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D:\Data Analytics Projects\Social Media Data Analytics Dashboard\"/>
    </mc:Choice>
  </mc:AlternateContent>
  <xr:revisionPtr revIDLastSave="0" documentId="13_ncr:1_{28E37F45-4E14-4730-B310-DBB3AA1B3E66}" xr6:coauthVersionLast="47" xr6:coauthVersionMax="47" xr10:uidLastSave="{00000000-0000-0000-0000-000000000000}"/>
  <bookViews>
    <workbookView xWindow="-120" yWindow="-120" windowWidth="29040" windowHeight="15720" xr2:uid="{74CE8EBE-605E-4B9A-A6F0-B07FDA3CB668}"/>
  </bookViews>
  <sheets>
    <sheet name="Dashboard" sheetId="5" r:id="rId1"/>
    <sheet name="data" sheetId="1" state="hidden" r:id="rId2"/>
    <sheet name="Median engagement per month" sheetId="2" state="hidden" r:id="rId3"/>
    <sheet name="Count of posts" sheetId="3" state="hidden" r:id="rId4"/>
    <sheet name="Most views" sheetId="4" state="hidden" r:id="rId5"/>
    <sheet name="List of skills" sheetId="6" state="hidden" r:id="rId6"/>
  </sheets>
  <definedNames>
    <definedName name="Slicer_platform">#N/A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2" l="1" a="1"/>
  <c r="G2" i="2" s="1"/>
  <c r="P1" i="3" l="1"/>
  <c r="F5" i="2" a="1"/>
  <c r="F5" i="2" s="1"/>
  <c r="E2" i="2" a="1"/>
  <c r="E2" i="2" s="1"/>
  <c r="K1" i="4"/>
  <c r="C2" i="4" a="1"/>
  <c r="C2" i="4" s="1"/>
  <c r="B2" i="4" a="1"/>
  <c r="B2" i="4" s="1"/>
  <c r="A2" i="4" a="1"/>
  <c r="A2" i="4" s="1"/>
  <c r="N2" i="3" a="1"/>
  <c r="N2" i="3" s="1"/>
  <c r="C2" i="3" a="1"/>
  <c r="C2" i="3" s="1"/>
  <c r="H2" i="3" a="1"/>
  <c r="H2" i="3" s="1"/>
  <c r="J2" i="3" s="1" a="1"/>
  <c r="J2" i="3" s="1"/>
  <c r="A2" i="3" a="1"/>
  <c r="A2" i="3" s="1"/>
  <c r="I6" i="2"/>
  <c r="P2" i="2" a="1"/>
  <c r="P2" i="2" s="1"/>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1094" i="1"/>
  <c r="B1095" i="1"/>
  <c r="B1096" i="1"/>
  <c r="B1097" i="1"/>
  <c r="B1098" i="1"/>
  <c r="B1099" i="1"/>
  <c r="B1100" i="1"/>
  <c r="B1101" i="1"/>
  <c r="B1102" i="1"/>
  <c r="B1103" i="1"/>
  <c r="B1104" i="1"/>
  <c r="B1105" i="1"/>
  <c r="B1106" i="1"/>
  <c r="B1107" i="1"/>
  <c r="B1108" i="1"/>
  <c r="B1109" i="1"/>
  <c r="B1110" i="1"/>
  <c r="B1111" i="1"/>
  <c r="B1112" i="1"/>
  <c r="B1113" i="1"/>
  <c r="B1114" i="1"/>
  <c r="B1115" i="1"/>
  <c r="B1116" i="1"/>
  <c r="B1117" i="1"/>
  <c r="B1118" i="1"/>
  <c r="B1119" i="1"/>
  <c r="B1120" i="1"/>
  <c r="B1121" i="1"/>
  <c r="B1122" i="1"/>
  <c r="B1123" i="1"/>
  <c r="B1124" i="1"/>
  <c r="B1125" i="1"/>
  <c r="B1126" i="1"/>
  <c r="B1127" i="1"/>
  <c r="B1128" i="1"/>
  <c r="B1129" i="1"/>
  <c r="B1130" i="1"/>
  <c r="B1131" i="1"/>
  <c r="B1132" i="1"/>
  <c r="B1133" i="1"/>
  <c r="B1134" i="1"/>
  <c r="B1135" i="1"/>
  <c r="B1136" i="1"/>
  <c r="B1137" i="1"/>
  <c r="B1138" i="1"/>
  <c r="B1139" i="1"/>
  <c r="B1140" i="1"/>
  <c r="B1141" i="1"/>
  <c r="B1142" i="1"/>
  <c r="B1143" i="1"/>
  <c r="B1144" i="1"/>
  <c r="B1145" i="1"/>
  <c r="B1146" i="1"/>
  <c r="B1147" i="1"/>
  <c r="B1148" i="1"/>
  <c r="B1149" i="1"/>
  <c r="B1150" i="1"/>
  <c r="B1151" i="1"/>
  <c r="B1152" i="1"/>
  <c r="B1153" i="1"/>
  <c r="B1154" i="1"/>
  <c r="B1155" i="1"/>
  <c r="B1156" i="1"/>
  <c r="B1157" i="1"/>
  <c r="B1158" i="1"/>
  <c r="B1159" i="1"/>
  <c r="B1160" i="1"/>
  <c r="B1161" i="1"/>
  <c r="B1162" i="1"/>
  <c r="B1163" i="1"/>
  <c r="B1164" i="1"/>
  <c r="B1165" i="1"/>
  <c r="B1166" i="1"/>
  <c r="B1167" i="1"/>
  <c r="B1168" i="1"/>
  <c r="B1169" i="1"/>
  <c r="B1170" i="1"/>
  <c r="B1171" i="1"/>
  <c r="B1172" i="1"/>
  <c r="B1173" i="1"/>
  <c r="B1174" i="1"/>
  <c r="B1175" i="1"/>
  <c r="B1176" i="1"/>
  <c r="B1177" i="1"/>
  <c r="B1178" i="1"/>
  <c r="B1179" i="1"/>
  <c r="B1180" i="1"/>
  <c r="B1181" i="1"/>
  <c r="B1182" i="1"/>
  <c r="B1183" i="1"/>
  <c r="B1184" i="1"/>
  <c r="B1185" i="1"/>
  <c r="B1186" i="1"/>
  <c r="B1187" i="1"/>
  <c r="B1188" i="1"/>
  <c r="B1189" i="1"/>
  <c r="B1190" i="1"/>
  <c r="B1191" i="1"/>
  <c r="B1192" i="1"/>
  <c r="B1193" i="1"/>
  <c r="B1194" i="1"/>
  <c r="B1195" i="1"/>
  <c r="B1196" i="1"/>
  <c r="B1197" i="1"/>
  <c r="B1198" i="1"/>
  <c r="B1199" i="1"/>
  <c r="B1200" i="1"/>
  <c r="B1201" i="1"/>
  <c r="B1202" i="1"/>
  <c r="B1203" i="1"/>
  <c r="B1204" i="1"/>
  <c r="B1205" i="1"/>
  <c r="B1206" i="1"/>
  <c r="B1207" i="1"/>
  <c r="B1208" i="1"/>
  <c r="B1209" i="1"/>
  <c r="B1210" i="1"/>
  <c r="B1211" i="1"/>
  <c r="B1212" i="1"/>
  <c r="B1213" i="1"/>
  <c r="B1214" i="1"/>
  <c r="B1215" i="1"/>
  <c r="B1216" i="1"/>
  <c r="B1217" i="1"/>
  <c r="B1218" i="1"/>
  <c r="B1219" i="1"/>
  <c r="B1220" i="1"/>
  <c r="B1221" i="1"/>
  <c r="B1222" i="1"/>
  <c r="B1223" i="1"/>
  <c r="B1224" i="1"/>
  <c r="B1225" i="1"/>
  <c r="B1226" i="1"/>
  <c r="B1227" i="1"/>
  <c r="B1228" i="1"/>
  <c r="B1229" i="1"/>
  <c r="B1230" i="1"/>
  <c r="B1231" i="1"/>
  <c r="B1232" i="1"/>
  <c r="B1233" i="1"/>
  <c r="B1234" i="1"/>
  <c r="B1235" i="1"/>
  <c r="B1236" i="1"/>
  <c r="B1237" i="1"/>
  <c r="B1238" i="1"/>
  <c r="B1239" i="1"/>
  <c r="B1240" i="1"/>
  <c r="B1241" i="1"/>
  <c r="B1242" i="1"/>
  <c r="B1243" i="1"/>
  <c r="B1244" i="1"/>
  <c r="B1245" i="1"/>
  <c r="B1246" i="1"/>
  <c r="B1247" i="1"/>
  <c r="B1248" i="1"/>
  <c r="B1249" i="1"/>
  <c r="B1250" i="1"/>
  <c r="B1251" i="1"/>
  <c r="B1252" i="1"/>
  <c r="B1253" i="1"/>
  <c r="B1254" i="1"/>
  <c r="B1255" i="1"/>
  <c r="B1256" i="1"/>
  <c r="B1257" i="1"/>
  <c r="B1258" i="1"/>
  <c r="B1259" i="1"/>
  <c r="B1260" i="1"/>
  <c r="B1261" i="1"/>
  <c r="B1262" i="1"/>
  <c r="B1263" i="1"/>
  <c r="B1264" i="1"/>
  <c r="B1265" i="1"/>
  <c r="B1266" i="1"/>
  <c r="B1267" i="1"/>
  <c r="B1268" i="1"/>
  <c r="B1269" i="1"/>
  <c r="B1270" i="1"/>
  <c r="B1271" i="1"/>
  <c r="B1272" i="1"/>
  <c r="B1273" i="1"/>
  <c r="B1274" i="1"/>
  <c r="B1275" i="1"/>
  <c r="B1276" i="1"/>
  <c r="B1277" i="1"/>
  <c r="B1278" i="1"/>
  <c r="B1279" i="1"/>
  <c r="B1280" i="1"/>
  <c r="B1281" i="1"/>
  <c r="B1282" i="1"/>
  <c r="B1283" i="1"/>
  <c r="B1284" i="1"/>
  <c r="B1285" i="1"/>
  <c r="B1286" i="1"/>
  <c r="B1287" i="1"/>
  <c r="B1288" i="1"/>
  <c r="B1289" i="1"/>
  <c r="B1290" i="1"/>
  <c r="B1291" i="1"/>
  <c r="B1292" i="1"/>
  <c r="B1293" i="1"/>
  <c r="B1294" i="1"/>
  <c r="B1295" i="1"/>
  <c r="B1296" i="1"/>
  <c r="B1297" i="1"/>
  <c r="B1298" i="1"/>
  <c r="B1299" i="1"/>
  <c r="B1300" i="1"/>
  <c r="B1301" i="1"/>
  <c r="B1302" i="1"/>
  <c r="B1303" i="1"/>
  <c r="B1304" i="1"/>
  <c r="B1305" i="1"/>
  <c r="B1306" i="1"/>
  <c r="B1307" i="1"/>
  <c r="B1308" i="1"/>
  <c r="B1309" i="1"/>
  <c r="B1310" i="1"/>
  <c r="B1311" i="1"/>
  <c r="B1312" i="1"/>
  <c r="B1313" i="1"/>
  <c r="B1314" i="1"/>
  <c r="B1315" i="1"/>
  <c r="B1316" i="1"/>
  <c r="B1317" i="1"/>
  <c r="B1318" i="1"/>
  <c r="B1319" i="1"/>
  <c r="B1320" i="1"/>
  <c r="B1321" i="1"/>
  <c r="B1322" i="1"/>
  <c r="B1323" i="1"/>
  <c r="B1324" i="1"/>
  <c r="B1325" i="1"/>
  <c r="B1326" i="1"/>
  <c r="B1327" i="1"/>
  <c r="B1328" i="1"/>
  <c r="B1329" i="1"/>
  <c r="B1330" i="1"/>
  <c r="B1331" i="1"/>
  <c r="B1332" i="1"/>
  <c r="B1333" i="1"/>
  <c r="B1334" i="1"/>
  <c r="B1335" i="1"/>
  <c r="B1336" i="1"/>
  <c r="B1337" i="1"/>
  <c r="B1338" i="1"/>
  <c r="B1339" i="1"/>
  <c r="B1340" i="1"/>
  <c r="B1341" i="1"/>
  <c r="B1342" i="1"/>
  <c r="B1343" i="1"/>
  <c r="B1344" i="1"/>
  <c r="B1345" i="1"/>
  <c r="B1346" i="1"/>
  <c r="B1347" i="1"/>
  <c r="B1348" i="1"/>
  <c r="B1349" i="1"/>
  <c r="B1350" i="1"/>
  <c r="B1351" i="1"/>
  <c r="B1352" i="1"/>
  <c r="B1353" i="1"/>
  <c r="B1354" i="1"/>
  <c r="B1355" i="1"/>
  <c r="B1356" i="1"/>
  <c r="B1357" i="1"/>
  <c r="B1358" i="1"/>
  <c r="B1359" i="1"/>
  <c r="B1360" i="1"/>
  <c r="B1361" i="1"/>
  <c r="B1362" i="1"/>
  <c r="B1363" i="1"/>
  <c r="B1364" i="1"/>
  <c r="B1365" i="1"/>
  <c r="B1366" i="1"/>
  <c r="B1367" i="1"/>
  <c r="B1368" i="1"/>
  <c r="B1369" i="1"/>
  <c r="B1370" i="1"/>
  <c r="B1371" i="1"/>
  <c r="B1372" i="1"/>
  <c r="B1373" i="1"/>
  <c r="B1374" i="1"/>
  <c r="B1375" i="1"/>
  <c r="B1376" i="1"/>
  <c r="B1377" i="1"/>
  <c r="B1378" i="1"/>
  <c r="B1379" i="1"/>
  <c r="B1380" i="1"/>
  <c r="B1381" i="1"/>
  <c r="B1382" i="1"/>
  <c r="B1383" i="1"/>
  <c r="B1384" i="1"/>
  <c r="B1385" i="1"/>
  <c r="B1386" i="1"/>
  <c r="B1387" i="1"/>
  <c r="B1388" i="1"/>
  <c r="B1389" i="1"/>
  <c r="B1390" i="1"/>
  <c r="B1391" i="1"/>
  <c r="B1392" i="1"/>
  <c r="B1393" i="1"/>
  <c r="B1394" i="1"/>
  <c r="B1395" i="1"/>
  <c r="B1396" i="1"/>
  <c r="B1397" i="1"/>
  <c r="B1398" i="1"/>
  <c r="B1399" i="1"/>
  <c r="B1400" i="1"/>
  <c r="B1401" i="1"/>
  <c r="B1402" i="1"/>
  <c r="B1403" i="1"/>
  <c r="B1404" i="1"/>
  <c r="B1405" i="1"/>
  <c r="B1406" i="1"/>
  <c r="B1407" i="1"/>
  <c r="B1408" i="1"/>
  <c r="B1409" i="1"/>
  <c r="B1410" i="1"/>
  <c r="B1411" i="1"/>
  <c r="B1412" i="1"/>
  <c r="B1413" i="1"/>
  <c r="B1414" i="1"/>
  <c r="B1415" i="1"/>
  <c r="B1416" i="1"/>
  <c r="B1417" i="1"/>
  <c r="B1418" i="1"/>
  <c r="B1419" i="1"/>
  <c r="B1420" i="1"/>
  <c r="B1421" i="1"/>
  <c r="B1422" i="1"/>
  <c r="B1423" i="1"/>
  <c r="B1424" i="1"/>
  <c r="B1425" i="1"/>
  <c r="B1426" i="1"/>
  <c r="B1427" i="1"/>
  <c r="B1428" i="1"/>
  <c r="B1429" i="1"/>
  <c r="B1430" i="1"/>
  <c r="B1431" i="1"/>
  <c r="B1432" i="1"/>
  <c r="B1433" i="1"/>
  <c r="B1434" i="1"/>
  <c r="B1435" i="1"/>
  <c r="B1436" i="1"/>
  <c r="B1437" i="1"/>
  <c r="B1438" i="1"/>
  <c r="B1439" i="1"/>
  <c r="B1440" i="1"/>
  <c r="B1441" i="1"/>
  <c r="B1442" i="1"/>
  <c r="B1443" i="1"/>
  <c r="B1444" i="1"/>
  <c r="B1445" i="1"/>
  <c r="B1446" i="1"/>
  <c r="B1447" i="1"/>
  <c r="B1448" i="1"/>
  <c r="B1449" i="1"/>
  <c r="B1450" i="1"/>
  <c r="B1451" i="1"/>
  <c r="B1452" i="1"/>
  <c r="B1453" i="1"/>
  <c r="B1454" i="1"/>
  <c r="B1455" i="1"/>
  <c r="B1456" i="1"/>
  <c r="B1457" i="1"/>
  <c r="B1458" i="1"/>
  <c r="B1459" i="1"/>
  <c r="B1460" i="1"/>
  <c r="B1461" i="1"/>
  <c r="B1462" i="1"/>
  <c r="B1463" i="1"/>
  <c r="B1464" i="1"/>
  <c r="B1465" i="1"/>
  <c r="B1466" i="1"/>
  <c r="B1467" i="1"/>
  <c r="B1468" i="1"/>
  <c r="B1469" i="1"/>
  <c r="B1470" i="1"/>
  <c r="B1471" i="1"/>
  <c r="B1472" i="1"/>
  <c r="B1473" i="1"/>
  <c r="B1474" i="1"/>
  <c r="B1475" i="1"/>
  <c r="B1476" i="1"/>
  <c r="B1477" i="1"/>
  <c r="B1478" i="1"/>
  <c r="B1479" i="1"/>
  <c r="B1480" i="1"/>
  <c r="B1481" i="1"/>
  <c r="B1482" i="1"/>
  <c r="B1483" i="1"/>
  <c r="B1484" i="1"/>
  <c r="B1485" i="1"/>
  <c r="B1486" i="1"/>
  <c r="B1487" i="1"/>
  <c r="B1488" i="1"/>
  <c r="B1489" i="1"/>
  <c r="B1490" i="1"/>
  <c r="B1491" i="1"/>
  <c r="B1492" i="1"/>
  <c r="B1493" i="1"/>
  <c r="B1494" i="1"/>
  <c r="B1495" i="1"/>
  <c r="B1496" i="1"/>
  <c r="B1497" i="1"/>
  <c r="B1498" i="1"/>
  <c r="B1499" i="1"/>
  <c r="B1500" i="1"/>
  <c r="B1501" i="1"/>
  <c r="B1502" i="1"/>
  <c r="B1503" i="1"/>
  <c r="B1504" i="1"/>
  <c r="B1505" i="1"/>
  <c r="B1506" i="1"/>
  <c r="B1507" i="1"/>
  <c r="B1508" i="1"/>
  <c r="B1509" i="1"/>
  <c r="B1510" i="1"/>
  <c r="B1511" i="1"/>
  <c r="B1512" i="1"/>
  <c r="B1513" i="1"/>
  <c r="B1514" i="1"/>
  <c r="B1515" i="1"/>
  <c r="B1516" i="1"/>
  <c r="B1517" i="1"/>
  <c r="B1518" i="1"/>
  <c r="B1519" i="1"/>
  <c r="B1520" i="1"/>
  <c r="B1521" i="1"/>
  <c r="B1522" i="1"/>
  <c r="B1523" i="1"/>
  <c r="B1524" i="1"/>
  <c r="B1525" i="1"/>
  <c r="B1526" i="1"/>
  <c r="B1527" i="1"/>
  <c r="B1528" i="1"/>
  <c r="B1529" i="1"/>
  <c r="B1530" i="1"/>
  <c r="B1531" i="1"/>
  <c r="B1532" i="1"/>
  <c r="B1533" i="1"/>
  <c r="B1534" i="1"/>
  <c r="B1535" i="1"/>
  <c r="B1536" i="1"/>
  <c r="B1537" i="1"/>
  <c r="B1538" i="1"/>
  <c r="B1539" i="1"/>
  <c r="B1540" i="1"/>
  <c r="B1541" i="1"/>
  <c r="B1542" i="1"/>
  <c r="B1543" i="1"/>
  <c r="B1544" i="1"/>
  <c r="B1545" i="1"/>
  <c r="B1546" i="1"/>
  <c r="B1547" i="1"/>
  <c r="B1548" i="1"/>
  <c r="B1549" i="1"/>
  <c r="B1550" i="1"/>
  <c r="B1551" i="1"/>
  <c r="B1552" i="1"/>
  <c r="B1553" i="1"/>
  <c r="B1554" i="1"/>
  <c r="B1555" i="1"/>
  <c r="B1556" i="1"/>
  <c r="B1557" i="1"/>
  <c r="B1558" i="1"/>
  <c r="B1559" i="1"/>
  <c r="B1560" i="1"/>
  <c r="B1561" i="1"/>
  <c r="B1562" i="1"/>
  <c r="B1563" i="1"/>
  <c r="B1564" i="1"/>
  <c r="B1565" i="1"/>
  <c r="B1566" i="1"/>
  <c r="B1567" i="1"/>
  <c r="B1568" i="1"/>
  <c r="B1569" i="1"/>
  <c r="B1570" i="1"/>
  <c r="B1571" i="1"/>
  <c r="B1572" i="1"/>
  <c r="B1573" i="1"/>
  <c r="B1574" i="1"/>
  <c r="B1575" i="1"/>
  <c r="B1576" i="1"/>
  <c r="B1577" i="1"/>
  <c r="B1578" i="1"/>
  <c r="B1579" i="1"/>
  <c r="B1580" i="1"/>
  <c r="B1581" i="1"/>
  <c r="B1582" i="1"/>
  <c r="B1583" i="1"/>
  <c r="B1584" i="1"/>
  <c r="B1585" i="1"/>
  <c r="B1586" i="1"/>
  <c r="B1587" i="1"/>
  <c r="B1588" i="1"/>
  <c r="B1589" i="1"/>
  <c r="B1590" i="1"/>
  <c r="B1591" i="1"/>
  <c r="B1592" i="1"/>
  <c r="B1593" i="1"/>
  <c r="B1594" i="1"/>
  <c r="B1595" i="1"/>
  <c r="B1596" i="1"/>
  <c r="B1597" i="1"/>
  <c r="B1598" i="1"/>
  <c r="B1599" i="1"/>
  <c r="B1600" i="1"/>
  <c r="B1601" i="1"/>
  <c r="B1602" i="1"/>
  <c r="B1603" i="1"/>
  <c r="B1604" i="1"/>
  <c r="B1605" i="1"/>
  <c r="B1606" i="1"/>
  <c r="B1607" i="1"/>
  <c r="B1608" i="1"/>
  <c r="B1609" i="1"/>
  <c r="B1610" i="1"/>
  <c r="B1611" i="1"/>
  <c r="B1612" i="1"/>
  <c r="B1613" i="1"/>
  <c r="B1614" i="1"/>
  <c r="B1615" i="1"/>
  <c r="B1616" i="1"/>
  <c r="B1617" i="1"/>
  <c r="B1618" i="1"/>
  <c r="B1619" i="1"/>
  <c r="B1620" i="1"/>
  <c r="B1621" i="1"/>
  <c r="B1622" i="1"/>
  <c r="B1623" i="1"/>
  <c r="B1624" i="1"/>
  <c r="B1625" i="1"/>
  <c r="B1626" i="1"/>
  <c r="B1627" i="1"/>
  <c r="B1628" i="1"/>
  <c r="B1629" i="1"/>
  <c r="B1630" i="1"/>
  <c r="B1631" i="1"/>
  <c r="B1632" i="1"/>
  <c r="B1633" i="1"/>
  <c r="B1634" i="1"/>
  <c r="B1635" i="1"/>
  <c r="B1636" i="1"/>
  <c r="B1637" i="1"/>
  <c r="B1638" i="1"/>
  <c r="B1639" i="1"/>
  <c r="B1640" i="1"/>
  <c r="B1641" i="1"/>
  <c r="B1642" i="1"/>
  <c r="B1643" i="1"/>
  <c r="B1644" i="1"/>
  <c r="B1645" i="1"/>
  <c r="B1646" i="1"/>
  <c r="B1647" i="1"/>
  <c r="B1648" i="1"/>
  <c r="B1649" i="1"/>
  <c r="B1650" i="1"/>
  <c r="B1651" i="1"/>
  <c r="B1652" i="1"/>
  <c r="B1653" i="1"/>
  <c r="B1654" i="1"/>
  <c r="B1655" i="1"/>
  <c r="B1656" i="1"/>
  <c r="B1657" i="1"/>
  <c r="B1658" i="1"/>
  <c r="B1659" i="1"/>
  <c r="B1660" i="1"/>
  <c r="B1661" i="1"/>
  <c r="B1662" i="1"/>
  <c r="B1663" i="1"/>
  <c r="B1664" i="1"/>
  <c r="B1665" i="1"/>
  <c r="B1666" i="1"/>
  <c r="B1667" i="1"/>
  <c r="B1668" i="1"/>
  <c r="B1669" i="1"/>
  <c r="B1670" i="1"/>
  <c r="B1671" i="1"/>
  <c r="B1672" i="1"/>
  <c r="B1673" i="1"/>
  <c r="B1674" i="1"/>
  <c r="B1675" i="1"/>
  <c r="B1676" i="1"/>
  <c r="B1677" i="1"/>
  <c r="B1678" i="1"/>
  <c r="B1679" i="1"/>
  <c r="B1680" i="1"/>
  <c r="B1681" i="1"/>
  <c r="B1682" i="1"/>
  <c r="B1683" i="1"/>
  <c r="B1684" i="1"/>
  <c r="B1685" i="1"/>
  <c r="B1686" i="1"/>
  <c r="B1687" i="1"/>
  <c r="B1688" i="1"/>
  <c r="B1689" i="1"/>
  <c r="B1690" i="1"/>
  <c r="B1691" i="1"/>
  <c r="B1692" i="1"/>
  <c r="B1693" i="1"/>
  <c r="B1694" i="1"/>
  <c r="B1695" i="1"/>
  <c r="B1696" i="1"/>
  <c r="B1697" i="1"/>
  <c r="B1698" i="1"/>
  <c r="B1699" i="1"/>
  <c r="B1700" i="1"/>
  <c r="B1701" i="1"/>
  <c r="B1702" i="1"/>
  <c r="B1703" i="1"/>
  <c r="B1704" i="1"/>
  <c r="B1705" i="1"/>
  <c r="B1706" i="1"/>
  <c r="B1707" i="1"/>
  <c r="B1708" i="1"/>
  <c r="B1709" i="1"/>
  <c r="B1710" i="1"/>
  <c r="B1711" i="1"/>
  <c r="B1712" i="1"/>
  <c r="B1713" i="1"/>
  <c r="B1714" i="1"/>
  <c r="B1715" i="1"/>
  <c r="B1716" i="1"/>
  <c r="B1717" i="1"/>
  <c r="B1718" i="1"/>
  <c r="B1719" i="1"/>
  <c r="B1720" i="1"/>
  <c r="B1721" i="1"/>
  <c r="B1722" i="1"/>
  <c r="B1723" i="1"/>
  <c r="B1724" i="1"/>
  <c r="B1725" i="1"/>
  <c r="B1726" i="1"/>
  <c r="B1727" i="1"/>
  <c r="B1728" i="1"/>
  <c r="B1729" i="1"/>
  <c r="B1730" i="1"/>
  <c r="B1731" i="1"/>
  <c r="B1732" i="1"/>
  <c r="B1733" i="1"/>
  <c r="B1734" i="1"/>
  <c r="B1735" i="1"/>
  <c r="B1736" i="1"/>
  <c r="B1737" i="1"/>
  <c r="B1738" i="1"/>
  <c r="B1739" i="1"/>
  <c r="B1740" i="1"/>
  <c r="B1741" i="1"/>
  <c r="B1742" i="1"/>
  <c r="B1743" i="1"/>
  <c r="B1744" i="1"/>
  <c r="B1745" i="1"/>
  <c r="B1746" i="1"/>
  <c r="B1747" i="1"/>
  <c r="B1748" i="1"/>
  <c r="B1749" i="1"/>
  <c r="B1750" i="1"/>
  <c r="B1751" i="1"/>
  <c r="B1752" i="1"/>
  <c r="B1753" i="1"/>
  <c r="B1754" i="1"/>
  <c r="B1755" i="1"/>
  <c r="B1756" i="1"/>
  <c r="B1757" i="1"/>
  <c r="B1758" i="1"/>
  <c r="B1759" i="1"/>
  <c r="B1760" i="1"/>
  <c r="B1761" i="1"/>
  <c r="B1762" i="1"/>
  <c r="B1763" i="1"/>
  <c r="B1764" i="1"/>
  <c r="B1765" i="1"/>
  <c r="B1766" i="1"/>
  <c r="B1767" i="1"/>
  <c r="B1768" i="1"/>
  <c r="B1769" i="1"/>
  <c r="B1770" i="1"/>
  <c r="B1771" i="1"/>
  <c r="B1772" i="1"/>
  <c r="B1773" i="1"/>
  <c r="B1774" i="1"/>
  <c r="B1775" i="1"/>
  <c r="B1776" i="1"/>
  <c r="B1777" i="1"/>
  <c r="B1778" i="1"/>
  <c r="B1779" i="1"/>
  <c r="B1780" i="1"/>
  <c r="B1781" i="1"/>
  <c r="B1782" i="1"/>
  <c r="B1783" i="1"/>
  <c r="B1784" i="1"/>
  <c r="B1785" i="1"/>
  <c r="B1786" i="1"/>
  <c r="B1787" i="1"/>
  <c r="B1788" i="1"/>
  <c r="B1789" i="1"/>
  <c r="B1790" i="1"/>
  <c r="B1791" i="1"/>
  <c r="B1792" i="1"/>
  <c r="B1793" i="1"/>
  <c r="B1794" i="1"/>
  <c r="B1795" i="1"/>
  <c r="B1796" i="1"/>
  <c r="B1797" i="1"/>
  <c r="B1798" i="1"/>
  <c r="B1799" i="1"/>
  <c r="B1800" i="1"/>
  <c r="B1801" i="1"/>
  <c r="B1802" i="1"/>
  <c r="B1803" i="1"/>
  <c r="B1804" i="1"/>
  <c r="B1805" i="1"/>
  <c r="B1806" i="1"/>
  <c r="B1807" i="1"/>
  <c r="B1808" i="1"/>
  <c r="B1809" i="1"/>
  <c r="B1810" i="1"/>
  <c r="B1811" i="1"/>
  <c r="B1812" i="1"/>
  <c r="B1813" i="1"/>
  <c r="B1814" i="1"/>
  <c r="B1815" i="1"/>
  <c r="B1816" i="1"/>
  <c r="B1817" i="1"/>
  <c r="B1818" i="1"/>
  <c r="B1819" i="1"/>
  <c r="B1820" i="1"/>
  <c r="B1821" i="1"/>
  <c r="B1822" i="1"/>
  <c r="B1823" i="1"/>
  <c r="B1824" i="1"/>
  <c r="B1825" i="1"/>
  <c r="B1826" i="1"/>
  <c r="B1827" i="1"/>
  <c r="B1828" i="1"/>
  <c r="B1829" i="1"/>
  <c r="B1830" i="1"/>
  <c r="B1831" i="1"/>
  <c r="B1832" i="1"/>
  <c r="B1833" i="1"/>
  <c r="B1834" i="1"/>
  <c r="B1835" i="1"/>
  <c r="B1836" i="1"/>
  <c r="B1837" i="1"/>
  <c r="B1838" i="1"/>
  <c r="B1839" i="1"/>
  <c r="B1840" i="1"/>
  <c r="B1841" i="1"/>
  <c r="B1842" i="1"/>
  <c r="B1843" i="1"/>
  <c r="B1844" i="1"/>
  <c r="B1845" i="1"/>
  <c r="B1846" i="1"/>
  <c r="B1847" i="1"/>
  <c r="B1848" i="1"/>
  <c r="B1849" i="1"/>
  <c r="B1850" i="1"/>
  <c r="B1851" i="1"/>
  <c r="B1852" i="1"/>
  <c r="B1853" i="1"/>
  <c r="B1854" i="1"/>
  <c r="B1855" i="1"/>
  <c r="B1856" i="1"/>
  <c r="B1857" i="1"/>
  <c r="B1858" i="1"/>
  <c r="B1859" i="1"/>
  <c r="B1860" i="1"/>
  <c r="B1861" i="1"/>
  <c r="B1862" i="1"/>
  <c r="B1863" i="1"/>
  <c r="B1864" i="1"/>
  <c r="B1865" i="1"/>
  <c r="B1866" i="1"/>
  <c r="B1867" i="1"/>
  <c r="B1868" i="1"/>
  <c r="B1869" i="1"/>
  <c r="B1870" i="1"/>
  <c r="B1871" i="1"/>
  <c r="B1872" i="1"/>
  <c r="B1873" i="1"/>
  <c r="B1874" i="1"/>
  <c r="B1875" i="1"/>
  <c r="B1876" i="1"/>
  <c r="B1877" i="1"/>
  <c r="B1878" i="1"/>
  <c r="B1879" i="1"/>
  <c r="B1880" i="1"/>
  <c r="B1881" i="1"/>
  <c r="B1882" i="1"/>
  <c r="B1883" i="1"/>
  <c r="B1884" i="1"/>
  <c r="B1885" i="1"/>
  <c r="B1886" i="1"/>
  <c r="B1887" i="1"/>
  <c r="B1888" i="1"/>
  <c r="B1889" i="1"/>
  <c r="B1890" i="1"/>
  <c r="B1891" i="1"/>
  <c r="B1892" i="1"/>
  <c r="B1893" i="1"/>
  <c r="B1894" i="1"/>
  <c r="B1895" i="1"/>
  <c r="B1896" i="1"/>
  <c r="B1897" i="1"/>
  <c r="B1898" i="1"/>
  <c r="B1899" i="1"/>
  <c r="B1900" i="1"/>
  <c r="B1901" i="1"/>
  <c r="B1902" i="1"/>
  <c r="B1903" i="1"/>
  <c r="B1904" i="1"/>
  <c r="B1905" i="1"/>
  <c r="B1906" i="1"/>
  <c r="B1907" i="1"/>
  <c r="B1908" i="1"/>
  <c r="B1909" i="1"/>
  <c r="B1910" i="1"/>
  <c r="B1911" i="1"/>
  <c r="B1912" i="1"/>
  <c r="B1913" i="1"/>
  <c r="B1914" i="1"/>
  <c r="B1915" i="1"/>
  <c r="B1916" i="1"/>
  <c r="B1917" i="1"/>
  <c r="B1918" i="1"/>
  <c r="B1919" i="1"/>
  <c r="B1920" i="1"/>
  <c r="B1921" i="1"/>
  <c r="B1922" i="1"/>
  <c r="B1923" i="1"/>
  <c r="B1924" i="1"/>
  <c r="B1925" i="1"/>
  <c r="B1926" i="1"/>
  <c r="B1927" i="1"/>
  <c r="B1928" i="1"/>
  <c r="B1929" i="1"/>
  <c r="B1930" i="1"/>
  <c r="B1931" i="1"/>
  <c r="B1932" i="1"/>
  <c r="B1933" i="1"/>
  <c r="B1934" i="1"/>
  <c r="B1935" i="1"/>
  <c r="B1936" i="1"/>
  <c r="B1937" i="1"/>
  <c r="B1938" i="1"/>
  <c r="B1939" i="1"/>
  <c r="B1940" i="1"/>
  <c r="B1941" i="1"/>
  <c r="B1942" i="1"/>
  <c r="B1943" i="1"/>
  <c r="B1944" i="1"/>
  <c r="B1945" i="1"/>
  <c r="B1946" i="1"/>
  <c r="B1947" i="1"/>
  <c r="B1948" i="1"/>
  <c r="B1949" i="1"/>
  <c r="B1950" i="1"/>
  <c r="B1951" i="1"/>
  <c r="B1952" i="1"/>
  <c r="B1953" i="1"/>
  <c r="B1954" i="1"/>
  <c r="B1955" i="1"/>
  <c r="B1956" i="1"/>
  <c r="B1957" i="1"/>
  <c r="B1958" i="1"/>
  <c r="B1959" i="1"/>
  <c r="B1960" i="1"/>
  <c r="B1961" i="1"/>
  <c r="B1962" i="1"/>
  <c r="B1963" i="1"/>
  <c r="B1964" i="1"/>
  <c r="B1965" i="1"/>
  <c r="B1966" i="1"/>
  <c r="B1967" i="1"/>
  <c r="B1968" i="1"/>
  <c r="B1969" i="1"/>
  <c r="B1970" i="1"/>
  <c r="B1971" i="1"/>
  <c r="B1972" i="1"/>
  <c r="B1973" i="1"/>
  <c r="B1974" i="1"/>
  <c r="B1975" i="1"/>
  <c r="B1976" i="1"/>
  <c r="B1977" i="1"/>
  <c r="B1978" i="1"/>
  <c r="B1979" i="1"/>
  <c r="B1980" i="1"/>
  <c r="B1981" i="1"/>
  <c r="B1982" i="1"/>
  <c r="B1983" i="1"/>
  <c r="B1984" i="1"/>
  <c r="B1985" i="1"/>
  <c r="B1986" i="1"/>
  <c r="B1987" i="1"/>
  <c r="B1988" i="1"/>
  <c r="B1989" i="1"/>
  <c r="B1990" i="1"/>
  <c r="B1991" i="1"/>
  <c r="B1992" i="1"/>
  <c r="B1993" i="1"/>
  <c r="B1994" i="1"/>
  <c r="B1995" i="1"/>
  <c r="B1996" i="1"/>
  <c r="B1997" i="1"/>
  <c r="B1998" i="1"/>
  <c r="B1999" i="1"/>
  <c r="B2000" i="1"/>
  <c r="B2001" i="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H2" i="4" l="1" a="1"/>
  <c r="H2" i="4" s="1"/>
  <c r="I2" i="4" s="1" a="1"/>
  <c r="I2" i="4" s="1"/>
  <c r="J2" i="4" a="1"/>
  <c r="J2" i="4" s="1"/>
  <c r="M2" i="3" a="1"/>
  <c r="M2" i="3" s="1"/>
  <c r="B2" i="3" s="1" a="1"/>
  <c r="B2" i="3" s="1"/>
  <c r="I3" i="4" a="1"/>
  <c r="I3" i="4" s="1"/>
  <c r="I4" i="4" a="1"/>
  <c r="I4" i="4" s="1"/>
  <c r="I5" i="4" a="1"/>
  <c r="I5" i="4" s="1"/>
  <c r="I6" i="4" a="1"/>
  <c r="I6" i="4" s="1"/>
  <c r="I7" i="4" a="1"/>
  <c r="I7" i="4" s="1"/>
  <c r="I8" i="4" a="1"/>
  <c r="I8" i="4" s="1"/>
  <c r="K2" i="3" a="1"/>
  <c r="K2" i="3" s="1"/>
  <c r="K4" i="3" a="1"/>
  <c r="K4" i="3" s="1"/>
  <c r="K3" i="3" a="1"/>
  <c r="K3" i="3" s="1"/>
  <c r="F4" i="2" a="1"/>
  <c r="F4" i="2" s="1"/>
  <c r="F3" i="2" a="1"/>
  <c r="F3" i="2" s="1"/>
  <c r="A2" i="2" a="1"/>
  <c r="A2" i="2" s="1"/>
  <c r="C2" i="2" a="1"/>
  <c r="C2" i="2" s="1"/>
  <c r="O2" i="2" a="1"/>
  <c r="O2" i="2" s="1"/>
  <c r="R2" i="2" s="1" a="1"/>
  <c r="R2" i="2" s="1"/>
  <c r="B2" i="2" a="1"/>
  <c r="B2" i="2" s="1"/>
  <c r="F2" i="2" a="1"/>
  <c r="F2" i="2" s="1"/>
  <c r="H15" i="3" l="1"/>
  <c r="I15" i="3" s="1"/>
  <c r="H15" i="4"/>
  <c r="I15" i="4" s="1"/>
  <c r="I16" i="4" s="1"/>
  <c r="E8" i="2"/>
  <c r="F8" i="2" s="1"/>
  <c r="F11"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<sst xmlns="http://schemas.openxmlformats.org/spreadsheetml/2006/main" count="4087" uniqueCount="45">
  <si>
    <t>date</t>
  </si>
  <si>
    <t>platform</t>
  </si>
  <si>
    <t>post_type</t>
  </si>
  <si>
    <t>likes</t>
  </si>
  <si>
    <t>shares</t>
  </si>
  <si>
    <t>comments</t>
  </si>
  <si>
    <t>views</t>
  </si>
  <si>
    <t>Twitter</t>
  </si>
  <si>
    <t>image</t>
  </si>
  <si>
    <t>Instagram</t>
  </si>
  <si>
    <t>text</t>
  </si>
  <si>
    <t>Facebook</t>
  </si>
  <si>
    <t>NaN</t>
  </si>
  <si>
    <t>null</t>
  </si>
  <si>
    <t>video</t>
  </si>
  <si>
    <t>Platform</t>
  </si>
  <si>
    <t>Other</t>
  </si>
  <si>
    <t>total_engagement</t>
  </si>
  <si>
    <t>Month</t>
  </si>
  <si>
    <t>month</t>
  </si>
  <si>
    <t>Month number</t>
  </si>
  <si>
    <t>Months sorted</t>
  </si>
  <si>
    <t>Total engagement</t>
  </si>
  <si>
    <t>Platforms</t>
  </si>
  <si>
    <t>Median engagement</t>
  </si>
  <si>
    <t>Post type</t>
  </si>
  <si>
    <t>Count</t>
  </si>
  <si>
    <t>Day of the week</t>
  </si>
  <si>
    <t>Day</t>
  </si>
  <si>
    <t>Months</t>
  </si>
  <si>
    <t>Views</t>
  </si>
  <si>
    <t>Social Media Insights Dashboard</t>
  </si>
  <si>
    <t>Data clean up of the data given</t>
  </si>
  <si>
    <t>Array filtering</t>
  </si>
  <si>
    <t>Lots of formulas</t>
  </si>
  <si>
    <t>Multi criteria filtering</t>
  </si>
  <si>
    <t>Vlookup</t>
  </si>
  <si>
    <t>Dynamic info boxes</t>
  </si>
  <si>
    <t>Date extrapolation</t>
  </si>
  <si>
    <t>Chart clarity</t>
  </si>
  <si>
    <t>Data visualization</t>
  </si>
  <si>
    <t>Data validation</t>
  </si>
  <si>
    <t>Friday</t>
  </si>
  <si>
    <t>March</t>
  </si>
  <si>
    <t>April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</si>
</sst>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26"/>
      <color theme="1"/>
      <name val="Aptos Narrow"/>
      <family val="2"/>
      <scheme val="minor"/>
    </font>
    <font>
      <b/>
      <sz val="36"/>
      <color theme="3"/>
      <name val="Aptos Narrow"/>
      <family val="2"/>
      <scheme val="minor"/>
    </font>
    <font>
      <sz val="16"/>
      <color rgb="FF3F3F76"/>
      <name val="Aptos Narrow"/>
      <family val="2"/>
      <scheme val="minor"/>
    </font>
    <font>
      <sz val="36"/>
      <color theme="3"/>
      <name val="Aptos Display"/>
      <family val="2"/>
      <scheme val="maj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4" fontId="0" fillId="0" borderId="0" xfId="0" applyNumberFormat="1"/>
    <xf numFmtId="164" fontId="0" fillId="0" borderId="0" xfId="0" applyNumberFormat="1"/>
    <xf numFmtId="0" fontId="18" fillId="0" borderId="0" xfId="0" applyFont="1"/>
    <xf numFmtId="0" fontId="21" fillId="0" borderId="0" xfId="1" applyFont="1" applyProtection="1"/>
    <xf numFmtId="0" fontId="19" fillId="0" borderId="0" xfId="5" applyFont="1" applyProtection="1"/>
    <xf numFmtId="0" fontId="19" fillId="0" borderId="0" xfId="5" applyFont="1" applyAlignment="1" applyProtection="1">
      <alignment horizontal="center"/>
    </xf>
    <xf numFmtId="0" fontId="0" fillId="0" borderId="0" xfId="0" applyAlignment="1">
      <alignment horizontal="center"/>
    </xf>
    <xf numFmtId="0" fontId="20" fillId="5" borderId="4" xfId="9" applyFont="1" applyAlignment="1" applyProtection="1">
      <alignment horizontal="center"/>
      <protection locked="0"/>
    </xf>
    <xf numFmtId="0" fontId="20" fillId="5" borderId="4" xfId="9" applyFont="1" applyAlignment="1" applyProtection="1">
      <alignment horizontal="center"/>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0" formatCode="General"/>
    </dxf>
    <dxf>
      <numFmt numFmtId="19" formatCode="yyyy/mm/dd"/>
    </dxf>
    <dxf>
      <numFmt numFmtId="19" formatCode="yyyy/mm/d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Which social media platform has the highest median</a:t>
            </a:r>
            <a:r>
              <a:rPr lang="en-CA" baseline="0"/>
              <a:t> engagement?</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A"/>
        </a:p>
      </c:txPr>
    </c:title>
    <c:autoTitleDeleted val="0"/>
    <c:plotArea>
      <c:layout/>
      <c:barChart>
        <c:barDir val="col"/>
        <c:grouping val="clustered"/>
        <c:varyColors val="1"/>
        <c:ser>
          <c:idx val="0"/>
          <c:order val="0"/>
          <c:tx>
            <c:strRef>
              <c:f>'Median engagement per month'!$F$1</c:f>
              <c:strCache>
                <c:ptCount val="1"/>
                <c:pt idx="0">
                  <c:v>Median engagement</c:v>
                </c:pt>
              </c:strCache>
            </c:strRef>
          </c:tx>
          <c:invertIfNegative val="0"/>
          <c:dPt>
            <c:idx val="0"/>
            <c:invertIfNegative val="0"/>
            <c:bubble3D val="0"/>
            <c:spPr>
              <a:solidFill>
                <a:schemeClr val="accent4">
                  <a:tint val="58000"/>
                </a:schemeClr>
              </a:solidFill>
              <a:ln>
                <a:noFill/>
              </a:ln>
              <a:effectLst/>
            </c:spPr>
            <c:extLst>
              <c:ext xmlns:c16="http://schemas.microsoft.com/office/drawing/2014/chart" uri="{C3380CC4-5D6E-409C-BE32-E72D297353CC}">
                <c16:uniqueId val="{00000001-B4BC-4DBE-B6A8-DE2D41E9BB23}"/>
              </c:ext>
            </c:extLst>
          </c:dPt>
          <c:dPt>
            <c:idx val="1"/>
            <c:invertIfNegative val="0"/>
            <c:bubble3D val="0"/>
            <c:spPr>
              <a:solidFill>
                <a:schemeClr val="accent4">
                  <a:tint val="86000"/>
                </a:schemeClr>
              </a:solidFill>
              <a:ln>
                <a:noFill/>
              </a:ln>
              <a:effectLst/>
            </c:spPr>
            <c:extLst>
              <c:ext xmlns:c16="http://schemas.microsoft.com/office/drawing/2014/chart" uri="{C3380CC4-5D6E-409C-BE32-E72D297353CC}">
                <c16:uniqueId val="{00000003-B4BC-4DBE-B6A8-DE2D41E9BB23}"/>
              </c:ext>
            </c:extLst>
          </c:dPt>
          <c:dPt>
            <c:idx val="2"/>
            <c:invertIfNegative val="0"/>
            <c:bubble3D val="0"/>
            <c:spPr>
              <a:solidFill>
                <a:schemeClr val="accent4">
                  <a:shade val="86000"/>
                </a:schemeClr>
              </a:solidFill>
              <a:ln>
                <a:noFill/>
              </a:ln>
              <a:effectLst/>
            </c:spPr>
            <c:extLst>
              <c:ext xmlns:c16="http://schemas.microsoft.com/office/drawing/2014/chart" uri="{C3380CC4-5D6E-409C-BE32-E72D297353CC}">
                <c16:uniqueId val="{00000005-B4BC-4DBE-B6A8-DE2D41E9BB23}"/>
              </c:ext>
            </c:extLst>
          </c:dPt>
          <c:dPt>
            <c:idx val="3"/>
            <c:invertIfNegative val="0"/>
            <c:bubble3D val="0"/>
            <c:spPr>
              <a:solidFill>
                <a:schemeClr val="accent4">
                  <a:shade val="58000"/>
                </a:schemeClr>
              </a:solidFill>
              <a:ln>
                <a:noFill/>
              </a:ln>
              <a:effectLst/>
            </c:spPr>
            <c:extLst>
              <c:ext xmlns:c16="http://schemas.microsoft.com/office/drawing/2014/chart" uri="{C3380CC4-5D6E-409C-BE32-E72D297353CC}">
                <c16:uniqueId val="{00000007-B4BC-4DBE-B6A8-DE2D41E9BB2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'Median engagement per month'!$E$2:$E$5</c:f>
              <c:strCache>
                <c:ptCount val="4"/>
                <c:pt idx="0">
                  <c:v>Twitter</c:v>
                </c:pt>
                <c:pt idx="1">
                  <c:v>Instagram</c:v>
                </c:pt>
                <c:pt idx="2">
                  <c:v>Facebook</c:v>
                </c:pt>
                <c:pt idx="3">
                  <c:v>Other</c:v>
                </c:pt>
              </c:strCache>
            </c:strRef>
          </c:cat>
          <c:val>
            <c:numRef>
              <c:f>'Median engagement per month'!$F$2:$F$5</c:f>
              <c:numCache>
                <c:formatCode>General</c:formatCode>
                <c:ptCount val="4"/>
                <c:pt idx="0">
                  <c:v>2048</c:v>
                </c:pt>
                <c:pt idx="1">
                  <c:v>1931</c:v>
                </c:pt>
                <c:pt idx="2">
                  <c:v>2118</c:v>
                </c:pt>
                <c:pt idx="3">
                  <c:v>1510</c:v>
                </c:pt>
              </c:numCache>
            </c:numRef>
          </c:val>
          <c:extLst>
            <c:ext xmlns:c16="http://schemas.microsoft.com/office/drawing/2014/chart" uri="{C3380CC4-5D6E-409C-BE32-E72D297353CC}">
              <c16:uniqueId val="{00000000-8D2D-450D-BBF7-AEA96C1CDD8E}"/>
            </c:ext>
          </c:extLst>
        </c:ser>
        <c:dLbls>
          <c:dLblPos val="outEnd"/>
          <c:showLegendKey val="0"/>
          <c:showVal val="1"/>
          <c:showCatName val="0"/>
          <c:showSerName val="0"/>
          <c:showPercent val="0"/>
          <c:showBubbleSize val="0"/>
        </c:dLbls>
        <c:gapWidth val="219"/>
        <c:overlap val="-27"/>
        <c:axId val="70484384"/>
        <c:axId val="70486784"/>
      </c:barChart>
      <c:catAx>
        <c:axId val="704843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Social media platform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86784"/>
        <c:crosses val="autoZero"/>
        <c:auto val="1"/>
        <c:lblAlgn val="ctr"/>
        <c:lblOffset val="100"/>
        <c:noMultiLvlLbl val="0"/>
      </c:catAx>
      <c:valAx>
        <c:axId val="704867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Median Engagement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843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How many social</a:t>
            </a:r>
            <a:r>
              <a:rPr lang="en-CA" baseline="0"/>
              <a:t> media posts were created?</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A"/>
        </a:p>
      </c:txPr>
    </c:title>
    <c:autoTitleDeleted val="0"/>
    <c:plotArea>
      <c:layout/>
      <c:barChart>
        <c:barDir val="bar"/>
        <c:grouping val="clustered"/>
        <c:varyColors val="0"/>
        <c:ser>
          <c:idx val="0"/>
          <c:order val="0"/>
          <c:tx>
            <c:strRef>
              <c:f>'Count of posts'!$K$1</c:f>
              <c:strCache>
                <c:ptCount val="1"/>
                <c:pt idx="0">
                  <c:v>Count</c:v>
                </c:pt>
              </c:strCache>
            </c:strRef>
          </c:tx>
          <c:spPr>
            <a:solidFill>
              <a:schemeClr val="accent4"/>
            </a:solidFill>
            <a:ln w="19050">
              <a:solidFill>
                <a:schemeClr val="lt1"/>
              </a:solidFill>
            </a:ln>
            <a:effectLst/>
          </c:spPr>
          <c:invertIfNegative val="0"/>
          <c:cat>
            <c:strRef>
              <c:f>'Count of posts'!$J$2:$J$4</c:f>
              <c:strCache>
                <c:ptCount val="3"/>
                <c:pt idx="0">
                  <c:v>image</c:v>
                </c:pt>
                <c:pt idx="1">
                  <c:v>text</c:v>
                </c:pt>
                <c:pt idx="2">
                  <c:v>video</c:v>
                </c:pt>
              </c:strCache>
            </c:strRef>
          </c:cat>
          <c:val>
            <c:numRef>
              <c:f>'Count of posts'!$K$2:$K$4</c:f>
              <c:numCache>
                <c:formatCode>General</c:formatCode>
                <c:ptCount val="3"/>
                <c:pt idx="0">
                  <c:v>0</c:v>
                </c:pt>
                <c:pt idx="1">
                  <c:v>18</c:v>
                </c:pt>
                <c:pt idx="2">
                  <c:v>6</c:v>
                </c:pt>
              </c:numCache>
            </c:numRef>
          </c:val>
          <c:extLst>
            <c:ext xmlns:c16="http://schemas.microsoft.com/office/drawing/2014/chart" uri="{C3380CC4-5D6E-409C-BE32-E72D297353CC}">
              <c16:uniqueId val="{00000000-7B0F-4889-85C1-F2400D7DA660}"/>
            </c:ext>
          </c:extLst>
        </c:ser>
        <c:dLbls>
          <c:showLegendKey val="0"/>
          <c:showVal val="0"/>
          <c:showCatName val="0"/>
          <c:showSerName val="0"/>
          <c:showPercent val="0"/>
          <c:showBubbleSize val="0"/>
        </c:dLbls>
        <c:gapWidth val="150"/>
        <c:axId val="921599392"/>
        <c:axId val="921599872"/>
      </c:barChart>
      <c:catAx>
        <c:axId val="92159939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Type of post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1599872"/>
        <c:crosses val="autoZero"/>
        <c:auto val="1"/>
        <c:lblAlgn val="ctr"/>
        <c:lblOffset val="100"/>
        <c:noMultiLvlLbl val="0"/>
      </c:catAx>
      <c:valAx>
        <c:axId val="92159987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Amount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1599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Which day</a:t>
            </a:r>
            <a:r>
              <a:rPr lang="en-CA" baseline="0"/>
              <a:t> do posts get the most views?</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A"/>
        </a:p>
      </c:txPr>
    </c:title>
    <c:autoTitleDeleted val="0"/>
    <c:plotArea>
      <c:layout/>
      <c:barChart>
        <c:barDir val="col"/>
        <c:grouping val="clustered"/>
        <c:varyColors val="1"/>
        <c:ser>
          <c:idx val="0"/>
          <c:order val="0"/>
          <c:tx>
            <c:strRef>
              <c:f>'Most views'!$I$1</c:f>
              <c:strCache>
                <c:ptCount val="1"/>
                <c:pt idx="0">
                  <c:v>Views</c:v>
                </c:pt>
              </c:strCache>
            </c:strRef>
          </c:tx>
          <c:invertIfNegative val="0"/>
          <c:dPt>
            <c:idx val="0"/>
            <c:invertIfNegative val="0"/>
            <c:bubble3D val="0"/>
            <c:spPr>
              <a:solidFill>
                <a:schemeClr val="accent4">
                  <a:tint val="48000"/>
                </a:schemeClr>
              </a:solidFill>
              <a:ln>
                <a:noFill/>
              </a:ln>
              <a:effectLst/>
            </c:spPr>
            <c:extLst>
              <c:ext xmlns:c16="http://schemas.microsoft.com/office/drawing/2014/chart" uri="{C3380CC4-5D6E-409C-BE32-E72D297353CC}">
                <c16:uniqueId val="{00000001-D1CE-452B-A511-A688FB000297}"/>
              </c:ext>
            </c:extLst>
          </c:dPt>
          <c:dPt>
            <c:idx val="1"/>
            <c:invertIfNegative val="0"/>
            <c:bubble3D val="0"/>
            <c:spPr>
              <a:solidFill>
                <a:schemeClr val="accent4">
                  <a:tint val="65000"/>
                </a:schemeClr>
              </a:solidFill>
              <a:ln>
                <a:noFill/>
              </a:ln>
              <a:effectLst/>
            </c:spPr>
            <c:extLst>
              <c:ext xmlns:c16="http://schemas.microsoft.com/office/drawing/2014/chart" uri="{C3380CC4-5D6E-409C-BE32-E72D297353CC}">
                <c16:uniqueId val="{00000003-D1CE-452B-A511-A688FB000297}"/>
              </c:ext>
            </c:extLst>
          </c:dPt>
          <c:dPt>
            <c:idx val="2"/>
            <c:invertIfNegative val="0"/>
            <c:bubble3D val="0"/>
            <c:spPr>
              <a:solidFill>
                <a:schemeClr val="accent4">
                  <a:tint val="83000"/>
                </a:schemeClr>
              </a:solidFill>
              <a:ln>
                <a:noFill/>
              </a:ln>
              <a:effectLst/>
            </c:spPr>
            <c:extLst>
              <c:ext xmlns:c16="http://schemas.microsoft.com/office/drawing/2014/chart" uri="{C3380CC4-5D6E-409C-BE32-E72D297353CC}">
                <c16:uniqueId val="{00000005-D1CE-452B-A511-A688FB000297}"/>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D1CE-452B-A511-A688FB000297}"/>
              </c:ext>
            </c:extLst>
          </c:dPt>
          <c:dPt>
            <c:idx val="4"/>
            <c:invertIfNegative val="0"/>
            <c:bubble3D val="0"/>
            <c:spPr>
              <a:solidFill>
                <a:schemeClr val="accent4">
                  <a:shade val="82000"/>
                </a:schemeClr>
              </a:solidFill>
              <a:ln>
                <a:noFill/>
              </a:ln>
              <a:effectLst/>
            </c:spPr>
            <c:extLst>
              <c:ext xmlns:c16="http://schemas.microsoft.com/office/drawing/2014/chart" uri="{C3380CC4-5D6E-409C-BE32-E72D297353CC}">
                <c16:uniqueId val="{00000009-D1CE-452B-A511-A688FB000297}"/>
              </c:ext>
            </c:extLst>
          </c:dPt>
          <c:dPt>
            <c:idx val="5"/>
            <c:invertIfNegative val="0"/>
            <c:bubble3D val="0"/>
            <c:spPr>
              <a:solidFill>
                <a:schemeClr val="accent4">
                  <a:shade val="65000"/>
                </a:schemeClr>
              </a:solidFill>
              <a:ln>
                <a:noFill/>
              </a:ln>
              <a:effectLst/>
            </c:spPr>
            <c:extLst>
              <c:ext xmlns:c16="http://schemas.microsoft.com/office/drawing/2014/chart" uri="{C3380CC4-5D6E-409C-BE32-E72D297353CC}">
                <c16:uniqueId val="{0000000B-D1CE-452B-A511-A688FB000297}"/>
              </c:ext>
            </c:extLst>
          </c:dPt>
          <c:dPt>
            <c:idx val="6"/>
            <c:invertIfNegative val="0"/>
            <c:bubble3D val="0"/>
            <c:spPr>
              <a:solidFill>
                <a:schemeClr val="accent4">
                  <a:shade val="47000"/>
                </a:schemeClr>
              </a:solidFill>
              <a:ln>
                <a:noFill/>
              </a:ln>
              <a:effectLst/>
            </c:spPr>
            <c:extLst>
              <c:ext xmlns:c16="http://schemas.microsoft.com/office/drawing/2014/chart" uri="{C3380CC4-5D6E-409C-BE32-E72D297353CC}">
                <c16:uniqueId val="{0000000D-D1CE-452B-A511-A688FB000297}"/>
              </c:ext>
            </c:extLst>
          </c:dPt>
          <c:cat>
            <c:strRef>
              <c:f>'Most views'!$H$2:$H$8</c:f>
              <c:strCache>
                <c:ptCount val="7"/>
                <c:pt idx="0">
                  <c:v>Sunday</c:v>
                </c:pt>
                <c:pt idx="1">
                  <c:v>Monday</c:v>
                </c:pt>
                <c:pt idx="2">
                  <c:v>Tuesday</c:v>
                </c:pt>
                <c:pt idx="3">
                  <c:v>Wednesday</c:v>
                </c:pt>
                <c:pt idx="4">
                  <c:v>Thursday</c:v>
                </c:pt>
                <c:pt idx="5">
                  <c:v>Friday</c:v>
                </c:pt>
                <c:pt idx="6">
                  <c:v>Saturday</c:v>
                </c:pt>
              </c:strCache>
            </c:strRef>
          </c:cat>
          <c:val>
            <c:numRef>
              <c:f>'Most views'!$I$2:$I$8</c:f>
              <c:numCache>
                <c:formatCode>General</c:formatCode>
                <c:ptCount val="7"/>
                <c:pt idx="0">
                  <c:v>9288</c:v>
                </c:pt>
                <c:pt idx="1">
                  <c:v>9989</c:v>
                </c:pt>
                <c:pt idx="2">
                  <c:v>9986</c:v>
                </c:pt>
                <c:pt idx="3">
                  <c:v>9859</c:v>
                </c:pt>
                <c:pt idx="4">
                  <c:v>9723</c:v>
                </c:pt>
                <c:pt idx="5">
                  <c:v>9897</c:v>
                </c:pt>
                <c:pt idx="6">
                  <c:v>9885</c:v>
                </c:pt>
              </c:numCache>
            </c:numRef>
          </c:val>
          <c:extLst>
            <c:ext xmlns:c16="http://schemas.microsoft.com/office/drawing/2014/chart" uri="{C3380CC4-5D6E-409C-BE32-E72D297353CC}">
              <c16:uniqueId val="{00000000-A602-4E61-8071-644CEE2C4C74}"/>
            </c:ext>
          </c:extLst>
        </c:ser>
        <c:dLbls>
          <c:showLegendKey val="0"/>
          <c:showVal val="0"/>
          <c:showCatName val="0"/>
          <c:showSerName val="0"/>
          <c:showPercent val="0"/>
          <c:showBubbleSize val="0"/>
        </c:dLbls>
        <c:gapWidth val="182"/>
        <c:axId val="1188316768"/>
        <c:axId val="1336050224"/>
      </c:barChart>
      <c:catAx>
        <c:axId val="11883167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Day of the week posted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6050224"/>
        <c:crosses val="autoZero"/>
        <c:auto val="1"/>
        <c:lblAlgn val="ctr"/>
        <c:lblOffset val="100"/>
        <c:noMultiLvlLbl val="0"/>
      </c:catAx>
      <c:valAx>
        <c:axId val="13360502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Views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8316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4">
  <a:schemeClr val="accent4"/>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withinLinearReversed" id="24">
  <a:schemeClr val="accent4"/>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3.png"/><Relationship Id="rId5" Type="http://schemas.openxmlformats.org/officeDocument/2006/relationships/image" Target="../media/image2.png"/><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76201</xdr:colOff>
      <xdr:row>5</xdr:row>
      <xdr:rowOff>9525</xdr:rowOff>
    </xdr:from>
    <xdr:to>
      <xdr:col>9</xdr:col>
      <xdr:colOff>326851</xdr:colOff>
      <xdr:row>23</xdr:row>
      <xdr:rowOff>180525</xdr:rowOff>
    </xdr:to>
    <xdr:graphicFrame macro="">
      <xdr:nvGraphicFramePr>
        <xdr:cNvPr id="3" name="Chart 2">
          <a:extLst>
            <a:ext uri="{FF2B5EF4-FFF2-40B4-BE49-F238E27FC236}">
              <a16:creationId xmlns:a16="http://schemas.microsoft.com/office/drawing/2014/main" id="{4CAED908-3350-486F-9F86-FB8A9BE0E5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352425</xdr:colOff>
      <xdr:row>5</xdr:row>
      <xdr:rowOff>9524</xdr:rowOff>
    </xdr:from>
    <xdr:to>
      <xdr:col>14</xdr:col>
      <xdr:colOff>590550</xdr:colOff>
      <xdr:row>23</xdr:row>
      <xdr:rowOff>180524</xdr:rowOff>
    </xdr:to>
    <xdr:graphicFrame macro="">
      <xdr:nvGraphicFramePr>
        <xdr:cNvPr id="5" name="Chart 4">
          <a:extLst>
            <a:ext uri="{FF2B5EF4-FFF2-40B4-BE49-F238E27FC236}">
              <a16:creationId xmlns:a16="http://schemas.microsoft.com/office/drawing/2014/main" id="{EB9BD6DA-CFD8-4118-BBC7-309FFAA106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57150</xdr:colOff>
      <xdr:row>5</xdr:row>
      <xdr:rowOff>9523</xdr:rowOff>
    </xdr:from>
    <xdr:to>
      <xdr:col>24</xdr:col>
      <xdr:colOff>419100</xdr:colOff>
      <xdr:row>23</xdr:row>
      <xdr:rowOff>180523</xdr:rowOff>
    </xdr:to>
    <xdr:graphicFrame macro="">
      <xdr:nvGraphicFramePr>
        <xdr:cNvPr id="6" name="Chart 1">
          <a:extLst>
            <a:ext uri="{FF2B5EF4-FFF2-40B4-BE49-F238E27FC236}">
              <a16:creationId xmlns:a16="http://schemas.microsoft.com/office/drawing/2014/main" id="{A87F0B7D-7C9F-45CA-9AEE-CB0997A683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6</xdr:col>
      <xdr:colOff>464345</xdr:colOff>
      <xdr:row>0</xdr:row>
      <xdr:rowOff>107158</xdr:rowOff>
    </xdr:from>
    <xdr:to>
      <xdr:col>8</xdr:col>
      <xdr:colOff>35718</xdr:colOff>
      <xdr:row>1</xdr:row>
      <xdr:rowOff>169088</xdr:rowOff>
    </xdr:to>
    <xdr:pic>
      <xdr:nvPicPr>
        <xdr:cNvPr id="2" name="Picture 1">
          <a:extLst>
            <a:ext uri="{FF2B5EF4-FFF2-40B4-BE49-F238E27FC236}">
              <a16:creationId xmlns:a16="http://schemas.microsoft.com/office/drawing/2014/main" id="{EFD4407A-6C43-0D79-5C4C-0C3B9E42D571}"/>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851798" y="107158"/>
          <a:ext cx="785811" cy="652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xdr:colOff>
      <xdr:row>0</xdr:row>
      <xdr:rowOff>28575</xdr:rowOff>
    </xdr:from>
    <xdr:to>
      <xdr:col>17</xdr:col>
      <xdr:colOff>57151</xdr:colOff>
      <xdr:row>1</xdr:row>
      <xdr:rowOff>104775</xdr:rowOff>
    </xdr:to>
    <xdr:pic>
      <xdr:nvPicPr>
        <xdr:cNvPr id="4" name="Picture 3">
          <a:extLst>
            <a:ext uri="{FF2B5EF4-FFF2-40B4-BE49-F238E27FC236}">
              <a16:creationId xmlns:a16="http://schemas.microsoft.com/office/drawing/2014/main" id="{F3F4DDBA-51E8-1323-AAEF-AC20444DEEEE}"/>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2706351" y="28575"/>
          <a:ext cx="666750"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190499</xdr:colOff>
      <xdr:row>0</xdr:row>
      <xdr:rowOff>57149</xdr:rowOff>
    </xdr:from>
    <xdr:to>
      <xdr:col>6</xdr:col>
      <xdr:colOff>304798</xdr:colOff>
      <xdr:row>1</xdr:row>
      <xdr:rowOff>190498</xdr:rowOff>
    </xdr:to>
    <xdr:pic>
      <xdr:nvPicPr>
        <xdr:cNvPr id="7" name="Picture 6">
          <a:extLst>
            <a:ext uri="{FF2B5EF4-FFF2-40B4-BE49-F238E27FC236}">
              <a16:creationId xmlns:a16="http://schemas.microsoft.com/office/drawing/2014/main" id="{A773DD2A-0FAB-F60A-B0E6-9A0C02C88CD5}"/>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3981449" y="57149"/>
          <a:ext cx="723899" cy="7238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0</xdr:colOff>
      <xdr:row>0</xdr:row>
      <xdr:rowOff>0</xdr:rowOff>
    </xdr:from>
    <xdr:to>
      <xdr:col>20</xdr:col>
      <xdr:colOff>304800</xdr:colOff>
      <xdr:row>0</xdr:row>
      <xdr:rowOff>304800</xdr:rowOff>
    </xdr:to>
    <xdr:sp macro="" textlink="">
      <xdr:nvSpPr>
        <xdr:cNvPr id="1033" name="AutoShape 9" descr="Upward Trend Chart in Circular Frame">
          <a:extLst>
            <a:ext uri="{FF2B5EF4-FFF2-40B4-BE49-F238E27FC236}">
              <a16:creationId xmlns:a16="http://schemas.microsoft.com/office/drawing/2014/main" id="{49E6AF5F-59E9-BEF5-F25C-024C9F6C1DC0}"/>
            </a:ext>
          </a:extLst>
        </xdr:cNvPr>
        <xdr:cNvSpPr>
          <a:spLocks noChangeAspect="1" noChangeArrowheads="1"/>
        </xdr:cNvSpPr>
      </xdr:nvSpPr>
      <xdr:spPr bwMode="auto">
        <a:xfrm>
          <a:off x="1514475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27</xdr:row>
      <xdr:rowOff>0</xdr:rowOff>
    </xdr:from>
    <xdr:to>
      <xdr:col>10</xdr:col>
      <xdr:colOff>304800</xdr:colOff>
      <xdr:row>28</xdr:row>
      <xdr:rowOff>114300</xdr:rowOff>
    </xdr:to>
    <xdr:sp macro="" textlink="">
      <xdr:nvSpPr>
        <xdr:cNvPr id="1034" name="AutoShape 10" descr="Upward Trend Chart in Circular Frame">
          <a:extLst>
            <a:ext uri="{FF2B5EF4-FFF2-40B4-BE49-F238E27FC236}">
              <a16:creationId xmlns:a16="http://schemas.microsoft.com/office/drawing/2014/main" id="{61D821D3-774B-3760-F596-E023E891CFD1}"/>
            </a:ext>
          </a:extLst>
        </xdr:cNvPr>
        <xdr:cNvSpPr>
          <a:spLocks noChangeAspect="1" noChangeArrowheads="1"/>
        </xdr:cNvSpPr>
      </xdr:nvSpPr>
      <xdr:spPr bwMode="auto">
        <a:xfrm>
          <a:off x="6838950" y="6257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285749</xdr:colOff>
      <xdr:row>24</xdr:row>
      <xdr:rowOff>114299</xdr:rowOff>
    </xdr:from>
    <xdr:to>
      <xdr:col>6</xdr:col>
      <xdr:colOff>219075</xdr:colOff>
      <xdr:row>29</xdr:row>
      <xdr:rowOff>142874</xdr:rowOff>
    </xdr:to>
    <xdr:sp macro="" textlink="'Median engagement per month'!F11">
      <xdr:nvSpPr>
        <xdr:cNvPr id="10" name="TextBox 9">
          <a:extLst>
            <a:ext uri="{FF2B5EF4-FFF2-40B4-BE49-F238E27FC236}">
              <a16:creationId xmlns:a16="http://schemas.microsoft.com/office/drawing/2014/main" id="{E5C4FA55-5922-6447-F949-0FE41517D26F}"/>
            </a:ext>
          </a:extLst>
        </xdr:cNvPr>
        <xdr:cNvSpPr txBox="1"/>
      </xdr:nvSpPr>
      <xdr:spPr>
        <a:xfrm>
          <a:off x="1504949" y="5562599"/>
          <a:ext cx="3114676" cy="981075"/>
        </a:xfrm>
        <a:prstGeom prst="rect">
          <a:avLst/>
        </a:prstGeom>
        <a:ln>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algn="ctr"/>
          <a:fld id="{E0FB6EF1-63DC-4194-9100-1C3B0686ABBE}" type="TxLink">
            <a:rPr lang="en-US" sz="1800" b="0" i="0" u="none" strike="noStrike">
              <a:solidFill>
                <a:srgbClr val="000000"/>
              </a:solidFill>
              <a:latin typeface="Aptos Narrow"/>
            </a:rPr>
            <a:pPr algn="ctr"/>
            <a:t>Post on Facebook in the month of March for the highest engagement</a:t>
          </a:fld>
          <a:endParaRPr lang="en-CA" sz="1800"/>
        </a:p>
      </xdr:txBody>
    </xdr:sp>
    <xdr:clientData/>
  </xdr:twoCellAnchor>
  <xdr:twoCellAnchor>
    <xdr:from>
      <xdr:col>17</xdr:col>
      <xdr:colOff>428625</xdr:colOff>
      <xdr:row>24</xdr:row>
      <xdr:rowOff>57150</xdr:rowOff>
    </xdr:from>
    <xdr:to>
      <xdr:col>23</xdr:col>
      <xdr:colOff>85725</xdr:colOff>
      <xdr:row>28</xdr:row>
      <xdr:rowOff>9525</xdr:rowOff>
    </xdr:to>
    <xdr:sp macro="" textlink="'Most views'!I16">
      <xdr:nvSpPr>
        <xdr:cNvPr id="12" name="TextBox 11">
          <a:extLst>
            <a:ext uri="{FF2B5EF4-FFF2-40B4-BE49-F238E27FC236}">
              <a16:creationId xmlns:a16="http://schemas.microsoft.com/office/drawing/2014/main" id="{36CA73AA-2425-45C2-A897-F3FFCC6E847B}"/>
            </a:ext>
          </a:extLst>
        </xdr:cNvPr>
        <xdr:cNvSpPr txBox="1"/>
      </xdr:nvSpPr>
      <xdr:spPr>
        <a:xfrm>
          <a:off x="13916025" y="5505450"/>
          <a:ext cx="3314700" cy="714375"/>
        </a:xfrm>
        <a:prstGeom prst="rect">
          <a:avLst/>
        </a:prstGeom>
        <a:ln>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algn="ctr"/>
          <a:fld id="{95392FBE-FD6B-489A-AF52-D183B505764B}" type="TxLink">
            <a:rPr lang="en-US" sz="1800" b="0" i="0" u="none" strike="noStrike">
              <a:solidFill>
                <a:srgbClr val="000000"/>
              </a:solidFill>
              <a:latin typeface="Aptos Narrow"/>
            </a:rPr>
            <a:pPr algn="ctr"/>
            <a:t>Twitter text posts get the most views on Monday</a:t>
          </a:fld>
          <a:endParaRPr lang="en-CA" sz="1800"/>
        </a:p>
      </xdr:txBody>
    </xdr:sp>
    <xdr:clientData/>
  </xdr:twoCellAnchor>
  <xdr:twoCellAnchor>
    <xdr:from>
      <xdr:col>11</xdr:col>
      <xdr:colOff>428625</xdr:colOff>
      <xdr:row>24</xdr:row>
      <xdr:rowOff>85725</xdr:rowOff>
    </xdr:from>
    <xdr:to>
      <xdr:col>13</xdr:col>
      <xdr:colOff>361951</xdr:colOff>
      <xdr:row>26</xdr:row>
      <xdr:rowOff>133350</xdr:rowOff>
    </xdr:to>
    <xdr:sp macro="" textlink="'Count of posts'!I15">
      <xdr:nvSpPr>
        <xdr:cNvPr id="13" name="TextBox 12">
          <a:extLst>
            <a:ext uri="{FF2B5EF4-FFF2-40B4-BE49-F238E27FC236}">
              <a16:creationId xmlns:a16="http://schemas.microsoft.com/office/drawing/2014/main" id="{8E371513-2FE6-4393-87B3-18EFCA5FFD5F}"/>
            </a:ext>
          </a:extLst>
        </xdr:cNvPr>
        <xdr:cNvSpPr txBox="1"/>
      </xdr:nvSpPr>
      <xdr:spPr>
        <a:xfrm>
          <a:off x="7877175" y="5534025"/>
          <a:ext cx="3114676" cy="428625"/>
        </a:xfrm>
        <a:prstGeom prst="rect">
          <a:avLst/>
        </a:prstGeom>
        <a:ln>
          <a:headEnd type="none" w="med" len="med"/>
          <a:tailEnd type="none" w="med" len="med"/>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algn="ctr"/>
          <a:fld id="{E423DE8A-30F6-4BF3-9E3D-CD6C7CEC491F}" type="TxLink">
            <a:rPr lang="en-US" sz="1800" b="0" i="0" u="none" strike="noStrike">
              <a:solidFill>
                <a:srgbClr val="000000"/>
              </a:solidFill>
              <a:latin typeface="Aptos Narrow"/>
            </a:rPr>
            <a:pPr algn="ctr"/>
            <a:t>24 total social media posts</a:t>
          </a:fld>
          <a:endParaRPr lang="en-CA" sz="1800"/>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15</xdr:col>
      <xdr:colOff>342900</xdr:colOff>
      <xdr:row>2</xdr:row>
      <xdr:rowOff>19050</xdr:rowOff>
    </xdr:from>
    <xdr:to>
      <xdr:col>18</xdr:col>
      <xdr:colOff>342900</xdr:colOff>
      <xdr:row>16</xdr:row>
      <xdr:rowOff>19050</xdr:rowOff>
    </xdr:to>
    <mc:AlternateContent xmlns:mc="http://schemas.openxmlformats.org/markup-compatibility/2006" xmlns:sle15="http://schemas.microsoft.com/office/drawing/2012/slicer">
      <mc:Choice Requires="sle15">
        <xdr:graphicFrame macro="">
          <xdr:nvGraphicFramePr>
            <xdr:cNvPr id="2" name="platform">
              <a:extLst>
                <a:ext uri="{FF2B5EF4-FFF2-40B4-BE49-F238E27FC236}">
                  <a16:creationId xmlns:a16="http://schemas.microsoft.com/office/drawing/2014/main" id="{ACF218F1-5ACC-0007-D414-310C553A1F1B}"/>
                </a:ext>
              </a:extLst>
            </xdr:cNvPr>
            <xdr:cNvGraphicFramePr/>
          </xdr:nvGraphicFramePr>
          <xdr:xfrm>
            <a:off x="0" y="0"/>
            <a:ext cx="0" cy="0"/>
          </xdr:xfrm>
          <a:graphic>
            <a:graphicData uri="http://schemas.microsoft.com/office/drawing/2010/slicer">
              <sle:slicer xmlns:sle="http://schemas.microsoft.com/office/drawing/2010/slicer" name="platform"/>
            </a:graphicData>
          </a:graphic>
        </xdr:graphicFrame>
      </mc:Choice>
      <mc:Fallback xmlns="">
        <xdr:sp macro="" textlink="">
          <xdr:nvSpPr>
            <xdr:cNvPr id="0" name=""/>
            <xdr:cNvSpPr>
              <a:spLocks noTextEdit="1"/>
            </xdr:cNvSpPr>
          </xdr:nvSpPr>
          <xdr:spPr>
            <a:xfrm>
              <a:off x="10782300" y="400050"/>
              <a:ext cx="1828800" cy="2667000"/>
            </a:xfrm>
            <a:prstGeom prst="rect">
              <a:avLst/>
            </a:prstGeom>
            <a:solidFill>
              <a:prstClr val="white"/>
            </a:solidFill>
            <a:ln w="1">
              <a:solidFill>
                <a:prstClr val="green"/>
              </a:solidFill>
            </a:ln>
          </xdr:spPr>
          <xdr:txBody>
            <a:bodyPr vertOverflow="clip" horzOverflow="clip"/>
            <a:lstStyle/>
            <a:p>
              <a:r>
                <a:rPr lang="en-CA"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latform" xr10:uid="{4E0FA4E0-0E62-4BB6-9D8F-ED8143F8A7AC}" sourceName="platform">
  <extLst>
    <x:ext xmlns:x15="http://schemas.microsoft.com/office/spreadsheetml/2010/11/main" uri="{2F2917AC-EB37-4324-AD4E-5DD8C200BD13}">
      <x15:tableSlicerCache tableId="1"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latform" xr10:uid="{5911388C-C733-4DEF-B5D1-D9737D8E19AD}" cache="Slicer_platform" caption="platform"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C69ACA-6ADF-4642-B5A5-A2837242CC04}" name="data" displayName="data" ref="A1:I2001" totalsRowShown="0">
  <autoFilter ref="A1:I2001" xr:uid="{6FC69ACA-6ADF-4642-B5A5-A2837242CC04}"/>
  <tableColumns count="9">
    <tableColumn id="1" xr3:uid="{3F620166-2639-4430-B16B-B7512A1D3DB9}" name="date" dataDxfId="2"/>
    <tableColumn id="9" xr3:uid="{1E867479-B417-4364-9DB1-0F65C95C6090}" name="month" dataDxfId="1">
      <calculatedColumnFormula>TEXT(data[[#This Row],[date]], "mmmm")</calculatedColumnFormula>
    </tableColumn>
    <tableColumn id="2" xr3:uid="{35546600-63F1-450D-83C7-91B1A51BA0CC}" name="platform"/>
    <tableColumn id="3" xr3:uid="{626FC719-E549-4150-B9F0-58B235087BD1}" name="post_type"/>
    <tableColumn id="4" xr3:uid="{752C701B-78DD-4BA0-BEFC-8F2EB2AF7485}" name="likes"/>
    <tableColumn id="5" xr3:uid="{FAA90925-4F74-43E5-BAB3-E96C97D273D4}" name="shares"/>
    <tableColumn id="6" xr3:uid="{AA69E28C-33BA-4091-BAEB-C3A1DF82CD0E}" name="comments"/>
    <tableColumn id="7" xr3:uid="{CFD57187-A718-4FCF-A703-6C8BF8C09CF2}" name="views"/>
    <tableColumn id="8" xr3:uid="{0B782B04-1820-4792-9FAD-B8E445DD90F0}" name="total_engagement" dataDxfId="0">
      <calculatedColumnFormula>SUM(data[[#This Row],[likes]:[comments]])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64E0C-ACB2-4E28-A7FE-94E72A2C0157}">
  <dimension ref="B1:W4"/>
  <sheetViews>
    <sheetView showGridLines="0" showRowColHeaders="0" tabSelected="1" zoomScaleNormal="100" workbookViewId="0">
      <selection activeCell="L4" sqref="L4"/>
    </sheetView>
  </sheetViews>
  <sheetFormatPr defaultRowHeight="15" x14ac:dyDescent="0.25"/>
  <cols>
    <col min="5" max="5" width="20.28515625" bestFit="1" customWidth="1"/>
    <col min="12" max="12" width="27.42578125" bestFit="1" customWidth="1"/>
    <col min="13" max="13" width="20.28515625" bestFit="1" customWidth="1"/>
    <col min="14" max="14" width="15.42578125" bestFit="1" customWidth="1"/>
  </cols>
  <sheetData>
    <row r="1" spans="2:23" ht="46.5" x14ac:dyDescent="0.7">
      <c r="B1" s="3"/>
      <c r="J1" s="4" t="s">
        <v>31</v>
      </c>
    </row>
    <row r="3" spans="2:23" ht="46.5" x14ac:dyDescent="0.7">
      <c r="E3" s="5" t="s">
        <v>18</v>
      </c>
      <c r="L3" s="6" t="s">
        <v>15</v>
      </c>
      <c r="M3" s="6" t="s">
        <v>18</v>
      </c>
      <c r="N3" s="6" t="s">
        <v>28</v>
      </c>
      <c r="R3" s="5" t="s">
        <v>15</v>
      </c>
      <c r="S3" s="7"/>
      <c r="U3" s="5" t="s">
        <v>25</v>
      </c>
    </row>
    <row r="4" spans="2:23" ht="21" x14ac:dyDescent="0.35">
      <c r="E4" s="8" t="s">
        <v>43</v>
      </c>
      <c r="L4" s="8" t="s">
        <v>11</v>
      </c>
      <c r="M4" s="8" t="s">
        <v>44</v>
      </c>
      <c r="N4" s="8" t="s">
        <v>42</v>
      </c>
      <c r="R4" s="9" t="s">
        <v>7</v>
      </c>
      <c r="S4" s="9"/>
      <c r="T4" s="9"/>
      <c r="U4" s="9" t="s">
        <v>10</v>
      </c>
      <c r="V4" s="9"/>
      <c r="W4" s="9"/>
    </row>
  </sheetData>
  <sheetProtection sheet="1" objects="1" scenarios="1" selectLockedCells="1"/>
  <mergeCells count="2">
    <mergeCell ref="R4:T4"/>
    <mergeCell ref="U4:W4"/>
  </mergeCell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6">
        <x14:dataValidation type="list" allowBlank="1" showInputMessage="1" showErrorMessage="1" xr:uid="{2DE86DAB-3B07-428B-AC25-39CA92B5895F}">
          <x14:formula1>
            <xm:f>_xlfn.ANCHORARRAY('Median engagement per month'!$R$2)</xm:f>
          </x14:formula1>
          <xm:sqref>E4</xm:sqref>
        </x14:dataValidation>
        <x14:dataValidation type="list" allowBlank="1" showInputMessage="1" showErrorMessage="1" xr:uid="{3230D36E-496B-4123-9B57-D2ED8DB13ADF}">
          <x14:formula1>
            <xm:f>_xlfn.ANCHORARRAY('Count of posts'!$B$2)</xm:f>
          </x14:formula1>
          <xm:sqref>M4</xm:sqref>
        </x14:dataValidation>
        <x14:dataValidation type="list" allowBlank="1" showInputMessage="1" showErrorMessage="1" xr:uid="{455868BD-9A7E-4FEB-9A8D-1687FA88F569}">
          <x14:formula1>
            <xm:f>_xlfn.ANCHORARRAY('Count of posts'!$C$2)</xm:f>
          </x14:formula1>
          <xm:sqref>N4</xm:sqref>
        </x14:dataValidation>
        <x14:dataValidation type="list" allowBlank="1" showInputMessage="1" showErrorMessage="1" xr:uid="{76FC619E-4994-4409-AE1A-60E8A4BB7C73}">
          <x14:formula1>
            <xm:f>_xlfn.ANCHORARRAY('Count of posts'!$A$2)</xm:f>
          </x14:formula1>
          <xm:sqref>L4</xm:sqref>
        </x14:dataValidation>
        <x14:dataValidation type="list" allowBlank="1" showInputMessage="1" showErrorMessage="1" xr:uid="{4AA66CD0-D98E-4313-9E9A-05F5CF9CA085}">
          <x14:formula1>
            <xm:f>_xlfn.ANCHORARRAY('Most views'!$B$2)</xm:f>
          </x14:formula1>
          <xm:sqref>U4</xm:sqref>
        </x14:dataValidation>
        <x14:dataValidation type="list" allowBlank="1" showInputMessage="1" showErrorMessage="1" xr:uid="{8A6A2DC9-2DEE-49C8-989A-2B989C163F50}">
          <x14:formula1>
            <xm:f>_xlfn.ANCHORARRAY('Most views'!$A$2)</xm:f>
          </x14:formula1>
          <xm:sqref>R4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4C221-5597-40F3-961C-1F3C883CD527}">
  <dimension ref="A1:I2001"/>
  <sheetViews>
    <sheetView workbookViewId="0">
      <selection activeCell="G1999" sqref="G1999"/>
    </sheetView>
  </sheetViews>
  <sheetFormatPr defaultRowHeight="15" x14ac:dyDescent="0.25"/>
  <cols>
    <col min="1" max="1" width="10.42578125" bestFit="1" customWidth="1"/>
    <col min="2" max="2" width="10.28515625" bestFit="1" customWidth="1"/>
    <col min="3" max="3" width="12" customWidth="1"/>
    <col min="6" max="6" width="12.7109375" customWidth="1"/>
    <col min="8" max="8" width="19.7109375" bestFit="1" customWidth="1"/>
  </cols>
  <sheetData>
    <row r="1" spans="1:9" x14ac:dyDescent="0.25">
      <c r="A1" t="s">
        <v>0</v>
      </c>
      <c r="B1" t="s">
        <v>19</v>
      </c>
      <c r="C1" t="s">
        <v>1</v>
      </c>
      <c r="D1" t="s">
        <v>2</v>
      </c>
      <c r="E1" t="s">
        <v>3</v>
      </c>
      <c r="F1" t="s">
        <v>4</v>
      </c>
      <c r="G1" t="s">
        <v>5</v>
      </c>
      <c r="H1" t="s">
        <v>6</v>
      </c>
      <c r="I1" t="s">
        <v>17</v>
      </c>
    </row>
    <row r="2" spans="1:9" x14ac:dyDescent="0.25">
      <c r="A2" s="1">
        <v>45070</v>
      </c>
      <c r="B2" s="1" t="str">
        <f>TEXT(data[[#This Row],[date]], "mmmm")</f>
        <v>May</v>
      </c>
      <c r="C2" t="s">
        <v>7</v>
      </c>
      <c r="D2" t="s">
        <v>8</v>
      </c>
      <c r="E2">
        <v>868</v>
      </c>
      <c r="F2">
        <v>238</v>
      </c>
      <c r="G2">
        <v>352</v>
      </c>
      <c r="H2">
        <v>8836</v>
      </c>
      <c r="I2">
        <f>SUM(data[[#This Row],[likes]:[comments]])</f>
        <v>1458</v>
      </c>
    </row>
    <row r="3" spans="1:9" x14ac:dyDescent="0.25">
      <c r="A3" s="1">
        <v>44980</v>
      </c>
      <c r="B3" s="1" t="str">
        <f>TEXT(data[[#This Row],[date]], "mmmm")</f>
        <v>February</v>
      </c>
      <c r="C3" t="s">
        <v>7</v>
      </c>
      <c r="D3" t="s">
        <v>8</v>
      </c>
      <c r="E3">
        <v>944</v>
      </c>
      <c r="F3">
        <v>610</v>
      </c>
      <c r="G3">
        <v>146</v>
      </c>
      <c r="H3">
        <v>5554</v>
      </c>
      <c r="I3">
        <f>SUM(data[[#This Row],[likes]:[comments]])</f>
        <v>1700</v>
      </c>
    </row>
    <row r="4" spans="1:9" x14ac:dyDescent="0.25">
      <c r="A4" s="1">
        <v>45003</v>
      </c>
      <c r="B4" s="1" t="str">
        <f>TEXT(data[[#This Row],[date]], "mmmm")</f>
        <v>March</v>
      </c>
      <c r="C4" t="s">
        <v>9</v>
      </c>
      <c r="D4" t="s">
        <v>8</v>
      </c>
      <c r="E4">
        <v>1067</v>
      </c>
      <c r="F4">
        <v>858</v>
      </c>
      <c r="G4">
        <v>365</v>
      </c>
      <c r="H4">
        <v>4018</v>
      </c>
      <c r="I4">
        <f>SUM(data[[#This Row],[likes]:[comments]])</f>
        <v>2290</v>
      </c>
    </row>
    <row r="5" spans="1:9" x14ac:dyDescent="0.25">
      <c r="A5" s="1">
        <v>45089</v>
      </c>
      <c r="B5" s="1" t="str">
        <f>TEXT(data[[#This Row],[date]], "mmmm")</f>
        <v>June</v>
      </c>
      <c r="C5" t="s">
        <v>7</v>
      </c>
      <c r="D5" t="s">
        <v>10</v>
      </c>
      <c r="E5">
        <v>780</v>
      </c>
      <c r="F5">
        <v>427</v>
      </c>
      <c r="G5">
        <v>100</v>
      </c>
      <c r="H5">
        <v>6999</v>
      </c>
      <c r="I5">
        <f>SUM(data[[#This Row],[likes]:[comments]])</f>
        <v>1307</v>
      </c>
    </row>
    <row r="6" spans="1:9" x14ac:dyDescent="0.25">
      <c r="A6" s="1">
        <v>44960</v>
      </c>
      <c r="B6" s="1" t="str">
        <f>TEXT(data[[#This Row],[date]], "mmmm")</f>
        <v>February</v>
      </c>
      <c r="C6" t="s">
        <v>9</v>
      </c>
      <c r="D6" t="s">
        <v>10</v>
      </c>
      <c r="E6">
        <v>836</v>
      </c>
      <c r="F6">
        <v>893</v>
      </c>
      <c r="G6">
        <v>443</v>
      </c>
      <c r="H6">
        <v>5802</v>
      </c>
      <c r="I6">
        <f>SUM(data[[#This Row],[likes]:[comments]])</f>
        <v>2172</v>
      </c>
    </row>
    <row r="7" spans="1:9" x14ac:dyDescent="0.25">
      <c r="A7" s="1">
        <v>44923</v>
      </c>
      <c r="B7" s="1" t="str">
        <f>TEXT(data[[#This Row],[date]], "mmmm")</f>
        <v>December</v>
      </c>
      <c r="C7" t="s">
        <v>11</v>
      </c>
      <c r="D7" t="s">
        <v>10</v>
      </c>
      <c r="E7">
        <v>2019</v>
      </c>
      <c r="F7">
        <v>763</v>
      </c>
      <c r="G7">
        <v>445</v>
      </c>
      <c r="H7">
        <v>9926</v>
      </c>
      <c r="I7">
        <f>SUM(data[[#This Row],[likes]:[comments]])</f>
        <v>3227</v>
      </c>
    </row>
    <row r="8" spans="1:9" x14ac:dyDescent="0.25">
      <c r="A8" s="1">
        <v>44917</v>
      </c>
      <c r="B8" s="1" t="str">
        <f>TEXT(data[[#This Row],[date]], "mmmm")</f>
        <v>December</v>
      </c>
      <c r="C8" t="s">
        <v>9</v>
      </c>
      <c r="D8" t="s">
        <v>10</v>
      </c>
      <c r="E8">
        <v>2163</v>
      </c>
      <c r="F8">
        <v>130</v>
      </c>
      <c r="G8">
        <v>465</v>
      </c>
      <c r="H8">
        <v>5323</v>
      </c>
      <c r="I8">
        <f>SUM(data[[#This Row],[likes]:[comments]])</f>
        <v>2758</v>
      </c>
    </row>
    <row r="9" spans="1:9" x14ac:dyDescent="0.25">
      <c r="A9" s="1">
        <v>44883</v>
      </c>
      <c r="B9" s="1" t="str">
        <f>TEXT(data[[#This Row],[date]], "mmmm")</f>
        <v>November</v>
      </c>
      <c r="C9" t="s">
        <v>7</v>
      </c>
      <c r="D9" t="s">
        <v>8</v>
      </c>
      <c r="E9">
        <v>912</v>
      </c>
      <c r="F9">
        <v>357</v>
      </c>
      <c r="G9">
        <v>191</v>
      </c>
      <c r="H9">
        <v>8977</v>
      </c>
      <c r="I9">
        <f>SUM(data[[#This Row],[likes]:[comments]])</f>
        <v>1460</v>
      </c>
    </row>
    <row r="10" spans="1:9" x14ac:dyDescent="0.25">
      <c r="A10" s="1">
        <v>44935</v>
      </c>
      <c r="B10" s="1" t="str">
        <f>TEXT(data[[#This Row],[date]], "mmmm")</f>
        <v>January</v>
      </c>
      <c r="C10" t="s">
        <v>7</v>
      </c>
      <c r="D10" t="s">
        <v>10</v>
      </c>
      <c r="E10">
        <v>1746</v>
      </c>
      <c r="F10" t="s">
        <v>12</v>
      </c>
      <c r="G10">
        <v>356</v>
      </c>
      <c r="H10" t="s">
        <v>13</v>
      </c>
      <c r="I10">
        <f>SUM(data[[#This Row],[likes]:[comments]])</f>
        <v>2102</v>
      </c>
    </row>
    <row r="11" spans="1:9" x14ac:dyDescent="0.25">
      <c r="A11" s="1">
        <v>45011</v>
      </c>
      <c r="B11" s="1" t="str">
        <f>TEXT(data[[#This Row],[date]], "mmmm")</f>
        <v>March</v>
      </c>
      <c r="C11" t="s">
        <v>7</v>
      </c>
      <c r="D11" t="s">
        <v>14</v>
      </c>
      <c r="E11">
        <v>515</v>
      </c>
      <c r="F11">
        <v>216</v>
      </c>
      <c r="G11">
        <v>380</v>
      </c>
      <c r="H11">
        <v>7090</v>
      </c>
      <c r="I11">
        <f>SUM(data[[#This Row],[likes]:[comments]])</f>
        <v>1111</v>
      </c>
    </row>
    <row r="12" spans="1:9" x14ac:dyDescent="0.25">
      <c r="A12" s="1">
        <v>45186</v>
      </c>
      <c r="B12" s="1" t="str">
        <f>TEXT(data[[#This Row],[date]], "mmmm")</f>
        <v>September</v>
      </c>
      <c r="C12" t="s">
        <v>7</v>
      </c>
      <c r="D12" t="s">
        <v>10</v>
      </c>
      <c r="E12">
        <v>406</v>
      </c>
      <c r="F12">
        <v>425</v>
      </c>
      <c r="G12">
        <v>114</v>
      </c>
      <c r="H12">
        <v>5499</v>
      </c>
      <c r="I12">
        <f>SUM(data[[#This Row],[likes]:[comments]])</f>
        <v>945</v>
      </c>
    </row>
    <row r="13" spans="1:9" x14ac:dyDescent="0.25">
      <c r="A13" s="1">
        <v>45203</v>
      </c>
      <c r="B13" s="1" t="str">
        <f>TEXT(data[[#This Row],[date]], "mmmm")</f>
        <v>October</v>
      </c>
      <c r="C13" t="s">
        <v>11</v>
      </c>
      <c r="D13" t="s">
        <v>10</v>
      </c>
      <c r="E13">
        <v>1795</v>
      </c>
      <c r="F13">
        <v>754</v>
      </c>
      <c r="G13">
        <v>475</v>
      </c>
      <c r="H13">
        <v>6476</v>
      </c>
      <c r="I13">
        <f>SUM(data[[#This Row],[likes]:[comments]])</f>
        <v>3024</v>
      </c>
    </row>
    <row r="14" spans="1:9" x14ac:dyDescent="0.25">
      <c r="A14" s="1">
        <v>44964</v>
      </c>
      <c r="B14" s="1" t="str">
        <f>TEXT(data[[#This Row],[date]], "mmmm")</f>
        <v>February</v>
      </c>
      <c r="C14" t="s">
        <v>9</v>
      </c>
      <c r="D14" t="s">
        <v>10</v>
      </c>
      <c r="E14">
        <v>1389</v>
      </c>
      <c r="F14">
        <v>565</v>
      </c>
      <c r="G14">
        <v>296</v>
      </c>
      <c r="H14">
        <v>6916</v>
      </c>
      <c r="I14">
        <f>SUM(data[[#This Row],[likes]:[comments]])</f>
        <v>2250</v>
      </c>
    </row>
    <row r="15" spans="1:9" x14ac:dyDescent="0.25">
      <c r="A15" s="1">
        <v>45025</v>
      </c>
      <c r="B15" s="1" t="str">
        <f>TEXT(data[[#This Row],[date]], "mmmm")</f>
        <v>April</v>
      </c>
      <c r="C15" t="s">
        <v>7</v>
      </c>
      <c r="D15" t="s">
        <v>8</v>
      </c>
      <c r="E15">
        <v>1111</v>
      </c>
      <c r="F15">
        <v>671</v>
      </c>
      <c r="G15">
        <v>452</v>
      </c>
      <c r="H15">
        <v>7902</v>
      </c>
      <c r="I15">
        <f>SUM(data[[#This Row],[likes]:[comments]])</f>
        <v>2234</v>
      </c>
    </row>
    <row r="16" spans="1:9" x14ac:dyDescent="0.25">
      <c r="A16" s="1">
        <v>44998</v>
      </c>
      <c r="B16" s="1" t="str">
        <f>TEXT(data[[#This Row],[date]], "mmmm")</f>
        <v>March</v>
      </c>
      <c r="C16" t="s">
        <v>7</v>
      </c>
      <c r="D16" t="s">
        <v>8</v>
      </c>
      <c r="E16">
        <v>911</v>
      </c>
      <c r="F16">
        <v>659</v>
      </c>
      <c r="G16">
        <v>239</v>
      </c>
      <c r="H16">
        <v>9796</v>
      </c>
      <c r="I16">
        <f>SUM(data[[#This Row],[likes]:[comments]])</f>
        <v>1809</v>
      </c>
    </row>
    <row r="17" spans="1:9" x14ac:dyDescent="0.25">
      <c r="A17" s="1">
        <v>45072</v>
      </c>
      <c r="B17" s="1" t="str">
        <f>TEXT(data[[#This Row],[date]], "mmmm")</f>
        <v>May</v>
      </c>
      <c r="C17" t="s">
        <v>7</v>
      </c>
      <c r="D17" t="s">
        <v>8</v>
      </c>
      <c r="E17">
        <v>2123</v>
      </c>
      <c r="F17">
        <v>289</v>
      </c>
      <c r="G17">
        <v>475</v>
      </c>
      <c r="H17">
        <v>7414</v>
      </c>
      <c r="I17">
        <f>SUM(data[[#This Row],[likes]:[comments]])</f>
        <v>2887</v>
      </c>
    </row>
    <row r="18" spans="1:9" x14ac:dyDescent="0.25">
      <c r="A18" s="1">
        <v>45088</v>
      </c>
      <c r="B18" s="1" t="str">
        <f>TEXT(data[[#This Row],[date]], "mmmm")</f>
        <v>June</v>
      </c>
      <c r="C18" t="s">
        <v>11</v>
      </c>
      <c r="D18" t="s">
        <v>8</v>
      </c>
      <c r="E18">
        <v>1672</v>
      </c>
      <c r="F18">
        <v>419</v>
      </c>
      <c r="G18">
        <v>493</v>
      </c>
      <c r="H18">
        <v>5762</v>
      </c>
      <c r="I18">
        <f>SUM(data[[#This Row],[likes]:[comments]])</f>
        <v>2584</v>
      </c>
    </row>
    <row r="19" spans="1:9" x14ac:dyDescent="0.25">
      <c r="A19" s="1">
        <v>45168</v>
      </c>
      <c r="B19" s="1" t="str">
        <f>TEXT(data[[#This Row],[date]], "mmmm")</f>
        <v>August</v>
      </c>
      <c r="C19" t="s">
        <v>9</v>
      </c>
      <c r="D19" t="s">
        <v>8</v>
      </c>
      <c r="E19">
        <v>807</v>
      </c>
      <c r="F19">
        <v>576</v>
      </c>
      <c r="G19">
        <v>283</v>
      </c>
      <c r="H19">
        <v>4258</v>
      </c>
      <c r="I19">
        <f>SUM(data[[#This Row],[likes]:[comments]])</f>
        <v>1666</v>
      </c>
    </row>
    <row r="20" spans="1:9" x14ac:dyDescent="0.25">
      <c r="A20" s="1">
        <v>45074</v>
      </c>
      <c r="B20" s="1" t="str">
        <f>TEXT(data[[#This Row],[date]], "mmmm")</f>
        <v>May</v>
      </c>
      <c r="C20" t="s">
        <v>9</v>
      </c>
      <c r="D20" t="s">
        <v>14</v>
      </c>
      <c r="E20">
        <v>1588</v>
      </c>
      <c r="F20">
        <v>279</v>
      </c>
      <c r="G20">
        <v>352</v>
      </c>
      <c r="H20" t="s">
        <v>12</v>
      </c>
      <c r="I20">
        <f>SUM(data[[#This Row],[likes]:[comments]])</f>
        <v>2219</v>
      </c>
    </row>
    <row r="21" spans="1:9" x14ac:dyDescent="0.25">
      <c r="A21" s="1">
        <v>44971</v>
      </c>
      <c r="B21" s="1" t="str">
        <f>TEXT(data[[#This Row],[date]], "mmmm")</f>
        <v>February</v>
      </c>
      <c r="C21" t="s">
        <v>9</v>
      </c>
      <c r="D21" t="s">
        <v>10</v>
      </c>
      <c r="E21">
        <v>2196</v>
      </c>
      <c r="F21">
        <v>575</v>
      </c>
      <c r="G21">
        <v>370</v>
      </c>
      <c r="H21">
        <v>6150</v>
      </c>
      <c r="I21">
        <f>SUM(data[[#This Row],[likes]:[comments]])</f>
        <v>3141</v>
      </c>
    </row>
    <row r="22" spans="1:9" x14ac:dyDescent="0.25">
      <c r="A22" s="1">
        <v>44944</v>
      </c>
      <c r="B22" s="1" t="str">
        <f>TEXT(data[[#This Row],[date]], "mmmm")</f>
        <v>January</v>
      </c>
      <c r="C22" t="s">
        <v>7</v>
      </c>
      <c r="D22" t="s">
        <v>8</v>
      </c>
      <c r="E22">
        <v>490</v>
      </c>
      <c r="F22">
        <v>219</v>
      </c>
      <c r="G22">
        <v>432</v>
      </c>
      <c r="H22">
        <v>6694</v>
      </c>
      <c r="I22">
        <f>SUM(data[[#This Row],[likes]:[comments]])</f>
        <v>1141</v>
      </c>
    </row>
    <row r="23" spans="1:9" x14ac:dyDescent="0.25">
      <c r="A23" s="1">
        <v>44877</v>
      </c>
      <c r="B23" s="1" t="str">
        <f>TEXT(data[[#This Row],[date]], "mmmm")</f>
        <v>November</v>
      </c>
      <c r="C23" t="s">
        <v>7</v>
      </c>
      <c r="D23" t="s">
        <v>10</v>
      </c>
      <c r="E23">
        <v>2012</v>
      </c>
      <c r="F23">
        <v>287</v>
      </c>
      <c r="G23">
        <v>215</v>
      </c>
      <c r="H23">
        <v>9056</v>
      </c>
      <c r="I23">
        <f>SUM(data[[#This Row],[likes]:[comments]])</f>
        <v>2514</v>
      </c>
    </row>
    <row r="24" spans="1:9" x14ac:dyDescent="0.25">
      <c r="A24" s="1">
        <v>44862</v>
      </c>
      <c r="B24" s="1" t="str">
        <f>TEXT(data[[#This Row],[date]], "mmmm")</f>
        <v>October</v>
      </c>
      <c r="C24" t="s">
        <v>11</v>
      </c>
      <c r="D24" t="s">
        <v>14</v>
      </c>
      <c r="E24">
        <v>515</v>
      </c>
      <c r="F24">
        <v>433</v>
      </c>
      <c r="G24">
        <v>423</v>
      </c>
      <c r="H24">
        <v>7151</v>
      </c>
      <c r="I24">
        <f>SUM(data[[#This Row],[likes]:[comments]])</f>
        <v>1371</v>
      </c>
    </row>
    <row r="25" spans="1:9" x14ac:dyDescent="0.25">
      <c r="A25" s="1">
        <v>45155</v>
      </c>
      <c r="B25" s="1" t="str">
        <f>TEXT(data[[#This Row],[date]], "mmmm")</f>
        <v>August</v>
      </c>
      <c r="C25" t="s">
        <v>9</v>
      </c>
      <c r="D25" t="s">
        <v>14</v>
      </c>
      <c r="E25">
        <v>1912</v>
      </c>
      <c r="F25">
        <v>159</v>
      </c>
      <c r="G25">
        <v>337</v>
      </c>
      <c r="H25">
        <v>8048</v>
      </c>
      <c r="I25">
        <f>SUM(data[[#This Row],[likes]:[comments]])</f>
        <v>2408</v>
      </c>
    </row>
    <row r="26" spans="1:9" x14ac:dyDescent="0.25">
      <c r="A26" s="1">
        <v>45079</v>
      </c>
      <c r="B26" s="1" t="str">
        <f>TEXT(data[[#This Row],[date]], "mmmm")</f>
        <v>June</v>
      </c>
      <c r="C26" t="s">
        <v>7</v>
      </c>
      <c r="D26" t="s">
        <v>10</v>
      </c>
      <c r="E26">
        <v>1032</v>
      </c>
      <c r="F26">
        <v>135</v>
      </c>
      <c r="G26">
        <v>434</v>
      </c>
      <c r="H26">
        <v>8452</v>
      </c>
      <c r="I26">
        <f>SUM(data[[#This Row],[likes]:[comments]])</f>
        <v>1601</v>
      </c>
    </row>
    <row r="27" spans="1:9" x14ac:dyDescent="0.25">
      <c r="A27" s="1">
        <v>44937</v>
      </c>
      <c r="B27" s="1" t="str">
        <f>TEXT(data[[#This Row],[date]], "mmmm")</f>
        <v>January</v>
      </c>
      <c r="C27" t="s">
        <v>9</v>
      </c>
      <c r="D27" t="s">
        <v>14</v>
      </c>
      <c r="E27">
        <v>1233</v>
      </c>
      <c r="F27">
        <v>307</v>
      </c>
      <c r="G27">
        <v>254</v>
      </c>
      <c r="H27">
        <v>4479</v>
      </c>
      <c r="I27">
        <f>SUM(data[[#This Row],[likes]:[comments]])</f>
        <v>1794</v>
      </c>
    </row>
    <row r="28" spans="1:9" x14ac:dyDescent="0.25">
      <c r="A28" s="1">
        <v>45153</v>
      </c>
      <c r="B28" s="1" t="str">
        <f>TEXT(data[[#This Row],[date]], "mmmm")</f>
        <v>August</v>
      </c>
      <c r="C28" t="s">
        <v>9</v>
      </c>
      <c r="D28" t="s">
        <v>14</v>
      </c>
      <c r="E28">
        <v>545</v>
      </c>
      <c r="F28">
        <v>158</v>
      </c>
      <c r="G28">
        <v>388</v>
      </c>
      <c r="H28">
        <v>6084</v>
      </c>
      <c r="I28">
        <f>SUM(data[[#This Row],[likes]:[comments]])</f>
        <v>1091</v>
      </c>
    </row>
    <row r="29" spans="1:9" x14ac:dyDescent="0.25">
      <c r="A29" s="1">
        <v>45198</v>
      </c>
      <c r="B29" s="1" t="str">
        <f>TEXT(data[[#This Row],[date]], "mmmm")</f>
        <v>September</v>
      </c>
      <c r="C29" t="s">
        <v>11</v>
      </c>
      <c r="D29" t="s">
        <v>8</v>
      </c>
      <c r="E29">
        <v>1168</v>
      </c>
      <c r="F29">
        <v>512</v>
      </c>
      <c r="G29">
        <v>335</v>
      </c>
      <c r="H29">
        <v>8673</v>
      </c>
      <c r="I29">
        <f>SUM(data[[#This Row],[likes]:[comments]])</f>
        <v>2015</v>
      </c>
    </row>
    <row r="30" spans="1:9" x14ac:dyDescent="0.25">
      <c r="A30" s="1">
        <v>44939</v>
      </c>
      <c r="B30" s="1" t="str">
        <f>TEXT(data[[#This Row],[date]], "mmmm")</f>
        <v>January</v>
      </c>
      <c r="C30" t="s">
        <v>11</v>
      </c>
      <c r="D30" t="s">
        <v>10</v>
      </c>
      <c r="E30">
        <v>2129</v>
      </c>
      <c r="F30">
        <v>122</v>
      </c>
      <c r="G30">
        <v>151</v>
      </c>
      <c r="H30">
        <v>7305</v>
      </c>
      <c r="I30">
        <f>SUM(data[[#This Row],[likes]:[comments]])</f>
        <v>2402</v>
      </c>
    </row>
    <row r="31" spans="1:9" x14ac:dyDescent="0.25">
      <c r="A31" s="1">
        <v>45016</v>
      </c>
      <c r="B31" s="1" t="str">
        <f>TEXT(data[[#This Row],[date]], "mmmm")</f>
        <v>March</v>
      </c>
      <c r="C31" t="s">
        <v>9</v>
      </c>
      <c r="D31" t="s">
        <v>14</v>
      </c>
      <c r="E31">
        <v>2185</v>
      </c>
      <c r="F31">
        <v>466</v>
      </c>
      <c r="G31">
        <v>327</v>
      </c>
      <c r="H31">
        <v>7601</v>
      </c>
      <c r="I31">
        <f>SUM(data[[#This Row],[likes]:[comments]])</f>
        <v>2978</v>
      </c>
    </row>
    <row r="32" spans="1:9" x14ac:dyDescent="0.25">
      <c r="A32" s="1">
        <v>45015</v>
      </c>
      <c r="B32" s="1" t="str">
        <f>TEXT(data[[#This Row],[date]], "mmmm")</f>
        <v>March</v>
      </c>
      <c r="C32" t="s">
        <v>7</v>
      </c>
      <c r="D32" t="s">
        <v>8</v>
      </c>
      <c r="E32">
        <v>1729</v>
      </c>
      <c r="F32">
        <v>762</v>
      </c>
      <c r="G32">
        <v>467</v>
      </c>
      <c r="H32">
        <v>6448</v>
      </c>
      <c r="I32">
        <f>SUM(data[[#This Row],[likes]:[comments]])</f>
        <v>2958</v>
      </c>
    </row>
    <row r="33" spans="1:9" x14ac:dyDescent="0.25">
      <c r="A33" s="1">
        <v>44877</v>
      </c>
      <c r="B33" s="1" t="str">
        <f>TEXT(data[[#This Row],[date]], "mmmm")</f>
        <v>November</v>
      </c>
      <c r="C33" t="s">
        <v>7</v>
      </c>
      <c r="D33" t="s">
        <v>10</v>
      </c>
      <c r="E33">
        <v>677</v>
      </c>
      <c r="F33">
        <v>177</v>
      </c>
      <c r="G33">
        <v>211</v>
      </c>
      <c r="H33">
        <v>9726</v>
      </c>
      <c r="I33">
        <f>SUM(data[[#This Row],[likes]:[comments]])</f>
        <v>1065</v>
      </c>
    </row>
    <row r="34" spans="1:9" x14ac:dyDescent="0.25">
      <c r="A34" s="1">
        <v>44997</v>
      </c>
      <c r="B34" s="1" t="str">
        <f>TEXT(data[[#This Row],[date]], "mmmm")</f>
        <v>March</v>
      </c>
      <c r="C34" t="s">
        <v>9</v>
      </c>
      <c r="D34" t="s">
        <v>8</v>
      </c>
      <c r="E34">
        <v>816</v>
      </c>
      <c r="F34">
        <v>356</v>
      </c>
      <c r="G34">
        <v>471</v>
      </c>
      <c r="H34">
        <v>5057</v>
      </c>
      <c r="I34">
        <f>SUM(data[[#This Row],[likes]:[comments]])</f>
        <v>1643</v>
      </c>
    </row>
    <row r="35" spans="1:9" x14ac:dyDescent="0.25">
      <c r="A35" s="1">
        <v>45024</v>
      </c>
      <c r="B35" s="1" t="str">
        <f>TEXT(data[[#This Row],[date]], "mmmm")</f>
        <v>April</v>
      </c>
      <c r="C35" t="s">
        <v>7</v>
      </c>
      <c r="D35" t="s">
        <v>14</v>
      </c>
      <c r="E35">
        <v>1521</v>
      </c>
      <c r="F35">
        <v>775</v>
      </c>
      <c r="G35">
        <v>238</v>
      </c>
      <c r="H35">
        <v>8046</v>
      </c>
      <c r="I35">
        <f>SUM(data[[#This Row],[likes]:[comments]])</f>
        <v>2534</v>
      </c>
    </row>
    <row r="36" spans="1:9" x14ac:dyDescent="0.25">
      <c r="A36" s="1">
        <v>45202</v>
      </c>
      <c r="B36" s="1" t="str">
        <f>TEXT(data[[#This Row],[date]], "mmmm")</f>
        <v>October</v>
      </c>
      <c r="C36" t="s">
        <v>9</v>
      </c>
      <c r="D36" t="s">
        <v>10</v>
      </c>
      <c r="E36">
        <v>2132</v>
      </c>
      <c r="F36">
        <v>271</v>
      </c>
      <c r="G36">
        <v>265</v>
      </c>
      <c r="H36">
        <v>4835</v>
      </c>
      <c r="I36">
        <f>SUM(data[[#This Row],[likes]:[comments]])</f>
        <v>2668</v>
      </c>
    </row>
    <row r="37" spans="1:9" x14ac:dyDescent="0.25">
      <c r="A37" s="1">
        <v>44897</v>
      </c>
      <c r="B37" s="1" t="str">
        <f>TEXT(data[[#This Row],[date]], "mmmm")</f>
        <v>December</v>
      </c>
      <c r="C37" t="s">
        <v>11</v>
      </c>
      <c r="D37" t="s">
        <v>14</v>
      </c>
      <c r="E37">
        <v>2114</v>
      </c>
      <c r="F37">
        <v>540</v>
      </c>
      <c r="G37">
        <v>476</v>
      </c>
      <c r="H37">
        <v>4921</v>
      </c>
      <c r="I37">
        <f>SUM(data[[#This Row],[likes]:[comments]])</f>
        <v>3130</v>
      </c>
    </row>
    <row r="38" spans="1:9" x14ac:dyDescent="0.25">
      <c r="A38" s="1">
        <v>45117</v>
      </c>
      <c r="B38" s="1" t="str">
        <f>TEXT(data[[#This Row],[date]], "mmmm")</f>
        <v>July</v>
      </c>
      <c r="C38" t="s">
        <v>11</v>
      </c>
      <c r="D38" t="s">
        <v>14</v>
      </c>
      <c r="E38" t="s">
        <v>12</v>
      </c>
      <c r="F38">
        <v>895</v>
      </c>
      <c r="G38">
        <v>341</v>
      </c>
      <c r="H38">
        <v>5521</v>
      </c>
      <c r="I38">
        <f>SUM(data[[#This Row],[likes]:[comments]])</f>
        <v>1236</v>
      </c>
    </row>
    <row r="39" spans="1:9" x14ac:dyDescent="0.25">
      <c r="A39" s="1">
        <v>45047</v>
      </c>
      <c r="B39" s="1" t="str">
        <f>TEXT(data[[#This Row],[date]], "mmmm")</f>
        <v>May</v>
      </c>
      <c r="C39" t="s">
        <v>11</v>
      </c>
      <c r="D39" t="s">
        <v>14</v>
      </c>
      <c r="E39">
        <v>1295</v>
      </c>
      <c r="F39">
        <v>810</v>
      </c>
      <c r="G39">
        <v>184</v>
      </c>
      <c r="H39">
        <v>9081</v>
      </c>
      <c r="I39">
        <f>SUM(data[[#This Row],[likes]:[comments]])</f>
        <v>2289</v>
      </c>
    </row>
    <row r="40" spans="1:9" x14ac:dyDescent="0.25">
      <c r="A40" s="1">
        <v>45159</v>
      </c>
      <c r="B40" s="1" t="str">
        <f>TEXT(data[[#This Row],[date]], "mmmm")</f>
        <v>August</v>
      </c>
      <c r="C40" t="s">
        <v>9</v>
      </c>
      <c r="D40" t="s">
        <v>10</v>
      </c>
      <c r="E40">
        <v>1780</v>
      </c>
      <c r="F40">
        <v>432</v>
      </c>
      <c r="G40">
        <v>319</v>
      </c>
      <c r="H40">
        <v>6389</v>
      </c>
      <c r="I40">
        <f>SUM(data[[#This Row],[likes]:[comments]])</f>
        <v>2531</v>
      </c>
    </row>
    <row r="41" spans="1:9" x14ac:dyDescent="0.25">
      <c r="A41" s="1">
        <v>45026</v>
      </c>
      <c r="B41" s="1" t="str">
        <f>TEXT(data[[#This Row],[date]], "mmmm")</f>
        <v>April</v>
      </c>
      <c r="C41" t="s">
        <v>11</v>
      </c>
      <c r="D41" t="s">
        <v>8</v>
      </c>
      <c r="E41">
        <v>1097</v>
      </c>
      <c r="F41">
        <v>812</v>
      </c>
      <c r="G41">
        <v>170</v>
      </c>
      <c r="H41">
        <v>7979</v>
      </c>
      <c r="I41">
        <f>SUM(data[[#This Row],[likes]:[comments]])</f>
        <v>2079</v>
      </c>
    </row>
    <row r="42" spans="1:9" x14ac:dyDescent="0.25">
      <c r="A42" s="1">
        <v>44975</v>
      </c>
      <c r="B42" s="1" t="str">
        <f>TEXT(data[[#This Row],[date]], "mmmm")</f>
        <v>February</v>
      </c>
      <c r="C42" t="s">
        <v>9</v>
      </c>
      <c r="D42" t="s">
        <v>8</v>
      </c>
      <c r="E42">
        <v>1717</v>
      </c>
      <c r="F42">
        <v>213</v>
      </c>
      <c r="G42">
        <v>237</v>
      </c>
      <c r="H42">
        <v>7745</v>
      </c>
      <c r="I42">
        <f>SUM(data[[#This Row],[likes]:[comments]])</f>
        <v>2167</v>
      </c>
    </row>
    <row r="43" spans="1:9" x14ac:dyDescent="0.25">
      <c r="A43" s="1">
        <v>45167</v>
      </c>
      <c r="B43" s="1" t="str">
        <f>TEXT(data[[#This Row],[date]], "mmmm")</f>
        <v>August</v>
      </c>
      <c r="C43" t="s">
        <v>7</v>
      </c>
      <c r="D43" t="s">
        <v>14</v>
      </c>
      <c r="E43">
        <v>1369</v>
      </c>
      <c r="F43">
        <v>293</v>
      </c>
      <c r="G43">
        <v>237</v>
      </c>
      <c r="H43">
        <v>7795</v>
      </c>
      <c r="I43">
        <f>SUM(data[[#This Row],[likes]:[comments]])</f>
        <v>1899</v>
      </c>
    </row>
    <row r="44" spans="1:9" x14ac:dyDescent="0.25">
      <c r="A44" s="1">
        <v>44913</v>
      </c>
      <c r="B44" s="1" t="str">
        <f>TEXT(data[[#This Row],[date]], "mmmm")</f>
        <v>December</v>
      </c>
      <c r="C44" t="s">
        <v>9</v>
      </c>
      <c r="D44" t="s">
        <v>14</v>
      </c>
      <c r="E44">
        <v>1778</v>
      </c>
      <c r="F44">
        <v>204</v>
      </c>
      <c r="G44">
        <v>447</v>
      </c>
      <c r="H44">
        <v>9218</v>
      </c>
      <c r="I44">
        <f>SUM(data[[#This Row],[likes]:[comments]])</f>
        <v>2429</v>
      </c>
    </row>
    <row r="45" spans="1:9" x14ac:dyDescent="0.25">
      <c r="A45" s="1">
        <v>44902</v>
      </c>
      <c r="B45" s="1" t="str">
        <f>TEXT(data[[#This Row],[date]], "mmmm")</f>
        <v>December</v>
      </c>
      <c r="C45" t="s">
        <v>7</v>
      </c>
      <c r="D45" t="s">
        <v>14</v>
      </c>
      <c r="E45">
        <v>1257</v>
      </c>
      <c r="F45">
        <v>636</v>
      </c>
      <c r="G45">
        <v>457</v>
      </c>
      <c r="H45">
        <v>9449</v>
      </c>
      <c r="I45">
        <f>SUM(data[[#This Row],[likes]:[comments]])</f>
        <v>2350</v>
      </c>
    </row>
    <row r="46" spans="1:9" x14ac:dyDescent="0.25">
      <c r="A46" s="1">
        <v>45062</v>
      </c>
      <c r="B46" s="1" t="str">
        <f>TEXT(data[[#This Row],[date]], "mmmm")</f>
        <v>May</v>
      </c>
      <c r="C46" t="s">
        <v>9</v>
      </c>
      <c r="D46" t="s">
        <v>14</v>
      </c>
      <c r="E46">
        <v>1349</v>
      </c>
      <c r="F46">
        <v>336</v>
      </c>
      <c r="G46">
        <v>391</v>
      </c>
      <c r="H46">
        <v>5075</v>
      </c>
      <c r="I46">
        <f>SUM(data[[#This Row],[likes]:[comments]])</f>
        <v>2076</v>
      </c>
    </row>
    <row r="47" spans="1:9" x14ac:dyDescent="0.25">
      <c r="A47" s="1">
        <v>45094</v>
      </c>
      <c r="B47" s="1" t="str">
        <f>TEXT(data[[#This Row],[date]], "mmmm")</f>
        <v>June</v>
      </c>
      <c r="C47" t="s">
        <v>9</v>
      </c>
      <c r="D47" t="s">
        <v>10</v>
      </c>
      <c r="E47">
        <v>504</v>
      </c>
      <c r="F47">
        <v>210</v>
      </c>
      <c r="G47">
        <v>279</v>
      </c>
      <c r="H47">
        <v>5346</v>
      </c>
      <c r="I47">
        <f>SUM(data[[#This Row],[likes]:[comments]])</f>
        <v>993</v>
      </c>
    </row>
    <row r="48" spans="1:9" x14ac:dyDescent="0.25">
      <c r="A48" s="1">
        <v>44865</v>
      </c>
      <c r="B48" s="1" t="str">
        <f>TEXT(data[[#This Row],[date]], "mmmm")</f>
        <v>October</v>
      </c>
      <c r="C48" t="s">
        <v>9</v>
      </c>
      <c r="D48" t="s">
        <v>14</v>
      </c>
      <c r="E48">
        <v>1065</v>
      </c>
      <c r="F48">
        <v>863</v>
      </c>
      <c r="G48">
        <v>388</v>
      </c>
      <c r="H48">
        <v>8486</v>
      </c>
      <c r="I48">
        <f>SUM(data[[#This Row],[likes]:[comments]])</f>
        <v>2316</v>
      </c>
    </row>
    <row r="49" spans="1:9" x14ac:dyDescent="0.25">
      <c r="A49" s="1">
        <v>45128</v>
      </c>
      <c r="B49" s="1" t="str">
        <f>TEXT(data[[#This Row],[date]], "mmmm")</f>
        <v>July</v>
      </c>
      <c r="C49" t="s">
        <v>11</v>
      </c>
      <c r="D49" t="s">
        <v>10</v>
      </c>
      <c r="E49">
        <v>1482</v>
      </c>
      <c r="F49">
        <v>797</v>
      </c>
      <c r="G49">
        <v>119</v>
      </c>
      <c r="H49">
        <v>6665</v>
      </c>
      <c r="I49">
        <f>SUM(data[[#This Row],[likes]:[comments]])</f>
        <v>2398</v>
      </c>
    </row>
    <row r="50" spans="1:9" x14ac:dyDescent="0.25">
      <c r="A50" s="1">
        <v>44870</v>
      </c>
      <c r="B50" s="1" t="str">
        <f>TEXT(data[[#This Row],[date]], "mmmm")</f>
        <v>November</v>
      </c>
      <c r="C50" t="s">
        <v>11</v>
      </c>
      <c r="D50" t="s">
        <v>8</v>
      </c>
      <c r="E50">
        <v>1182</v>
      </c>
      <c r="F50">
        <v>733</v>
      </c>
      <c r="G50">
        <v>389</v>
      </c>
      <c r="H50">
        <v>4684</v>
      </c>
      <c r="I50">
        <f>SUM(data[[#This Row],[likes]:[comments]])</f>
        <v>2304</v>
      </c>
    </row>
    <row r="51" spans="1:9" x14ac:dyDescent="0.25">
      <c r="A51" s="1">
        <v>44989</v>
      </c>
      <c r="B51" s="1" t="str">
        <f>TEXT(data[[#This Row],[date]], "mmmm")</f>
        <v>March</v>
      </c>
      <c r="C51" t="s">
        <v>9</v>
      </c>
      <c r="D51" t="s">
        <v>14</v>
      </c>
      <c r="E51">
        <v>1254</v>
      </c>
      <c r="F51">
        <v>652</v>
      </c>
      <c r="G51">
        <v>373</v>
      </c>
      <c r="H51">
        <v>8320</v>
      </c>
      <c r="I51">
        <f>SUM(data[[#This Row],[likes]:[comments]])</f>
        <v>2279</v>
      </c>
    </row>
    <row r="52" spans="1:9" x14ac:dyDescent="0.25">
      <c r="A52" s="1">
        <v>44934</v>
      </c>
      <c r="B52" s="1" t="str">
        <f>TEXT(data[[#This Row],[date]], "mmmm")</f>
        <v>January</v>
      </c>
      <c r="C52" t="s">
        <v>11</v>
      </c>
      <c r="D52" t="s">
        <v>14</v>
      </c>
      <c r="E52">
        <v>682</v>
      </c>
      <c r="F52">
        <v>859</v>
      </c>
      <c r="G52">
        <v>327</v>
      </c>
      <c r="H52">
        <v>7050</v>
      </c>
      <c r="I52">
        <f>SUM(data[[#This Row],[likes]:[comments]])</f>
        <v>1868</v>
      </c>
    </row>
    <row r="53" spans="1:9" x14ac:dyDescent="0.25">
      <c r="A53" s="1">
        <v>44900</v>
      </c>
      <c r="B53" s="1" t="str">
        <f>TEXT(data[[#This Row],[date]], "mmmm")</f>
        <v>December</v>
      </c>
      <c r="C53" t="s">
        <v>11</v>
      </c>
      <c r="D53" t="s">
        <v>14</v>
      </c>
      <c r="E53">
        <v>599</v>
      </c>
      <c r="F53">
        <v>782</v>
      </c>
      <c r="G53">
        <v>190</v>
      </c>
      <c r="H53">
        <v>5729</v>
      </c>
      <c r="I53">
        <f>SUM(data[[#This Row],[likes]:[comments]])</f>
        <v>1571</v>
      </c>
    </row>
    <row r="54" spans="1:9" x14ac:dyDescent="0.25">
      <c r="A54" s="1">
        <v>45175</v>
      </c>
      <c r="B54" s="1" t="str">
        <f>TEXT(data[[#This Row],[date]], "mmmm")</f>
        <v>September</v>
      </c>
      <c r="C54" t="s">
        <v>9</v>
      </c>
      <c r="D54" t="s">
        <v>8</v>
      </c>
      <c r="E54">
        <v>865</v>
      </c>
      <c r="F54">
        <v>554</v>
      </c>
      <c r="G54">
        <v>263</v>
      </c>
      <c r="H54">
        <v>4506</v>
      </c>
      <c r="I54">
        <f>SUM(data[[#This Row],[likes]:[comments]])</f>
        <v>1682</v>
      </c>
    </row>
    <row r="55" spans="1:9" x14ac:dyDescent="0.25">
      <c r="A55" s="1">
        <v>44997</v>
      </c>
      <c r="B55" s="1" t="str">
        <f>TEXT(data[[#This Row],[date]], "mmmm")</f>
        <v>March</v>
      </c>
      <c r="C55" t="s">
        <v>7</v>
      </c>
      <c r="D55" t="s">
        <v>10</v>
      </c>
      <c r="E55">
        <v>1458</v>
      </c>
      <c r="F55">
        <v>528</v>
      </c>
      <c r="G55">
        <v>369</v>
      </c>
      <c r="H55">
        <v>7399</v>
      </c>
      <c r="I55">
        <f>SUM(data[[#This Row],[likes]:[comments]])</f>
        <v>2355</v>
      </c>
    </row>
    <row r="56" spans="1:9" x14ac:dyDescent="0.25">
      <c r="A56" s="1">
        <v>44970</v>
      </c>
      <c r="B56" s="1" t="str">
        <f>TEXT(data[[#This Row],[date]], "mmmm")</f>
        <v>February</v>
      </c>
      <c r="C56" t="s">
        <v>9</v>
      </c>
      <c r="D56" t="s">
        <v>14</v>
      </c>
      <c r="E56">
        <v>1650</v>
      </c>
      <c r="F56">
        <v>601</v>
      </c>
      <c r="G56">
        <v>206</v>
      </c>
      <c r="H56">
        <v>4784</v>
      </c>
      <c r="I56">
        <f>SUM(data[[#This Row],[likes]:[comments]])</f>
        <v>2457</v>
      </c>
    </row>
    <row r="57" spans="1:9" x14ac:dyDescent="0.25">
      <c r="A57" s="1">
        <v>45129</v>
      </c>
      <c r="B57" s="1" t="str">
        <f>TEXT(data[[#This Row],[date]], "mmmm")</f>
        <v>July</v>
      </c>
      <c r="C57" t="s">
        <v>7</v>
      </c>
      <c r="D57" t="s">
        <v>8</v>
      </c>
      <c r="E57">
        <v>604</v>
      </c>
      <c r="F57">
        <v>577</v>
      </c>
      <c r="G57">
        <v>273</v>
      </c>
      <c r="H57">
        <v>6304</v>
      </c>
      <c r="I57">
        <f>SUM(data[[#This Row],[likes]:[comments]])</f>
        <v>1454</v>
      </c>
    </row>
    <row r="58" spans="1:9" x14ac:dyDescent="0.25">
      <c r="A58" s="1">
        <v>45186</v>
      </c>
      <c r="B58" s="1" t="str">
        <f>TEXT(data[[#This Row],[date]], "mmmm")</f>
        <v>September</v>
      </c>
      <c r="C58" t="s">
        <v>11</v>
      </c>
      <c r="D58" t="s">
        <v>8</v>
      </c>
      <c r="E58">
        <v>427</v>
      </c>
      <c r="F58">
        <v>510</v>
      </c>
      <c r="G58">
        <v>312</v>
      </c>
      <c r="H58">
        <v>4739</v>
      </c>
      <c r="I58">
        <f>SUM(data[[#This Row],[likes]:[comments]])</f>
        <v>1249</v>
      </c>
    </row>
    <row r="59" spans="1:9" x14ac:dyDescent="0.25">
      <c r="A59" s="1">
        <v>45169</v>
      </c>
      <c r="B59" s="1" t="str">
        <f>TEXT(data[[#This Row],[date]], "mmmm")</f>
        <v>August</v>
      </c>
      <c r="C59" t="s">
        <v>7</v>
      </c>
      <c r="D59" t="s">
        <v>14</v>
      </c>
      <c r="E59">
        <v>2129</v>
      </c>
      <c r="F59">
        <v>395</v>
      </c>
      <c r="G59">
        <v>258</v>
      </c>
      <c r="H59">
        <v>4836</v>
      </c>
      <c r="I59">
        <f>SUM(data[[#This Row],[likes]:[comments]])</f>
        <v>2782</v>
      </c>
    </row>
    <row r="60" spans="1:9" x14ac:dyDescent="0.25">
      <c r="A60" s="1">
        <v>44928</v>
      </c>
      <c r="B60" s="1" t="str">
        <f>TEXT(data[[#This Row],[date]], "mmmm")</f>
        <v>January</v>
      </c>
      <c r="C60" t="s">
        <v>11</v>
      </c>
      <c r="D60" t="s">
        <v>8</v>
      </c>
      <c r="E60">
        <v>645</v>
      </c>
      <c r="F60">
        <v>458</v>
      </c>
      <c r="G60">
        <v>278</v>
      </c>
      <c r="H60">
        <v>7397</v>
      </c>
      <c r="I60">
        <f>SUM(data[[#This Row],[likes]:[comments]])</f>
        <v>1381</v>
      </c>
    </row>
    <row r="61" spans="1:9" x14ac:dyDescent="0.25">
      <c r="A61" s="1">
        <v>44973</v>
      </c>
      <c r="B61" s="1" t="str">
        <f>TEXT(data[[#This Row],[date]], "mmmm")</f>
        <v>February</v>
      </c>
      <c r="C61" t="s">
        <v>9</v>
      </c>
      <c r="D61" t="s">
        <v>10</v>
      </c>
      <c r="E61">
        <v>640</v>
      </c>
      <c r="F61">
        <v>559</v>
      </c>
      <c r="G61" t="s">
        <v>12</v>
      </c>
      <c r="H61">
        <v>7495</v>
      </c>
      <c r="I61">
        <f>SUM(data[[#This Row],[likes]:[comments]])</f>
        <v>1199</v>
      </c>
    </row>
    <row r="62" spans="1:9" x14ac:dyDescent="0.25">
      <c r="A62" s="1">
        <v>45011</v>
      </c>
      <c r="B62" s="1" t="str">
        <f>TEXT(data[[#This Row],[date]], "mmmm")</f>
        <v>March</v>
      </c>
      <c r="C62" t="s">
        <v>7</v>
      </c>
      <c r="D62" t="s">
        <v>8</v>
      </c>
      <c r="E62">
        <v>1682</v>
      </c>
      <c r="F62">
        <v>708</v>
      </c>
      <c r="G62">
        <v>161</v>
      </c>
      <c r="H62">
        <v>4328</v>
      </c>
      <c r="I62">
        <f>SUM(data[[#This Row],[likes]:[comments]])</f>
        <v>2551</v>
      </c>
    </row>
    <row r="63" spans="1:9" x14ac:dyDescent="0.25">
      <c r="A63" s="1">
        <v>44998</v>
      </c>
      <c r="B63" s="1" t="str">
        <f>TEXT(data[[#This Row],[date]], "mmmm")</f>
        <v>March</v>
      </c>
      <c r="C63" t="s">
        <v>11</v>
      </c>
      <c r="D63" t="s">
        <v>8</v>
      </c>
      <c r="E63">
        <v>2180</v>
      </c>
      <c r="F63">
        <v>383</v>
      </c>
      <c r="G63">
        <v>463</v>
      </c>
      <c r="H63">
        <v>4367</v>
      </c>
      <c r="I63">
        <f>SUM(data[[#This Row],[likes]:[comments]])</f>
        <v>3026</v>
      </c>
    </row>
    <row r="64" spans="1:9" x14ac:dyDescent="0.25">
      <c r="A64" s="1">
        <v>44913</v>
      </c>
      <c r="B64" s="1" t="str">
        <f>TEXT(data[[#This Row],[date]], "mmmm")</f>
        <v>December</v>
      </c>
      <c r="C64" t="s">
        <v>9</v>
      </c>
      <c r="D64" t="s">
        <v>10</v>
      </c>
      <c r="E64">
        <v>1950</v>
      </c>
      <c r="F64">
        <v>652</v>
      </c>
      <c r="G64">
        <v>381</v>
      </c>
      <c r="H64">
        <v>4503</v>
      </c>
      <c r="I64">
        <f>SUM(data[[#This Row],[likes]:[comments]])</f>
        <v>2983</v>
      </c>
    </row>
    <row r="65" spans="1:9" x14ac:dyDescent="0.25">
      <c r="A65" s="1">
        <v>45131</v>
      </c>
      <c r="B65" s="1" t="str">
        <f>TEXT(data[[#This Row],[date]], "mmmm")</f>
        <v>July</v>
      </c>
      <c r="C65" t="s">
        <v>7</v>
      </c>
      <c r="D65" t="s">
        <v>10</v>
      </c>
      <c r="E65">
        <v>1673</v>
      </c>
      <c r="F65">
        <v>132</v>
      </c>
      <c r="G65">
        <v>182</v>
      </c>
      <c r="H65">
        <v>9886</v>
      </c>
      <c r="I65">
        <f>SUM(data[[#This Row],[likes]:[comments]])</f>
        <v>1987</v>
      </c>
    </row>
    <row r="66" spans="1:9" x14ac:dyDescent="0.25">
      <c r="A66" s="1">
        <v>44938</v>
      </c>
      <c r="B66" s="1" t="str">
        <f>TEXT(data[[#This Row],[date]], "mmmm")</f>
        <v>January</v>
      </c>
      <c r="C66" t="s">
        <v>7</v>
      </c>
      <c r="D66" t="s">
        <v>14</v>
      </c>
      <c r="E66">
        <v>531</v>
      </c>
      <c r="F66">
        <v>273</v>
      </c>
      <c r="G66">
        <v>317</v>
      </c>
      <c r="H66">
        <v>9390</v>
      </c>
      <c r="I66">
        <f>SUM(data[[#This Row],[likes]:[comments]])</f>
        <v>1121</v>
      </c>
    </row>
    <row r="67" spans="1:9" x14ac:dyDescent="0.25">
      <c r="A67" s="1">
        <v>44984</v>
      </c>
      <c r="B67" s="1" t="str">
        <f>TEXT(data[[#This Row],[date]], "mmmm")</f>
        <v>February</v>
      </c>
      <c r="C67" t="s">
        <v>7</v>
      </c>
      <c r="D67" t="s">
        <v>8</v>
      </c>
      <c r="E67">
        <v>1943</v>
      </c>
      <c r="F67">
        <v>376</v>
      </c>
      <c r="G67">
        <v>234</v>
      </c>
      <c r="H67">
        <v>8344</v>
      </c>
      <c r="I67">
        <f>SUM(data[[#This Row],[likes]:[comments]])</f>
        <v>2553</v>
      </c>
    </row>
    <row r="68" spans="1:9" x14ac:dyDescent="0.25">
      <c r="A68" s="1">
        <v>45013</v>
      </c>
      <c r="B68" s="1" t="str">
        <f>TEXT(data[[#This Row],[date]], "mmmm")</f>
        <v>March</v>
      </c>
      <c r="C68" t="s">
        <v>7</v>
      </c>
      <c r="D68" t="s">
        <v>8</v>
      </c>
      <c r="E68">
        <v>867</v>
      </c>
      <c r="F68">
        <v>345</v>
      </c>
      <c r="G68">
        <v>332</v>
      </c>
      <c r="H68">
        <v>5637</v>
      </c>
      <c r="I68">
        <f>SUM(data[[#This Row],[likes]:[comments]])</f>
        <v>1544</v>
      </c>
    </row>
    <row r="69" spans="1:9" x14ac:dyDescent="0.25">
      <c r="A69" s="1">
        <v>45030</v>
      </c>
      <c r="B69" s="1" t="str">
        <f>TEXT(data[[#This Row],[date]], "mmmm")</f>
        <v>April</v>
      </c>
      <c r="C69" t="s">
        <v>7</v>
      </c>
      <c r="D69" t="s">
        <v>14</v>
      </c>
      <c r="E69">
        <v>1663</v>
      </c>
      <c r="F69">
        <v>180</v>
      </c>
      <c r="G69">
        <v>418</v>
      </c>
      <c r="H69">
        <v>7151</v>
      </c>
      <c r="I69">
        <f>SUM(data[[#This Row],[likes]:[comments]])</f>
        <v>2261</v>
      </c>
    </row>
    <row r="70" spans="1:9" x14ac:dyDescent="0.25">
      <c r="A70" s="1">
        <v>45085</v>
      </c>
      <c r="B70" s="1" t="str">
        <f>TEXT(data[[#This Row],[date]], "mmmm")</f>
        <v>June</v>
      </c>
      <c r="C70" t="s">
        <v>9</v>
      </c>
      <c r="D70" t="s">
        <v>8</v>
      </c>
      <c r="E70">
        <v>845</v>
      </c>
      <c r="F70">
        <v>259</v>
      </c>
      <c r="G70">
        <v>120</v>
      </c>
      <c r="H70">
        <v>8510</v>
      </c>
      <c r="I70">
        <f>SUM(data[[#This Row],[likes]:[comments]])</f>
        <v>1224</v>
      </c>
    </row>
    <row r="71" spans="1:9" x14ac:dyDescent="0.25">
      <c r="A71" s="1">
        <v>44893</v>
      </c>
      <c r="B71" s="1" t="str">
        <f>TEXT(data[[#This Row],[date]], "mmmm")</f>
        <v>November</v>
      </c>
      <c r="C71" t="s">
        <v>7</v>
      </c>
      <c r="D71" t="s">
        <v>8</v>
      </c>
      <c r="E71">
        <v>1486</v>
      </c>
      <c r="F71">
        <v>461</v>
      </c>
      <c r="G71">
        <v>254</v>
      </c>
      <c r="H71">
        <v>4442</v>
      </c>
      <c r="I71">
        <f>SUM(data[[#This Row],[likes]:[comments]])</f>
        <v>2201</v>
      </c>
    </row>
    <row r="72" spans="1:9" x14ac:dyDescent="0.25">
      <c r="A72" s="1">
        <v>44857</v>
      </c>
      <c r="B72" s="1" t="str">
        <f>TEXT(data[[#This Row],[date]], "mmmm")</f>
        <v>October</v>
      </c>
      <c r="C72" t="s">
        <v>9</v>
      </c>
      <c r="D72" t="s">
        <v>14</v>
      </c>
      <c r="E72">
        <v>2027</v>
      </c>
      <c r="F72">
        <v>889</v>
      </c>
      <c r="G72">
        <v>413</v>
      </c>
      <c r="H72">
        <v>5947</v>
      </c>
      <c r="I72">
        <f>SUM(data[[#This Row],[likes]:[comments]])</f>
        <v>3329</v>
      </c>
    </row>
    <row r="73" spans="1:9" x14ac:dyDescent="0.25">
      <c r="A73" s="1">
        <v>45094</v>
      </c>
      <c r="B73" s="1" t="str">
        <f>TEXT(data[[#This Row],[date]], "mmmm")</f>
        <v>June</v>
      </c>
      <c r="C73" t="s">
        <v>9</v>
      </c>
      <c r="D73" t="s">
        <v>8</v>
      </c>
      <c r="E73">
        <v>434</v>
      </c>
      <c r="F73">
        <v>591</v>
      </c>
      <c r="G73">
        <v>431</v>
      </c>
      <c r="H73">
        <v>8802</v>
      </c>
      <c r="I73">
        <f>SUM(data[[#This Row],[likes]:[comments]])</f>
        <v>1456</v>
      </c>
    </row>
    <row r="74" spans="1:9" x14ac:dyDescent="0.25">
      <c r="A74" s="1">
        <v>45127</v>
      </c>
      <c r="B74" s="1" t="str">
        <f>TEXT(data[[#This Row],[date]], "mmmm")</f>
        <v>July</v>
      </c>
      <c r="C74" t="s">
        <v>11</v>
      </c>
      <c r="D74" t="s">
        <v>10</v>
      </c>
      <c r="E74">
        <v>1763</v>
      </c>
      <c r="F74">
        <v>190</v>
      </c>
      <c r="G74">
        <v>348</v>
      </c>
      <c r="H74">
        <v>9504</v>
      </c>
      <c r="I74">
        <f>SUM(data[[#This Row],[likes]:[comments]])</f>
        <v>2301</v>
      </c>
    </row>
    <row r="75" spans="1:9" x14ac:dyDescent="0.25">
      <c r="A75" s="1">
        <v>45201</v>
      </c>
      <c r="B75" s="1" t="str">
        <f>TEXT(data[[#This Row],[date]], "mmmm")</f>
        <v>October</v>
      </c>
      <c r="C75" t="s">
        <v>7</v>
      </c>
      <c r="D75" t="s">
        <v>8</v>
      </c>
      <c r="E75">
        <v>457</v>
      </c>
      <c r="F75">
        <v>544</v>
      </c>
      <c r="G75">
        <v>408</v>
      </c>
      <c r="H75">
        <v>8559</v>
      </c>
      <c r="I75">
        <f>SUM(data[[#This Row],[likes]:[comments]])</f>
        <v>1409</v>
      </c>
    </row>
    <row r="76" spans="1:9" x14ac:dyDescent="0.25">
      <c r="A76" s="1">
        <v>44927</v>
      </c>
      <c r="B76" s="1" t="str">
        <f>TEXT(data[[#This Row],[date]], "mmmm")</f>
        <v>January</v>
      </c>
      <c r="C76" t="s">
        <v>7</v>
      </c>
      <c r="D76" t="s">
        <v>14</v>
      </c>
      <c r="E76">
        <v>1427</v>
      </c>
      <c r="F76">
        <v>669</v>
      </c>
      <c r="G76">
        <v>140</v>
      </c>
      <c r="H76">
        <v>4111</v>
      </c>
      <c r="I76">
        <f>SUM(data[[#This Row],[likes]:[comments]])</f>
        <v>2236</v>
      </c>
    </row>
    <row r="77" spans="1:9" x14ac:dyDescent="0.25">
      <c r="A77" s="1">
        <v>44851</v>
      </c>
      <c r="B77" s="1" t="str">
        <f>TEXT(data[[#This Row],[date]], "mmmm")</f>
        <v>October</v>
      </c>
      <c r="C77" t="s">
        <v>11</v>
      </c>
      <c r="D77" t="s">
        <v>10</v>
      </c>
      <c r="E77">
        <v>1227</v>
      </c>
      <c r="F77">
        <v>641</v>
      </c>
      <c r="G77">
        <v>320</v>
      </c>
      <c r="H77">
        <v>8679</v>
      </c>
      <c r="I77">
        <f>SUM(data[[#This Row],[likes]:[comments]])</f>
        <v>2188</v>
      </c>
    </row>
    <row r="78" spans="1:9" x14ac:dyDescent="0.25">
      <c r="A78" s="1">
        <v>44935</v>
      </c>
      <c r="B78" s="1" t="str">
        <f>TEXT(data[[#This Row],[date]], "mmmm")</f>
        <v>January</v>
      </c>
      <c r="C78" t="s">
        <v>7</v>
      </c>
      <c r="D78" t="s">
        <v>8</v>
      </c>
      <c r="E78">
        <v>648</v>
      </c>
      <c r="F78">
        <v>759</v>
      </c>
      <c r="G78">
        <v>300</v>
      </c>
      <c r="H78">
        <v>9726</v>
      </c>
      <c r="I78">
        <f>SUM(data[[#This Row],[likes]:[comments]])</f>
        <v>1707</v>
      </c>
    </row>
    <row r="79" spans="1:9" x14ac:dyDescent="0.25">
      <c r="A79" s="1">
        <v>44887</v>
      </c>
      <c r="B79" s="1" t="str">
        <f>TEXT(data[[#This Row],[date]], "mmmm")</f>
        <v>November</v>
      </c>
      <c r="C79" t="s">
        <v>11</v>
      </c>
      <c r="D79" t="s">
        <v>10</v>
      </c>
      <c r="E79">
        <v>1284</v>
      </c>
      <c r="F79">
        <v>805</v>
      </c>
      <c r="G79">
        <v>188</v>
      </c>
      <c r="H79">
        <v>6708</v>
      </c>
      <c r="I79">
        <f>SUM(data[[#This Row],[likes]:[comments]])</f>
        <v>2277</v>
      </c>
    </row>
    <row r="80" spans="1:9" x14ac:dyDescent="0.25">
      <c r="A80" s="1">
        <v>45180</v>
      </c>
      <c r="B80" s="1" t="str">
        <f>TEXT(data[[#This Row],[date]], "mmmm")</f>
        <v>September</v>
      </c>
      <c r="C80" t="s">
        <v>7</v>
      </c>
      <c r="D80" t="s">
        <v>14</v>
      </c>
      <c r="E80">
        <v>973</v>
      </c>
      <c r="F80">
        <v>428</v>
      </c>
      <c r="G80">
        <v>274</v>
      </c>
      <c r="H80">
        <v>9811</v>
      </c>
      <c r="I80">
        <f>SUM(data[[#This Row],[likes]:[comments]])</f>
        <v>1675</v>
      </c>
    </row>
    <row r="81" spans="1:9" x14ac:dyDescent="0.25">
      <c r="A81" s="1">
        <v>44902</v>
      </c>
      <c r="B81" s="1" t="str">
        <f>TEXT(data[[#This Row],[date]], "mmmm")</f>
        <v>December</v>
      </c>
      <c r="C81" t="s">
        <v>7</v>
      </c>
      <c r="D81" t="s">
        <v>14</v>
      </c>
      <c r="E81">
        <v>803</v>
      </c>
      <c r="F81">
        <v>860</v>
      </c>
      <c r="G81">
        <v>190</v>
      </c>
      <c r="H81">
        <v>9791</v>
      </c>
      <c r="I81">
        <f>SUM(data[[#This Row],[likes]:[comments]])</f>
        <v>1853</v>
      </c>
    </row>
    <row r="82" spans="1:9" x14ac:dyDescent="0.25">
      <c r="A82" s="1">
        <v>44912</v>
      </c>
      <c r="B82" s="1" t="str">
        <f>TEXT(data[[#This Row],[date]], "mmmm")</f>
        <v>December</v>
      </c>
      <c r="C82" t="s">
        <v>9</v>
      </c>
      <c r="D82" t="s">
        <v>8</v>
      </c>
      <c r="E82">
        <v>1964</v>
      </c>
      <c r="F82" t="s">
        <v>13</v>
      </c>
      <c r="G82">
        <v>500</v>
      </c>
      <c r="H82">
        <v>4621</v>
      </c>
      <c r="I82">
        <f>SUM(data[[#This Row],[likes]:[comments]])</f>
        <v>2464</v>
      </c>
    </row>
    <row r="83" spans="1:9" x14ac:dyDescent="0.25">
      <c r="A83" s="1">
        <v>45134</v>
      </c>
      <c r="B83" s="1" t="str">
        <f>TEXT(data[[#This Row],[date]], "mmmm")</f>
        <v>July</v>
      </c>
      <c r="C83" t="s">
        <v>9</v>
      </c>
      <c r="D83" t="s">
        <v>14</v>
      </c>
      <c r="E83">
        <v>1690</v>
      </c>
      <c r="F83">
        <v>431</v>
      </c>
      <c r="G83">
        <v>154</v>
      </c>
      <c r="H83">
        <v>4965</v>
      </c>
      <c r="I83">
        <f>SUM(data[[#This Row],[likes]:[comments]])</f>
        <v>2275</v>
      </c>
    </row>
    <row r="84" spans="1:9" x14ac:dyDescent="0.25">
      <c r="A84" s="1">
        <v>44889</v>
      </c>
      <c r="B84" s="1" t="str">
        <f>TEXT(data[[#This Row],[date]], "mmmm")</f>
        <v>November</v>
      </c>
      <c r="C84" t="s">
        <v>9</v>
      </c>
      <c r="D84" t="s">
        <v>8</v>
      </c>
      <c r="E84">
        <v>1200</v>
      </c>
      <c r="F84">
        <v>675</v>
      </c>
      <c r="G84">
        <v>325</v>
      </c>
      <c r="H84">
        <v>4348</v>
      </c>
      <c r="I84">
        <f>SUM(data[[#This Row],[likes]:[comments]])</f>
        <v>2200</v>
      </c>
    </row>
    <row r="85" spans="1:9" x14ac:dyDescent="0.25">
      <c r="A85" s="1">
        <v>44854</v>
      </c>
      <c r="B85" s="1" t="str">
        <f>TEXT(data[[#This Row],[date]], "mmmm")</f>
        <v>October</v>
      </c>
      <c r="C85" t="s">
        <v>9</v>
      </c>
      <c r="D85" t="s">
        <v>10</v>
      </c>
      <c r="E85">
        <v>1970</v>
      </c>
      <c r="F85">
        <v>737</v>
      </c>
      <c r="G85">
        <v>367</v>
      </c>
      <c r="H85">
        <v>8536</v>
      </c>
      <c r="I85">
        <f>SUM(data[[#This Row],[likes]:[comments]])</f>
        <v>3074</v>
      </c>
    </row>
    <row r="86" spans="1:9" x14ac:dyDescent="0.25">
      <c r="A86" s="1">
        <v>44997</v>
      </c>
      <c r="B86" s="1" t="str">
        <f>TEXT(data[[#This Row],[date]], "mmmm")</f>
        <v>March</v>
      </c>
      <c r="C86" t="s">
        <v>7</v>
      </c>
      <c r="D86" t="s">
        <v>8</v>
      </c>
      <c r="E86">
        <v>451</v>
      </c>
      <c r="F86">
        <v>896</v>
      </c>
      <c r="G86">
        <v>351</v>
      </c>
      <c r="H86">
        <v>7548</v>
      </c>
      <c r="I86">
        <f>SUM(data[[#This Row],[likes]:[comments]])</f>
        <v>1698</v>
      </c>
    </row>
    <row r="87" spans="1:9" x14ac:dyDescent="0.25">
      <c r="A87" s="1">
        <v>45204</v>
      </c>
      <c r="B87" s="1" t="str">
        <f>TEXT(data[[#This Row],[date]], "mmmm")</f>
        <v>October</v>
      </c>
      <c r="C87" t="s">
        <v>11</v>
      </c>
      <c r="D87" t="s">
        <v>14</v>
      </c>
      <c r="E87">
        <v>1987</v>
      </c>
      <c r="F87">
        <v>744</v>
      </c>
      <c r="G87">
        <v>158</v>
      </c>
      <c r="H87">
        <v>7565</v>
      </c>
      <c r="I87">
        <f>SUM(data[[#This Row],[likes]:[comments]])</f>
        <v>2889</v>
      </c>
    </row>
    <row r="88" spans="1:9" x14ac:dyDescent="0.25">
      <c r="A88" s="1">
        <v>44868</v>
      </c>
      <c r="B88" s="1" t="str">
        <f>TEXT(data[[#This Row],[date]], "mmmm")</f>
        <v>November</v>
      </c>
      <c r="C88" t="s">
        <v>11</v>
      </c>
      <c r="D88" t="s">
        <v>14</v>
      </c>
      <c r="E88">
        <v>896</v>
      </c>
      <c r="F88">
        <v>206</v>
      </c>
      <c r="G88">
        <v>384</v>
      </c>
      <c r="H88">
        <v>6887</v>
      </c>
      <c r="I88">
        <f>SUM(data[[#This Row],[likes]:[comments]])</f>
        <v>1486</v>
      </c>
    </row>
    <row r="89" spans="1:9" x14ac:dyDescent="0.25">
      <c r="A89" s="1">
        <v>44911</v>
      </c>
      <c r="B89" s="1" t="str">
        <f>TEXT(data[[#This Row],[date]], "mmmm")</f>
        <v>December</v>
      </c>
      <c r="C89" t="s">
        <v>9</v>
      </c>
      <c r="D89" t="s">
        <v>10</v>
      </c>
      <c r="E89">
        <v>1943</v>
      </c>
      <c r="F89">
        <v>632</v>
      </c>
      <c r="G89">
        <v>179</v>
      </c>
      <c r="H89">
        <v>8109</v>
      </c>
      <c r="I89">
        <f>SUM(data[[#This Row],[likes]:[comments]])</f>
        <v>2754</v>
      </c>
    </row>
    <row r="90" spans="1:9" x14ac:dyDescent="0.25">
      <c r="A90" s="1">
        <v>45204</v>
      </c>
      <c r="B90" s="1" t="str">
        <f>TEXT(data[[#This Row],[date]], "mmmm")</f>
        <v>October</v>
      </c>
      <c r="C90" t="s">
        <v>9</v>
      </c>
      <c r="D90" t="s">
        <v>8</v>
      </c>
      <c r="E90">
        <v>1237</v>
      </c>
      <c r="F90">
        <v>670</v>
      </c>
      <c r="G90">
        <v>320</v>
      </c>
      <c r="H90">
        <v>6449</v>
      </c>
      <c r="I90">
        <f>SUM(data[[#This Row],[likes]:[comments]])</f>
        <v>2227</v>
      </c>
    </row>
    <row r="91" spans="1:9" x14ac:dyDescent="0.25">
      <c r="A91" s="1">
        <v>44874</v>
      </c>
      <c r="B91" s="1" t="str">
        <f>TEXT(data[[#This Row],[date]], "mmmm")</f>
        <v>November</v>
      </c>
      <c r="C91" t="s">
        <v>11</v>
      </c>
      <c r="D91" t="s">
        <v>14</v>
      </c>
      <c r="E91">
        <v>918</v>
      </c>
      <c r="F91">
        <v>252</v>
      </c>
      <c r="G91">
        <v>157</v>
      </c>
      <c r="H91">
        <v>6209</v>
      </c>
      <c r="I91">
        <f>SUM(data[[#This Row],[likes]:[comments]])</f>
        <v>1327</v>
      </c>
    </row>
    <row r="92" spans="1:9" x14ac:dyDescent="0.25">
      <c r="A92" s="1">
        <v>44903</v>
      </c>
      <c r="B92" s="1" t="str">
        <f>TEXT(data[[#This Row],[date]], "mmmm")</f>
        <v>December</v>
      </c>
      <c r="C92" t="s">
        <v>9</v>
      </c>
      <c r="D92" t="s">
        <v>8</v>
      </c>
      <c r="E92">
        <v>851</v>
      </c>
      <c r="F92">
        <v>161</v>
      </c>
      <c r="G92">
        <v>426</v>
      </c>
      <c r="H92">
        <v>4655</v>
      </c>
      <c r="I92">
        <f>SUM(data[[#This Row],[likes]:[comments]])</f>
        <v>1438</v>
      </c>
    </row>
    <row r="93" spans="1:9" x14ac:dyDescent="0.25">
      <c r="A93" s="1">
        <v>45042</v>
      </c>
      <c r="B93" s="1" t="str">
        <f>TEXT(data[[#This Row],[date]], "mmmm")</f>
        <v>April</v>
      </c>
      <c r="C93" t="s">
        <v>9</v>
      </c>
      <c r="D93" t="s">
        <v>14</v>
      </c>
      <c r="E93">
        <v>1990</v>
      </c>
      <c r="F93">
        <v>539</v>
      </c>
      <c r="G93">
        <v>152</v>
      </c>
      <c r="H93">
        <v>9731</v>
      </c>
      <c r="I93">
        <f>SUM(data[[#This Row],[likes]:[comments]])</f>
        <v>2681</v>
      </c>
    </row>
    <row r="94" spans="1:9" x14ac:dyDescent="0.25">
      <c r="A94" s="1">
        <v>45058</v>
      </c>
      <c r="B94" s="1" t="str">
        <f>TEXT(data[[#This Row],[date]], "mmmm")</f>
        <v>May</v>
      </c>
      <c r="C94" t="s">
        <v>9</v>
      </c>
      <c r="D94" t="s">
        <v>8</v>
      </c>
      <c r="E94">
        <v>1555</v>
      </c>
      <c r="F94">
        <v>690</v>
      </c>
      <c r="G94">
        <v>442</v>
      </c>
      <c r="H94">
        <v>4954</v>
      </c>
      <c r="I94">
        <f>SUM(data[[#This Row],[likes]:[comments]])</f>
        <v>2687</v>
      </c>
    </row>
    <row r="95" spans="1:9" x14ac:dyDescent="0.25">
      <c r="A95" s="1">
        <v>45047</v>
      </c>
      <c r="B95" s="1" t="str">
        <f>TEXT(data[[#This Row],[date]], "mmmm")</f>
        <v>May</v>
      </c>
      <c r="C95" t="s">
        <v>11</v>
      </c>
      <c r="D95" t="s">
        <v>8</v>
      </c>
      <c r="E95">
        <v>2004</v>
      </c>
      <c r="F95">
        <v>195</v>
      </c>
      <c r="G95">
        <v>495</v>
      </c>
      <c r="H95">
        <v>7140</v>
      </c>
      <c r="I95">
        <f>SUM(data[[#This Row],[likes]:[comments]])</f>
        <v>2694</v>
      </c>
    </row>
    <row r="96" spans="1:9" x14ac:dyDescent="0.25">
      <c r="A96" s="1">
        <v>44972</v>
      </c>
      <c r="B96" s="1" t="str">
        <f>TEXT(data[[#This Row],[date]], "mmmm")</f>
        <v>February</v>
      </c>
      <c r="C96" t="s">
        <v>9</v>
      </c>
      <c r="D96" t="s">
        <v>8</v>
      </c>
      <c r="E96">
        <v>804</v>
      </c>
      <c r="F96">
        <v>818</v>
      </c>
      <c r="G96">
        <v>245</v>
      </c>
      <c r="H96">
        <v>6600</v>
      </c>
      <c r="I96">
        <f>SUM(data[[#This Row],[likes]:[comments]])</f>
        <v>1867</v>
      </c>
    </row>
    <row r="97" spans="1:9" x14ac:dyDescent="0.25">
      <c r="A97" s="1">
        <v>45074</v>
      </c>
      <c r="B97" s="1" t="str">
        <f>TEXT(data[[#This Row],[date]], "mmmm")</f>
        <v>May</v>
      </c>
      <c r="C97" t="s">
        <v>9</v>
      </c>
      <c r="D97" t="s">
        <v>14</v>
      </c>
      <c r="E97">
        <v>1822</v>
      </c>
      <c r="F97">
        <v>325</v>
      </c>
      <c r="G97">
        <v>426</v>
      </c>
      <c r="H97">
        <v>4143</v>
      </c>
      <c r="I97">
        <f>SUM(data[[#This Row],[likes]:[comments]])</f>
        <v>2573</v>
      </c>
    </row>
    <row r="98" spans="1:9" x14ac:dyDescent="0.25">
      <c r="A98" s="1">
        <v>44954</v>
      </c>
      <c r="B98" s="1" t="str">
        <f>TEXT(data[[#This Row],[date]], "mmmm")</f>
        <v>January</v>
      </c>
      <c r="C98" t="s">
        <v>7</v>
      </c>
      <c r="D98" t="s">
        <v>10</v>
      </c>
      <c r="E98">
        <v>811</v>
      </c>
      <c r="F98">
        <v>344</v>
      </c>
      <c r="G98">
        <v>331</v>
      </c>
      <c r="H98">
        <v>4043</v>
      </c>
      <c r="I98">
        <f>SUM(data[[#This Row],[likes]:[comments]])</f>
        <v>1486</v>
      </c>
    </row>
    <row r="99" spans="1:9" x14ac:dyDescent="0.25">
      <c r="A99" s="1">
        <v>45013</v>
      </c>
      <c r="B99" s="1" t="str">
        <f>TEXT(data[[#This Row],[date]], "mmmm")</f>
        <v>March</v>
      </c>
      <c r="C99" t="s">
        <v>7</v>
      </c>
      <c r="D99" t="s">
        <v>10</v>
      </c>
      <c r="E99">
        <v>1138</v>
      </c>
      <c r="F99">
        <v>784</v>
      </c>
      <c r="G99">
        <v>327</v>
      </c>
      <c r="H99">
        <v>4026</v>
      </c>
      <c r="I99">
        <f>SUM(data[[#This Row],[likes]:[comments]])</f>
        <v>2249</v>
      </c>
    </row>
    <row r="100" spans="1:9" x14ac:dyDescent="0.25">
      <c r="A100" s="1">
        <v>44864</v>
      </c>
      <c r="B100" s="1" t="str">
        <f>TEXT(data[[#This Row],[date]], "mmmm")</f>
        <v>October</v>
      </c>
      <c r="C100" t="s">
        <v>9</v>
      </c>
      <c r="D100" t="s">
        <v>10</v>
      </c>
      <c r="E100">
        <v>1694</v>
      </c>
      <c r="F100">
        <v>523</v>
      </c>
      <c r="G100">
        <v>310</v>
      </c>
      <c r="H100">
        <v>8930</v>
      </c>
      <c r="I100">
        <f>SUM(data[[#This Row],[likes]:[comments]])</f>
        <v>2527</v>
      </c>
    </row>
    <row r="101" spans="1:9" x14ac:dyDescent="0.25">
      <c r="A101" s="1">
        <v>45058</v>
      </c>
      <c r="B101" s="1" t="str">
        <f>TEXT(data[[#This Row],[date]], "mmmm")</f>
        <v>May</v>
      </c>
      <c r="C101" t="s">
        <v>7</v>
      </c>
      <c r="D101" t="s">
        <v>10</v>
      </c>
      <c r="E101">
        <v>1214</v>
      </c>
      <c r="F101">
        <v>372</v>
      </c>
      <c r="G101">
        <v>379</v>
      </c>
      <c r="H101">
        <v>7173</v>
      </c>
      <c r="I101">
        <f>SUM(data[[#This Row],[likes]:[comments]])</f>
        <v>1965</v>
      </c>
    </row>
    <row r="102" spans="1:9" x14ac:dyDescent="0.25">
      <c r="A102" s="1">
        <v>44948</v>
      </c>
      <c r="B102" s="1" t="str">
        <f>TEXT(data[[#This Row],[date]], "mmmm")</f>
        <v>January</v>
      </c>
      <c r="C102" t="s">
        <v>7</v>
      </c>
      <c r="D102" t="s">
        <v>8</v>
      </c>
      <c r="E102">
        <v>446</v>
      </c>
      <c r="F102">
        <v>582</v>
      </c>
      <c r="G102">
        <v>119</v>
      </c>
      <c r="H102">
        <v>6292</v>
      </c>
      <c r="I102">
        <f>SUM(data[[#This Row],[likes]:[comments]])</f>
        <v>1147</v>
      </c>
    </row>
    <row r="103" spans="1:9" x14ac:dyDescent="0.25">
      <c r="A103" s="1">
        <v>45058</v>
      </c>
      <c r="B103" s="1" t="str">
        <f>TEXT(data[[#This Row],[date]], "mmmm")</f>
        <v>May</v>
      </c>
      <c r="C103" t="s">
        <v>7</v>
      </c>
      <c r="D103" t="s">
        <v>10</v>
      </c>
      <c r="E103">
        <v>2199</v>
      </c>
      <c r="F103">
        <v>845</v>
      </c>
      <c r="G103">
        <v>224</v>
      </c>
      <c r="H103">
        <v>8331</v>
      </c>
      <c r="I103">
        <f>SUM(data[[#This Row],[likes]:[comments]])</f>
        <v>3268</v>
      </c>
    </row>
    <row r="104" spans="1:9" x14ac:dyDescent="0.25">
      <c r="A104" s="1">
        <v>45154</v>
      </c>
      <c r="B104" s="1" t="str">
        <f>TEXT(data[[#This Row],[date]], "mmmm")</f>
        <v>August</v>
      </c>
      <c r="C104" t="s">
        <v>7</v>
      </c>
      <c r="D104" t="s">
        <v>8</v>
      </c>
      <c r="E104">
        <v>1993</v>
      </c>
      <c r="F104">
        <v>104</v>
      </c>
      <c r="G104">
        <v>115</v>
      </c>
      <c r="H104">
        <v>7656</v>
      </c>
      <c r="I104">
        <f>SUM(data[[#This Row],[likes]:[comments]])</f>
        <v>2212</v>
      </c>
    </row>
    <row r="105" spans="1:9" x14ac:dyDescent="0.25">
      <c r="A105" s="1">
        <v>45172</v>
      </c>
      <c r="B105" s="1" t="str">
        <f>TEXT(data[[#This Row],[date]], "mmmm")</f>
        <v>September</v>
      </c>
      <c r="C105" t="s">
        <v>11</v>
      </c>
      <c r="D105" t="s">
        <v>8</v>
      </c>
      <c r="E105">
        <v>401</v>
      </c>
      <c r="F105">
        <v>129</v>
      </c>
      <c r="G105">
        <v>129</v>
      </c>
      <c r="H105">
        <v>5146</v>
      </c>
      <c r="I105">
        <f>SUM(data[[#This Row],[likes]:[comments]])</f>
        <v>659</v>
      </c>
    </row>
    <row r="106" spans="1:9" x14ac:dyDescent="0.25">
      <c r="A106" s="1">
        <v>44974</v>
      </c>
      <c r="B106" s="1" t="str">
        <f>TEXT(data[[#This Row],[date]], "mmmm")</f>
        <v>February</v>
      </c>
      <c r="C106" t="s">
        <v>7</v>
      </c>
      <c r="D106" t="s">
        <v>10</v>
      </c>
      <c r="E106">
        <v>1774</v>
      </c>
      <c r="F106">
        <v>202</v>
      </c>
      <c r="G106">
        <v>182</v>
      </c>
      <c r="H106">
        <v>6604</v>
      </c>
      <c r="I106">
        <f>SUM(data[[#This Row],[likes]:[comments]])</f>
        <v>2158</v>
      </c>
    </row>
    <row r="107" spans="1:9" x14ac:dyDescent="0.25">
      <c r="A107" s="1">
        <v>45128</v>
      </c>
      <c r="B107" s="1" t="str">
        <f>TEXT(data[[#This Row],[date]], "mmmm")</f>
        <v>July</v>
      </c>
      <c r="C107" t="s">
        <v>7</v>
      </c>
      <c r="D107" t="s">
        <v>10</v>
      </c>
      <c r="E107">
        <v>1075</v>
      </c>
      <c r="F107">
        <v>232</v>
      </c>
      <c r="G107">
        <v>253</v>
      </c>
      <c r="H107" t="s">
        <v>13</v>
      </c>
      <c r="I107">
        <f>SUM(data[[#This Row],[likes]:[comments]])</f>
        <v>1560</v>
      </c>
    </row>
    <row r="108" spans="1:9" x14ac:dyDescent="0.25">
      <c r="A108" s="1">
        <v>44928</v>
      </c>
      <c r="B108" s="1" t="str">
        <f>TEXT(data[[#This Row],[date]], "mmmm")</f>
        <v>January</v>
      </c>
      <c r="C108" t="s">
        <v>11</v>
      </c>
      <c r="D108" t="s">
        <v>14</v>
      </c>
      <c r="E108">
        <v>523</v>
      </c>
      <c r="F108">
        <v>391</v>
      </c>
      <c r="G108">
        <v>357</v>
      </c>
      <c r="H108">
        <v>7180</v>
      </c>
      <c r="I108">
        <f>SUM(data[[#This Row],[likes]:[comments]])</f>
        <v>1271</v>
      </c>
    </row>
    <row r="109" spans="1:9" x14ac:dyDescent="0.25">
      <c r="A109" s="1">
        <v>44891</v>
      </c>
      <c r="B109" s="1" t="str">
        <f>TEXT(data[[#This Row],[date]], "mmmm")</f>
        <v>November</v>
      </c>
      <c r="C109" t="s">
        <v>9</v>
      </c>
      <c r="D109" t="s">
        <v>10</v>
      </c>
      <c r="E109">
        <v>562</v>
      </c>
      <c r="F109">
        <v>267</v>
      </c>
      <c r="G109">
        <v>256</v>
      </c>
      <c r="H109">
        <v>6301</v>
      </c>
      <c r="I109">
        <f>SUM(data[[#This Row],[likes]:[comments]])</f>
        <v>1085</v>
      </c>
    </row>
    <row r="110" spans="1:9" x14ac:dyDescent="0.25">
      <c r="A110" s="1">
        <v>44887</v>
      </c>
      <c r="B110" s="1" t="str">
        <f>TEXT(data[[#This Row],[date]], "mmmm")</f>
        <v>November</v>
      </c>
      <c r="C110" t="s">
        <v>7</v>
      </c>
      <c r="D110" t="s">
        <v>8</v>
      </c>
      <c r="E110">
        <v>1685</v>
      </c>
      <c r="F110">
        <v>539</v>
      </c>
      <c r="G110">
        <v>160</v>
      </c>
      <c r="H110">
        <v>6594</v>
      </c>
      <c r="I110">
        <f>SUM(data[[#This Row],[likes]:[comments]])</f>
        <v>2384</v>
      </c>
    </row>
    <row r="111" spans="1:9" x14ac:dyDescent="0.25">
      <c r="A111" s="1">
        <v>45067</v>
      </c>
      <c r="B111" s="1" t="str">
        <f>TEXT(data[[#This Row],[date]], "mmmm")</f>
        <v>May</v>
      </c>
      <c r="C111" t="s">
        <v>9</v>
      </c>
      <c r="D111" t="s">
        <v>10</v>
      </c>
      <c r="E111">
        <v>846</v>
      </c>
      <c r="F111">
        <v>772</v>
      </c>
      <c r="G111">
        <v>368</v>
      </c>
      <c r="H111">
        <v>6897</v>
      </c>
      <c r="I111">
        <f>SUM(data[[#This Row],[likes]:[comments]])</f>
        <v>1986</v>
      </c>
    </row>
    <row r="112" spans="1:9" x14ac:dyDescent="0.25">
      <c r="A112" s="1">
        <v>44883</v>
      </c>
      <c r="B112" s="1" t="str">
        <f>TEXT(data[[#This Row],[date]], "mmmm")</f>
        <v>November</v>
      </c>
      <c r="C112" t="s">
        <v>7</v>
      </c>
      <c r="D112" t="s">
        <v>10</v>
      </c>
      <c r="E112">
        <v>805</v>
      </c>
      <c r="F112">
        <v>602</v>
      </c>
      <c r="G112">
        <v>137</v>
      </c>
      <c r="H112">
        <v>6910</v>
      </c>
      <c r="I112">
        <f>SUM(data[[#This Row],[likes]:[comments]])</f>
        <v>1544</v>
      </c>
    </row>
    <row r="113" spans="1:9" x14ac:dyDescent="0.25">
      <c r="A113" s="1">
        <v>45011</v>
      </c>
      <c r="B113" s="1" t="str">
        <f>TEXT(data[[#This Row],[date]], "mmmm")</f>
        <v>March</v>
      </c>
      <c r="C113" t="s">
        <v>11</v>
      </c>
      <c r="D113" t="s">
        <v>14</v>
      </c>
      <c r="E113">
        <v>1423</v>
      </c>
      <c r="F113">
        <v>196</v>
      </c>
      <c r="G113">
        <v>390</v>
      </c>
      <c r="H113">
        <v>4112</v>
      </c>
      <c r="I113">
        <f>SUM(data[[#This Row],[likes]:[comments]])</f>
        <v>2009</v>
      </c>
    </row>
    <row r="114" spans="1:9" x14ac:dyDescent="0.25">
      <c r="A114" s="1">
        <v>45003</v>
      </c>
      <c r="B114" s="1" t="str">
        <f>TEXT(data[[#This Row],[date]], "mmmm")</f>
        <v>March</v>
      </c>
      <c r="C114" t="s">
        <v>7</v>
      </c>
      <c r="D114" t="s">
        <v>8</v>
      </c>
      <c r="E114">
        <v>988</v>
      </c>
      <c r="F114">
        <v>578</v>
      </c>
      <c r="G114">
        <v>375</v>
      </c>
      <c r="H114">
        <v>5306</v>
      </c>
      <c r="I114">
        <f>SUM(data[[#This Row],[likes]:[comments]])</f>
        <v>1941</v>
      </c>
    </row>
    <row r="115" spans="1:9" x14ac:dyDescent="0.25">
      <c r="A115" s="1">
        <v>45031</v>
      </c>
      <c r="B115" s="1" t="str">
        <f>TEXT(data[[#This Row],[date]], "mmmm")</f>
        <v>April</v>
      </c>
      <c r="C115" t="s">
        <v>7</v>
      </c>
      <c r="D115" t="s">
        <v>8</v>
      </c>
      <c r="E115">
        <v>1479</v>
      </c>
      <c r="F115">
        <v>126</v>
      </c>
      <c r="G115">
        <v>499</v>
      </c>
      <c r="H115">
        <v>7422</v>
      </c>
      <c r="I115">
        <f>SUM(data[[#This Row],[likes]:[comments]])</f>
        <v>2104</v>
      </c>
    </row>
    <row r="116" spans="1:9" x14ac:dyDescent="0.25">
      <c r="A116" s="1">
        <v>44887</v>
      </c>
      <c r="B116" s="1" t="str">
        <f>TEXT(data[[#This Row],[date]], "mmmm")</f>
        <v>November</v>
      </c>
      <c r="C116" t="s">
        <v>9</v>
      </c>
      <c r="D116" t="s">
        <v>8</v>
      </c>
      <c r="E116">
        <v>1844</v>
      </c>
      <c r="F116">
        <v>130</v>
      </c>
      <c r="G116">
        <v>166</v>
      </c>
      <c r="H116">
        <v>8228</v>
      </c>
      <c r="I116">
        <f>SUM(data[[#This Row],[likes]:[comments]])</f>
        <v>2140</v>
      </c>
    </row>
    <row r="117" spans="1:9" x14ac:dyDescent="0.25">
      <c r="A117" s="1">
        <v>45204</v>
      </c>
      <c r="B117" s="1" t="str">
        <f>TEXT(data[[#This Row],[date]], "mmmm")</f>
        <v>October</v>
      </c>
      <c r="C117" t="s">
        <v>9</v>
      </c>
      <c r="D117" t="s">
        <v>14</v>
      </c>
      <c r="E117">
        <v>1438</v>
      </c>
      <c r="F117">
        <v>530</v>
      </c>
      <c r="G117">
        <v>231</v>
      </c>
      <c r="H117">
        <v>4651</v>
      </c>
      <c r="I117">
        <f>SUM(data[[#This Row],[likes]:[comments]])</f>
        <v>2199</v>
      </c>
    </row>
    <row r="118" spans="1:9" x14ac:dyDescent="0.25">
      <c r="A118" s="1">
        <v>45175</v>
      </c>
      <c r="B118" s="1" t="str">
        <f>TEXT(data[[#This Row],[date]], "mmmm")</f>
        <v>September</v>
      </c>
      <c r="C118" t="s">
        <v>11</v>
      </c>
      <c r="D118" t="s">
        <v>10</v>
      </c>
      <c r="E118">
        <v>857</v>
      </c>
      <c r="F118" t="s">
        <v>12</v>
      </c>
      <c r="G118">
        <v>376</v>
      </c>
      <c r="H118">
        <v>8609</v>
      </c>
      <c r="I118">
        <f>SUM(data[[#This Row],[likes]:[comments]])</f>
        <v>1233</v>
      </c>
    </row>
    <row r="119" spans="1:9" x14ac:dyDescent="0.25">
      <c r="A119" s="1">
        <v>44874</v>
      </c>
      <c r="B119" s="1" t="str">
        <f>TEXT(data[[#This Row],[date]], "mmmm")</f>
        <v>November</v>
      </c>
      <c r="C119" t="s">
        <v>9</v>
      </c>
      <c r="D119" t="s">
        <v>14</v>
      </c>
      <c r="E119">
        <v>2146</v>
      </c>
      <c r="F119">
        <v>553</v>
      </c>
      <c r="G119">
        <v>365</v>
      </c>
      <c r="H119">
        <v>5307</v>
      </c>
      <c r="I119">
        <f>SUM(data[[#This Row],[likes]:[comments]])</f>
        <v>3064</v>
      </c>
    </row>
    <row r="120" spans="1:9" x14ac:dyDescent="0.25">
      <c r="A120" s="1">
        <v>45029</v>
      </c>
      <c r="B120" s="1" t="str">
        <f>TEXT(data[[#This Row],[date]], "mmmm")</f>
        <v>April</v>
      </c>
      <c r="C120" t="s">
        <v>9</v>
      </c>
      <c r="D120" t="s">
        <v>10</v>
      </c>
      <c r="E120">
        <v>2000</v>
      </c>
      <c r="F120">
        <v>142</v>
      </c>
      <c r="G120">
        <v>192</v>
      </c>
      <c r="H120">
        <v>9021</v>
      </c>
      <c r="I120">
        <f>SUM(data[[#This Row],[likes]:[comments]])</f>
        <v>2334</v>
      </c>
    </row>
    <row r="121" spans="1:9" x14ac:dyDescent="0.25">
      <c r="A121" s="1">
        <v>44966</v>
      </c>
      <c r="B121" s="1" t="str">
        <f>TEXT(data[[#This Row],[date]], "mmmm")</f>
        <v>February</v>
      </c>
      <c r="C121" t="s">
        <v>7</v>
      </c>
      <c r="D121" t="s">
        <v>8</v>
      </c>
      <c r="E121">
        <v>1276</v>
      </c>
      <c r="F121">
        <v>306</v>
      </c>
      <c r="G121">
        <v>376</v>
      </c>
      <c r="H121">
        <v>4399</v>
      </c>
      <c r="I121">
        <f>SUM(data[[#This Row],[likes]:[comments]])</f>
        <v>1958</v>
      </c>
    </row>
    <row r="122" spans="1:9" x14ac:dyDescent="0.25">
      <c r="A122" s="1">
        <v>44908</v>
      </c>
      <c r="B122" s="1" t="str">
        <f>TEXT(data[[#This Row],[date]], "mmmm")</f>
        <v>December</v>
      </c>
      <c r="C122" t="s">
        <v>11</v>
      </c>
      <c r="D122" t="s">
        <v>8</v>
      </c>
      <c r="E122">
        <v>1713</v>
      </c>
      <c r="F122">
        <v>468</v>
      </c>
      <c r="G122">
        <v>425</v>
      </c>
      <c r="H122">
        <v>5045</v>
      </c>
      <c r="I122">
        <f>SUM(data[[#This Row],[likes]:[comments]])</f>
        <v>2606</v>
      </c>
    </row>
    <row r="123" spans="1:9" x14ac:dyDescent="0.25">
      <c r="A123" s="1">
        <v>45177</v>
      </c>
      <c r="B123" s="1" t="str">
        <f>TEXT(data[[#This Row],[date]], "mmmm")</f>
        <v>September</v>
      </c>
      <c r="C123" t="s">
        <v>9</v>
      </c>
      <c r="D123" t="s">
        <v>8</v>
      </c>
      <c r="E123">
        <v>1420</v>
      </c>
      <c r="F123">
        <v>301</v>
      </c>
      <c r="G123">
        <v>101</v>
      </c>
      <c r="H123">
        <v>4696</v>
      </c>
      <c r="I123">
        <f>SUM(data[[#This Row],[likes]:[comments]])</f>
        <v>1822</v>
      </c>
    </row>
    <row r="124" spans="1:9" x14ac:dyDescent="0.25">
      <c r="A124" s="1">
        <v>45099</v>
      </c>
      <c r="B124" s="1" t="str">
        <f>TEXT(data[[#This Row],[date]], "mmmm")</f>
        <v>June</v>
      </c>
      <c r="C124" t="s">
        <v>9</v>
      </c>
      <c r="D124" t="s">
        <v>14</v>
      </c>
      <c r="E124">
        <v>948</v>
      </c>
      <c r="F124">
        <v>575</v>
      </c>
      <c r="G124">
        <v>224</v>
      </c>
      <c r="H124">
        <v>5653</v>
      </c>
      <c r="I124">
        <f>SUM(data[[#This Row],[likes]:[comments]])</f>
        <v>1747</v>
      </c>
    </row>
    <row r="125" spans="1:9" x14ac:dyDescent="0.25">
      <c r="A125" s="1">
        <v>45100</v>
      </c>
      <c r="B125" s="1" t="str">
        <f>TEXT(data[[#This Row],[date]], "mmmm")</f>
        <v>June</v>
      </c>
      <c r="C125" t="s">
        <v>9</v>
      </c>
      <c r="D125" t="s">
        <v>14</v>
      </c>
      <c r="E125">
        <v>2181</v>
      </c>
      <c r="F125">
        <v>450</v>
      </c>
      <c r="G125">
        <v>124</v>
      </c>
      <c r="H125">
        <v>5595</v>
      </c>
      <c r="I125">
        <f>SUM(data[[#This Row],[likes]:[comments]])</f>
        <v>2755</v>
      </c>
    </row>
    <row r="126" spans="1:9" x14ac:dyDescent="0.25">
      <c r="A126" s="1">
        <v>44897</v>
      </c>
      <c r="B126" s="1" t="str">
        <f>TEXT(data[[#This Row],[date]], "mmmm")</f>
        <v>December</v>
      </c>
      <c r="C126" t="s">
        <v>7</v>
      </c>
      <c r="D126" t="s">
        <v>8</v>
      </c>
      <c r="E126">
        <v>934</v>
      </c>
      <c r="F126">
        <v>501</v>
      </c>
      <c r="G126">
        <v>254</v>
      </c>
      <c r="H126">
        <v>8947</v>
      </c>
      <c r="I126">
        <f>SUM(data[[#This Row],[likes]:[comments]])</f>
        <v>1689</v>
      </c>
    </row>
    <row r="127" spans="1:9" x14ac:dyDescent="0.25">
      <c r="A127" s="1">
        <v>45082</v>
      </c>
      <c r="B127" s="1" t="str">
        <f>TEXT(data[[#This Row],[date]], "mmmm")</f>
        <v>June</v>
      </c>
      <c r="C127" t="s">
        <v>9</v>
      </c>
      <c r="D127" t="s">
        <v>14</v>
      </c>
      <c r="E127">
        <v>1745</v>
      </c>
      <c r="F127">
        <v>621</v>
      </c>
      <c r="G127">
        <v>263</v>
      </c>
      <c r="H127">
        <v>9931</v>
      </c>
      <c r="I127">
        <f>SUM(data[[#This Row],[likes]:[comments]])</f>
        <v>2629</v>
      </c>
    </row>
    <row r="128" spans="1:9" x14ac:dyDescent="0.25">
      <c r="A128" s="1">
        <v>45176</v>
      </c>
      <c r="B128" s="1" t="str">
        <f>TEXT(data[[#This Row],[date]], "mmmm")</f>
        <v>September</v>
      </c>
      <c r="C128" t="s">
        <v>7</v>
      </c>
      <c r="D128" t="s">
        <v>14</v>
      </c>
      <c r="E128">
        <v>978</v>
      </c>
      <c r="F128">
        <v>626</v>
      </c>
      <c r="G128">
        <v>225</v>
      </c>
      <c r="H128">
        <v>8076</v>
      </c>
      <c r="I128">
        <f>SUM(data[[#This Row],[likes]:[comments]])</f>
        <v>1829</v>
      </c>
    </row>
    <row r="129" spans="1:9" x14ac:dyDescent="0.25">
      <c r="A129" s="1">
        <v>44861</v>
      </c>
      <c r="B129" s="1" t="str">
        <f>TEXT(data[[#This Row],[date]], "mmmm")</f>
        <v>October</v>
      </c>
      <c r="C129" t="s">
        <v>11</v>
      </c>
      <c r="D129" t="s">
        <v>8</v>
      </c>
      <c r="E129">
        <v>1186</v>
      </c>
      <c r="F129">
        <v>829</v>
      </c>
      <c r="G129">
        <v>135</v>
      </c>
      <c r="H129">
        <v>8335</v>
      </c>
      <c r="I129">
        <f>SUM(data[[#This Row],[likes]:[comments]])</f>
        <v>2150</v>
      </c>
    </row>
    <row r="130" spans="1:9" x14ac:dyDescent="0.25">
      <c r="A130" s="1">
        <v>44973</v>
      </c>
      <c r="B130" s="1" t="str">
        <f>TEXT(data[[#This Row],[date]], "mmmm")</f>
        <v>February</v>
      </c>
      <c r="C130" t="s">
        <v>7</v>
      </c>
      <c r="D130" t="s">
        <v>10</v>
      </c>
      <c r="E130">
        <v>1148</v>
      </c>
      <c r="F130">
        <v>186</v>
      </c>
      <c r="G130">
        <v>366</v>
      </c>
      <c r="H130">
        <v>4182</v>
      </c>
      <c r="I130">
        <f>SUM(data[[#This Row],[likes]:[comments]])</f>
        <v>1700</v>
      </c>
    </row>
    <row r="131" spans="1:9" x14ac:dyDescent="0.25">
      <c r="A131" s="1">
        <v>45011</v>
      </c>
      <c r="B131" s="1" t="str">
        <f>TEXT(data[[#This Row],[date]], "mmmm")</f>
        <v>March</v>
      </c>
      <c r="C131" t="s">
        <v>7</v>
      </c>
      <c r="D131" t="s">
        <v>10</v>
      </c>
      <c r="E131">
        <v>522</v>
      </c>
      <c r="F131">
        <v>805</v>
      </c>
      <c r="G131">
        <v>288</v>
      </c>
      <c r="H131">
        <v>7107</v>
      </c>
      <c r="I131">
        <f>SUM(data[[#This Row],[likes]:[comments]])</f>
        <v>1615</v>
      </c>
    </row>
    <row r="132" spans="1:9" x14ac:dyDescent="0.25">
      <c r="A132" s="1">
        <v>45186</v>
      </c>
      <c r="B132" s="1" t="str">
        <f>TEXT(data[[#This Row],[date]], "mmmm")</f>
        <v>September</v>
      </c>
      <c r="C132" t="s">
        <v>9</v>
      </c>
      <c r="D132" t="s">
        <v>10</v>
      </c>
      <c r="E132">
        <v>2105</v>
      </c>
      <c r="F132">
        <v>557</v>
      </c>
      <c r="G132">
        <v>139</v>
      </c>
      <c r="H132">
        <v>8293</v>
      </c>
      <c r="I132">
        <f>SUM(data[[#This Row],[likes]:[comments]])</f>
        <v>2801</v>
      </c>
    </row>
    <row r="133" spans="1:9" x14ac:dyDescent="0.25">
      <c r="A133" s="1">
        <v>45193</v>
      </c>
      <c r="B133" s="1" t="str">
        <f>TEXT(data[[#This Row],[date]], "mmmm")</f>
        <v>September</v>
      </c>
      <c r="C133" t="s">
        <v>7</v>
      </c>
      <c r="D133" t="s">
        <v>8</v>
      </c>
      <c r="E133">
        <v>771</v>
      </c>
      <c r="F133">
        <v>740</v>
      </c>
      <c r="G133">
        <v>372</v>
      </c>
      <c r="H133">
        <v>8329</v>
      </c>
      <c r="I133">
        <f>SUM(data[[#This Row],[likes]:[comments]])</f>
        <v>1883</v>
      </c>
    </row>
    <row r="134" spans="1:9" x14ac:dyDescent="0.25">
      <c r="A134" s="1">
        <v>44901</v>
      </c>
      <c r="B134" s="1" t="str">
        <f>TEXT(data[[#This Row],[date]], "mmmm")</f>
        <v>December</v>
      </c>
      <c r="C134" t="s">
        <v>9</v>
      </c>
      <c r="D134" t="s">
        <v>8</v>
      </c>
      <c r="E134">
        <v>403</v>
      </c>
      <c r="F134">
        <v>866</v>
      </c>
      <c r="G134">
        <v>412</v>
      </c>
      <c r="H134">
        <v>9538</v>
      </c>
      <c r="I134">
        <f>SUM(data[[#This Row],[likes]:[comments]])</f>
        <v>1681</v>
      </c>
    </row>
    <row r="135" spans="1:9" x14ac:dyDescent="0.25">
      <c r="A135" s="1">
        <v>44979</v>
      </c>
      <c r="B135" s="1" t="str">
        <f>TEXT(data[[#This Row],[date]], "mmmm")</f>
        <v>February</v>
      </c>
      <c r="C135" t="s">
        <v>9</v>
      </c>
      <c r="D135" t="s">
        <v>14</v>
      </c>
      <c r="E135">
        <v>709</v>
      </c>
      <c r="F135">
        <v>323</v>
      </c>
      <c r="G135">
        <v>286</v>
      </c>
      <c r="H135">
        <v>5098</v>
      </c>
      <c r="I135">
        <f>SUM(data[[#This Row],[likes]:[comments]])</f>
        <v>1318</v>
      </c>
    </row>
    <row r="136" spans="1:9" x14ac:dyDescent="0.25">
      <c r="A136" s="1">
        <v>45022</v>
      </c>
      <c r="B136" s="1" t="str">
        <f>TEXT(data[[#This Row],[date]], "mmmm")</f>
        <v>April</v>
      </c>
      <c r="C136" t="s">
        <v>9</v>
      </c>
      <c r="D136" t="s">
        <v>8</v>
      </c>
      <c r="E136">
        <v>1011</v>
      </c>
      <c r="F136">
        <v>374</v>
      </c>
      <c r="G136">
        <v>290</v>
      </c>
      <c r="H136">
        <v>7425</v>
      </c>
      <c r="I136">
        <f>SUM(data[[#This Row],[likes]:[comments]])</f>
        <v>1675</v>
      </c>
    </row>
    <row r="137" spans="1:9" x14ac:dyDescent="0.25">
      <c r="A137" s="1">
        <v>45146</v>
      </c>
      <c r="B137" s="1" t="str">
        <f>TEXT(data[[#This Row],[date]], "mmmm")</f>
        <v>August</v>
      </c>
      <c r="C137" t="s">
        <v>9</v>
      </c>
      <c r="D137" t="s">
        <v>14</v>
      </c>
      <c r="E137">
        <v>762</v>
      </c>
      <c r="F137">
        <v>603</v>
      </c>
      <c r="G137">
        <v>109</v>
      </c>
      <c r="H137">
        <v>7443</v>
      </c>
      <c r="I137">
        <f>SUM(data[[#This Row],[likes]:[comments]])</f>
        <v>1474</v>
      </c>
    </row>
    <row r="138" spans="1:9" x14ac:dyDescent="0.25">
      <c r="A138" s="1">
        <v>45149</v>
      </c>
      <c r="B138" s="1" t="str">
        <f>TEXT(data[[#This Row],[date]], "mmmm")</f>
        <v>August</v>
      </c>
      <c r="C138" t="s">
        <v>7</v>
      </c>
      <c r="D138" t="s">
        <v>10</v>
      </c>
      <c r="E138">
        <v>504</v>
      </c>
      <c r="F138">
        <v>325</v>
      </c>
      <c r="G138">
        <v>474</v>
      </c>
      <c r="H138">
        <v>7354</v>
      </c>
      <c r="I138">
        <f>SUM(data[[#This Row],[likes]:[comments]])</f>
        <v>1303</v>
      </c>
    </row>
    <row r="139" spans="1:9" x14ac:dyDescent="0.25">
      <c r="A139" s="1">
        <v>45128</v>
      </c>
      <c r="B139" s="1" t="str">
        <f>TEXT(data[[#This Row],[date]], "mmmm")</f>
        <v>July</v>
      </c>
      <c r="C139" t="s">
        <v>11</v>
      </c>
      <c r="D139" t="s">
        <v>14</v>
      </c>
      <c r="E139">
        <v>1247</v>
      </c>
      <c r="F139">
        <v>585</v>
      </c>
      <c r="G139">
        <v>467</v>
      </c>
      <c r="H139">
        <v>5158</v>
      </c>
      <c r="I139">
        <f>SUM(data[[#This Row],[likes]:[comments]])</f>
        <v>2299</v>
      </c>
    </row>
    <row r="140" spans="1:9" x14ac:dyDescent="0.25">
      <c r="A140" s="1">
        <v>45099</v>
      </c>
      <c r="B140" s="1" t="str">
        <f>TEXT(data[[#This Row],[date]], "mmmm")</f>
        <v>June</v>
      </c>
      <c r="C140" t="s">
        <v>9</v>
      </c>
      <c r="D140" t="s">
        <v>14</v>
      </c>
      <c r="E140">
        <v>931</v>
      </c>
      <c r="F140">
        <v>593</v>
      </c>
      <c r="G140">
        <v>442</v>
      </c>
      <c r="H140">
        <v>8109</v>
      </c>
      <c r="I140">
        <f>SUM(data[[#This Row],[likes]:[comments]])</f>
        <v>1966</v>
      </c>
    </row>
    <row r="141" spans="1:9" x14ac:dyDescent="0.25">
      <c r="A141" s="1">
        <v>44876</v>
      </c>
      <c r="B141" s="1" t="str">
        <f>TEXT(data[[#This Row],[date]], "mmmm")</f>
        <v>November</v>
      </c>
      <c r="C141" t="s">
        <v>11</v>
      </c>
      <c r="D141" t="s">
        <v>10</v>
      </c>
      <c r="E141">
        <v>1059</v>
      </c>
      <c r="F141">
        <v>676</v>
      </c>
      <c r="G141">
        <v>157</v>
      </c>
      <c r="H141">
        <v>9136</v>
      </c>
      <c r="I141">
        <f>SUM(data[[#This Row],[likes]:[comments]])</f>
        <v>1892</v>
      </c>
    </row>
    <row r="142" spans="1:9" x14ac:dyDescent="0.25">
      <c r="A142" s="1">
        <v>45185</v>
      </c>
      <c r="B142" s="1" t="str">
        <f>TEXT(data[[#This Row],[date]], "mmmm")</f>
        <v>September</v>
      </c>
      <c r="C142" t="s">
        <v>11</v>
      </c>
      <c r="D142" t="s">
        <v>10</v>
      </c>
      <c r="E142">
        <v>1767</v>
      </c>
      <c r="F142">
        <v>199</v>
      </c>
      <c r="G142">
        <v>241</v>
      </c>
      <c r="H142">
        <v>6767</v>
      </c>
      <c r="I142">
        <f>SUM(data[[#This Row],[likes]:[comments]])</f>
        <v>2207</v>
      </c>
    </row>
    <row r="143" spans="1:9" x14ac:dyDescent="0.25">
      <c r="A143" s="1">
        <v>45057</v>
      </c>
      <c r="B143" s="1" t="str">
        <f>TEXT(data[[#This Row],[date]], "mmmm")</f>
        <v>May</v>
      </c>
      <c r="C143" t="s">
        <v>9</v>
      </c>
      <c r="D143" t="s">
        <v>8</v>
      </c>
      <c r="E143">
        <v>1763</v>
      </c>
      <c r="F143">
        <v>855</v>
      </c>
      <c r="G143">
        <v>263</v>
      </c>
      <c r="H143">
        <v>9253</v>
      </c>
      <c r="I143">
        <f>SUM(data[[#This Row],[likes]:[comments]])</f>
        <v>2881</v>
      </c>
    </row>
    <row r="144" spans="1:9" x14ac:dyDescent="0.25">
      <c r="A144" s="1">
        <v>45062</v>
      </c>
      <c r="B144" s="1" t="str">
        <f>TEXT(data[[#This Row],[date]], "mmmm")</f>
        <v>May</v>
      </c>
      <c r="C144" t="s">
        <v>7</v>
      </c>
      <c r="D144" t="s">
        <v>8</v>
      </c>
      <c r="E144">
        <v>1126</v>
      </c>
      <c r="F144">
        <v>203</v>
      </c>
      <c r="G144">
        <v>480</v>
      </c>
      <c r="H144">
        <v>7922</v>
      </c>
      <c r="I144">
        <f>SUM(data[[#This Row],[likes]:[comments]])</f>
        <v>1809</v>
      </c>
    </row>
    <row r="145" spans="1:9" x14ac:dyDescent="0.25">
      <c r="A145" s="1">
        <v>45025</v>
      </c>
      <c r="B145" s="1" t="str">
        <f>TEXT(data[[#This Row],[date]], "mmmm")</f>
        <v>April</v>
      </c>
      <c r="C145" t="s">
        <v>7</v>
      </c>
      <c r="D145" t="s">
        <v>10</v>
      </c>
      <c r="E145">
        <v>1840</v>
      </c>
      <c r="F145">
        <v>642</v>
      </c>
      <c r="G145">
        <v>267</v>
      </c>
      <c r="H145">
        <v>5051</v>
      </c>
      <c r="I145">
        <f>SUM(data[[#This Row],[likes]:[comments]])</f>
        <v>2749</v>
      </c>
    </row>
    <row r="146" spans="1:9" x14ac:dyDescent="0.25">
      <c r="A146" s="1">
        <v>45192</v>
      </c>
      <c r="B146" s="1" t="str">
        <f>TEXT(data[[#This Row],[date]], "mmmm")</f>
        <v>September</v>
      </c>
      <c r="C146" t="s">
        <v>11</v>
      </c>
      <c r="D146" t="s">
        <v>14</v>
      </c>
      <c r="E146">
        <v>2041</v>
      </c>
      <c r="F146">
        <v>142</v>
      </c>
      <c r="G146">
        <v>214</v>
      </c>
      <c r="H146">
        <v>6466</v>
      </c>
      <c r="I146">
        <f>SUM(data[[#This Row],[likes]:[comments]])</f>
        <v>2397</v>
      </c>
    </row>
    <row r="147" spans="1:9" x14ac:dyDescent="0.25">
      <c r="A147" s="1">
        <v>45015</v>
      </c>
      <c r="B147" s="1" t="str">
        <f>TEXT(data[[#This Row],[date]], "mmmm")</f>
        <v>March</v>
      </c>
      <c r="C147" t="s">
        <v>9</v>
      </c>
      <c r="D147" t="s">
        <v>8</v>
      </c>
      <c r="E147">
        <v>1118</v>
      </c>
      <c r="F147">
        <v>735</v>
      </c>
      <c r="G147">
        <v>301</v>
      </c>
      <c r="H147">
        <v>4951</v>
      </c>
      <c r="I147">
        <f>SUM(data[[#This Row],[likes]:[comments]])</f>
        <v>2154</v>
      </c>
    </row>
    <row r="148" spans="1:9" x14ac:dyDescent="0.25">
      <c r="A148" s="1">
        <v>44976</v>
      </c>
      <c r="B148" s="1" t="str">
        <f>TEXT(data[[#This Row],[date]], "mmmm")</f>
        <v>February</v>
      </c>
      <c r="C148" t="s">
        <v>11</v>
      </c>
      <c r="D148" t="s">
        <v>14</v>
      </c>
      <c r="E148">
        <v>2193</v>
      </c>
      <c r="F148">
        <v>429</v>
      </c>
      <c r="G148">
        <v>265</v>
      </c>
      <c r="H148">
        <v>4487</v>
      </c>
      <c r="I148">
        <f>SUM(data[[#This Row],[likes]:[comments]])</f>
        <v>2887</v>
      </c>
    </row>
    <row r="149" spans="1:9" x14ac:dyDescent="0.25">
      <c r="A149" s="1">
        <v>45058</v>
      </c>
      <c r="B149" s="1" t="str">
        <f>TEXT(data[[#This Row],[date]], "mmmm")</f>
        <v>May</v>
      </c>
      <c r="C149" t="s">
        <v>11</v>
      </c>
      <c r="D149" t="s">
        <v>14</v>
      </c>
      <c r="E149">
        <v>2066</v>
      </c>
      <c r="F149">
        <v>466</v>
      </c>
      <c r="G149">
        <v>430</v>
      </c>
      <c r="H149">
        <v>5998</v>
      </c>
      <c r="I149">
        <f>SUM(data[[#This Row],[likes]:[comments]])</f>
        <v>2962</v>
      </c>
    </row>
    <row r="150" spans="1:9" x14ac:dyDescent="0.25">
      <c r="A150" s="1">
        <v>44867</v>
      </c>
      <c r="B150" s="1" t="str">
        <f>TEXT(data[[#This Row],[date]], "mmmm")</f>
        <v>November</v>
      </c>
      <c r="C150" t="s">
        <v>11</v>
      </c>
      <c r="D150" t="s">
        <v>8</v>
      </c>
      <c r="E150">
        <v>1888</v>
      </c>
      <c r="F150">
        <v>803</v>
      </c>
      <c r="G150">
        <v>247</v>
      </c>
      <c r="H150">
        <v>7962</v>
      </c>
      <c r="I150">
        <f>SUM(data[[#This Row],[likes]:[comments]])</f>
        <v>2938</v>
      </c>
    </row>
    <row r="151" spans="1:9" x14ac:dyDescent="0.25">
      <c r="A151" s="1">
        <v>44973</v>
      </c>
      <c r="B151" s="1" t="str">
        <f>TEXT(data[[#This Row],[date]], "mmmm")</f>
        <v>February</v>
      </c>
      <c r="C151" t="s">
        <v>11</v>
      </c>
      <c r="D151" t="s">
        <v>14</v>
      </c>
      <c r="E151">
        <v>1528</v>
      </c>
      <c r="F151">
        <v>443</v>
      </c>
      <c r="G151" t="s">
        <v>13</v>
      </c>
      <c r="H151">
        <v>9042</v>
      </c>
      <c r="I151">
        <f>SUM(data[[#This Row],[likes]:[comments]])</f>
        <v>1971</v>
      </c>
    </row>
    <row r="152" spans="1:9" x14ac:dyDescent="0.25">
      <c r="A152" s="1">
        <v>44850</v>
      </c>
      <c r="B152" s="1" t="str">
        <f>TEXT(data[[#This Row],[date]], "mmmm")</f>
        <v>October</v>
      </c>
      <c r="C152" t="s">
        <v>9</v>
      </c>
      <c r="D152" t="s">
        <v>14</v>
      </c>
      <c r="E152">
        <v>708</v>
      </c>
      <c r="F152">
        <v>774</v>
      </c>
      <c r="G152">
        <v>417</v>
      </c>
      <c r="H152">
        <v>8055</v>
      </c>
      <c r="I152">
        <f>SUM(data[[#This Row],[likes]:[comments]])</f>
        <v>1899</v>
      </c>
    </row>
    <row r="153" spans="1:9" x14ac:dyDescent="0.25">
      <c r="A153" s="1">
        <v>45142</v>
      </c>
      <c r="B153" s="1" t="str">
        <f>TEXT(data[[#This Row],[date]], "mmmm")</f>
        <v>August</v>
      </c>
      <c r="C153" t="s">
        <v>7</v>
      </c>
      <c r="D153" t="s">
        <v>10</v>
      </c>
      <c r="E153">
        <v>1157</v>
      </c>
      <c r="F153">
        <v>689</v>
      </c>
      <c r="G153">
        <v>403</v>
      </c>
      <c r="H153">
        <v>5443</v>
      </c>
      <c r="I153">
        <f>SUM(data[[#This Row],[likes]:[comments]])</f>
        <v>2249</v>
      </c>
    </row>
    <row r="154" spans="1:9" x14ac:dyDescent="0.25">
      <c r="A154" s="1">
        <v>45161</v>
      </c>
      <c r="B154" s="1" t="str">
        <f>TEXT(data[[#This Row],[date]], "mmmm")</f>
        <v>August</v>
      </c>
      <c r="C154" t="s">
        <v>7</v>
      </c>
      <c r="D154" t="s">
        <v>8</v>
      </c>
      <c r="E154">
        <v>1099</v>
      </c>
      <c r="F154">
        <v>827</v>
      </c>
      <c r="G154">
        <v>264</v>
      </c>
      <c r="H154">
        <v>7677</v>
      </c>
      <c r="I154">
        <f>SUM(data[[#This Row],[likes]:[comments]])</f>
        <v>2190</v>
      </c>
    </row>
    <row r="155" spans="1:9" x14ac:dyDescent="0.25">
      <c r="A155" s="1">
        <v>45211</v>
      </c>
      <c r="B155" s="1" t="str">
        <f>TEXT(data[[#This Row],[date]], "mmmm")</f>
        <v>October</v>
      </c>
      <c r="C155" t="s">
        <v>9</v>
      </c>
      <c r="D155" t="s">
        <v>10</v>
      </c>
      <c r="E155">
        <v>1753</v>
      </c>
      <c r="F155">
        <v>197</v>
      </c>
      <c r="G155">
        <v>391</v>
      </c>
      <c r="H155">
        <v>6430</v>
      </c>
      <c r="I155">
        <f>SUM(data[[#This Row],[likes]:[comments]])</f>
        <v>2341</v>
      </c>
    </row>
    <row r="156" spans="1:9" x14ac:dyDescent="0.25">
      <c r="A156" s="1">
        <v>45132</v>
      </c>
      <c r="B156" s="1" t="str">
        <f>TEXT(data[[#This Row],[date]], "mmmm")</f>
        <v>July</v>
      </c>
      <c r="C156" t="s">
        <v>9</v>
      </c>
      <c r="D156" t="s">
        <v>14</v>
      </c>
      <c r="E156">
        <v>1353</v>
      </c>
      <c r="F156">
        <v>867</v>
      </c>
      <c r="G156">
        <v>205</v>
      </c>
      <c r="H156">
        <v>5421</v>
      </c>
      <c r="I156">
        <f>SUM(data[[#This Row],[likes]:[comments]])</f>
        <v>2425</v>
      </c>
    </row>
    <row r="157" spans="1:9" x14ac:dyDescent="0.25">
      <c r="A157" s="1">
        <v>45012</v>
      </c>
      <c r="B157" s="1" t="str">
        <f>TEXT(data[[#This Row],[date]], "mmmm")</f>
        <v>March</v>
      </c>
      <c r="C157" t="s">
        <v>11</v>
      </c>
      <c r="D157" t="s">
        <v>10</v>
      </c>
      <c r="E157">
        <v>504</v>
      </c>
      <c r="F157">
        <v>641</v>
      </c>
      <c r="G157">
        <v>429</v>
      </c>
      <c r="H157">
        <v>4759</v>
      </c>
      <c r="I157">
        <f>SUM(data[[#This Row],[likes]:[comments]])</f>
        <v>1574</v>
      </c>
    </row>
    <row r="158" spans="1:9" x14ac:dyDescent="0.25">
      <c r="A158" s="1">
        <v>44994</v>
      </c>
      <c r="B158" s="1" t="str">
        <f>TEXT(data[[#This Row],[date]], "mmmm")</f>
        <v>March</v>
      </c>
      <c r="C158" t="s">
        <v>9</v>
      </c>
      <c r="D158" t="s">
        <v>8</v>
      </c>
      <c r="E158">
        <v>1403</v>
      </c>
      <c r="F158">
        <v>418</v>
      </c>
      <c r="G158">
        <v>457</v>
      </c>
      <c r="H158">
        <v>5580</v>
      </c>
      <c r="I158">
        <f>SUM(data[[#This Row],[likes]:[comments]])</f>
        <v>2278</v>
      </c>
    </row>
    <row r="159" spans="1:9" x14ac:dyDescent="0.25">
      <c r="A159" s="1">
        <v>44981</v>
      </c>
      <c r="B159" s="1" t="str">
        <f>TEXT(data[[#This Row],[date]], "mmmm")</f>
        <v>February</v>
      </c>
      <c r="C159" t="s">
        <v>9</v>
      </c>
      <c r="D159" t="s">
        <v>14</v>
      </c>
      <c r="E159">
        <v>1688</v>
      </c>
      <c r="F159">
        <v>732</v>
      </c>
      <c r="G159">
        <v>499</v>
      </c>
      <c r="H159">
        <v>9217</v>
      </c>
      <c r="I159">
        <f>SUM(data[[#This Row],[likes]:[comments]])</f>
        <v>2919</v>
      </c>
    </row>
    <row r="160" spans="1:9" x14ac:dyDescent="0.25">
      <c r="A160" s="1">
        <v>45178</v>
      </c>
      <c r="B160" s="1" t="str">
        <f>TEXT(data[[#This Row],[date]], "mmmm")</f>
        <v>September</v>
      </c>
      <c r="C160" t="s">
        <v>11</v>
      </c>
      <c r="D160" t="s">
        <v>14</v>
      </c>
      <c r="E160">
        <v>858</v>
      </c>
      <c r="F160">
        <v>791</v>
      </c>
      <c r="G160">
        <v>437</v>
      </c>
      <c r="H160">
        <v>4369</v>
      </c>
      <c r="I160">
        <f>SUM(data[[#This Row],[likes]:[comments]])</f>
        <v>2086</v>
      </c>
    </row>
    <row r="161" spans="1:9" x14ac:dyDescent="0.25">
      <c r="A161" s="1">
        <v>45006</v>
      </c>
      <c r="B161" s="1" t="str">
        <f>TEXT(data[[#This Row],[date]], "mmmm")</f>
        <v>March</v>
      </c>
      <c r="C161" t="s">
        <v>9</v>
      </c>
      <c r="D161" t="s">
        <v>14</v>
      </c>
      <c r="E161">
        <v>1022</v>
      </c>
      <c r="F161">
        <v>473</v>
      </c>
      <c r="G161">
        <v>349</v>
      </c>
      <c r="H161">
        <v>7241</v>
      </c>
      <c r="I161">
        <f>SUM(data[[#This Row],[likes]:[comments]])</f>
        <v>1844</v>
      </c>
    </row>
    <row r="162" spans="1:9" x14ac:dyDescent="0.25">
      <c r="A162" s="1">
        <v>44850</v>
      </c>
      <c r="B162" s="1" t="str">
        <f>TEXT(data[[#This Row],[date]], "mmmm")</f>
        <v>October</v>
      </c>
      <c r="C162" t="s">
        <v>11</v>
      </c>
      <c r="D162" t="s">
        <v>14</v>
      </c>
      <c r="E162">
        <v>578</v>
      </c>
      <c r="F162">
        <v>228</v>
      </c>
      <c r="G162">
        <v>296</v>
      </c>
      <c r="H162">
        <v>8656</v>
      </c>
      <c r="I162">
        <f>SUM(data[[#This Row],[likes]:[comments]])</f>
        <v>1102</v>
      </c>
    </row>
    <row r="163" spans="1:9" x14ac:dyDescent="0.25">
      <c r="A163" s="1">
        <v>45068</v>
      </c>
      <c r="B163" s="1" t="str">
        <f>TEXT(data[[#This Row],[date]], "mmmm")</f>
        <v>May</v>
      </c>
      <c r="C163" t="s">
        <v>7</v>
      </c>
      <c r="D163" t="s">
        <v>10</v>
      </c>
      <c r="E163">
        <v>757</v>
      </c>
      <c r="F163">
        <v>305</v>
      </c>
      <c r="G163">
        <v>370</v>
      </c>
      <c r="H163">
        <v>4760</v>
      </c>
      <c r="I163">
        <f>SUM(data[[#This Row],[likes]:[comments]])</f>
        <v>1432</v>
      </c>
    </row>
    <row r="164" spans="1:9" x14ac:dyDescent="0.25">
      <c r="A164" s="1">
        <v>45118</v>
      </c>
      <c r="B164" s="1" t="str">
        <f>TEXT(data[[#This Row],[date]], "mmmm")</f>
        <v>July</v>
      </c>
      <c r="C164" t="s">
        <v>11</v>
      </c>
      <c r="D164" t="s">
        <v>8</v>
      </c>
      <c r="E164">
        <v>549</v>
      </c>
      <c r="F164">
        <v>882</v>
      </c>
      <c r="G164">
        <v>194</v>
      </c>
      <c r="H164">
        <v>6573</v>
      </c>
      <c r="I164">
        <f>SUM(data[[#This Row],[likes]:[comments]])</f>
        <v>1625</v>
      </c>
    </row>
    <row r="165" spans="1:9" x14ac:dyDescent="0.25">
      <c r="A165" s="1">
        <v>44948</v>
      </c>
      <c r="B165" s="1" t="str">
        <f>TEXT(data[[#This Row],[date]], "mmmm")</f>
        <v>January</v>
      </c>
      <c r="C165" t="s">
        <v>9</v>
      </c>
      <c r="D165" t="s">
        <v>8</v>
      </c>
      <c r="E165">
        <v>1006</v>
      </c>
      <c r="F165">
        <v>415</v>
      </c>
      <c r="G165">
        <v>428</v>
      </c>
      <c r="H165">
        <v>6258</v>
      </c>
      <c r="I165">
        <f>SUM(data[[#This Row],[likes]:[comments]])</f>
        <v>1849</v>
      </c>
    </row>
    <row r="166" spans="1:9" x14ac:dyDescent="0.25">
      <c r="A166" s="1">
        <v>44932</v>
      </c>
      <c r="B166" s="1" t="str">
        <f>TEXT(data[[#This Row],[date]], "mmmm")</f>
        <v>January</v>
      </c>
      <c r="C166" t="s">
        <v>11</v>
      </c>
      <c r="D166" t="s">
        <v>8</v>
      </c>
      <c r="E166">
        <v>1904</v>
      </c>
      <c r="F166">
        <v>481</v>
      </c>
      <c r="G166">
        <v>475</v>
      </c>
      <c r="H166">
        <v>7543</v>
      </c>
      <c r="I166">
        <f>SUM(data[[#This Row],[likes]:[comments]])</f>
        <v>2860</v>
      </c>
    </row>
    <row r="167" spans="1:9" x14ac:dyDescent="0.25">
      <c r="A167" s="1">
        <v>45053</v>
      </c>
      <c r="B167" s="1" t="str">
        <f>TEXT(data[[#This Row],[date]], "mmmm")</f>
        <v>May</v>
      </c>
      <c r="C167" t="s">
        <v>7</v>
      </c>
      <c r="D167" t="s">
        <v>8</v>
      </c>
      <c r="E167">
        <v>1450</v>
      </c>
      <c r="F167">
        <v>879</v>
      </c>
      <c r="G167">
        <v>267</v>
      </c>
      <c r="H167">
        <v>4801</v>
      </c>
      <c r="I167">
        <f>SUM(data[[#This Row],[likes]:[comments]])</f>
        <v>2596</v>
      </c>
    </row>
    <row r="168" spans="1:9" x14ac:dyDescent="0.25">
      <c r="A168" s="1">
        <v>44877</v>
      </c>
      <c r="B168" s="1" t="str">
        <f>TEXT(data[[#This Row],[date]], "mmmm")</f>
        <v>November</v>
      </c>
      <c r="C168" t="s">
        <v>7</v>
      </c>
      <c r="D168" t="s">
        <v>14</v>
      </c>
      <c r="E168">
        <v>600</v>
      </c>
      <c r="F168">
        <v>617</v>
      </c>
      <c r="G168">
        <v>473</v>
      </c>
      <c r="H168">
        <v>4243</v>
      </c>
      <c r="I168">
        <f>SUM(data[[#This Row],[likes]:[comments]])</f>
        <v>1690</v>
      </c>
    </row>
    <row r="169" spans="1:9" x14ac:dyDescent="0.25">
      <c r="A169" s="1">
        <v>45191</v>
      </c>
      <c r="B169" s="1" t="str">
        <f>TEXT(data[[#This Row],[date]], "mmmm")</f>
        <v>September</v>
      </c>
      <c r="C169" t="s">
        <v>11</v>
      </c>
      <c r="D169" t="s">
        <v>8</v>
      </c>
      <c r="E169">
        <v>1254</v>
      </c>
      <c r="F169">
        <v>292</v>
      </c>
      <c r="G169">
        <v>300</v>
      </c>
      <c r="H169">
        <v>7117</v>
      </c>
      <c r="I169">
        <f>SUM(data[[#This Row],[likes]:[comments]])</f>
        <v>1846</v>
      </c>
    </row>
    <row r="170" spans="1:9" x14ac:dyDescent="0.25">
      <c r="A170" s="1">
        <v>44918</v>
      </c>
      <c r="B170" s="1" t="str">
        <f>TEXT(data[[#This Row],[date]], "mmmm")</f>
        <v>December</v>
      </c>
      <c r="C170" t="s">
        <v>7</v>
      </c>
      <c r="D170" t="s">
        <v>14</v>
      </c>
      <c r="E170">
        <v>1725</v>
      </c>
      <c r="F170">
        <v>686</v>
      </c>
      <c r="G170">
        <v>194</v>
      </c>
      <c r="H170">
        <v>5801</v>
      </c>
      <c r="I170">
        <f>SUM(data[[#This Row],[likes]:[comments]])</f>
        <v>2605</v>
      </c>
    </row>
    <row r="171" spans="1:9" x14ac:dyDescent="0.25">
      <c r="A171" s="1">
        <v>45203</v>
      </c>
      <c r="B171" s="1" t="str">
        <f>TEXT(data[[#This Row],[date]], "mmmm")</f>
        <v>October</v>
      </c>
      <c r="C171" t="s">
        <v>9</v>
      </c>
      <c r="D171" t="s">
        <v>8</v>
      </c>
      <c r="E171">
        <v>1063</v>
      </c>
      <c r="F171">
        <v>507</v>
      </c>
      <c r="G171">
        <v>279</v>
      </c>
      <c r="H171">
        <v>9742</v>
      </c>
      <c r="I171">
        <f>SUM(data[[#This Row],[likes]:[comments]])</f>
        <v>1849</v>
      </c>
    </row>
    <row r="172" spans="1:9" x14ac:dyDescent="0.25">
      <c r="A172" s="1">
        <v>45184</v>
      </c>
      <c r="B172" s="1" t="str">
        <f>TEXT(data[[#This Row],[date]], "mmmm")</f>
        <v>September</v>
      </c>
      <c r="C172" t="s">
        <v>11</v>
      </c>
      <c r="D172" t="s">
        <v>8</v>
      </c>
      <c r="E172">
        <v>1690</v>
      </c>
      <c r="F172">
        <v>116</v>
      </c>
      <c r="G172">
        <v>159</v>
      </c>
      <c r="H172">
        <v>5027</v>
      </c>
      <c r="I172">
        <f>SUM(data[[#This Row],[likes]:[comments]])</f>
        <v>1965</v>
      </c>
    </row>
    <row r="173" spans="1:9" x14ac:dyDescent="0.25">
      <c r="A173" s="1">
        <v>44874</v>
      </c>
      <c r="B173" s="1" t="str">
        <f>TEXT(data[[#This Row],[date]], "mmmm")</f>
        <v>November</v>
      </c>
      <c r="C173" t="s">
        <v>11</v>
      </c>
      <c r="D173" t="s">
        <v>10</v>
      </c>
      <c r="E173">
        <v>1782</v>
      </c>
      <c r="F173">
        <v>653</v>
      </c>
      <c r="G173">
        <v>395</v>
      </c>
      <c r="H173">
        <v>8650</v>
      </c>
      <c r="I173">
        <f>SUM(data[[#This Row],[likes]:[comments]])</f>
        <v>2830</v>
      </c>
    </row>
    <row r="174" spans="1:9" x14ac:dyDescent="0.25">
      <c r="A174" s="1">
        <v>45074</v>
      </c>
      <c r="B174" s="1" t="str">
        <f>TEXT(data[[#This Row],[date]], "mmmm")</f>
        <v>May</v>
      </c>
      <c r="C174" t="s">
        <v>7</v>
      </c>
      <c r="D174" t="s">
        <v>10</v>
      </c>
      <c r="E174">
        <v>1642</v>
      </c>
      <c r="F174">
        <v>632</v>
      </c>
      <c r="G174">
        <v>300</v>
      </c>
      <c r="H174">
        <v>4685</v>
      </c>
      <c r="I174">
        <f>SUM(data[[#This Row],[likes]:[comments]])</f>
        <v>2574</v>
      </c>
    </row>
    <row r="175" spans="1:9" x14ac:dyDescent="0.25">
      <c r="A175" s="1">
        <v>45102</v>
      </c>
      <c r="B175" s="1" t="str">
        <f>TEXT(data[[#This Row],[date]], "mmmm")</f>
        <v>June</v>
      </c>
      <c r="C175" t="s">
        <v>9</v>
      </c>
      <c r="D175" t="s">
        <v>14</v>
      </c>
      <c r="E175">
        <v>1786</v>
      </c>
      <c r="F175">
        <v>798</v>
      </c>
      <c r="G175">
        <v>177</v>
      </c>
      <c r="H175">
        <v>5507</v>
      </c>
      <c r="I175">
        <f>SUM(data[[#This Row],[likes]:[comments]])</f>
        <v>2761</v>
      </c>
    </row>
    <row r="176" spans="1:9" x14ac:dyDescent="0.25">
      <c r="A176" s="1">
        <v>44868</v>
      </c>
      <c r="B176" s="1" t="str">
        <f>TEXT(data[[#This Row],[date]], "mmmm")</f>
        <v>November</v>
      </c>
      <c r="C176" t="s">
        <v>9</v>
      </c>
      <c r="D176" t="s">
        <v>10</v>
      </c>
      <c r="E176">
        <v>1630</v>
      </c>
      <c r="F176">
        <v>627</v>
      </c>
      <c r="G176">
        <v>399</v>
      </c>
      <c r="H176">
        <v>6347</v>
      </c>
      <c r="I176">
        <f>SUM(data[[#This Row],[likes]:[comments]])</f>
        <v>2656</v>
      </c>
    </row>
    <row r="177" spans="1:9" x14ac:dyDescent="0.25">
      <c r="A177" s="1">
        <v>44851</v>
      </c>
      <c r="B177" s="1" t="str">
        <f>TEXT(data[[#This Row],[date]], "mmmm")</f>
        <v>October</v>
      </c>
      <c r="C177" t="s">
        <v>11</v>
      </c>
      <c r="D177" t="s">
        <v>8</v>
      </c>
      <c r="E177">
        <v>1832</v>
      </c>
      <c r="F177">
        <v>686</v>
      </c>
      <c r="G177">
        <v>438</v>
      </c>
      <c r="H177">
        <v>5704</v>
      </c>
      <c r="I177">
        <f>SUM(data[[#This Row],[likes]:[comments]])</f>
        <v>2956</v>
      </c>
    </row>
    <row r="178" spans="1:9" x14ac:dyDescent="0.25">
      <c r="A178" s="1">
        <v>45083</v>
      </c>
      <c r="B178" s="1" t="str">
        <f>TEXT(data[[#This Row],[date]], "mmmm")</f>
        <v>June</v>
      </c>
      <c r="C178" t="s">
        <v>9</v>
      </c>
      <c r="D178" t="s">
        <v>10</v>
      </c>
      <c r="E178">
        <v>1456</v>
      </c>
      <c r="F178">
        <v>247</v>
      </c>
      <c r="G178">
        <v>443</v>
      </c>
      <c r="H178">
        <v>8417</v>
      </c>
      <c r="I178">
        <f>SUM(data[[#This Row],[likes]:[comments]])</f>
        <v>2146</v>
      </c>
    </row>
    <row r="179" spans="1:9" x14ac:dyDescent="0.25">
      <c r="A179" s="1">
        <v>45201</v>
      </c>
      <c r="B179" s="1" t="str">
        <f>TEXT(data[[#This Row],[date]], "mmmm")</f>
        <v>October</v>
      </c>
      <c r="C179" t="s">
        <v>7</v>
      </c>
      <c r="D179" t="s">
        <v>8</v>
      </c>
      <c r="E179">
        <v>1058</v>
      </c>
      <c r="F179">
        <v>856</v>
      </c>
      <c r="G179">
        <v>494</v>
      </c>
      <c r="H179">
        <v>8142</v>
      </c>
      <c r="I179">
        <f>SUM(data[[#This Row],[likes]:[comments]])</f>
        <v>2408</v>
      </c>
    </row>
    <row r="180" spans="1:9" x14ac:dyDescent="0.25">
      <c r="A180" s="1">
        <v>45096</v>
      </c>
      <c r="B180" s="1" t="str">
        <f>TEXT(data[[#This Row],[date]], "mmmm")</f>
        <v>June</v>
      </c>
      <c r="C180" t="s">
        <v>11</v>
      </c>
      <c r="D180" t="s">
        <v>8</v>
      </c>
      <c r="E180">
        <v>1520</v>
      </c>
      <c r="F180">
        <v>857</v>
      </c>
      <c r="G180">
        <v>213</v>
      </c>
      <c r="H180">
        <v>4886</v>
      </c>
      <c r="I180">
        <f>SUM(data[[#This Row],[likes]:[comments]])</f>
        <v>2590</v>
      </c>
    </row>
    <row r="181" spans="1:9" x14ac:dyDescent="0.25">
      <c r="A181" s="1">
        <v>45111</v>
      </c>
      <c r="B181" s="1" t="str">
        <f>TEXT(data[[#This Row],[date]], "mmmm")</f>
        <v>July</v>
      </c>
      <c r="C181" t="s">
        <v>9</v>
      </c>
      <c r="D181" t="s">
        <v>14</v>
      </c>
      <c r="E181">
        <v>1027</v>
      </c>
      <c r="F181">
        <v>244</v>
      </c>
      <c r="G181">
        <v>124</v>
      </c>
      <c r="H181">
        <v>9194</v>
      </c>
      <c r="I181">
        <f>SUM(data[[#This Row],[likes]:[comments]])</f>
        <v>1395</v>
      </c>
    </row>
    <row r="182" spans="1:9" x14ac:dyDescent="0.25">
      <c r="A182" s="1">
        <v>45182</v>
      </c>
      <c r="B182" s="1" t="str">
        <f>TEXT(data[[#This Row],[date]], "mmmm")</f>
        <v>September</v>
      </c>
      <c r="C182" t="s">
        <v>11</v>
      </c>
      <c r="D182" t="s">
        <v>14</v>
      </c>
      <c r="E182">
        <v>2130</v>
      </c>
      <c r="F182">
        <v>891</v>
      </c>
      <c r="G182">
        <v>384</v>
      </c>
      <c r="H182">
        <v>4459</v>
      </c>
      <c r="I182">
        <f>SUM(data[[#This Row],[likes]:[comments]])</f>
        <v>3405</v>
      </c>
    </row>
    <row r="183" spans="1:9" x14ac:dyDescent="0.25">
      <c r="A183" s="1">
        <v>45181</v>
      </c>
      <c r="B183" s="1" t="str">
        <f>TEXT(data[[#This Row],[date]], "mmmm")</f>
        <v>September</v>
      </c>
      <c r="C183" t="s">
        <v>9</v>
      </c>
      <c r="D183" t="s">
        <v>10</v>
      </c>
      <c r="E183">
        <v>572</v>
      </c>
      <c r="F183">
        <v>638</v>
      </c>
      <c r="G183">
        <v>120</v>
      </c>
      <c r="H183">
        <v>6807</v>
      </c>
      <c r="I183">
        <f>SUM(data[[#This Row],[likes]:[comments]])</f>
        <v>1330</v>
      </c>
    </row>
    <row r="184" spans="1:9" x14ac:dyDescent="0.25">
      <c r="A184" s="1">
        <v>45150</v>
      </c>
      <c r="B184" s="1" t="str">
        <f>TEXT(data[[#This Row],[date]], "mmmm")</f>
        <v>August</v>
      </c>
      <c r="C184" t="s">
        <v>7</v>
      </c>
      <c r="D184" t="s">
        <v>10</v>
      </c>
      <c r="E184" t="s">
        <v>12</v>
      </c>
      <c r="F184">
        <v>208</v>
      </c>
      <c r="G184">
        <v>136</v>
      </c>
      <c r="H184">
        <v>6571</v>
      </c>
      <c r="I184">
        <f>SUM(data[[#This Row],[likes]:[comments]])</f>
        <v>344</v>
      </c>
    </row>
    <row r="185" spans="1:9" x14ac:dyDescent="0.25">
      <c r="A185" s="1">
        <v>45094</v>
      </c>
      <c r="B185" s="1" t="str">
        <f>TEXT(data[[#This Row],[date]], "mmmm")</f>
        <v>June</v>
      </c>
      <c r="C185" t="s">
        <v>11</v>
      </c>
      <c r="D185" t="s">
        <v>8</v>
      </c>
      <c r="E185">
        <v>1147</v>
      </c>
      <c r="F185">
        <v>554</v>
      </c>
      <c r="G185">
        <v>186</v>
      </c>
      <c r="H185">
        <v>8072</v>
      </c>
      <c r="I185">
        <f>SUM(data[[#This Row],[likes]:[comments]])</f>
        <v>1887</v>
      </c>
    </row>
    <row r="186" spans="1:9" x14ac:dyDescent="0.25">
      <c r="A186" s="1">
        <v>44923</v>
      </c>
      <c r="B186" s="1" t="str">
        <f>TEXT(data[[#This Row],[date]], "mmmm")</f>
        <v>December</v>
      </c>
      <c r="C186" t="s">
        <v>9</v>
      </c>
      <c r="D186" t="s">
        <v>8</v>
      </c>
      <c r="E186">
        <v>822</v>
      </c>
      <c r="F186">
        <v>755</v>
      </c>
      <c r="G186">
        <v>388</v>
      </c>
      <c r="H186">
        <v>9761</v>
      </c>
      <c r="I186">
        <f>SUM(data[[#This Row],[likes]:[comments]])</f>
        <v>1965</v>
      </c>
    </row>
    <row r="187" spans="1:9" x14ac:dyDescent="0.25">
      <c r="A187" s="1">
        <v>45093</v>
      </c>
      <c r="B187" s="1" t="str">
        <f>TEXT(data[[#This Row],[date]], "mmmm")</f>
        <v>June</v>
      </c>
      <c r="C187" t="s">
        <v>9</v>
      </c>
      <c r="D187" t="s">
        <v>8</v>
      </c>
      <c r="E187">
        <v>1022</v>
      </c>
      <c r="F187">
        <v>498</v>
      </c>
      <c r="G187">
        <v>200</v>
      </c>
      <c r="H187">
        <v>5968</v>
      </c>
      <c r="I187">
        <f>SUM(data[[#This Row],[likes]:[comments]])</f>
        <v>1720</v>
      </c>
    </row>
    <row r="188" spans="1:9" x14ac:dyDescent="0.25">
      <c r="A188" s="1">
        <v>44917</v>
      </c>
      <c r="B188" s="1" t="str">
        <f>TEXT(data[[#This Row],[date]], "mmmm")</f>
        <v>December</v>
      </c>
      <c r="C188" t="s">
        <v>7</v>
      </c>
      <c r="D188" t="s">
        <v>10</v>
      </c>
      <c r="E188">
        <v>2146</v>
      </c>
      <c r="F188">
        <v>416</v>
      </c>
      <c r="G188">
        <v>208</v>
      </c>
      <c r="H188">
        <v>6590</v>
      </c>
      <c r="I188">
        <f>SUM(data[[#This Row],[likes]:[comments]])</f>
        <v>2770</v>
      </c>
    </row>
    <row r="189" spans="1:9" x14ac:dyDescent="0.25">
      <c r="A189" s="1">
        <v>44942</v>
      </c>
      <c r="B189" s="1" t="str">
        <f>TEXT(data[[#This Row],[date]], "mmmm")</f>
        <v>January</v>
      </c>
      <c r="C189" t="s">
        <v>11</v>
      </c>
      <c r="D189" t="s">
        <v>14</v>
      </c>
      <c r="E189">
        <v>2194</v>
      </c>
      <c r="F189">
        <v>591</v>
      </c>
      <c r="G189">
        <v>118</v>
      </c>
      <c r="H189">
        <v>9601</v>
      </c>
      <c r="I189">
        <f>SUM(data[[#This Row],[likes]:[comments]])</f>
        <v>2903</v>
      </c>
    </row>
    <row r="190" spans="1:9" x14ac:dyDescent="0.25">
      <c r="A190" s="1">
        <v>44962</v>
      </c>
      <c r="B190" s="1" t="str">
        <f>TEXT(data[[#This Row],[date]], "mmmm")</f>
        <v>February</v>
      </c>
      <c r="C190" t="s">
        <v>9</v>
      </c>
      <c r="D190" t="s">
        <v>14</v>
      </c>
      <c r="E190">
        <v>2025</v>
      </c>
      <c r="F190">
        <v>319</v>
      </c>
      <c r="G190">
        <v>437</v>
      </c>
      <c r="H190">
        <v>7982</v>
      </c>
      <c r="I190">
        <f>SUM(data[[#This Row],[likes]:[comments]])</f>
        <v>2781</v>
      </c>
    </row>
    <row r="191" spans="1:9" x14ac:dyDescent="0.25">
      <c r="A191" s="1">
        <v>45119</v>
      </c>
      <c r="B191" s="1" t="str">
        <f>TEXT(data[[#This Row],[date]], "mmmm")</f>
        <v>July</v>
      </c>
      <c r="C191" t="s">
        <v>9</v>
      </c>
      <c r="D191" t="s">
        <v>8</v>
      </c>
      <c r="E191">
        <v>1875</v>
      </c>
      <c r="F191">
        <v>623</v>
      </c>
      <c r="G191">
        <v>142</v>
      </c>
      <c r="H191">
        <v>8452</v>
      </c>
      <c r="I191">
        <f>SUM(data[[#This Row],[likes]:[comments]])</f>
        <v>2640</v>
      </c>
    </row>
    <row r="192" spans="1:9" x14ac:dyDescent="0.25">
      <c r="A192" s="1">
        <v>45194</v>
      </c>
      <c r="B192" s="1" t="str">
        <f>TEXT(data[[#This Row],[date]], "mmmm")</f>
        <v>September</v>
      </c>
      <c r="C192" t="s">
        <v>7</v>
      </c>
      <c r="D192" t="s">
        <v>8</v>
      </c>
      <c r="E192">
        <v>1469</v>
      </c>
      <c r="F192">
        <v>448</v>
      </c>
      <c r="G192">
        <v>466</v>
      </c>
      <c r="H192">
        <v>7924</v>
      </c>
      <c r="I192">
        <f>SUM(data[[#This Row],[likes]:[comments]])</f>
        <v>2383</v>
      </c>
    </row>
    <row r="193" spans="1:9" x14ac:dyDescent="0.25">
      <c r="A193" s="1">
        <v>44918</v>
      </c>
      <c r="B193" s="1" t="str">
        <f>TEXT(data[[#This Row],[date]], "mmmm")</f>
        <v>December</v>
      </c>
      <c r="C193" t="s">
        <v>9</v>
      </c>
      <c r="D193" t="s">
        <v>8</v>
      </c>
      <c r="E193">
        <v>561</v>
      </c>
      <c r="F193">
        <v>703</v>
      </c>
      <c r="G193">
        <v>360</v>
      </c>
      <c r="H193">
        <v>4874</v>
      </c>
      <c r="I193">
        <f>SUM(data[[#This Row],[likes]:[comments]])</f>
        <v>1624</v>
      </c>
    </row>
    <row r="194" spans="1:9" x14ac:dyDescent="0.25">
      <c r="A194" s="1">
        <v>45048</v>
      </c>
      <c r="B194" s="1" t="str">
        <f>TEXT(data[[#This Row],[date]], "mmmm")</f>
        <v>May</v>
      </c>
      <c r="C194" t="s">
        <v>9</v>
      </c>
      <c r="D194" t="s">
        <v>14</v>
      </c>
      <c r="E194">
        <v>1027</v>
      </c>
      <c r="F194">
        <v>544</v>
      </c>
      <c r="G194">
        <v>489</v>
      </c>
      <c r="H194">
        <v>8136</v>
      </c>
      <c r="I194">
        <f>SUM(data[[#This Row],[likes]:[comments]])</f>
        <v>2060</v>
      </c>
    </row>
    <row r="195" spans="1:9" x14ac:dyDescent="0.25">
      <c r="A195" s="1">
        <v>45144</v>
      </c>
      <c r="B195" s="1" t="str">
        <f>TEXT(data[[#This Row],[date]], "mmmm")</f>
        <v>August</v>
      </c>
      <c r="C195" t="s">
        <v>11</v>
      </c>
      <c r="D195" t="s">
        <v>14</v>
      </c>
      <c r="E195">
        <v>1534</v>
      </c>
      <c r="F195">
        <v>390</v>
      </c>
      <c r="G195">
        <v>372</v>
      </c>
      <c r="H195">
        <v>5419</v>
      </c>
      <c r="I195">
        <f>SUM(data[[#This Row],[likes]:[comments]])</f>
        <v>2296</v>
      </c>
    </row>
    <row r="196" spans="1:9" x14ac:dyDescent="0.25">
      <c r="A196" s="1">
        <v>45103</v>
      </c>
      <c r="B196" s="1" t="str">
        <f>TEXT(data[[#This Row],[date]], "mmmm")</f>
        <v>June</v>
      </c>
      <c r="C196" t="s">
        <v>11</v>
      </c>
      <c r="D196" t="s">
        <v>14</v>
      </c>
      <c r="E196">
        <v>551</v>
      </c>
      <c r="F196">
        <v>430</v>
      </c>
      <c r="G196">
        <v>434</v>
      </c>
      <c r="H196">
        <v>7162</v>
      </c>
      <c r="I196">
        <f>SUM(data[[#This Row],[likes]:[comments]])</f>
        <v>1415</v>
      </c>
    </row>
    <row r="197" spans="1:9" x14ac:dyDescent="0.25">
      <c r="A197" s="1">
        <v>45012</v>
      </c>
      <c r="B197" s="1" t="str">
        <f>TEXT(data[[#This Row],[date]], "mmmm")</f>
        <v>March</v>
      </c>
      <c r="C197" t="s">
        <v>9</v>
      </c>
      <c r="D197" t="s">
        <v>10</v>
      </c>
      <c r="E197">
        <v>1182</v>
      </c>
      <c r="F197">
        <v>513</v>
      </c>
      <c r="G197">
        <v>392</v>
      </c>
      <c r="H197">
        <v>4220</v>
      </c>
      <c r="I197">
        <f>SUM(data[[#This Row],[likes]:[comments]])</f>
        <v>2087</v>
      </c>
    </row>
    <row r="198" spans="1:9" x14ac:dyDescent="0.25">
      <c r="A198" s="1">
        <v>45018</v>
      </c>
      <c r="B198" s="1" t="str">
        <f>TEXT(data[[#This Row],[date]], "mmmm")</f>
        <v>April</v>
      </c>
      <c r="C198" t="s">
        <v>9</v>
      </c>
      <c r="D198" t="s">
        <v>10</v>
      </c>
      <c r="E198">
        <v>1844</v>
      </c>
      <c r="F198">
        <v>157</v>
      </c>
      <c r="G198">
        <v>214</v>
      </c>
      <c r="H198">
        <v>4974</v>
      </c>
      <c r="I198">
        <f>SUM(data[[#This Row],[likes]:[comments]])</f>
        <v>2215</v>
      </c>
    </row>
    <row r="199" spans="1:9" x14ac:dyDescent="0.25">
      <c r="A199" s="1">
        <v>44880</v>
      </c>
      <c r="B199" s="1" t="str">
        <f>TEXT(data[[#This Row],[date]], "mmmm")</f>
        <v>November</v>
      </c>
      <c r="C199" t="s">
        <v>11</v>
      </c>
      <c r="D199" t="s">
        <v>10</v>
      </c>
      <c r="E199">
        <v>600</v>
      </c>
      <c r="F199">
        <v>578</v>
      </c>
      <c r="G199">
        <v>374</v>
      </c>
      <c r="H199">
        <v>5558</v>
      </c>
      <c r="I199">
        <f>SUM(data[[#This Row],[likes]:[comments]])</f>
        <v>1552</v>
      </c>
    </row>
    <row r="200" spans="1:9" x14ac:dyDescent="0.25">
      <c r="A200" s="1">
        <v>44879</v>
      </c>
      <c r="B200" s="1" t="str">
        <f>TEXT(data[[#This Row],[date]], "mmmm")</f>
        <v>November</v>
      </c>
      <c r="C200" t="s">
        <v>9</v>
      </c>
      <c r="D200" t="s">
        <v>10</v>
      </c>
      <c r="E200">
        <v>1118</v>
      </c>
      <c r="F200">
        <v>734</v>
      </c>
      <c r="G200">
        <v>367</v>
      </c>
      <c r="H200">
        <v>8681</v>
      </c>
      <c r="I200">
        <f>SUM(data[[#This Row],[likes]:[comments]])</f>
        <v>2219</v>
      </c>
    </row>
    <row r="201" spans="1:9" x14ac:dyDescent="0.25">
      <c r="A201" s="1">
        <v>45147</v>
      </c>
      <c r="B201" s="1" t="str">
        <f>TEXT(data[[#This Row],[date]], "mmmm")</f>
        <v>August</v>
      </c>
      <c r="C201" t="s">
        <v>7</v>
      </c>
      <c r="D201" t="s">
        <v>14</v>
      </c>
      <c r="E201">
        <v>648</v>
      </c>
      <c r="F201">
        <v>146</v>
      </c>
      <c r="G201">
        <v>168</v>
      </c>
      <c r="H201">
        <v>5562</v>
      </c>
      <c r="I201">
        <f>SUM(data[[#This Row],[likes]:[comments]])</f>
        <v>962</v>
      </c>
    </row>
    <row r="202" spans="1:9" x14ac:dyDescent="0.25">
      <c r="A202" s="1">
        <v>44986</v>
      </c>
      <c r="B202" s="1" t="str">
        <f>TEXT(data[[#This Row],[date]], "mmmm")</f>
        <v>March</v>
      </c>
      <c r="C202" t="s">
        <v>7</v>
      </c>
      <c r="D202" t="s">
        <v>8</v>
      </c>
      <c r="E202">
        <v>1059</v>
      </c>
      <c r="F202">
        <v>896</v>
      </c>
      <c r="G202">
        <v>234</v>
      </c>
      <c r="H202">
        <v>8677</v>
      </c>
      <c r="I202">
        <f>SUM(data[[#This Row],[likes]:[comments]])</f>
        <v>2189</v>
      </c>
    </row>
    <row r="203" spans="1:9" x14ac:dyDescent="0.25">
      <c r="A203" s="1">
        <v>44911</v>
      </c>
      <c r="B203" s="1" t="str">
        <f>TEXT(data[[#This Row],[date]], "mmmm")</f>
        <v>December</v>
      </c>
      <c r="C203" t="s">
        <v>7</v>
      </c>
      <c r="D203" t="s">
        <v>10</v>
      </c>
      <c r="E203">
        <v>473</v>
      </c>
      <c r="F203">
        <v>884</v>
      </c>
      <c r="G203">
        <v>432</v>
      </c>
      <c r="H203">
        <v>7694</v>
      </c>
      <c r="I203">
        <f>SUM(data[[#This Row],[likes]:[comments]])</f>
        <v>1789</v>
      </c>
    </row>
    <row r="204" spans="1:9" x14ac:dyDescent="0.25">
      <c r="A204" s="1">
        <v>45177</v>
      </c>
      <c r="B204" s="1" t="str">
        <f>TEXT(data[[#This Row],[date]], "mmmm")</f>
        <v>September</v>
      </c>
      <c r="C204" t="s">
        <v>9</v>
      </c>
      <c r="D204" t="s">
        <v>10</v>
      </c>
      <c r="E204">
        <v>1419</v>
      </c>
      <c r="F204">
        <v>165</v>
      </c>
      <c r="G204">
        <v>119</v>
      </c>
      <c r="H204">
        <v>9729</v>
      </c>
      <c r="I204">
        <f>SUM(data[[#This Row],[likes]:[comments]])</f>
        <v>1703</v>
      </c>
    </row>
    <row r="205" spans="1:9" x14ac:dyDescent="0.25">
      <c r="A205" s="1">
        <v>45092</v>
      </c>
      <c r="B205" s="1" t="str">
        <f>TEXT(data[[#This Row],[date]], "mmmm")</f>
        <v>June</v>
      </c>
      <c r="C205" t="s">
        <v>7</v>
      </c>
      <c r="D205" t="s">
        <v>14</v>
      </c>
      <c r="E205">
        <v>1199</v>
      </c>
      <c r="F205">
        <v>687</v>
      </c>
      <c r="G205">
        <v>122</v>
      </c>
      <c r="H205">
        <v>9634</v>
      </c>
      <c r="I205">
        <f>SUM(data[[#This Row],[likes]:[comments]])</f>
        <v>2008</v>
      </c>
    </row>
    <row r="206" spans="1:9" x14ac:dyDescent="0.25">
      <c r="A206" s="1">
        <v>45056</v>
      </c>
      <c r="B206" s="1" t="str">
        <f>TEXT(data[[#This Row],[date]], "mmmm")</f>
        <v>May</v>
      </c>
      <c r="C206" t="s">
        <v>9</v>
      </c>
      <c r="D206" t="s">
        <v>8</v>
      </c>
      <c r="E206">
        <v>913</v>
      </c>
      <c r="F206">
        <v>564</v>
      </c>
      <c r="G206">
        <v>480</v>
      </c>
      <c r="H206">
        <v>4916</v>
      </c>
      <c r="I206">
        <f>SUM(data[[#This Row],[likes]:[comments]])</f>
        <v>1957</v>
      </c>
    </row>
    <row r="207" spans="1:9" x14ac:dyDescent="0.25">
      <c r="A207" s="1">
        <v>44966</v>
      </c>
      <c r="B207" s="1" t="str">
        <f>TEXT(data[[#This Row],[date]], "mmmm")</f>
        <v>February</v>
      </c>
      <c r="C207" t="s">
        <v>11</v>
      </c>
      <c r="D207" t="s">
        <v>8</v>
      </c>
      <c r="E207">
        <v>700</v>
      </c>
      <c r="F207">
        <v>685</v>
      </c>
      <c r="G207">
        <v>160</v>
      </c>
      <c r="H207">
        <v>6439</v>
      </c>
      <c r="I207">
        <f>SUM(data[[#This Row],[likes]:[comments]])</f>
        <v>1545</v>
      </c>
    </row>
    <row r="208" spans="1:9" x14ac:dyDescent="0.25">
      <c r="A208" s="1">
        <v>45146</v>
      </c>
      <c r="B208" s="1" t="str">
        <f>TEXT(data[[#This Row],[date]], "mmmm")</f>
        <v>August</v>
      </c>
      <c r="C208" t="s">
        <v>7</v>
      </c>
      <c r="D208" t="s">
        <v>10</v>
      </c>
      <c r="E208">
        <v>1495</v>
      </c>
      <c r="F208">
        <v>178</v>
      </c>
      <c r="G208">
        <v>209</v>
      </c>
      <c r="H208">
        <v>9049</v>
      </c>
      <c r="I208">
        <f>SUM(data[[#This Row],[likes]:[comments]])</f>
        <v>1882</v>
      </c>
    </row>
    <row r="209" spans="1:9" x14ac:dyDescent="0.25">
      <c r="A209" s="1">
        <v>44916</v>
      </c>
      <c r="B209" s="1" t="str">
        <f>TEXT(data[[#This Row],[date]], "mmmm")</f>
        <v>December</v>
      </c>
      <c r="C209" t="s">
        <v>11</v>
      </c>
      <c r="D209" t="s">
        <v>8</v>
      </c>
      <c r="E209">
        <v>806</v>
      </c>
      <c r="F209">
        <v>809</v>
      </c>
      <c r="G209">
        <v>461</v>
      </c>
      <c r="H209">
        <v>5091</v>
      </c>
      <c r="I209">
        <f>SUM(data[[#This Row],[likes]:[comments]])</f>
        <v>2076</v>
      </c>
    </row>
    <row r="210" spans="1:9" x14ac:dyDescent="0.25">
      <c r="A210" s="1">
        <v>44921</v>
      </c>
      <c r="B210" s="1" t="str">
        <f>TEXT(data[[#This Row],[date]], "mmmm")</f>
        <v>December</v>
      </c>
      <c r="C210" t="s">
        <v>9</v>
      </c>
      <c r="D210" t="s">
        <v>10</v>
      </c>
      <c r="E210">
        <v>1520</v>
      </c>
      <c r="F210">
        <v>801</v>
      </c>
      <c r="G210">
        <v>269</v>
      </c>
      <c r="H210">
        <v>9595</v>
      </c>
      <c r="I210">
        <f>SUM(data[[#This Row],[likes]:[comments]])</f>
        <v>2590</v>
      </c>
    </row>
    <row r="211" spans="1:9" x14ac:dyDescent="0.25">
      <c r="A211" s="1">
        <v>44982</v>
      </c>
      <c r="B211" s="1" t="str">
        <f>TEXT(data[[#This Row],[date]], "mmmm")</f>
        <v>February</v>
      </c>
      <c r="C211" t="s">
        <v>9</v>
      </c>
      <c r="D211" t="s">
        <v>14</v>
      </c>
      <c r="E211">
        <v>400</v>
      </c>
      <c r="F211">
        <v>565</v>
      </c>
      <c r="G211">
        <v>353</v>
      </c>
      <c r="H211">
        <v>9100</v>
      </c>
      <c r="I211">
        <f>SUM(data[[#This Row],[likes]:[comments]])</f>
        <v>1318</v>
      </c>
    </row>
    <row r="212" spans="1:9" x14ac:dyDescent="0.25">
      <c r="A212" s="1">
        <v>45079</v>
      </c>
      <c r="B212" s="1" t="str">
        <f>TEXT(data[[#This Row],[date]], "mmmm")</f>
        <v>June</v>
      </c>
      <c r="C212" t="s">
        <v>7</v>
      </c>
      <c r="D212" t="s">
        <v>10</v>
      </c>
      <c r="E212">
        <v>867</v>
      </c>
      <c r="F212">
        <v>532</v>
      </c>
      <c r="G212">
        <v>416</v>
      </c>
      <c r="H212">
        <v>4732</v>
      </c>
      <c r="I212">
        <f>SUM(data[[#This Row],[likes]:[comments]])</f>
        <v>1815</v>
      </c>
    </row>
    <row r="213" spans="1:9" x14ac:dyDescent="0.25">
      <c r="A213" s="1">
        <v>45025</v>
      </c>
      <c r="B213" s="1" t="str">
        <f>TEXT(data[[#This Row],[date]], "mmmm")</f>
        <v>April</v>
      </c>
      <c r="C213" t="s">
        <v>7</v>
      </c>
      <c r="D213" t="s">
        <v>8</v>
      </c>
      <c r="E213">
        <v>1113</v>
      </c>
      <c r="F213">
        <v>204</v>
      </c>
      <c r="G213">
        <v>449</v>
      </c>
      <c r="H213">
        <v>6760</v>
      </c>
      <c r="I213">
        <f>SUM(data[[#This Row],[likes]:[comments]])</f>
        <v>1766</v>
      </c>
    </row>
    <row r="214" spans="1:9" x14ac:dyDescent="0.25">
      <c r="A214" s="1">
        <v>45000</v>
      </c>
      <c r="B214" s="1" t="str">
        <f>TEXT(data[[#This Row],[date]], "mmmm")</f>
        <v>March</v>
      </c>
      <c r="C214" t="s">
        <v>11</v>
      </c>
      <c r="D214" t="s">
        <v>8</v>
      </c>
      <c r="E214">
        <v>1935</v>
      </c>
      <c r="F214">
        <v>634</v>
      </c>
      <c r="G214">
        <v>359</v>
      </c>
      <c r="H214">
        <v>5641</v>
      </c>
      <c r="I214">
        <f>SUM(data[[#This Row],[likes]:[comments]])</f>
        <v>2928</v>
      </c>
    </row>
    <row r="215" spans="1:9" x14ac:dyDescent="0.25">
      <c r="A215" s="1">
        <v>45032</v>
      </c>
      <c r="B215" s="1" t="str">
        <f>TEXT(data[[#This Row],[date]], "mmmm")</f>
        <v>April</v>
      </c>
      <c r="C215" t="s">
        <v>11</v>
      </c>
      <c r="D215" t="s">
        <v>10</v>
      </c>
      <c r="E215">
        <v>2035</v>
      </c>
      <c r="F215">
        <v>645</v>
      </c>
      <c r="G215">
        <v>398</v>
      </c>
      <c r="H215">
        <v>4287</v>
      </c>
      <c r="I215">
        <f>SUM(data[[#This Row],[likes]:[comments]])</f>
        <v>3078</v>
      </c>
    </row>
    <row r="216" spans="1:9" x14ac:dyDescent="0.25">
      <c r="A216" s="1">
        <v>44955</v>
      </c>
      <c r="B216" s="1" t="str">
        <f>TEXT(data[[#This Row],[date]], "mmmm")</f>
        <v>January</v>
      </c>
      <c r="C216" t="s">
        <v>11</v>
      </c>
      <c r="D216" t="s">
        <v>10</v>
      </c>
      <c r="E216">
        <v>802</v>
      </c>
      <c r="F216">
        <v>417</v>
      </c>
      <c r="G216">
        <v>283</v>
      </c>
      <c r="H216">
        <v>4389</v>
      </c>
      <c r="I216">
        <f>SUM(data[[#This Row],[likes]:[comments]])</f>
        <v>1502</v>
      </c>
    </row>
    <row r="217" spans="1:9" x14ac:dyDescent="0.25">
      <c r="A217" s="1">
        <v>45002</v>
      </c>
      <c r="B217" s="1" t="str">
        <f>TEXT(data[[#This Row],[date]], "mmmm")</f>
        <v>March</v>
      </c>
      <c r="C217" t="s">
        <v>9</v>
      </c>
      <c r="D217" t="s">
        <v>10</v>
      </c>
      <c r="E217">
        <v>679</v>
      </c>
      <c r="F217">
        <v>423</v>
      </c>
      <c r="G217">
        <v>159</v>
      </c>
      <c r="H217">
        <v>8481</v>
      </c>
      <c r="I217">
        <f>SUM(data[[#This Row],[likes]:[comments]])</f>
        <v>1261</v>
      </c>
    </row>
    <row r="218" spans="1:9" x14ac:dyDescent="0.25">
      <c r="A218" s="1">
        <v>45138</v>
      </c>
      <c r="B218" s="1" t="str">
        <f>TEXT(data[[#This Row],[date]], "mmmm")</f>
        <v>July</v>
      </c>
      <c r="C218" t="s">
        <v>11</v>
      </c>
      <c r="D218" t="s">
        <v>8</v>
      </c>
      <c r="E218">
        <v>1195</v>
      </c>
      <c r="F218">
        <v>832</v>
      </c>
      <c r="G218">
        <v>393</v>
      </c>
      <c r="H218">
        <v>9377</v>
      </c>
      <c r="I218">
        <f>SUM(data[[#This Row],[likes]:[comments]])</f>
        <v>2420</v>
      </c>
    </row>
    <row r="219" spans="1:9" x14ac:dyDescent="0.25">
      <c r="A219" s="1">
        <v>45015</v>
      </c>
      <c r="B219" s="1" t="str">
        <f>TEXT(data[[#This Row],[date]], "mmmm")</f>
        <v>March</v>
      </c>
      <c r="C219" t="s">
        <v>7</v>
      </c>
      <c r="D219" t="s">
        <v>8</v>
      </c>
      <c r="E219">
        <v>1073</v>
      </c>
      <c r="F219">
        <v>609</v>
      </c>
      <c r="G219">
        <v>256</v>
      </c>
      <c r="H219">
        <v>6746</v>
      </c>
      <c r="I219">
        <f>SUM(data[[#This Row],[likes]:[comments]])</f>
        <v>1938</v>
      </c>
    </row>
    <row r="220" spans="1:9" x14ac:dyDescent="0.25">
      <c r="A220" s="1">
        <v>45115</v>
      </c>
      <c r="B220" s="1" t="str">
        <f>TEXT(data[[#This Row],[date]], "mmmm")</f>
        <v>July</v>
      </c>
      <c r="C220" t="s">
        <v>9</v>
      </c>
      <c r="D220" t="s">
        <v>14</v>
      </c>
      <c r="E220">
        <v>931</v>
      </c>
      <c r="F220">
        <v>372</v>
      </c>
      <c r="G220">
        <v>217</v>
      </c>
      <c r="H220">
        <v>6686</v>
      </c>
      <c r="I220">
        <f>SUM(data[[#This Row],[likes]:[comments]])</f>
        <v>1520</v>
      </c>
    </row>
    <row r="221" spans="1:9" x14ac:dyDescent="0.25">
      <c r="A221" s="1">
        <v>45078</v>
      </c>
      <c r="B221" s="1" t="str">
        <f>TEXT(data[[#This Row],[date]], "mmmm")</f>
        <v>June</v>
      </c>
      <c r="C221" t="s">
        <v>9</v>
      </c>
      <c r="D221" t="s">
        <v>14</v>
      </c>
      <c r="E221">
        <v>981</v>
      </c>
      <c r="F221">
        <v>452</v>
      </c>
      <c r="G221">
        <v>398</v>
      </c>
      <c r="H221">
        <v>9571</v>
      </c>
      <c r="I221">
        <f>SUM(data[[#This Row],[likes]:[comments]])</f>
        <v>1831</v>
      </c>
    </row>
    <row r="222" spans="1:9" x14ac:dyDescent="0.25">
      <c r="A222" s="1">
        <v>45046</v>
      </c>
      <c r="B222" s="1" t="str">
        <f>TEXT(data[[#This Row],[date]], "mmmm")</f>
        <v>April</v>
      </c>
      <c r="C222" t="s">
        <v>7</v>
      </c>
      <c r="D222" t="s">
        <v>10</v>
      </c>
      <c r="E222">
        <v>971</v>
      </c>
      <c r="F222">
        <v>775</v>
      </c>
      <c r="G222">
        <v>235</v>
      </c>
      <c r="H222">
        <v>4158</v>
      </c>
      <c r="I222">
        <f>SUM(data[[#This Row],[likes]:[comments]])</f>
        <v>1981</v>
      </c>
    </row>
    <row r="223" spans="1:9" x14ac:dyDescent="0.25">
      <c r="A223" s="1">
        <v>45101</v>
      </c>
      <c r="B223" s="1" t="str">
        <f>TEXT(data[[#This Row],[date]], "mmmm")</f>
        <v>June</v>
      </c>
      <c r="C223" t="s">
        <v>11</v>
      </c>
      <c r="D223" t="s">
        <v>10</v>
      </c>
      <c r="E223">
        <v>808</v>
      </c>
      <c r="F223">
        <v>671</v>
      </c>
      <c r="G223">
        <v>170</v>
      </c>
      <c r="H223">
        <v>8350</v>
      </c>
      <c r="I223">
        <f>SUM(data[[#This Row],[likes]:[comments]])</f>
        <v>1649</v>
      </c>
    </row>
    <row r="224" spans="1:9" x14ac:dyDescent="0.25">
      <c r="A224" s="1">
        <v>45100</v>
      </c>
      <c r="B224" s="1" t="str">
        <f>TEXT(data[[#This Row],[date]], "mmmm")</f>
        <v>June</v>
      </c>
      <c r="C224" t="s">
        <v>7</v>
      </c>
      <c r="D224" t="s">
        <v>10</v>
      </c>
      <c r="E224">
        <v>883</v>
      </c>
      <c r="F224">
        <v>666</v>
      </c>
      <c r="G224">
        <v>474</v>
      </c>
      <c r="H224">
        <v>5774</v>
      </c>
      <c r="I224">
        <f>SUM(data[[#This Row],[likes]:[comments]])</f>
        <v>2023</v>
      </c>
    </row>
    <row r="225" spans="1:9" x14ac:dyDescent="0.25">
      <c r="A225" s="1">
        <v>45208</v>
      </c>
      <c r="B225" s="1" t="str">
        <f>TEXT(data[[#This Row],[date]], "mmmm")</f>
        <v>October</v>
      </c>
      <c r="C225" t="s">
        <v>11</v>
      </c>
      <c r="D225" t="s">
        <v>14</v>
      </c>
      <c r="E225">
        <v>419</v>
      </c>
      <c r="F225">
        <v>152</v>
      </c>
      <c r="G225">
        <v>157</v>
      </c>
      <c r="H225">
        <v>8600</v>
      </c>
      <c r="I225">
        <f>SUM(data[[#This Row],[likes]:[comments]])</f>
        <v>728</v>
      </c>
    </row>
    <row r="226" spans="1:9" x14ac:dyDescent="0.25">
      <c r="A226" s="1">
        <v>45184</v>
      </c>
      <c r="B226" s="1" t="str">
        <f>TEXT(data[[#This Row],[date]], "mmmm")</f>
        <v>September</v>
      </c>
      <c r="C226" t="s">
        <v>11</v>
      </c>
      <c r="D226" t="s">
        <v>14</v>
      </c>
      <c r="E226">
        <v>1476</v>
      </c>
      <c r="F226">
        <v>835</v>
      </c>
      <c r="G226">
        <v>441</v>
      </c>
      <c r="H226">
        <v>7841</v>
      </c>
      <c r="I226">
        <f>SUM(data[[#This Row],[likes]:[comments]])</f>
        <v>2752</v>
      </c>
    </row>
    <row r="227" spans="1:9" x14ac:dyDescent="0.25">
      <c r="A227" s="1">
        <v>45048</v>
      </c>
      <c r="B227" s="1" t="str">
        <f>TEXT(data[[#This Row],[date]], "mmmm")</f>
        <v>May</v>
      </c>
      <c r="C227" t="s">
        <v>9</v>
      </c>
      <c r="D227" t="s">
        <v>8</v>
      </c>
      <c r="E227">
        <v>710</v>
      </c>
      <c r="F227">
        <v>843</v>
      </c>
      <c r="G227">
        <v>430</v>
      </c>
      <c r="H227">
        <v>5983</v>
      </c>
      <c r="I227">
        <f>SUM(data[[#This Row],[likes]:[comments]])</f>
        <v>1983</v>
      </c>
    </row>
    <row r="228" spans="1:9" x14ac:dyDescent="0.25">
      <c r="A228" s="1">
        <v>44956</v>
      </c>
      <c r="B228" s="1" t="str">
        <f>TEXT(data[[#This Row],[date]], "mmmm")</f>
        <v>January</v>
      </c>
      <c r="C228" t="s">
        <v>9</v>
      </c>
      <c r="D228" t="s">
        <v>8</v>
      </c>
      <c r="E228">
        <v>2180</v>
      </c>
      <c r="F228">
        <v>819</v>
      </c>
      <c r="G228">
        <v>210</v>
      </c>
      <c r="H228">
        <v>9989</v>
      </c>
      <c r="I228">
        <f>SUM(data[[#This Row],[likes]:[comments]])</f>
        <v>3209</v>
      </c>
    </row>
    <row r="229" spans="1:9" x14ac:dyDescent="0.25">
      <c r="A229" s="1">
        <v>44987</v>
      </c>
      <c r="B229" s="1" t="str">
        <f>TEXT(data[[#This Row],[date]], "mmmm")</f>
        <v>March</v>
      </c>
      <c r="C229" t="s">
        <v>7</v>
      </c>
      <c r="D229" t="s">
        <v>14</v>
      </c>
      <c r="E229">
        <v>2046</v>
      </c>
      <c r="F229">
        <v>687</v>
      </c>
      <c r="G229">
        <v>473</v>
      </c>
      <c r="H229">
        <v>6985</v>
      </c>
      <c r="I229">
        <f>SUM(data[[#This Row],[likes]:[comments]])</f>
        <v>3206</v>
      </c>
    </row>
    <row r="230" spans="1:9" x14ac:dyDescent="0.25">
      <c r="A230" s="1">
        <v>44970</v>
      </c>
      <c r="B230" s="1" t="str">
        <f>TEXT(data[[#This Row],[date]], "mmmm")</f>
        <v>February</v>
      </c>
      <c r="C230" t="s">
        <v>11</v>
      </c>
      <c r="D230" t="s">
        <v>10</v>
      </c>
      <c r="E230">
        <v>1814</v>
      </c>
      <c r="F230">
        <v>327</v>
      </c>
      <c r="G230">
        <v>476</v>
      </c>
      <c r="H230">
        <v>7160</v>
      </c>
      <c r="I230">
        <f>SUM(data[[#This Row],[likes]:[comments]])</f>
        <v>2617</v>
      </c>
    </row>
    <row r="231" spans="1:9" x14ac:dyDescent="0.25">
      <c r="A231" s="1">
        <v>44985</v>
      </c>
      <c r="B231" s="1" t="str">
        <f>TEXT(data[[#This Row],[date]], "mmmm")</f>
        <v>February</v>
      </c>
      <c r="C231" t="s">
        <v>9</v>
      </c>
      <c r="D231" t="s">
        <v>14</v>
      </c>
      <c r="E231">
        <v>1761</v>
      </c>
      <c r="F231">
        <v>696</v>
      </c>
      <c r="G231">
        <v>125</v>
      </c>
      <c r="H231">
        <v>4556</v>
      </c>
      <c r="I231">
        <f>SUM(data[[#This Row],[likes]:[comments]])</f>
        <v>2582</v>
      </c>
    </row>
    <row r="232" spans="1:9" x14ac:dyDescent="0.25">
      <c r="A232" s="1">
        <v>45194</v>
      </c>
      <c r="B232" s="1" t="str">
        <f>TEXT(data[[#This Row],[date]], "mmmm")</f>
        <v>September</v>
      </c>
      <c r="C232" t="s">
        <v>11</v>
      </c>
      <c r="D232" t="s">
        <v>10</v>
      </c>
      <c r="E232">
        <v>1826</v>
      </c>
      <c r="F232">
        <v>156</v>
      </c>
      <c r="G232">
        <v>291</v>
      </c>
      <c r="H232">
        <v>9977</v>
      </c>
      <c r="I232">
        <f>SUM(data[[#This Row],[likes]:[comments]])</f>
        <v>2273</v>
      </c>
    </row>
    <row r="233" spans="1:9" x14ac:dyDescent="0.25">
      <c r="A233" s="1">
        <v>45171</v>
      </c>
      <c r="B233" s="1" t="str">
        <f>TEXT(data[[#This Row],[date]], "mmmm")</f>
        <v>September</v>
      </c>
      <c r="C233" t="s">
        <v>11</v>
      </c>
      <c r="D233" t="s">
        <v>10</v>
      </c>
      <c r="E233">
        <v>1483</v>
      </c>
      <c r="F233">
        <v>480</v>
      </c>
      <c r="G233">
        <v>340</v>
      </c>
      <c r="H233">
        <v>5492</v>
      </c>
      <c r="I233">
        <f>SUM(data[[#This Row],[likes]:[comments]])</f>
        <v>2303</v>
      </c>
    </row>
    <row r="234" spans="1:9" x14ac:dyDescent="0.25">
      <c r="A234" s="1">
        <v>45197</v>
      </c>
      <c r="B234" s="1" t="str">
        <f>TEXT(data[[#This Row],[date]], "mmmm")</f>
        <v>September</v>
      </c>
      <c r="C234" t="s">
        <v>9</v>
      </c>
      <c r="D234" t="s">
        <v>14</v>
      </c>
      <c r="E234">
        <v>1492</v>
      </c>
      <c r="F234">
        <v>430</v>
      </c>
      <c r="G234">
        <v>441</v>
      </c>
      <c r="H234">
        <v>7191</v>
      </c>
      <c r="I234">
        <f>SUM(data[[#This Row],[likes]:[comments]])</f>
        <v>2363</v>
      </c>
    </row>
    <row r="235" spans="1:9" x14ac:dyDescent="0.25">
      <c r="A235" s="1">
        <v>45190</v>
      </c>
      <c r="B235" s="1" t="str">
        <f>TEXT(data[[#This Row],[date]], "mmmm")</f>
        <v>September</v>
      </c>
      <c r="C235" t="s">
        <v>9</v>
      </c>
      <c r="D235" t="s">
        <v>8</v>
      </c>
      <c r="E235">
        <v>1482</v>
      </c>
      <c r="F235">
        <v>512</v>
      </c>
      <c r="G235">
        <v>185</v>
      </c>
      <c r="H235">
        <v>4073</v>
      </c>
      <c r="I235">
        <f>SUM(data[[#This Row],[likes]:[comments]])</f>
        <v>2179</v>
      </c>
    </row>
    <row r="236" spans="1:9" x14ac:dyDescent="0.25">
      <c r="A236" s="1">
        <v>45022</v>
      </c>
      <c r="B236" s="1" t="str">
        <f>TEXT(data[[#This Row],[date]], "mmmm")</f>
        <v>April</v>
      </c>
      <c r="C236" t="s">
        <v>7</v>
      </c>
      <c r="D236" t="s">
        <v>10</v>
      </c>
      <c r="E236">
        <v>587</v>
      </c>
      <c r="F236">
        <v>764</v>
      </c>
      <c r="G236">
        <v>167</v>
      </c>
      <c r="H236">
        <v>8190</v>
      </c>
      <c r="I236">
        <f>SUM(data[[#This Row],[likes]:[comments]])</f>
        <v>1518</v>
      </c>
    </row>
    <row r="237" spans="1:9" x14ac:dyDescent="0.25">
      <c r="A237" s="1">
        <v>44872</v>
      </c>
      <c r="B237" s="1" t="str">
        <f>TEXT(data[[#This Row],[date]], "mmmm")</f>
        <v>November</v>
      </c>
      <c r="C237" t="s">
        <v>11</v>
      </c>
      <c r="D237" t="s">
        <v>10</v>
      </c>
      <c r="E237">
        <v>420</v>
      </c>
      <c r="F237">
        <v>636</v>
      </c>
      <c r="G237">
        <v>394</v>
      </c>
      <c r="H237">
        <v>6543</v>
      </c>
      <c r="I237">
        <f>SUM(data[[#This Row],[likes]:[comments]])</f>
        <v>1450</v>
      </c>
    </row>
    <row r="238" spans="1:9" x14ac:dyDescent="0.25">
      <c r="A238" s="1">
        <v>45057</v>
      </c>
      <c r="B238" s="1" t="str">
        <f>TEXT(data[[#This Row],[date]], "mmmm")</f>
        <v>May</v>
      </c>
      <c r="C238" t="s">
        <v>7</v>
      </c>
      <c r="D238" t="s">
        <v>10</v>
      </c>
      <c r="E238">
        <v>958</v>
      </c>
      <c r="F238">
        <v>573</v>
      </c>
      <c r="G238">
        <v>447</v>
      </c>
      <c r="H238">
        <v>5072</v>
      </c>
      <c r="I238">
        <f>SUM(data[[#This Row],[likes]:[comments]])</f>
        <v>1978</v>
      </c>
    </row>
    <row r="239" spans="1:9" x14ac:dyDescent="0.25">
      <c r="A239" s="1">
        <v>44893</v>
      </c>
      <c r="B239" s="1" t="str">
        <f>TEXT(data[[#This Row],[date]], "mmmm")</f>
        <v>November</v>
      </c>
      <c r="C239" t="s">
        <v>9</v>
      </c>
      <c r="D239" t="s">
        <v>14</v>
      </c>
      <c r="E239">
        <v>1932</v>
      </c>
      <c r="F239">
        <v>691</v>
      </c>
      <c r="G239">
        <v>425</v>
      </c>
      <c r="H239">
        <v>4994</v>
      </c>
      <c r="I239">
        <f>SUM(data[[#This Row],[likes]:[comments]])</f>
        <v>3048</v>
      </c>
    </row>
    <row r="240" spans="1:9" x14ac:dyDescent="0.25">
      <c r="A240" s="1">
        <v>44875</v>
      </c>
      <c r="B240" s="1" t="str">
        <f>TEXT(data[[#This Row],[date]], "mmmm")</f>
        <v>November</v>
      </c>
      <c r="C240" t="s">
        <v>7</v>
      </c>
      <c r="D240" t="s">
        <v>8</v>
      </c>
      <c r="E240">
        <v>1154</v>
      </c>
      <c r="F240">
        <v>708</v>
      </c>
      <c r="G240">
        <v>273</v>
      </c>
      <c r="H240">
        <v>6227</v>
      </c>
      <c r="I240">
        <f>SUM(data[[#This Row],[likes]:[comments]])</f>
        <v>2135</v>
      </c>
    </row>
    <row r="241" spans="1:9" x14ac:dyDescent="0.25">
      <c r="A241" s="1">
        <v>45117</v>
      </c>
      <c r="B241" s="1" t="str">
        <f>TEXT(data[[#This Row],[date]], "mmmm")</f>
        <v>July</v>
      </c>
      <c r="C241" t="s">
        <v>9</v>
      </c>
      <c r="D241" t="s">
        <v>8</v>
      </c>
      <c r="E241">
        <v>1937</v>
      </c>
      <c r="F241">
        <v>847</v>
      </c>
      <c r="G241">
        <v>137</v>
      </c>
      <c r="H241">
        <v>7666</v>
      </c>
      <c r="I241">
        <f>SUM(data[[#This Row],[likes]:[comments]])</f>
        <v>2921</v>
      </c>
    </row>
    <row r="242" spans="1:9" x14ac:dyDescent="0.25">
      <c r="A242" s="1">
        <v>44857</v>
      </c>
      <c r="B242" s="1" t="str">
        <f>TEXT(data[[#This Row],[date]], "mmmm")</f>
        <v>October</v>
      </c>
      <c r="C242" t="s">
        <v>11</v>
      </c>
      <c r="D242" t="s">
        <v>14</v>
      </c>
      <c r="E242">
        <v>1871</v>
      </c>
      <c r="F242">
        <v>881</v>
      </c>
      <c r="G242">
        <v>337</v>
      </c>
      <c r="H242">
        <v>5642</v>
      </c>
      <c r="I242">
        <f>SUM(data[[#This Row],[likes]:[comments]])</f>
        <v>3089</v>
      </c>
    </row>
    <row r="243" spans="1:9" x14ac:dyDescent="0.25">
      <c r="A243" s="1">
        <v>44933</v>
      </c>
      <c r="B243" s="1" t="str">
        <f>TEXT(data[[#This Row],[date]], "mmmm")</f>
        <v>January</v>
      </c>
      <c r="C243" t="s">
        <v>7</v>
      </c>
      <c r="D243" t="s">
        <v>10</v>
      </c>
      <c r="E243">
        <v>1775</v>
      </c>
      <c r="F243">
        <v>251</v>
      </c>
      <c r="G243">
        <v>118</v>
      </c>
      <c r="H243">
        <v>5241</v>
      </c>
      <c r="I243">
        <f>SUM(data[[#This Row],[likes]:[comments]])</f>
        <v>2144</v>
      </c>
    </row>
    <row r="244" spans="1:9" x14ac:dyDescent="0.25">
      <c r="A244" s="1">
        <v>45155</v>
      </c>
      <c r="B244" s="1" t="str">
        <f>TEXT(data[[#This Row],[date]], "mmmm")</f>
        <v>August</v>
      </c>
      <c r="C244" t="s">
        <v>11</v>
      </c>
      <c r="D244" t="s">
        <v>10</v>
      </c>
      <c r="E244">
        <v>1172</v>
      </c>
      <c r="F244">
        <v>346</v>
      </c>
      <c r="G244">
        <v>280</v>
      </c>
      <c r="H244">
        <v>5752</v>
      </c>
      <c r="I244">
        <f>SUM(data[[#This Row],[likes]:[comments]])</f>
        <v>1798</v>
      </c>
    </row>
    <row r="245" spans="1:9" x14ac:dyDescent="0.25">
      <c r="A245" s="1">
        <v>44953</v>
      </c>
      <c r="B245" s="1" t="str">
        <f>TEXT(data[[#This Row],[date]], "mmmm")</f>
        <v>January</v>
      </c>
      <c r="C245" t="s">
        <v>11</v>
      </c>
      <c r="D245" t="s">
        <v>8</v>
      </c>
      <c r="E245">
        <v>2099</v>
      </c>
      <c r="F245">
        <v>360</v>
      </c>
      <c r="G245">
        <v>466</v>
      </c>
      <c r="H245">
        <v>4176</v>
      </c>
      <c r="I245">
        <f>SUM(data[[#This Row],[likes]:[comments]])</f>
        <v>2925</v>
      </c>
    </row>
    <row r="246" spans="1:9" x14ac:dyDescent="0.25">
      <c r="A246" s="1">
        <v>44963</v>
      </c>
      <c r="B246" s="1" t="str">
        <f>TEXT(data[[#This Row],[date]], "mmmm")</f>
        <v>February</v>
      </c>
      <c r="C246" t="s">
        <v>9</v>
      </c>
      <c r="D246" t="s">
        <v>8</v>
      </c>
      <c r="E246">
        <v>1731</v>
      </c>
      <c r="F246">
        <v>676</v>
      </c>
      <c r="G246">
        <v>298</v>
      </c>
      <c r="H246">
        <v>4570</v>
      </c>
      <c r="I246">
        <f>SUM(data[[#This Row],[likes]:[comments]])</f>
        <v>2705</v>
      </c>
    </row>
    <row r="247" spans="1:9" x14ac:dyDescent="0.25">
      <c r="A247" s="1">
        <v>44931</v>
      </c>
      <c r="B247" s="1" t="str">
        <f>TEXT(data[[#This Row],[date]], "mmmm")</f>
        <v>January</v>
      </c>
      <c r="C247" t="s">
        <v>7</v>
      </c>
      <c r="D247" t="s">
        <v>14</v>
      </c>
      <c r="E247">
        <v>464</v>
      </c>
      <c r="F247">
        <v>424</v>
      </c>
      <c r="G247">
        <v>441</v>
      </c>
      <c r="H247">
        <v>9441</v>
      </c>
      <c r="I247">
        <f>SUM(data[[#This Row],[likes]:[comments]])</f>
        <v>1329</v>
      </c>
    </row>
    <row r="248" spans="1:9" x14ac:dyDescent="0.25">
      <c r="A248" s="1">
        <v>44872</v>
      </c>
      <c r="B248" s="1" t="str">
        <f>TEXT(data[[#This Row],[date]], "mmmm")</f>
        <v>November</v>
      </c>
      <c r="C248" t="s">
        <v>7</v>
      </c>
      <c r="D248" t="s">
        <v>14</v>
      </c>
      <c r="E248">
        <v>1936</v>
      </c>
      <c r="F248">
        <v>282</v>
      </c>
      <c r="G248">
        <v>336</v>
      </c>
      <c r="H248">
        <v>4454</v>
      </c>
      <c r="I248">
        <f>SUM(data[[#This Row],[likes]:[comments]])</f>
        <v>2554</v>
      </c>
    </row>
    <row r="249" spans="1:9" x14ac:dyDescent="0.25">
      <c r="A249" s="1">
        <v>45186</v>
      </c>
      <c r="B249" s="1" t="str">
        <f>TEXT(data[[#This Row],[date]], "mmmm")</f>
        <v>September</v>
      </c>
      <c r="C249" t="s">
        <v>11</v>
      </c>
      <c r="D249" t="s">
        <v>8</v>
      </c>
      <c r="E249">
        <v>1534</v>
      </c>
      <c r="F249">
        <v>501</v>
      </c>
      <c r="G249">
        <v>224</v>
      </c>
      <c r="H249">
        <v>8041</v>
      </c>
      <c r="I249">
        <f>SUM(data[[#This Row],[likes]:[comments]])</f>
        <v>2259</v>
      </c>
    </row>
    <row r="250" spans="1:9" x14ac:dyDescent="0.25">
      <c r="A250" s="1">
        <v>45211</v>
      </c>
      <c r="B250" s="1" t="str">
        <f>TEXT(data[[#This Row],[date]], "mmmm")</f>
        <v>October</v>
      </c>
      <c r="C250" t="s">
        <v>9</v>
      </c>
      <c r="D250" t="s">
        <v>14</v>
      </c>
      <c r="E250">
        <v>649</v>
      </c>
      <c r="F250">
        <v>602</v>
      </c>
      <c r="G250">
        <v>174</v>
      </c>
      <c r="H250">
        <v>6168</v>
      </c>
      <c r="I250">
        <f>SUM(data[[#This Row],[likes]:[comments]])</f>
        <v>1425</v>
      </c>
    </row>
    <row r="251" spans="1:9" x14ac:dyDescent="0.25">
      <c r="A251" s="1">
        <v>45098</v>
      </c>
      <c r="B251" s="1" t="str">
        <f>TEXT(data[[#This Row],[date]], "mmmm")</f>
        <v>June</v>
      </c>
      <c r="C251" t="s">
        <v>11</v>
      </c>
      <c r="D251" t="s">
        <v>10</v>
      </c>
      <c r="E251">
        <v>1417</v>
      </c>
      <c r="F251">
        <v>350</v>
      </c>
      <c r="G251">
        <v>410</v>
      </c>
      <c r="H251">
        <v>7303</v>
      </c>
      <c r="I251">
        <f>SUM(data[[#This Row],[likes]:[comments]])</f>
        <v>2177</v>
      </c>
    </row>
    <row r="252" spans="1:9" x14ac:dyDescent="0.25">
      <c r="A252" s="1">
        <v>45171</v>
      </c>
      <c r="B252" s="1" t="str">
        <f>TEXT(data[[#This Row],[date]], "mmmm")</f>
        <v>September</v>
      </c>
      <c r="C252" t="s">
        <v>7</v>
      </c>
      <c r="D252" t="s">
        <v>10</v>
      </c>
      <c r="E252">
        <v>1032</v>
      </c>
      <c r="F252">
        <v>741</v>
      </c>
      <c r="G252">
        <v>164</v>
      </c>
      <c r="H252">
        <v>9191</v>
      </c>
      <c r="I252">
        <f>SUM(data[[#This Row],[likes]:[comments]])</f>
        <v>1937</v>
      </c>
    </row>
    <row r="253" spans="1:9" x14ac:dyDescent="0.25">
      <c r="A253" s="1">
        <v>44918</v>
      </c>
      <c r="B253" s="1" t="str">
        <f>TEXT(data[[#This Row],[date]], "mmmm")</f>
        <v>December</v>
      </c>
      <c r="C253" t="s">
        <v>7</v>
      </c>
      <c r="D253" t="s">
        <v>14</v>
      </c>
      <c r="E253">
        <v>1528</v>
      </c>
      <c r="F253">
        <v>614</v>
      </c>
      <c r="G253">
        <v>351</v>
      </c>
      <c r="H253">
        <v>4858</v>
      </c>
      <c r="I253">
        <f>SUM(data[[#This Row],[likes]:[comments]])</f>
        <v>2493</v>
      </c>
    </row>
    <row r="254" spans="1:9" x14ac:dyDescent="0.25">
      <c r="A254" s="1">
        <v>44948</v>
      </c>
      <c r="B254" s="1" t="str">
        <f>TEXT(data[[#This Row],[date]], "mmmm")</f>
        <v>January</v>
      </c>
      <c r="C254" t="s">
        <v>11</v>
      </c>
      <c r="D254" t="s">
        <v>14</v>
      </c>
      <c r="E254">
        <v>1931</v>
      </c>
      <c r="F254">
        <v>165</v>
      </c>
      <c r="G254">
        <v>360</v>
      </c>
      <c r="H254">
        <v>9627</v>
      </c>
      <c r="I254">
        <f>SUM(data[[#This Row],[likes]:[comments]])</f>
        <v>2456</v>
      </c>
    </row>
    <row r="255" spans="1:9" x14ac:dyDescent="0.25">
      <c r="A255" s="1">
        <v>45036</v>
      </c>
      <c r="B255" s="1" t="str">
        <f>TEXT(data[[#This Row],[date]], "mmmm")</f>
        <v>April</v>
      </c>
      <c r="C255" t="s">
        <v>7</v>
      </c>
      <c r="D255" t="s">
        <v>14</v>
      </c>
      <c r="E255">
        <v>1689</v>
      </c>
      <c r="F255">
        <v>427</v>
      </c>
      <c r="G255">
        <v>200</v>
      </c>
      <c r="H255">
        <v>4707</v>
      </c>
      <c r="I255">
        <f>SUM(data[[#This Row],[likes]:[comments]])</f>
        <v>2316</v>
      </c>
    </row>
    <row r="256" spans="1:9" x14ac:dyDescent="0.25">
      <c r="A256" s="1">
        <v>45002</v>
      </c>
      <c r="B256" s="1" t="str">
        <f>TEXT(data[[#This Row],[date]], "mmmm")</f>
        <v>March</v>
      </c>
      <c r="C256" t="s">
        <v>11</v>
      </c>
      <c r="D256" t="s">
        <v>8</v>
      </c>
      <c r="E256">
        <v>528</v>
      </c>
      <c r="F256">
        <v>373</v>
      </c>
      <c r="G256">
        <v>245</v>
      </c>
      <c r="H256">
        <v>5086</v>
      </c>
      <c r="I256">
        <f>SUM(data[[#This Row],[likes]:[comments]])</f>
        <v>1146</v>
      </c>
    </row>
    <row r="257" spans="1:9" x14ac:dyDescent="0.25">
      <c r="A257" s="1">
        <v>45007</v>
      </c>
      <c r="B257" s="1" t="str">
        <f>TEXT(data[[#This Row],[date]], "mmmm")</f>
        <v>March</v>
      </c>
      <c r="C257" t="s">
        <v>11</v>
      </c>
      <c r="D257" t="s">
        <v>14</v>
      </c>
      <c r="E257">
        <v>528</v>
      </c>
      <c r="F257">
        <v>716</v>
      </c>
      <c r="G257">
        <v>323</v>
      </c>
      <c r="H257">
        <v>5795</v>
      </c>
      <c r="I257">
        <f>SUM(data[[#This Row],[likes]:[comments]])</f>
        <v>1567</v>
      </c>
    </row>
    <row r="258" spans="1:9" x14ac:dyDescent="0.25">
      <c r="A258" s="1">
        <v>45157</v>
      </c>
      <c r="B258" s="1" t="str">
        <f>TEXT(data[[#This Row],[date]], "mmmm")</f>
        <v>August</v>
      </c>
      <c r="C258" t="s">
        <v>7</v>
      </c>
      <c r="D258" t="s">
        <v>8</v>
      </c>
      <c r="E258">
        <v>1383</v>
      </c>
      <c r="F258">
        <v>205</v>
      </c>
      <c r="G258">
        <v>386</v>
      </c>
      <c r="H258">
        <v>9326</v>
      </c>
      <c r="I258">
        <f>SUM(data[[#This Row],[likes]:[comments]])</f>
        <v>1974</v>
      </c>
    </row>
    <row r="259" spans="1:9" x14ac:dyDescent="0.25">
      <c r="A259" s="1">
        <v>44928</v>
      </c>
      <c r="B259" s="1" t="str">
        <f>TEXT(data[[#This Row],[date]], "mmmm")</f>
        <v>January</v>
      </c>
      <c r="C259" t="s">
        <v>11</v>
      </c>
      <c r="D259" t="s">
        <v>10</v>
      </c>
      <c r="E259">
        <v>675</v>
      </c>
      <c r="F259">
        <v>422</v>
      </c>
      <c r="G259">
        <v>294</v>
      </c>
      <c r="H259">
        <v>6561</v>
      </c>
      <c r="I259">
        <f>SUM(data[[#This Row],[likes]:[comments]])</f>
        <v>1391</v>
      </c>
    </row>
    <row r="260" spans="1:9" x14ac:dyDescent="0.25">
      <c r="A260" s="1">
        <v>44928</v>
      </c>
      <c r="B260" s="1" t="str">
        <f>TEXT(data[[#This Row],[date]], "mmmm")</f>
        <v>January</v>
      </c>
      <c r="C260" t="s">
        <v>7</v>
      </c>
      <c r="D260" t="s">
        <v>8</v>
      </c>
      <c r="E260">
        <v>1077</v>
      </c>
      <c r="F260">
        <v>120</v>
      </c>
      <c r="G260">
        <v>447</v>
      </c>
      <c r="H260">
        <v>7969</v>
      </c>
      <c r="I260">
        <f>SUM(data[[#This Row],[likes]:[comments]])</f>
        <v>1644</v>
      </c>
    </row>
    <row r="261" spans="1:9" x14ac:dyDescent="0.25">
      <c r="A261" s="1">
        <v>45045</v>
      </c>
      <c r="B261" s="1" t="str">
        <f>TEXT(data[[#This Row],[date]], "mmmm")</f>
        <v>April</v>
      </c>
      <c r="C261" t="s">
        <v>11</v>
      </c>
      <c r="D261" t="s">
        <v>10</v>
      </c>
      <c r="E261">
        <v>2155</v>
      </c>
      <c r="F261">
        <v>374</v>
      </c>
      <c r="G261">
        <v>348</v>
      </c>
      <c r="H261">
        <v>8396</v>
      </c>
      <c r="I261">
        <f>SUM(data[[#This Row],[likes]:[comments]])</f>
        <v>2877</v>
      </c>
    </row>
    <row r="262" spans="1:9" x14ac:dyDescent="0.25">
      <c r="A262" s="1">
        <v>44918</v>
      </c>
      <c r="B262" s="1" t="str">
        <f>TEXT(data[[#This Row],[date]], "mmmm")</f>
        <v>December</v>
      </c>
      <c r="C262" t="s">
        <v>11</v>
      </c>
      <c r="D262" t="s">
        <v>14</v>
      </c>
      <c r="E262">
        <v>464</v>
      </c>
      <c r="F262">
        <v>892</v>
      </c>
      <c r="G262">
        <v>457</v>
      </c>
      <c r="H262">
        <v>5526</v>
      </c>
      <c r="I262">
        <f>SUM(data[[#This Row],[likes]:[comments]])</f>
        <v>1813</v>
      </c>
    </row>
    <row r="263" spans="1:9" x14ac:dyDescent="0.25">
      <c r="A263" s="1">
        <v>44872</v>
      </c>
      <c r="B263" s="1" t="str">
        <f>TEXT(data[[#This Row],[date]], "mmmm")</f>
        <v>November</v>
      </c>
      <c r="C263" t="s">
        <v>11</v>
      </c>
      <c r="D263" t="s">
        <v>10</v>
      </c>
      <c r="E263">
        <v>1167</v>
      </c>
      <c r="F263">
        <v>594</v>
      </c>
      <c r="G263">
        <v>225</v>
      </c>
      <c r="H263">
        <v>9657</v>
      </c>
      <c r="I263">
        <f>SUM(data[[#This Row],[likes]:[comments]])</f>
        <v>1986</v>
      </c>
    </row>
    <row r="264" spans="1:9" x14ac:dyDescent="0.25">
      <c r="A264" s="1">
        <v>44883</v>
      </c>
      <c r="B264" s="1" t="str">
        <f>TEXT(data[[#This Row],[date]], "mmmm")</f>
        <v>November</v>
      </c>
      <c r="C264" t="s">
        <v>7</v>
      </c>
      <c r="D264" t="s">
        <v>8</v>
      </c>
      <c r="E264">
        <v>696</v>
      </c>
      <c r="F264">
        <v>545</v>
      </c>
      <c r="G264">
        <v>497</v>
      </c>
      <c r="H264">
        <v>4837</v>
      </c>
      <c r="I264">
        <f>SUM(data[[#This Row],[likes]:[comments]])</f>
        <v>1738</v>
      </c>
    </row>
    <row r="265" spans="1:9" x14ac:dyDescent="0.25">
      <c r="A265" s="1">
        <v>45142</v>
      </c>
      <c r="B265" s="1" t="str">
        <f>TEXT(data[[#This Row],[date]], "mmmm")</f>
        <v>August</v>
      </c>
      <c r="C265" t="s">
        <v>11</v>
      </c>
      <c r="D265" t="s">
        <v>8</v>
      </c>
      <c r="E265">
        <v>1363</v>
      </c>
      <c r="F265">
        <v>132</v>
      </c>
      <c r="G265">
        <v>133</v>
      </c>
      <c r="H265">
        <v>9382</v>
      </c>
      <c r="I265">
        <f>SUM(data[[#This Row],[likes]:[comments]])</f>
        <v>1628</v>
      </c>
    </row>
    <row r="266" spans="1:9" x14ac:dyDescent="0.25">
      <c r="A266" s="1">
        <v>44921</v>
      </c>
      <c r="B266" s="1" t="str">
        <f>TEXT(data[[#This Row],[date]], "mmmm")</f>
        <v>December</v>
      </c>
      <c r="C266" t="s">
        <v>7</v>
      </c>
      <c r="D266" t="s">
        <v>10</v>
      </c>
      <c r="E266">
        <v>638</v>
      </c>
      <c r="F266">
        <v>358</v>
      </c>
      <c r="G266">
        <v>198</v>
      </c>
      <c r="H266">
        <v>6623</v>
      </c>
      <c r="I266">
        <f>SUM(data[[#This Row],[likes]:[comments]])</f>
        <v>1194</v>
      </c>
    </row>
    <row r="267" spans="1:9" x14ac:dyDescent="0.25">
      <c r="A267" s="1">
        <v>45019</v>
      </c>
      <c r="B267" s="1" t="str">
        <f>TEXT(data[[#This Row],[date]], "mmmm")</f>
        <v>April</v>
      </c>
      <c r="C267" t="s">
        <v>11</v>
      </c>
      <c r="D267" t="s">
        <v>14</v>
      </c>
      <c r="E267">
        <v>1704</v>
      </c>
      <c r="F267">
        <v>340</v>
      </c>
      <c r="G267">
        <v>114</v>
      </c>
      <c r="H267">
        <v>5657</v>
      </c>
      <c r="I267">
        <f>SUM(data[[#This Row],[likes]:[comments]])</f>
        <v>2158</v>
      </c>
    </row>
    <row r="268" spans="1:9" x14ac:dyDescent="0.25">
      <c r="A268" s="1">
        <v>44921</v>
      </c>
      <c r="B268" s="1" t="str">
        <f>TEXT(data[[#This Row],[date]], "mmmm")</f>
        <v>December</v>
      </c>
      <c r="C268" t="s">
        <v>11</v>
      </c>
      <c r="D268" t="s">
        <v>14</v>
      </c>
      <c r="E268">
        <v>438</v>
      </c>
      <c r="F268">
        <v>441</v>
      </c>
      <c r="G268">
        <v>198</v>
      </c>
      <c r="H268">
        <v>6517</v>
      </c>
      <c r="I268">
        <f>SUM(data[[#This Row],[likes]:[comments]])</f>
        <v>1077</v>
      </c>
    </row>
    <row r="269" spans="1:9" x14ac:dyDescent="0.25">
      <c r="A269" s="1">
        <v>45148</v>
      </c>
      <c r="B269" s="1" t="str">
        <f>TEXT(data[[#This Row],[date]], "mmmm")</f>
        <v>August</v>
      </c>
      <c r="C269" t="s">
        <v>11</v>
      </c>
      <c r="D269" t="s">
        <v>14</v>
      </c>
      <c r="E269">
        <v>491</v>
      </c>
      <c r="F269">
        <v>323</v>
      </c>
      <c r="G269">
        <v>298</v>
      </c>
      <c r="H269">
        <v>6876</v>
      </c>
      <c r="I269">
        <f>SUM(data[[#This Row],[likes]:[comments]])</f>
        <v>1112</v>
      </c>
    </row>
    <row r="270" spans="1:9" x14ac:dyDescent="0.25">
      <c r="A270" s="1">
        <v>44875</v>
      </c>
      <c r="B270" s="1" t="str">
        <f>TEXT(data[[#This Row],[date]], "mmmm")</f>
        <v>November</v>
      </c>
      <c r="C270" t="s">
        <v>9</v>
      </c>
      <c r="D270" t="s">
        <v>10</v>
      </c>
      <c r="E270" t="s">
        <v>13</v>
      </c>
      <c r="F270">
        <v>398</v>
      </c>
      <c r="G270">
        <v>238</v>
      </c>
      <c r="H270">
        <v>4783</v>
      </c>
      <c r="I270">
        <f>SUM(data[[#This Row],[likes]:[comments]])</f>
        <v>636</v>
      </c>
    </row>
    <row r="271" spans="1:9" x14ac:dyDescent="0.25">
      <c r="A271" s="1">
        <v>44989</v>
      </c>
      <c r="B271" s="1" t="str">
        <f>TEXT(data[[#This Row],[date]], "mmmm")</f>
        <v>March</v>
      </c>
      <c r="C271" t="s">
        <v>11</v>
      </c>
      <c r="D271" t="s">
        <v>14</v>
      </c>
      <c r="E271">
        <v>1543</v>
      </c>
      <c r="F271">
        <v>833</v>
      </c>
      <c r="G271">
        <v>427</v>
      </c>
      <c r="H271">
        <v>8701</v>
      </c>
      <c r="I271">
        <f>SUM(data[[#This Row],[likes]:[comments]])</f>
        <v>2803</v>
      </c>
    </row>
    <row r="272" spans="1:9" x14ac:dyDescent="0.25">
      <c r="A272" s="1">
        <v>44872</v>
      </c>
      <c r="B272" s="1" t="str">
        <f>TEXT(data[[#This Row],[date]], "mmmm")</f>
        <v>November</v>
      </c>
      <c r="C272" t="s">
        <v>7</v>
      </c>
      <c r="D272" t="s">
        <v>10</v>
      </c>
      <c r="E272">
        <v>1961</v>
      </c>
      <c r="F272">
        <v>855</v>
      </c>
      <c r="G272">
        <v>253</v>
      </c>
      <c r="H272">
        <v>6871</v>
      </c>
      <c r="I272">
        <f>SUM(data[[#This Row],[likes]:[comments]])</f>
        <v>3069</v>
      </c>
    </row>
    <row r="273" spans="1:9" x14ac:dyDescent="0.25">
      <c r="A273" s="1">
        <v>44898</v>
      </c>
      <c r="B273" s="1" t="str">
        <f>TEXT(data[[#This Row],[date]], "mmmm")</f>
        <v>December</v>
      </c>
      <c r="C273" t="s">
        <v>11</v>
      </c>
      <c r="D273" t="s">
        <v>14</v>
      </c>
      <c r="E273">
        <v>462</v>
      </c>
      <c r="F273">
        <v>564</v>
      </c>
      <c r="G273">
        <v>258</v>
      </c>
      <c r="H273">
        <v>6522</v>
      </c>
      <c r="I273">
        <f>SUM(data[[#This Row],[likes]:[comments]])</f>
        <v>1284</v>
      </c>
    </row>
    <row r="274" spans="1:9" x14ac:dyDescent="0.25">
      <c r="A274" s="1">
        <v>45178</v>
      </c>
      <c r="B274" s="1" t="str">
        <f>TEXT(data[[#This Row],[date]], "mmmm")</f>
        <v>September</v>
      </c>
      <c r="C274" t="s">
        <v>7</v>
      </c>
      <c r="D274" t="s">
        <v>8</v>
      </c>
      <c r="E274">
        <v>1592</v>
      </c>
      <c r="F274">
        <v>665</v>
      </c>
      <c r="G274">
        <v>349</v>
      </c>
      <c r="H274">
        <v>8439</v>
      </c>
      <c r="I274">
        <f>SUM(data[[#This Row],[likes]:[comments]])</f>
        <v>2606</v>
      </c>
    </row>
    <row r="275" spans="1:9" x14ac:dyDescent="0.25">
      <c r="A275" s="1">
        <v>44911</v>
      </c>
      <c r="B275" s="1" t="str">
        <f>TEXT(data[[#This Row],[date]], "mmmm")</f>
        <v>December</v>
      </c>
      <c r="C275" t="s">
        <v>11</v>
      </c>
      <c r="D275" t="s">
        <v>8</v>
      </c>
      <c r="E275">
        <v>1746</v>
      </c>
      <c r="F275">
        <v>324</v>
      </c>
      <c r="G275">
        <v>491</v>
      </c>
      <c r="H275">
        <v>8531</v>
      </c>
      <c r="I275">
        <f>SUM(data[[#This Row],[likes]:[comments]])</f>
        <v>2561</v>
      </c>
    </row>
    <row r="276" spans="1:9" x14ac:dyDescent="0.25">
      <c r="A276" s="1">
        <v>44955</v>
      </c>
      <c r="B276" s="1" t="str">
        <f>TEXT(data[[#This Row],[date]], "mmmm")</f>
        <v>January</v>
      </c>
      <c r="C276" t="s">
        <v>11</v>
      </c>
      <c r="D276" t="s">
        <v>10</v>
      </c>
      <c r="E276">
        <v>2005</v>
      </c>
      <c r="F276">
        <v>631</v>
      </c>
      <c r="G276">
        <v>227</v>
      </c>
      <c r="H276">
        <v>8819</v>
      </c>
      <c r="I276">
        <f>SUM(data[[#This Row],[likes]:[comments]])</f>
        <v>2863</v>
      </c>
    </row>
    <row r="277" spans="1:9" x14ac:dyDescent="0.25">
      <c r="A277" s="1">
        <v>44999</v>
      </c>
      <c r="B277" s="1" t="str">
        <f>TEXT(data[[#This Row],[date]], "mmmm")</f>
        <v>March</v>
      </c>
      <c r="C277" t="s">
        <v>9</v>
      </c>
      <c r="D277" t="s">
        <v>10</v>
      </c>
      <c r="E277">
        <v>655</v>
      </c>
      <c r="F277">
        <v>111</v>
      </c>
      <c r="G277">
        <v>407</v>
      </c>
      <c r="H277">
        <v>8368</v>
      </c>
      <c r="I277">
        <f>SUM(data[[#This Row],[likes]:[comments]])</f>
        <v>1173</v>
      </c>
    </row>
    <row r="278" spans="1:9" x14ac:dyDescent="0.25">
      <c r="A278" s="1">
        <v>44898</v>
      </c>
      <c r="B278" s="1" t="str">
        <f>TEXT(data[[#This Row],[date]], "mmmm")</f>
        <v>December</v>
      </c>
      <c r="C278" t="s">
        <v>11</v>
      </c>
      <c r="D278" t="s">
        <v>10</v>
      </c>
      <c r="E278">
        <v>1468</v>
      </c>
      <c r="F278">
        <v>294</v>
      </c>
      <c r="G278">
        <v>187</v>
      </c>
      <c r="H278">
        <v>6256</v>
      </c>
      <c r="I278">
        <f>SUM(data[[#This Row],[likes]:[comments]])</f>
        <v>1949</v>
      </c>
    </row>
    <row r="279" spans="1:9" x14ac:dyDescent="0.25">
      <c r="A279" s="1">
        <v>45101</v>
      </c>
      <c r="B279" s="1" t="str">
        <f>TEXT(data[[#This Row],[date]], "mmmm")</f>
        <v>June</v>
      </c>
      <c r="C279" t="s">
        <v>9</v>
      </c>
      <c r="D279" t="s">
        <v>14</v>
      </c>
      <c r="E279">
        <v>2074</v>
      </c>
      <c r="F279">
        <v>222</v>
      </c>
      <c r="G279">
        <v>455</v>
      </c>
      <c r="H279">
        <v>6797</v>
      </c>
      <c r="I279">
        <f>SUM(data[[#This Row],[likes]:[comments]])</f>
        <v>2751</v>
      </c>
    </row>
    <row r="280" spans="1:9" x14ac:dyDescent="0.25">
      <c r="A280" s="1">
        <v>45100</v>
      </c>
      <c r="B280" s="1" t="str">
        <f>TEXT(data[[#This Row],[date]], "mmmm")</f>
        <v>June</v>
      </c>
      <c r="C280" t="s">
        <v>7</v>
      </c>
      <c r="D280" t="s">
        <v>10</v>
      </c>
      <c r="E280">
        <v>1645</v>
      </c>
      <c r="F280">
        <v>250</v>
      </c>
      <c r="G280">
        <v>286</v>
      </c>
      <c r="H280">
        <v>7318</v>
      </c>
      <c r="I280">
        <f>SUM(data[[#This Row],[likes]:[comments]])</f>
        <v>2181</v>
      </c>
    </row>
    <row r="281" spans="1:9" x14ac:dyDescent="0.25">
      <c r="A281" s="1">
        <v>45184</v>
      </c>
      <c r="B281" s="1" t="str">
        <f>TEXT(data[[#This Row],[date]], "mmmm")</f>
        <v>September</v>
      </c>
      <c r="C281" t="s">
        <v>7</v>
      </c>
      <c r="D281" t="s">
        <v>10</v>
      </c>
      <c r="E281">
        <v>1026</v>
      </c>
      <c r="F281">
        <v>675</v>
      </c>
      <c r="G281">
        <v>275</v>
      </c>
      <c r="H281">
        <v>7227</v>
      </c>
      <c r="I281">
        <f>SUM(data[[#This Row],[likes]:[comments]])</f>
        <v>1976</v>
      </c>
    </row>
    <row r="282" spans="1:9" x14ac:dyDescent="0.25">
      <c r="A282" s="1">
        <v>45053</v>
      </c>
      <c r="B282" s="1" t="str">
        <f>TEXT(data[[#This Row],[date]], "mmmm")</f>
        <v>May</v>
      </c>
      <c r="C282" t="s">
        <v>9</v>
      </c>
      <c r="D282" t="s">
        <v>8</v>
      </c>
      <c r="E282">
        <v>2007</v>
      </c>
      <c r="F282">
        <v>142</v>
      </c>
      <c r="G282">
        <v>468</v>
      </c>
      <c r="H282">
        <v>8421</v>
      </c>
      <c r="I282">
        <f>SUM(data[[#This Row],[likes]:[comments]])</f>
        <v>2617</v>
      </c>
    </row>
    <row r="283" spans="1:9" x14ac:dyDescent="0.25">
      <c r="A283" s="1">
        <v>45084</v>
      </c>
      <c r="B283" s="1" t="str">
        <f>TEXT(data[[#This Row],[date]], "mmmm")</f>
        <v>June</v>
      </c>
      <c r="C283" t="s">
        <v>9</v>
      </c>
      <c r="D283" t="s">
        <v>8</v>
      </c>
      <c r="E283">
        <v>1609</v>
      </c>
      <c r="F283">
        <v>239</v>
      </c>
      <c r="G283">
        <v>164</v>
      </c>
      <c r="H283">
        <v>4334</v>
      </c>
      <c r="I283">
        <f>SUM(data[[#This Row],[likes]:[comments]])</f>
        <v>2012</v>
      </c>
    </row>
    <row r="284" spans="1:9" x14ac:dyDescent="0.25">
      <c r="A284" s="1">
        <v>44914</v>
      </c>
      <c r="B284" s="1" t="str">
        <f>TEXT(data[[#This Row],[date]], "mmmm")</f>
        <v>December</v>
      </c>
      <c r="C284" t="s">
        <v>9</v>
      </c>
      <c r="D284" t="s">
        <v>8</v>
      </c>
      <c r="E284">
        <v>1992</v>
      </c>
      <c r="F284">
        <v>646</v>
      </c>
      <c r="G284">
        <v>102</v>
      </c>
      <c r="H284">
        <v>5646</v>
      </c>
      <c r="I284">
        <f>SUM(data[[#This Row],[likes]:[comments]])</f>
        <v>2740</v>
      </c>
    </row>
    <row r="285" spans="1:9" x14ac:dyDescent="0.25">
      <c r="A285" s="1">
        <v>45113</v>
      </c>
      <c r="B285" s="1" t="str">
        <f>TEXT(data[[#This Row],[date]], "mmmm")</f>
        <v>July</v>
      </c>
      <c r="C285" t="s">
        <v>11</v>
      </c>
      <c r="D285" t="s">
        <v>8</v>
      </c>
      <c r="E285">
        <v>2032</v>
      </c>
      <c r="F285">
        <v>348</v>
      </c>
      <c r="G285">
        <v>366</v>
      </c>
      <c r="H285">
        <v>5990</v>
      </c>
      <c r="I285">
        <f>SUM(data[[#This Row],[likes]:[comments]])</f>
        <v>2746</v>
      </c>
    </row>
    <row r="286" spans="1:9" x14ac:dyDescent="0.25">
      <c r="A286" s="1">
        <v>45141</v>
      </c>
      <c r="B286" s="1" t="str">
        <f>TEXT(data[[#This Row],[date]], "mmmm")</f>
        <v>August</v>
      </c>
      <c r="C286" t="s">
        <v>11</v>
      </c>
      <c r="D286" t="s">
        <v>8</v>
      </c>
      <c r="E286">
        <v>1466</v>
      </c>
      <c r="F286">
        <v>745</v>
      </c>
      <c r="G286">
        <v>147</v>
      </c>
      <c r="H286">
        <v>7062</v>
      </c>
      <c r="I286">
        <f>SUM(data[[#This Row],[likes]:[comments]])</f>
        <v>2358</v>
      </c>
    </row>
    <row r="287" spans="1:9" x14ac:dyDescent="0.25">
      <c r="A287" s="1">
        <v>45162</v>
      </c>
      <c r="B287" s="1" t="str">
        <f>TEXT(data[[#This Row],[date]], "mmmm")</f>
        <v>August</v>
      </c>
      <c r="C287" t="s">
        <v>7</v>
      </c>
      <c r="D287" t="s">
        <v>8</v>
      </c>
      <c r="E287">
        <v>1274</v>
      </c>
      <c r="F287">
        <v>773</v>
      </c>
      <c r="G287">
        <v>375</v>
      </c>
      <c r="H287">
        <v>7419</v>
      </c>
      <c r="I287">
        <f>SUM(data[[#This Row],[likes]:[comments]])</f>
        <v>2422</v>
      </c>
    </row>
    <row r="288" spans="1:9" x14ac:dyDescent="0.25">
      <c r="A288" s="1">
        <v>45193</v>
      </c>
      <c r="B288" s="1" t="str">
        <f>TEXT(data[[#This Row],[date]], "mmmm")</f>
        <v>September</v>
      </c>
      <c r="C288" t="s">
        <v>7</v>
      </c>
      <c r="D288" t="s">
        <v>14</v>
      </c>
      <c r="E288">
        <v>1231</v>
      </c>
      <c r="F288">
        <v>625</v>
      </c>
      <c r="G288">
        <v>402</v>
      </c>
      <c r="H288">
        <v>7279</v>
      </c>
      <c r="I288">
        <f>SUM(data[[#This Row],[likes]:[comments]])</f>
        <v>2258</v>
      </c>
    </row>
    <row r="289" spans="1:9" x14ac:dyDescent="0.25">
      <c r="A289" s="1">
        <v>44950</v>
      </c>
      <c r="B289" s="1" t="str">
        <f>TEXT(data[[#This Row],[date]], "mmmm")</f>
        <v>January</v>
      </c>
      <c r="C289" t="s">
        <v>11</v>
      </c>
      <c r="D289" t="s">
        <v>10</v>
      </c>
      <c r="E289">
        <v>657</v>
      </c>
      <c r="F289">
        <v>603</v>
      </c>
      <c r="G289">
        <v>439</v>
      </c>
      <c r="H289">
        <v>5912</v>
      </c>
      <c r="I289">
        <f>SUM(data[[#This Row],[likes]:[comments]])</f>
        <v>1699</v>
      </c>
    </row>
    <row r="290" spans="1:9" x14ac:dyDescent="0.25">
      <c r="A290" s="1">
        <v>44912</v>
      </c>
      <c r="B290" s="1" t="str">
        <f>TEXT(data[[#This Row],[date]], "mmmm")</f>
        <v>December</v>
      </c>
      <c r="C290" t="s">
        <v>11</v>
      </c>
      <c r="D290" t="s">
        <v>8</v>
      </c>
      <c r="E290">
        <v>453</v>
      </c>
      <c r="F290">
        <v>687</v>
      </c>
      <c r="G290">
        <v>183</v>
      </c>
      <c r="H290">
        <v>4714</v>
      </c>
      <c r="I290">
        <f>SUM(data[[#This Row],[likes]:[comments]])</f>
        <v>1323</v>
      </c>
    </row>
    <row r="291" spans="1:9" x14ac:dyDescent="0.25">
      <c r="A291" s="1">
        <v>44939</v>
      </c>
      <c r="B291" s="1" t="str">
        <f>TEXT(data[[#This Row],[date]], "mmmm")</f>
        <v>January</v>
      </c>
      <c r="C291" t="s">
        <v>9</v>
      </c>
      <c r="D291" t="s">
        <v>8</v>
      </c>
      <c r="E291">
        <v>1291</v>
      </c>
      <c r="F291">
        <v>183</v>
      </c>
      <c r="G291">
        <v>279</v>
      </c>
      <c r="H291">
        <v>8840</v>
      </c>
      <c r="I291">
        <f>SUM(data[[#This Row],[likes]:[comments]])</f>
        <v>1753</v>
      </c>
    </row>
    <row r="292" spans="1:9" x14ac:dyDescent="0.25">
      <c r="A292" s="1">
        <v>44860</v>
      </c>
      <c r="B292" s="1" t="str">
        <f>TEXT(data[[#This Row],[date]], "mmmm")</f>
        <v>October</v>
      </c>
      <c r="C292" t="s">
        <v>9</v>
      </c>
      <c r="D292" t="s">
        <v>8</v>
      </c>
      <c r="E292">
        <v>773</v>
      </c>
      <c r="F292">
        <v>403</v>
      </c>
      <c r="G292">
        <v>205</v>
      </c>
      <c r="H292">
        <v>6136</v>
      </c>
      <c r="I292">
        <f>SUM(data[[#This Row],[likes]:[comments]])</f>
        <v>1381</v>
      </c>
    </row>
    <row r="293" spans="1:9" x14ac:dyDescent="0.25">
      <c r="A293" s="1">
        <v>44904</v>
      </c>
      <c r="B293" s="1" t="str">
        <f>TEXT(data[[#This Row],[date]], "mmmm")</f>
        <v>December</v>
      </c>
      <c r="C293" t="s">
        <v>7</v>
      </c>
      <c r="D293" t="s">
        <v>8</v>
      </c>
      <c r="E293">
        <v>570</v>
      </c>
      <c r="F293">
        <v>837</v>
      </c>
      <c r="G293">
        <v>374</v>
      </c>
      <c r="H293">
        <v>8466</v>
      </c>
      <c r="I293">
        <f>SUM(data[[#This Row],[likes]:[comments]])</f>
        <v>1781</v>
      </c>
    </row>
    <row r="294" spans="1:9" x14ac:dyDescent="0.25">
      <c r="A294" s="1">
        <v>45160</v>
      </c>
      <c r="B294" s="1" t="str">
        <f>TEXT(data[[#This Row],[date]], "mmmm")</f>
        <v>August</v>
      </c>
      <c r="C294" t="s">
        <v>11</v>
      </c>
      <c r="D294" t="s">
        <v>10</v>
      </c>
      <c r="E294">
        <v>1024</v>
      </c>
      <c r="F294">
        <v>751</v>
      </c>
      <c r="G294">
        <v>207</v>
      </c>
      <c r="H294">
        <v>5288</v>
      </c>
      <c r="I294">
        <f>SUM(data[[#This Row],[likes]:[comments]])</f>
        <v>1982</v>
      </c>
    </row>
    <row r="295" spans="1:9" x14ac:dyDescent="0.25">
      <c r="A295" s="1">
        <v>45090</v>
      </c>
      <c r="B295" s="1" t="str">
        <f>TEXT(data[[#This Row],[date]], "mmmm")</f>
        <v>June</v>
      </c>
      <c r="C295" t="s">
        <v>9</v>
      </c>
      <c r="D295" t="s">
        <v>8</v>
      </c>
      <c r="E295">
        <v>1611</v>
      </c>
      <c r="F295">
        <v>529</v>
      </c>
      <c r="G295">
        <v>147</v>
      </c>
      <c r="H295">
        <v>6703</v>
      </c>
      <c r="I295">
        <f>SUM(data[[#This Row],[likes]:[comments]])</f>
        <v>2287</v>
      </c>
    </row>
    <row r="296" spans="1:9" x14ac:dyDescent="0.25">
      <c r="A296" s="1">
        <v>45187</v>
      </c>
      <c r="B296" s="1" t="str">
        <f>TEXT(data[[#This Row],[date]], "mmmm")</f>
        <v>September</v>
      </c>
      <c r="C296" t="s">
        <v>16</v>
      </c>
      <c r="D296" t="s">
        <v>10</v>
      </c>
      <c r="E296">
        <v>1311</v>
      </c>
      <c r="F296">
        <v>290</v>
      </c>
      <c r="G296">
        <v>408</v>
      </c>
      <c r="H296">
        <v>7879</v>
      </c>
      <c r="I296">
        <f>SUM(data[[#This Row],[likes]:[comments]])</f>
        <v>2009</v>
      </c>
    </row>
    <row r="297" spans="1:9" x14ac:dyDescent="0.25">
      <c r="A297" s="1">
        <v>45040</v>
      </c>
      <c r="B297" s="1" t="str">
        <f>TEXT(data[[#This Row],[date]], "mmmm")</f>
        <v>April</v>
      </c>
      <c r="C297" t="s">
        <v>11</v>
      </c>
      <c r="D297" t="s">
        <v>14</v>
      </c>
      <c r="E297">
        <v>980</v>
      </c>
      <c r="F297">
        <v>394</v>
      </c>
      <c r="G297">
        <v>185</v>
      </c>
      <c r="H297">
        <v>6170</v>
      </c>
      <c r="I297">
        <f>SUM(data[[#This Row],[likes]:[comments]])</f>
        <v>1559</v>
      </c>
    </row>
    <row r="298" spans="1:9" x14ac:dyDescent="0.25">
      <c r="A298" s="1">
        <v>45017</v>
      </c>
      <c r="B298" s="1" t="str">
        <f>TEXT(data[[#This Row],[date]], "mmmm")</f>
        <v>April</v>
      </c>
      <c r="C298" t="s">
        <v>11</v>
      </c>
      <c r="D298" t="s">
        <v>10</v>
      </c>
      <c r="E298">
        <v>475</v>
      </c>
      <c r="F298">
        <v>122</v>
      </c>
      <c r="G298">
        <v>444</v>
      </c>
      <c r="H298">
        <v>8596</v>
      </c>
      <c r="I298">
        <f>SUM(data[[#This Row],[likes]:[comments]])</f>
        <v>1041</v>
      </c>
    </row>
    <row r="299" spans="1:9" x14ac:dyDescent="0.25">
      <c r="A299" s="1">
        <v>45016</v>
      </c>
      <c r="B299" s="1" t="str">
        <f>TEXT(data[[#This Row],[date]], "mmmm")</f>
        <v>March</v>
      </c>
      <c r="C299" t="s">
        <v>7</v>
      </c>
      <c r="D299" t="s">
        <v>8</v>
      </c>
      <c r="E299">
        <v>1446</v>
      </c>
      <c r="F299">
        <v>822</v>
      </c>
      <c r="G299">
        <v>443</v>
      </c>
      <c r="H299">
        <v>9788</v>
      </c>
      <c r="I299">
        <f>SUM(data[[#This Row],[likes]:[comments]])</f>
        <v>2711</v>
      </c>
    </row>
    <row r="300" spans="1:9" x14ac:dyDescent="0.25">
      <c r="A300" s="1">
        <v>45128</v>
      </c>
      <c r="B300" s="1" t="str">
        <f>TEXT(data[[#This Row],[date]], "mmmm")</f>
        <v>July</v>
      </c>
      <c r="C300" t="s">
        <v>11</v>
      </c>
      <c r="D300" t="s">
        <v>10</v>
      </c>
      <c r="E300">
        <v>1425</v>
      </c>
      <c r="F300">
        <v>594</v>
      </c>
      <c r="G300">
        <v>242</v>
      </c>
      <c r="H300">
        <v>7572</v>
      </c>
      <c r="I300">
        <f>SUM(data[[#This Row],[likes]:[comments]])</f>
        <v>2261</v>
      </c>
    </row>
    <row r="301" spans="1:9" x14ac:dyDescent="0.25">
      <c r="A301" s="1">
        <v>45111</v>
      </c>
      <c r="B301" s="1" t="str">
        <f>TEXT(data[[#This Row],[date]], "mmmm")</f>
        <v>July</v>
      </c>
      <c r="C301" t="s">
        <v>9</v>
      </c>
      <c r="D301" t="s">
        <v>10</v>
      </c>
      <c r="E301">
        <v>1649</v>
      </c>
      <c r="F301">
        <v>738</v>
      </c>
      <c r="G301">
        <v>157</v>
      </c>
      <c r="H301">
        <v>7490</v>
      </c>
      <c r="I301">
        <f>SUM(data[[#This Row],[likes]:[comments]])</f>
        <v>2544</v>
      </c>
    </row>
    <row r="302" spans="1:9" x14ac:dyDescent="0.25">
      <c r="A302" s="1">
        <v>45123</v>
      </c>
      <c r="B302" s="1" t="str">
        <f>TEXT(data[[#This Row],[date]], "mmmm")</f>
        <v>July</v>
      </c>
      <c r="C302" t="s">
        <v>9</v>
      </c>
      <c r="D302" t="s">
        <v>8</v>
      </c>
      <c r="E302">
        <v>740</v>
      </c>
      <c r="F302">
        <v>676</v>
      </c>
      <c r="G302">
        <v>161</v>
      </c>
      <c r="H302">
        <v>6175</v>
      </c>
      <c r="I302">
        <f>SUM(data[[#This Row],[likes]:[comments]])</f>
        <v>1577</v>
      </c>
    </row>
    <row r="303" spans="1:9" x14ac:dyDescent="0.25">
      <c r="A303" s="1">
        <v>45198</v>
      </c>
      <c r="B303" s="1" t="str">
        <f>TEXT(data[[#This Row],[date]], "mmmm")</f>
        <v>September</v>
      </c>
      <c r="C303" t="s">
        <v>11</v>
      </c>
      <c r="D303" t="s">
        <v>10</v>
      </c>
      <c r="E303">
        <v>702</v>
      </c>
      <c r="F303">
        <v>758</v>
      </c>
      <c r="G303">
        <v>422</v>
      </c>
      <c r="H303">
        <v>7065</v>
      </c>
      <c r="I303">
        <f>SUM(data[[#This Row],[likes]:[comments]])</f>
        <v>1882</v>
      </c>
    </row>
    <row r="304" spans="1:9" x14ac:dyDescent="0.25">
      <c r="A304" s="1">
        <v>45175</v>
      </c>
      <c r="B304" s="1" t="str">
        <f>TEXT(data[[#This Row],[date]], "mmmm")</f>
        <v>September</v>
      </c>
      <c r="C304" t="s">
        <v>16</v>
      </c>
      <c r="D304" t="s">
        <v>10</v>
      </c>
      <c r="E304">
        <v>596</v>
      </c>
      <c r="F304">
        <v>729</v>
      </c>
      <c r="G304">
        <v>340</v>
      </c>
      <c r="H304">
        <v>7815</v>
      </c>
      <c r="I304">
        <f>SUM(data[[#This Row],[likes]:[comments]])</f>
        <v>1665</v>
      </c>
    </row>
    <row r="305" spans="1:9" x14ac:dyDescent="0.25">
      <c r="A305" s="1">
        <v>45180</v>
      </c>
      <c r="B305" s="1" t="str">
        <f>TEXT(data[[#This Row],[date]], "mmmm")</f>
        <v>September</v>
      </c>
      <c r="C305" t="s">
        <v>11</v>
      </c>
      <c r="D305" t="s">
        <v>8</v>
      </c>
      <c r="E305">
        <v>621</v>
      </c>
      <c r="F305">
        <v>438</v>
      </c>
      <c r="G305">
        <v>301</v>
      </c>
      <c r="H305">
        <v>9779</v>
      </c>
      <c r="I305">
        <f>SUM(data[[#This Row],[likes]:[comments]])</f>
        <v>1360</v>
      </c>
    </row>
    <row r="306" spans="1:9" x14ac:dyDescent="0.25">
      <c r="A306" s="1">
        <v>45173</v>
      </c>
      <c r="B306" s="1" t="str">
        <f>TEXT(data[[#This Row],[date]], "mmmm")</f>
        <v>September</v>
      </c>
      <c r="C306" t="s">
        <v>11</v>
      </c>
      <c r="D306" t="s">
        <v>14</v>
      </c>
      <c r="E306">
        <v>471</v>
      </c>
      <c r="F306">
        <v>631</v>
      </c>
      <c r="G306">
        <v>159</v>
      </c>
      <c r="H306">
        <v>8264</v>
      </c>
      <c r="I306">
        <f>SUM(data[[#This Row],[likes]:[comments]])</f>
        <v>1261</v>
      </c>
    </row>
    <row r="307" spans="1:9" x14ac:dyDescent="0.25">
      <c r="A307" s="1">
        <v>44862</v>
      </c>
      <c r="B307" s="1" t="str">
        <f>TEXT(data[[#This Row],[date]], "mmmm")</f>
        <v>October</v>
      </c>
      <c r="C307" t="s">
        <v>7</v>
      </c>
      <c r="D307" t="s">
        <v>8</v>
      </c>
      <c r="E307">
        <v>788</v>
      </c>
      <c r="F307">
        <v>298</v>
      </c>
      <c r="G307">
        <v>494</v>
      </c>
      <c r="H307">
        <v>9537</v>
      </c>
      <c r="I307">
        <f>SUM(data[[#This Row],[likes]:[comments]])</f>
        <v>1580</v>
      </c>
    </row>
    <row r="308" spans="1:9" x14ac:dyDescent="0.25">
      <c r="A308" s="1">
        <v>45152</v>
      </c>
      <c r="B308" s="1" t="str">
        <f>TEXT(data[[#This Row],[date]], "mmmm")</f>
        <v>August</v>
      </c>
      <c r="C308" t="s">
        <v>7</v>
      </c>
      <c r="D308" t="s">
        <v>8</v>
      </c>
      <c r="E308">
        <v>1313</v>
      </c>
      <c r="F308">
        <v>315</v>
      </c>
      <c r="G308">
        <v>403</v>
      </c>
      <c r="H308">
        <v>6671</v>
      </c>
      <c r="I308">
        <f>SUM(data[[#This Row],[likes]:[comments]])</f>
        <v>2031</v>
      </c>
    </row>
    <row r="309" spans="1:9" x14ac:dyDescent="0.25">
      <c r="A309" s="1">
        <v>44971</v>
      </c>
      <c r="B309" s="1" t="str">
        <f>TEXT(data[[#This Row],[date]], "mmmm")</f>
        <v>February</v>
      </c>
      <c r="C309" t="s">
        <v>9</v>
      </c>
      <c r="D309" t="s">
        <v>14</v>
      </c>
      <c r="E309">
        <v>885</v>
      </c>
      <c r="F309">
        <v>531</v>
      </c>
      <c r="G309">
        <v>155</v>
      </c>
      <c r="H309">
        <v>5648</v>
      </c>
      <c r="I309">
        <f>SUM(data[[#This Row],[likes]:[comments]])</f>
        <v>1571</v>
      </c>
    </row>
    <row r="310" spans="1:9" x14ac:dyDescent="0.25">
      <c r="A310" s="1">
        <v>45191</v>
      </c>
      <c r="B310" s="1" t="str">
        <f>TEXT(data[[#This Row],[date]], "mmmm")</f>
        <v>September</v>
      </c>
      <c r="C310" t="s">
        <v>7</v>
      </c>
      <c r="D310" t="s">
        <v>8</v>
      </c>
      <c r="E310">
        <v>1198</v>
      </c>
      <c r="F310">
        <v>550</v>
      </c>
      <c r="G310">
        <v>371</v>
      </c>
      <c r="H310">
        <v>5055</v>
      </c>
      <c r="I310">
        <f>SUM(data[[#This Row],[likes]:[comments]])</f>
        <v>2119</v>
      </c>
    </row>
    <row r="311" spans="1:9" x14ac:dyDescent="0.25">
      <c r="A311" s="1">
        <v>45201</v>
      </c>
      <c r="B311" s="1" t="str">
        <f>TEXT(data[[#This Row],[date]], "mmmm")</f>
        <v>October</v>
      </c>
      <c r="C311" t="s">
        <v>9</v>
      </c>
      <c r="D311" t="s">
        <v>14</v>
      </c>
      <c r="E311">
        <v>1788</v>
      </c>
      <c r="F311">
        <v>301</v>
      </c>
      <c r="G311">
        <v>378</v>
      </c>
      <c r="H311">
        <v>9701</v>
      </c>
      <c r="I311">
        <f>SUM(data[[#This Row],[likes]:[comments]])</f>
        <v>2467</v>
      </c>
    </row>
    <row r="312" spans="1:9" x14ac:dyDescent="0.25">
      <c r="A312" s="1">
        <v>45152</v>
      </c>
      <c r="B312" s="1" t="str">
        <f>TEXT(data[[#This Row],[date]], "mmmm")</f>
        <v>August</v>
      </c>
      <c r="C312" t="s">
        <v>9</v>
      </c>
      <c r="D312" t="s">
        <v>14</v>
      </c>
      <c r="E312">
        <v>1737</v>
      </c>
      <c r="F312">
        <v>172</v>
      </c>
      <c r="G312">
        <v>287</v>
      </c>
      <c r="H312">
        <v>4502</v>
      </c>
      <c r="I312">
        <f>SUM(data[[#This Row],[likes]:[comments]])</f>
        <v>2196</v>
      </c>
    </row>
    <row r="313" spans="1:9" x14ac:dyDescent="0.25">
      <c r="A313" s="1">
        <v>45029</v>
      </c>
      <c r="B313" s="1" t="str">
        <f>TEXT(data[[#This Row],[date]], "mmmm")</f>
        <v>April</v>
      </c>
      <c r="C313" t="s">
        <v>9</v>
      </c>
      <c r="D313" t="s">
        <v>14</v>
      </c>
      <c r="E313">
        <v>578</v>
      </c>
      <c r="F313">
        <v>539</v>
      </c>
      <c r="G313">
        <v>246</v>
      </c>
      <c r="H313">
        <v>6607</v>
      </c>
      <c r="I313">
        <f>SUM(data[[#This Row],[likes]:[comments]])</f>
        <v>1363</v>
      </c>
    </row>
    <row r="314" spans="1:9" x14ac:dyDescent="0.25">
      <c r="A314" s="1">
        <v>44983</v>
      </c>
      <c r="B314" s="1" t="str">
        <f>TEXT(data[[#This Row],[date]], "mmmm")</f>
        <v>February</v>
      </c>
      <c r="C314" t="s">
        <v>7</v>
      </c>
      <c r="D314" t="s">
        <v>14</v>
      </c>
      <c r="E314">
        <v>1292</v>
      </c>
      <c r="F314">
        <v>339</v>
      </c>
      <c r="G314">
        <v>458</v>
      </c>
      <c r="H314">
        <v>8315</v>
      </c>
      <c r="I314">
        <f>SUM(data[[#This Row],[likes]:[comments]])</f>
        <v>2089</v>
      </c>
    </row>
    <row r="315" spans="1:9" x14ac:dyDescent="0.25">
      <c r="A315" s="1">
        <v>44979</v>
      </c>
      <c r="B315" s="1" t="str">
        <f>TEXT(data[[#This Row],[date]], "mmmm")</f>
        <v>February</v>
      </c>
      <c r="C315" t="s">
        <v>9</v>
      </c>
      <c r="D315" t="s">
        <v>8</v>
      </c>
      <c r="E315">
        <v>1444</v>
      </c>
      <c r="F315">
        <v>335</v>
      </c>
      <c r="G315">
        <v>133</v>
      </c>
      <c r="H315">
        <v>5885</v>
      </c>
      <c r="I315">
        <f>SUM(data[[#This Row],[likes]:[comments]])</f>
        <v>1912</v>
      </c>
    </row>
    <row r="316" spans="1:9" x14ac:dyDescent="0.25">
      <c r="A316" s="1">
        <v>45086</v>
      </c>
      <c r="B316" s="1" t="str">
        <f>TEXT(data[[#This Row],[date]], "mmmm")</f>
        <v>June</v>
      </c>
      <c r="C316" t="s">
        <v>7</v>
      </c>
      <c r="D316" t="s">
        <v>10</v>
      </c>
      <c r="E316">
        <v>877</v>
      </c>
      <c r="F316">
        <v>372</v>
      </c>
      <c r="G316">
        <v>422</v>
      </c>
      <c r="H316">
        <v>8834</v>
      </c>
      <c r="I316">
        <f>SUM(data[[#This Row],[likes]:[comments]])</f>
        <v>1671</v>
      </c>
    </row>
    <row r="317" spans="1:9" x14ac:dyDescent="0.25">
      <c r="A317" s="1">
        <v>45114</v>
      </c>
      <c r="B317" s="1" t="str">
        <f>TEXT(data[[#This Row],[date]], "mmmm")</f>
        <v>July</v>
      </c>
      <c r="C317" t="s">
        <v>7</v>
      </c>
      <c r="D317" t="s">
        <v>10</v>
      </c>
      <c r="E317">
        <v>2131</v>
      </c>
      <c r="F317">
        <v>255</v>
      </c>
      <c r="G317">
        <v>484</v>
      </c>
      <c r="H317">
        <v>9325</v>
      </c>
      <c r="I317">
        <f>SUM(data[[#This Row],[likes]:[comments]])</f>
        <v>2870</v>
      </c>
    </row>
    <row r="318" spans="1:9" x14ac:dyDescent="0.25">
      <c r="A318" s="1">
        <v>44984</v>
      </c>
      <c r="B318" s="1" t="str">
        <f>TEXT(data[[#This Row],[date]], "mmmm")</f>
        <v>February</v>
      </c>
      <c r="C318" t="s">
        <v>7</v>
      </c>
      <c r="D318" t="s">
        <v>14</v>
      </c>
      <c r="E318">
        <v>579</v>
      </c>
      <c r="F318">
        <v>712</v>
      </c>
      <c r="G318">
        <v>170</v>
      </c>
      <c r="H318">
        <v>7355</v>
      </c>
      <c r="I318">
        <f>SUM(data[[#This Row],[likes]:[comments]])</f>
        <v>1461</v>
      </c>
    </row>
    <row r="319" spans="1:9" x14ac:dyDescent="0.25">
      <c r="A319" s="1">
        <v>44944</v>
      </c>
      <c r="B319" s="1" t="str">
        <f>TEXT(data[[#This Row],[date]], "mmmm")</f>
        <v>January</v>
      </c>
      <c r="C319" t="s">
        <v>7</v>
      </c>
      <c r="D319" t="s">
        <v>8</v>
      </c>
      <c r="E319">
        <v>731</v>
      </c>
      <c r="F319">
        <v>154</v>
      </c>
      <c r="G319">
        <v>376</v>
      </c>
      <c r="H319">
        <v>9520</v>
      </c>
      <c r="I319">
        <f>SUM(data[[#This Row],[likes]:[comments]])</f>
        <v>1261</v>
      </c>
    </row>
    <row r="320" spans="1:9" x14ac:dyDescent="0.25">
      <c r="A320" s="1">
        <v>44988</v>
      </c>
      <c r="B320" s="1" t="str">
        <f>TEXT(data[[#This Row],[date]], "mmmm")</f>
        <v>March</v>
      </c>
      <c r="C320" t="s">
        <v>11</v>
      </c>
      <c r="D320" t="s">
        <v>8</v>
      </c>
      <c r="E320">
        <v>1720</v>
      </c>
      <c r="F320">
        <v>655</v>
      </c>
      <c r="G320">
        <v>232</v>
      </c>
      <c r="H320">
        <v>5045</v>
      </c>
      <c r="I320">
        <f>SUM(data[[#This Row],[likes]:[comments]])</f>
        <v>2607</v>
      </c>
    </row>
    <row r="321" spans="1:9" x14ac:dyDescent="0.25">
      <c r="A321" s="1">
        <v>44987</v>
      </c>
      <c r="B321" s="1" t="str">
        <f>TEXT(data[[#This Row],[date]], "mmmm")</f>
        <v>March</v>
      </c>
      <c r="C321" t="s">
        <v>11</v>
      </c>
      <c r="D321" t="s">
        <v>8</v>
      </c>
      <c r="E321">
        <v>1624</v>
      </c>
      <c r="F321">
        <v>584</v>
      </c>
      <c r="G321">
        <v>298</v>
      </c>
      <c r="H321">
        <v>8780</v>
      </c>
      <c r="I321">
        <f>SUM(data[[#This Row],[likes]:[comments]])</f>
        <v>2506</v>
      </c>
    </row>
    <row r="322" spans="1:9" x14ac:dyDescent="0.25">
      <c r="A322" s="1">
        <v>44962</v>
      </c>
      <c r="B322" s="1" t="str">
        <f>TEXT(data[[#This Row],[date]], "mmmm")</f>
        <v>February</v>
      </c>
      <c r="C322" t="s">
        <v>7</v>
      </c>
      <c r="D322" t="s">
        <v>14</v>
      </c>
      <c r="E322">
        <v>1363</v>
      </c>
      <c r="F322">
        <v>334</v>
      </c>
      <c r="G322">
        <v>153</v>
      </c>
      <c r="H322">
        <v>7251</v>
      </c>
      <c r="I322">
        <f>SUM(data[[#This Row],[likes]:[comments]])</f>
        <v>1850</v>
      </c>
    </row>
    <row r="323" spans="1:9" x14ac:dyDescent="0.25">
      <c r="A323" s="1">
        <v>45121</v>
      </c>
      <c r="B323" s="1" t="str">
        <f>TEXT(data[[#This Row],[date]], "mmmm")</f>
        <v>July</v>
      </c>
      <c r="C323" t="s">
        <v>7</v>
      </c>
      <c r="D323" t="s">
        <v>14</v>
      </c>
      <c r="E323">
        <v>926</v>
      </c>
      <c r="F323">
        <v>431</v>
      </c>
      <c r="G323">
        <v>284</v>
      </c>
      <c r="H323">
        <v>6550</v>
      </c>
      <c r="I323">
        <f>SUM(data[[#This Row],[likes]:[comments]])</f>
        <v>1641</v>
      </c>
    </row>
    <row r="324" spans="1:9" x14ac:dyDescent="0.25">
      <c r="A324" s="1">
        <v>45044</v>
      </c>
      <c r="B324" s="1" t="str">
        <f>TEXT(data[[#This Row],[date]], "mmmm")</f>
        <v>April</v>
      </c>
      <c r="C324" t="s">
        <v>11</v>
      </c>
      <c r="D324" t="s">
        <v>10</v>
      </c>
      <c r="E324">
        <v>593</v>
      </c>
      <c r="F324">
        <v>257</v>
      </c>
      <c r="G324">
        <v>283</v>
      </c>
      <c r="H324">
        <v>5180</v>
      </c>
      <c r="I324">
        <f>SUM(data[[#This Row],[likes]:[comments]])</f>
        <v>1133</v>
      </c>
    </row>
    <row r="325" spans="1:9" x14ac:dyDescent="0.25">
      <c r="A325" s="1">
        <v>45145</v>
      </c>
      <c r="B325" s="1" t="str">
        <f>TEXT(data[[#This Row],[date]], "mmmm")</f>
        <v>August</v>
      </c>
      <c r="C325" t="s">
        <v>9</v>
      </c>
      <c r="D325" t="s">
        <v>8</v>
      </c>
      <c r="E325">
        <v>866</v>
      </c>
      <c r="F325">
        <v>724</v>
      </c>
      <c r="G325">
        <v>296</v>
      </c>
      <c r="H325">
        <v>4731</v>
      </c>
      <c r="I325">
        <f>SUM(data[[#This Row],[likes]:[comments]])</f>
        <v>1886</v>
      </c>
    </row>
    <row r="326" spans="1:9" x14ac:dyDescent="0.25">
      <c r="A326" s="1">
        <v>45003</v>
      </c>
      <c r="B326" s="1" t="str">
        <f>TEXT(data[[#This Row],[date]], "mmmm")</f>
        <v>March</v>
      </c>
      <c r="C326" t="s">
        <v>11</v>
      </c>
      <c r="D326" t="s">
        <v>8</v>
      </c>
      <c r="E326">
        <v>1298</v>
      </c>
      <c r="F326">
        <v>142</v>
      </c>
      <c r="G326">
        <v>184</v>
      </c>
      <c r="H326">
        <v>6737</v>
      </c>
      <c r="I326">
        <f>SUM(data[[#This Row],[likes]:[comments]])</f>
        <v>1624</v>
      </c>
    </row>
    <row r="327" spans="1:9" x14ac:dyDescent="0.25">
      <c r="A327" s="1">
        <v>45188</v>
      </c>
      <c r="B327" s="1" t="str">
        <f>TEXT(data[[#This Row],[date]], "mmmm")</f>
        <v>September</v>
      </c>
      <c r="C327" t="s">
        <v>7</v>
      </c>
      <c r="D327" t="s">
        <v>14</v>
      </c>
      <c r="E327">
        <v>1978</v>
      </c>
      <c r="F327">
        <v>396</v>
      </c>
      <c r="G327">
        <v>199</v>
      </c>
      <c r="H327">
        <v>5860</v>
      </c>
      <c r="I327">
        <f>SUM(data[[#This Row],[likes]:[comments]])</f>
        <v>2573</v>
      </c>
    </row>
    <row r="328" spans="1:9" x14ac:dyDescent="0.25">
      <c r="A328" s="1">
        <v>45016</v>
      </c>
      <c r="B328" s="1" t="str">
        <f>TEXT(data[[#This Row],[date]], "mmmm")</f>
        <v>March</v>
      </c>
      <c r="C328" t="s">
        <v>11</v>
      </c>
      <c r="D328" t="s">
        <v>8</v>
      </c>
      <c r="E328">
        <v>2111</v>
      </c>
      <c r="F328">
        <v>347</v>
      </c>
      <c r="G328">
        <v>436</v>
      </c>
      <c r="H328">
        <v>5989</v>
      </c>
      <c r="I328">
        <f>SUM(data[[#This Row],[likes]:[comments]])</f>
        <v>2894</v>
      </c>
    </row>
    <row r="329" spans="1:9" x14ac:dyDescent="0.25">
      <c r="A329" s="1">
        <v>44965</v>
      </c>
      <c r="B329" s="1" t="str">
        <f>TEXT(data[[#This Row],[date]], "mmmm")</f>
        <v>February</v>
      </c>
      <c r="C329" t="s">
        <v>11</v>
      </c>
      <c r="D329" t="s">
        <v>14</v>
      </c>
      <c r="E329">
        <v>1954</v>
      </c>
      <c r="F329">
        <v>542</v>
      </c>
      <c r="G329">
        <v>418</v>
      </c>
      <c r="H329">
        <v>5683</v>
      </c>
      <c r="I329">
        <f>SUM(data[[#This Row],[likes]:[comments]])</f>
        <v>2914</v>
      </c>
    </row>
    <row r="330" spans="1:9" x14ac:dyDescent="0.25">
      <c r="A330" s="1">
        <v>45115</v>
      </c>
      <c r="B330" s="1" t="str">
        <f>TEXT(data[[#This Row],[date]], "mmmm")</f>
        <v>July</v>
      </c>
      <c r="C330" t="s">
        <v>9</v>
      </c>
      <c r="D330" t="s">
        <v>10</v>
      </c>
      <c r="E330">
        <v>758</v>
      </c>
      <c r="F330">
        <v>386</v>
      </c>
      <c r="G330">
        <v>470</v>
      </c>
      <c r="H330">
        <v>9765</v>
      </c>
      <c r="I330">
        <f>SUM(data[[#This Row],[likes]:[comments]])</f>
        <v>1614</v>
      </c>
    </row>
    <row r="331" spans="1:9" x14ac:dyDescent="0.25">
      <c r="A331" s="1">
        <v>44849</v>
      </c>
      <c r="B331" s="1" t="str">
        <f>TEXT(data[[#This Row],[date]], "mmmm")</f>
        <v>October</v>
      </c>
      <c r="C331" t="s">
        <v>9</v>
      </c>
      <c r="D331" t="s">
        <v>14</v>
      </c>
      <c r="E331">
        <v>2198</v>
      </c>
      <c r="F331">
        <v>867</v>
      </c>
      <c r="G331">
        <v>319</v>
      </c>
      <c r="H331">
        <v>6823</v>
      </c>
      <c r="I331">
        <f>SUM(data[[#This Row],[likes]:[comments]])</f>
        <v>3384</v>
      </c>
    </row>
    <row r="332" spans="1:9" x14ac:dyDescent="0.25">
      <c r="A332" s="1">
        <v>45187</v>
      </c>
      <c r="B332" s="1" t="str">
        <f>TEXT(data[[#This Row],[date]], "mmmm")</f>
        <v>September</v>
      </c>
      <c r="C332" t="s">
        <v>7</v>
      </c>
      <c r="D332" t="s">
        <v>8</v>
      </c>
      <c r="E332">
        <v>1121</v>
      </c>
      <c r="F332">
        <v>765</v>
      </c>
      <c r="G332">
        <v>449</v>
      </c>
      <c r="H332">
        <v>6408</v>
      </c>
      <c r="I332">
        <f>SUM(data[[#This Row],[likes]:[comments]])</f>
        <v>2335</v>
      </c>
    </row>
    <row r="333" spans="1:9" x14ac:dyDescent="0.25">
      <c r="A333" s="1">
        <v>44960</v>
      </c>
      <c r="B333" s="1" t="str">
        <f>TEXT(data[[#This Row],[date]], "mmmm")</f>
        <v>February</v>
      </c>
      <c r="C333" t="s">
        <v>11</v>
      </c>
      <c r="D333" t="s">
        <v>14</v>
      </c>
      <c r="E333">
        <v>677</v>
      </c>
      <c r="F333">
        <v>381</v>
      </c>
      <c r="G333">
        <v>239</v>
      </c>
      <c r="H333">
        <v>5778</v>
      </c>
      <c r="I333">
        <f>SUM(data[[#This Row],[likes]:[comments]])</f>
        <v>1297</v>
      </c>
    </row>
    <row r="334" spans="1:9" x14ac:dyDescent="0.25">
      <c r="A334" s="1">
        <v>44934</v>
      </c>
      <c r="B334" s="1" t="str">
        <f>TEXT(data[[#This Row],[date]], "mmmm")</f>
        <v>January</v>
      </c>
      <c r="C334" t="s">
        <v>7</v>
      </c>
      <c r="D334" t="s">
        <v>8</v>
      </c>
      <c r="E334">
        <v>1066</v>
      </c>
      <c r="F334">
        <v>284</v>
      </c>
      <c r="G334">
        <v>315</v>
      </c>
      <c r="H334">
        <v>4843</v>
      </c>
      <c r="I334">
        <f>SUM(data[[#This Row],[likes]:[comments]])</f>
        <v>1665</v>
      </c>
    </row>
    <row r="335" spans="1:9" x14ac:dyDescent="0.25">
      <c r="A335" s="1">
        <v>44910</v>
      </c>
      <c r="B335" s="1" t="str">
        <f>TEXT(data[[#This Row],[date]], "mmmm")</f>
        <v>December</v>
      </c>
      <c r="C335" t="s">
        <v>7</v>
      </c>
      <c r="D335" t="s">
        <v>10</v>
      </c>
      <c r="E335">
        <v>1785</v>
      </c>
      <c r="F335">
        <v>644</v>
      </c>
      <c r="G335">
        <v>225</v>
      </c>
      <c r="H335">
        <v>9243</v>
      </c>
      <c r="I335">
        <f>SUM(data[[#This Row],[likes]:[comments]])</f>
        <v>2654</v>
      </c>
    </row>
    <row r="336" spans="1:9" x14ac:dyDescent="0.25">
      <c r="A336" s="1">
        <v>45152</v>
      </c>
      <c r="B336" s="1" t="str">
        <f>TEXT(data[[#This Row],[date]], "mmmm")</f>
        <v>August</v>
      </c>
      <c r="C336" t="s">
        <v>11</v>
      </c>
      <c r="D336" t="s">
        <v>14</v>
      </c>
      <c r="E336">
        <v>796</v>
      </c>
      <c r="F336">
        <v>538</v>
      </c>
      <c r="G336">
        <v>468</v>
      </c>
      <c r="H336">
        <v>4333</v>
      </c>
      <c r="I336">
        <f>SUM(data[[#This Row],[likes]:[comments]])</f>
        <v>1802</v>
      </c>
    </row>
    <row r="337" spans="1:9" x14ac:dyDescent="0.25">
      <c r="A337" s="1">
        <v>44981</v>
      </c>
      <c r="B337" s="1" t="str">
        <f>TEXT(data[[#This Row],[date]], "mmmm")</f>
        <v>February</v>
      </c>
      <c r="C337" t="s">
        <v>11</v>
      </c>
      <c r="D337" t="s">
        <v>10</v>
      </c>
      <c r="E337">
        <v>1110</v>
      </c>
      <c r="F337">
        <v>892</v>
      </c>
      <c r="G337">
        <v>463</v>
      </c>
      <c r="H337">
        <v>7633</v>
      </c>
      <c r="I337">
        <f>SUM(data[[#This Row],[likes]:[comments]])</f>
        <v>2465</v>
      </c>
    </row>
    <row r="338" spans="1:9" x14ac:dyDescent="0.25">
      <c r="A338" s="1">
        <v>44936</v>
      </c>
      <c r="B338" s="1" t="str">
        <f>TEXT(data[[#This Row],[date]], "mmmm")</f>
        <v>January</v>
      </c>
      <c r="C338" t="s">
        <v>11</v>
      </c>
      <c r="D338" t="s">
        <v>14</v>
      </c>
      <c r="E338">
        <v>1573</v>
      </c>
      <c r="F338">
        <v>841</v>
      </c>
      <c r="G338">
        <v>337</v>
      </c>
      <c r="H338">
        <v>9001</v>
      </c>
      <c r="I338">
        <f>SUM(data[[#This Row],[likes]:[comments]])</f>
        <v>2751</v>
      </c>
    </row>
    <row r="339" spans="1:9" x14ac:dyDescent="0.25">
      <c r="A339" s="1">
        <v>44877</v>
      </c>
      <c r="B339" s="1" t="str">
        <f>TEXT(data[[#This Row],[date]], "mmmm")</f>
        <v>November</v>
      </c>
      <c r="C339" t="s">
        <v>9</v>
      </c>
      <c r="D339" t="s">
        <v>8</v>
      </c>
      <c r="E339">
        <v>1895</v>
      </c>
      <c r="F339">
        <v>446</v>
      </c>
      <c r="G339">
        <v>164</v>
      </c>
      <c r="H339">
        <v>6831</v>
      </c>
      <c r="I339">
        <f>SUM(data[[#This Row],[likes]:[comments]])</f>
        <v>2505</v>
      </c>
    </row>
    <row r="340" spans="1:9" x14ac:dyDescent="0.25">
      <c r="A340" s="1">
        <v>45188</v>
      </c>
      <c r="B340" s="1" t="str">
        <f>TEXT(data[[#This Row],[date]], "mmmm")</f>
        <v>September</v>
      </c>
      <c r="C340" t="s">
        <v>11</v>
      </c>
      <c r="D340" t="s">
        <v>10</v>
      </c>
      <c r="E340">
        <v>704</v>
      </c>
      <c r="F340">
        <v>815</v>
      </c>
      <c r="G340">
        <v>122</v>
      </c>
      <c r="H340">
        <v>5814</v>
      </c>
      <c r="I340">
        <f>SUM(data[[#This Row],[likes]:[comments]])</f>
        <v>1641</v>
      </c>
    </row>
    <row r="341" spans="1:9" x14ac:dyDescent="0.25">
      <c r="A341" s="1">
        <v>44930</v>
      </c>
      <c r="B341" s="1" t="str">
        <f>TEXT(data[[#This Row],[date]], "mmmm")</f>
        <v>January</v>
      </c>
      <c r="C341" t="s">
        <v>11</v>
      </c>
      <c r="D341" t="s">
        <v>10</v>
      </c>
      <c r="E341">
        <v>1399</v>
      </c>
      <c r="F341">
        <v>758</v>
      </c>
      <c r="G341">
        <v>412</v>
      </c>
      <c r="H341">
        <v>8524</v>
      </c>
      <c r="I341">
        <f>SUM(data[[#This Row],[likes]:[comments]])</f>
        <v>2569</v>
      </c>
    </row>
    <row r="342" spans="1:9" x14ac:dyDescent="0.25">
      <c r="A342" s="1">
        <v>44997</v>
      </c>
      <c r="B342" s="1" t="str">
        <f>TEXT(data[[#This Row],[date]], "mmmm")</f>
        <v>March</v>
      </c>
      <c r="C342" t="s">
        <v>9</v>
      </c>
      <c r="D342" t="s">
        <v>14</v>
      </c>
      <c r="E342">
        <v>460</v>
      </c>
      <c r="F342">
        <v>501</v>
      </c>
      <c r="G342" t="s">
        <v>12</v>
      </c>
      <c r="H342">
        <v>4745</v>
      </c>
      <c r="I342">
        <f>SUM(data[[#This Row],[likes]:[comments]])</f>
        <v>961</v>
      </c>
    </row>
    <row r="343" spans="1:9" x14ac:dyDescent="0.25">
      <c r="A343" s="1">
        <v>45174</v>
      </c>
      <c r="B343" s="1" t="str">
        <f>TEXT(data[[#This Row],[date]], "mmmm")</f>
        <v>September</v>
      </c>
      <c r="C343" t="s">
        <v>11</v>
      </c>
      <c r="D343" t="s">
        <v>8</v>
      </c>
      <c r="E343">
        <v>904</v>
      </c>
      <c r="F343">
        <v>666</v>
      </c>
      <c r="G343">
        <v>316</v>
      </c>
      <c r="H343">
        <v>5936</v>
      </c>
      <c r="I343">
        <f>SUM(data[[#This Row],[likes]:[comments]])</f>
        <v>1886</v>
      </c>
    </row>
    <row r="344" spans="1:9" x14ac:dyDescent="0.25">
      <c r="A344" s="1">
        <v>44904</v>
      </c>
      <c r="B344" s="1" t="str">
        <f>TEXT(data[[#This Row],[date]], "mmmm")</f>
        <v>December</v>
      </c>
      <c r="C344" t="s">
        <v>9</v>
      </c>
      <c r="D344" t="s">
        <v>10</v>
      </c>
      <c r="E344">
        <v>2134</v>
      </c>
      <c r="F344">
        <v>785</v>
      </c>
      <c r="G344">
        <v>293</v>
      </c>
      <c r="H344">
        <v>7442</v>
      </c>
      <c r="I344">
        <f>SUM(data[[#This Row],[likes]:[comments]])</f>
        <v>3212</v>
      </c>
    </row>
    <row r="345" spans="1:9" x14ac:dyDescent="0.25">
      <c r="A345" s="1">
        <v>45024</v>
      </c>
      <c r="B345" s="1" t="str">
        <f>TEXT(data[[#This Row],[date]], "mmmm")</f>
        <v>April</v>
      </c>
      <c r="C345" t="s">
        <v>11</v>
      </c>
      <c r="D345" t="s">
        <v>14</v>
      </c>
      <c r="E345">
        <v>1437</v>
      </c>
      <c r="F345">
        <v>308</v>
      </c>
      <c r="G345">
        <v>496</v>
      </c>
      <c r="H345">
        <v>7230</v>
      </c>
      <c r="I345">
        <f>SUM(data[[#This Row],[likes]:[comments]])</f>
        <v>2241</v>
      </c>
    </row>
    <row r="346" spans="1:9" x14ac:dyDescent="0.25">
      <c r="A346" s="1">
        <v>44970</v>
      </c>
      <c r="B346" s="1" t="str">
        <f>TEXT(data[[#This Row],[date]], "mmmm")</f>
        <v>February</v>
      </c>
      <c r="C346" t="s">
        <v>11</v>
      </c>
      <c r="D346" t="s">
        <v>8</v>
      </c>
      <c r="E346">
        <v>1335</v>
      </c>
      <c r="F346">
        <v>339</v>
      </c>
      <c r="G346">
        <v>146</v>
      </c>
      <c r="H346">
        <v>4965</v>
      </c>
      <c r="I346">
        <f>SUM(data[[#This Row],[likes]:[comments]])</f>
        <v>1820</v>
      </c>
    </row>
    <row r="347" spans="1:9" x14ac:dyDescent="0.25">
      <c r="A347" s="1">
        <v>45105</v>
      </c>
      <c r="B347" s="1" t="str">
        <f>TEXT(data[[#This Row],[date]], "mmmm")</f>
        <v>June</v>
      </c>
      <c r="C347" t="s">
        <v>9</v>
      </c>
      <c r="D347" t="s">
        <v>8</v>
      </c>
      <c r="E347">
        <v>1468</v>
      </c>
      <c r="F347">
        <v>453</v>
      </c>
      <c r="G347">
        <v>280</v>
      </c>
      <c r="H347">
        <v>8067</v>
      </c>
      <c r="I347">
        <f>SUM(data[[#This Row],[likes]:[comments]])</f>
        <v>2201</v>
      </c>
    </row>
    <row r="348" spans="1:9" x14ac:dyDescent="0.25">
      <c r="A348" s="1">
        <v>45195</v>
      </c>
      <c r="B348" s="1" t="str">
        <f>TEXT(data[[#This Row],[date]], "mmmm")</f>
        <v>September</v>
      </c>
      <c r="C348" t="s">
        <v>11</v>
      </c>
      <c r="D348" t="s">
        <v>14</v>
      </c>
      <c r="E348">
        <v>1587</v>
      </c>
      <c r="F348">
        <v>162</v>
      </c>
      <c r="G348">
        <v>298</v>
      </c>
      <c r="H348">
        <v>6223</v>
      </c>
      <c r="I348">
        <f>SUM(data[[#This Row],[likes]:[comments]])</f>
        <v>2047</v>
      </c>
    </row>
    <row r="349" spans="1:9" x14ac:dyDescent="0.25">
      <c r="A349" s="1">
        <v>44864</v>
      </c>
      <c r="B349" s="1" t="str">
        <f>TEXT(data[[#This Row],[date]], "mmmm")</f>
        <v>October</v>
      </c>
      <c r="C349" t="s">
        <v>7</v>
      </c>
      <c r="D349" t="s">
        <v>8</v>
      </c>
      <c r="E349">
        <v>1370</v>
      </c>
      <c r="F349">
        <v>882</v>
      </c>
      <c r="G349">
        <v>207</v>
      </c>
      <c r="H349">
        <v>5512</v>
      </c>
      <c r="I349">
        <f>SUM(data[[#This Row],[likes]:[comments]])</f>
        <v>2459</v>
      </c>
    </row>
    <row r="350" spans="1:9" x14ac:dyDescent="0.25">
      <c r="A350" s="1">
        <v>45164</v>
      </c>
      <c r="B350" s="1" t="str">
        <f>TEXT(data[[#This Row],[date]], "mmmm")</f>
        <v>August</v>
      </c>
      <c r="C350" t="s">
        <v>9</v>
      </c>
      <c r="D350" t="s">
        <v>8</v>
      </c>
      <c r="E350">
        <v>1872</v>
      </c>
      <c r="F350">
        <v>238</v>
      </c>
      <c r="G350">
        <v>450</v>
      </c>
      <c r="H350">
        <v>7347</v>
      </c>
      <c r="I350">
        <f>SUM(data[[#This Row],[likes]:[comments]])</f>
        <v>2560</v>
      </c>
    </row>
    <row r="351" spans="1:9" x14ac:dyDescent="0.25">
      <c r="A351" s="1">
        <v>44910</v>
      </c>
      <c r="B351" s="1" t="str">
        <f>TEXT(data[[#This Row],[date]], "mmmm")</f>
        <v>December</v>
      </c>
      <c r="C351" t="s">
        <v>9</v>
      </c>
      <c r="D351" t="s">
        <v>8</v>
      </c>
      <c r="E351">
        <v>2099</v>
      </c>
      <c r="F351">
        <v>301</v>
      </c>
      <c r="G351">
        <v>391</v>
      </c>
      <c r="H351">
        <v>5019</v>
      </c>
      <c r="I351">
        <f>SUM(data[[#This Row],[likes]:[comments]])</f>
        <v>2791</v>
      </c>
    </row>
    <row r="352" spans="1:9" x14ac:dyDescent="0.25">
      <c r="A352" s="1">
        <v>44997</v>
      </c>
      <c r="B352" s="1" t="str">
        <f>TEXT(data[[#This Row],[date]], "mmmm")</f>
        <v>March</v>
      </c>
      <c r="C352" t="s">
        <v>9</v>
      </c>
      <c r="D352" t="s">
        <v>10</v>
      </c>
      <c r="E352">
        <v>410</v>
      </c>
      <c r="F352">
        <v>798</v>
      </c>
      <c r="G352">
        <v>102</v>
      </c>
      <c r="H352">
        <v>8280</v>
      </c>
      <c r="I352">
        <f>SUM(data[[#This Row],[likes]:[comments]])</f>
        <v>1310</v>
      </c>
    </row>
    <row r="353" spans="1:9" x14ac:dyDescent="0.25">
      <c r="A353" s="1">
        <v>44923</v>
      </c>
      <c r="B353" s="1" t="str">
        <f>TEXT(data[[#This Row],[date]], "mmmm")</f>
        <v>December</v>
      </c>
      <c r="C353" t="s">
        <v>9</v>
      </c>
      <c r="D353" t="s">
        <v>8</v>
      </c>
      <c r="E353">
        <v>1793</v>
      </c>
      <c r="F353">
        <v>849</v>
      </c>
      <c r="G353">
        <v>215</v>
      </c>
      <c r="H353">
        <v>8348</v>
      </c>
      <c r="I353">
        <f>SUM(data[[#This Row],[likes]:[comments]])</f>
        <v>2857</v>
      </c>
    </row>
    <row r="354" spans="1:9" x14ac:dyDescent="0.25">
      <c r="A354" s="1">
        <v>45147</v>
      </c>
      <c r="B354" s="1" t="str">
        <f>TEXT(data[[#This Row],[date]], "mmmm")</f>
        <v>August</v>
      </c>
      <c r="C354" t="s">
        <v>11</v>
      </c>
      <c r="D354" t="s">
        <v>10</v>
      </c>
      <c r="E354">
        <v>1790</v>
      </c>
      <c r="F354">
        <v>297</v>
      </c>
      <c r="G354">
        <v>158</v>
      </c>
      <c r="H354">
        <v>6655</v>
      </c>
      <c r="I354">
        <f>SUM(data[[#This Row],[likes]:[comments]])</f>
        <v>2245</v>
      </c>
    </row>
    <row r="355" spans="1:9" x14ac:dyDescent="0.25">
      <c r="A355" s="1">
        <v>44995</v>
      </c>
      <c r="B355" s="1" t="str">
        <f>TEXT(data[[#This Row],[date]], "mmmm")</f>
        <v>March</v>
      </c>
      <c r="C355" t="s">
        <v>7</v>
      </c>
      <c r="D355" t="s">
        <v>8</v>
      </c>
      <c r="E355">
        <v>681</v>
      </c>
      <c r="F355">
        <v>698</v>
      </c>
      <c r="G355">
        <v>314</v>
      </c>
      <c r="H355">
        <v>4224</v>
      </c>
      <c r="I355">
        <f>SUM(data[[#This Row],[likes]:[comments]])</f>
        <v>1693</v>
      </c>
    </row>
    <row r="356" spans="1:9" x14ac:dyDescent="0.25">
      <c r="A356" s="1">
        <v>45129</v>
      </c>
      <c r="B356" s="1" t="str">
        <f>TEXT(data[[#This Row],[date]], "mmmm")</f>
        <v>July</v>
      </c>
      <c r="C356" t="s">
        <v>9</v>
      </c>
      <c r="D356" t="s">
        <v>8</v>
      </c>
      <c r="E356">
        <v>1089</v>
      </c>
      <c r="F356">
        <v>686</v>
      </c>
      <c r="G356">
        <v>128</v>
      </c>
      <c r="H356">
        <v>4688</v>
      </c>
      <c r="I356">
        <f>SUM(data[[#This Row],[likes]:[comments]])</f>
        <v>1903</v>
      </c>
    </row>
    <row r="357" spans="1:9" x14ac:dyDescent="0.25">
      <c r="A357" s="1">
        <v>45175</v>
      </c>
      <c r="B357" s="1" t="str">
        <f>TEXT(data[[#This Row],[date]], "mmmm")</f>
        <v>September</v>
      </c>
      <c r="C357" t="s">
        <v>11</v>
      </c>
      <c r="D357" t="s">
        <v>10</v>
      </c>
      <c r="E357">
        <v>598</v>
      </c>
      <c r="F357">
        <v>795</v>
      </c>
      <c r="G357">
        <v>339</v>
      </c>
      <c r="H357">
        <v>9127</v>
      </c>
      <c r="I357">
        <f>SUM(data[[#This Row],[likes]:[comments]])</f>
        <v>1732</v>
      </c>
    </row>
    <row r="358" spans="1:9" x14ac:dyDescent="0.25">
      <c r="A358" s="1">
        <v>45086</v>
      </c>
      <c r="B358" s="1" t="str">
        <f>TEXT(data[[#This Row],[date]], "mmmm")</f>
        <v>June</v>
      </c>
      <c r="C358" t="s">
        <v>7</v>
      </c>
      <c r="D358" t="s">
        <v>8</v>
      </c>
      <c r="E358">
        <v>1882</v>
      </c>
      <c r="F358">
        <v>773</v>
      </c>
      <c r="G358">
        <v>315</v>
      </c>
      <c r="H358">
        <v>6612</v>
      </c>
      <c r="I358">
        <f>SUM(data[[#This Row],[likes]:[comments]])</f>
        <v>2970</v>
      </c>
    </row>
    <row r="359" spans="1:9" x14ac:dyDescent="0.25">
      <c r="A359" s="1">
        <v>45018</v>
      </c>
      <c r="B359" s="1" t="str">
        <f>TEXT(data[[#This Row],[date]], "mmmm")</f>
        <v>April</v>
      </c>
      <c r="C359" t="s">
        <v>7</v>
      </c>
      <c r="D359" t="s">
        <v>10</v>
      </c>
      <c r="E359">
        <v>2176</v>
      </c>
      <c r="F359">
        <v>149</v>
      </c>
      <c r="G359">
        <v>233</v>
      </c>
      <c r="H359">
        <v>6298</v>
      </c>
      <c r="I359">
        <f>SUM(data[[#This Row],[likes]:[comments]])</f>
        <v>2558</v>
      </c>
    </row>
    <row r="360" spans="1:9" x14ac:dyDescent="0.25">
      <c r="A360" s="1">
        <v>44894</v>
      </c>
      <c r="B360" s="1" t="str">
        <f>TEXT(data[[#This Row],[date]], "mmmm")</f>
        <v>November</v>
      </c>
      <c r="C360" t="s">
        <v>9</v>
      </c>
      <c r="D360" t="s">
        <v>14</v>
      </c>
      <c r="E360">
        <v>1320</v>
      </c>
      <c r="F360">
        <v>395</v>
      </c>
      <c r="G360">
        <v>218</v>
      </c>
      <c r="H360">
        <v>9815</v>
      </c>
      <c r="I360">
        <f>SUM(data[[#This Row],[likes]:[comments]])</f>
        <v>1933</v>
      </c>
    </row>
    <row r="361" spans="1:9" x14ac:dyDescent="0.25">
      <c r="A361" s="1">
        <v>45193</v>
      </c>
      <c r="B361" s="1" t="str">
        <f>TEXT(data[[#This Row],[date]], "mmmm")</f>
        <v>September</v>
      </c>
      <c r="C361" t="s">
        <v>9</v>
      </c>
      <c r="D361" t="s">
        <v>10</v>
      </c>
      <c r="E361">
        <v>1802</v>
      </c>
      <c r="F361">
        <v>824</v>
      </c>
      <c r="G361">
        <v>458</v>
      </c>
      <c r="H361">
        <v>6834</v>
      </c>
      <c r="I361">
        <f>SUM(data[[#This Row],[likes]:[comments]])</f>
        <v>3084</v>
      </c>
    </row>
    <row r="362" spans="1:9" x14ac:dyDescent="0.25">
      <c r="A362" s="1">
        <v>44922</v>
      </c>
      <c r="B362" s="1" t="str">
        <f>TEXT(data[[#This Row],[date]], "mmmm")</f>
        <v>December</v>
      </c>
      <c r="C362" t="s">
        <v>7</v>
      </c>
      <c r="D362" t="s">
        <v>8</v>
      </c>
      <c r="E362">
        <v>508</v>
      </c>
      <c r="F362">
        <v>857</v>
      </c>
      <c r="G362">
        <v>167</v>
      </c>
      <c r="H362">
        <v>7836</v>
      </c>
      <c r="I362">
        <f>SUM(data[[#This Row],[likes]:[comments]])</f>
        <v>1532</v>
      </c>
    </row>
    <row r="363" spans="1:9" x14ac:dyDescent="0.25">
      <c r="A363" s="1">
        <v>45011</v>
      </c>
      <c r="B363" s="1" t="str">
        <f>TEXT(data[[#This Row],[date]], "mmmm")</f>
        <v>March</v>
      </c>
      <c r="C363" t="s">
        <v>11</v>
      </c>
      <c r="D363" t="s">
        <v>14</v>
      </c>
      <c r="E363">
        <v>1063</v>
      </c>
      <c r="F363">
        <v>133</v>
      </c>
      <c r="G363">
        <v>300</v>
      </c>
      <c r="H363">
        <v>8772</v>
      </c>
      <c r="I363">
        <f>SUM(data[[#This Row],[likes]:[comments]])</f>
        <v>1496</v>
      </c>
    </row>
    <row r="364" spans="1:9" x14ac:dyDescent="0.25">
      <c r="A364" s="1">
        <v>45000</v>
      </c>
      <c r="B364" s="1" t="str">
        <f>TEXT(data[[#This Row],[date]], "mmmm")</f>
        <v>March</v>
      </c>
      <c r="C364" t="s">
        <v>11</v>
      </c>
      <c r="D364" t="s">
        <v>8</v>
      </c>
      <c r="E364">
        <v>1930</v>
      </c>
      <c r="F364">
        <v>668</v>
      </c>
      <c r="G364">
        <v>144</v>
      </c>
      <c r="H364">
        <v>8109</v>
      </c>
      <c r="I364">
        <f>SUM(data[[#This Row],[likes]:[comments]])</f>
        <v>2742</v>
      </c>
    </row>
    <row r="365" spans="1:9" x14ac:dyDescent="0.25">
      <c r="A365" s="1">
        <v>45161</v>
      </c>
      <c r="B365" s="1" t="str">
        <f>TEXT(data[[#This Row],[date]], "mmmm")</f>
        <v>August</v>
      </c>
      <c r="C365" t="s">
        <v>7</v>
      </c>
      <c r="D365" t="s">
        <v>8</v>
      </c>
      <c r="E365">
        <v>1613</v>
      </c>
      <c r="F365">
        <v>852</v>
      </c>
      <c r="G365">
        <v>203</v>
      </c>
      <c r="H365">
        <v>6674</v>
      </c>
      <c r="I365">
        <f>SUM(data[[#This Row],[likes]:[comments]])</f>
        <v>2668</v>
      </c>
    </row>
    <row r="366" spans="1:9" x14ac:dyDescent="0.25">
      <c r="A366" s="1">
        <v>45154</v>
      </c>
      <c r="B366" s="1" t="str">
        <f>TEXT(data[[#This Row],[date]], "mmmm")</f>
        <v>August</v>
      </c>
      <c r="C366" t="s">
        <v>7</v>
      </c>
      <c r="D366" t="s">
        <v>14</v>
      </c>
      <c r="E366">
        <v>725</v>
      </c>
      <c r="F366">
        <v>147</v>
      </c>
      <c r="G366">
        <v>314</v>
      </c>
      <c r="H366">
        <v>5075</v>
      </c>
      <c r="I366">
        <f>SUM(data[[#This Row],[likes]:[comments]])</f>
        <v>1186</v>
      </c>
    </row>
    <row r="367" spans="1:9" x14ac:dyDescent="0.25">
      <c r="A367" s="1">
        <v>44921</v>
      </c>
      <c r="B367" s="1" t="str">
        <f>TEXT(data[[#This Row],[date]], "mmmm")</f>
        <v>December</v>
      </c>
      <c r="C367" t="s">
        <v>9</v>
      </c>
      <c r="D367" t="s">
        <v>10</v>
      </c>
      <c r="E367">
        <v>1155</v>
      </c>
      <c r="F367">
        <v>307</v>
      </c>
      <c r="G367">
        <v>324</v>
      </c>
      <c r="H367">
        <v>7153</v>
      </c>
      <c r="I367">
        <f>SUM(data[[#This Row],[likes]:[comments]])</f>
        <v>1786</v>
      </c>
    </row>
    <row r="368" spans="1:9" x14ac:dyDescent="0.25">
      <c r="A368" s="1">
        <v>44851</v>
      </c>
      <c r="B368" s="1" t="str">
        <f>TEXT(data[[#This Row],[date]], "mmmm")</f>
        <v>October</v>
      </c>
      <c r="C368" t="s">
        <v>7</v>
      </c>
      <c r="D368" t="s">
        <v>8</v>
      </c>
      <c r="E368">
        <v>2067</v>
      </c>
      <c r="F368">
        <v>238</v>
      </c>
      <c r="G368">
        <v>436</v>
      </c>
      <c r="H368">
        <v>8121</v>
      </c>
      <c r="I368">
        <f>SUM(data[[#This Row],[likes]:[comments]])</f>
        <v>2741</v>
      </c>
    </row>
    <row r="369" spans="1:9" x14ac:dyDescent="0.25">
      <c r="A369" s="1">
        <v>45138</v>
      </c>
      <c r="B369" s="1" t="str">
        <f>TEXT(data[[#This Row],[date]], "mmmm")</f>
        <v>July</v>
      </c>
      <c r="C369" t="s">
        <v>9</v>
      </c>
      <c r="D369" t="s">
        <v>8</v>
      </c>
      <c r="E369">
        <v>1650</v>
      </c>
      <c r="F369">
        <v>232</v>
      </c>
      <c r="G369">
        <v>257</v>
      </c>
      <c r="H369">
        <v>5213</v>
      </c>
      <c r="I369">
        <f>SUM(data[[#This Row],[likes]:[comments]])</f>
        <v>2139</v>
      </c>
    </row>
    <row r="370" spans="1:9" x14ac:dyDescent="0.25">
      <c r="A370" s="1">
        <v>44907</v>
      </c>
      <c r="B370" s="1" t="str">
        <f>TEXT(data[[#This Row],[date]], "mmmm")</f>
        <v>December</v>
      </c>
      <c r="C370" t="s">
        <v>11</v>
      </c>
      <c r="D370" t="s">
        <v>10</v>
      </c>
      <c r="E370">
        <v>1042</v>
      </c>
      <c r="F370">
        <v>821</v>
      </c>
      <c r="G370">
        <v>495</v>
      </c>
      <c r="H370">
        <v>9099</v>
      </c>
      <c r="I370">
        <f>SUM(data[[#This Row],[likes]:[comments]])</f>
        <v>2358</v>
      </c>
    </row>
    <row r="371" spans="1:9" x14ac:dyDescent="0.25">
      <c r="A371" s="1">
        <v>44939</v>
      </c>
      <c r="B371" s="1" t="str">
        <f>TEXT(data[[#This Row],[date]], "mmmm")</f>
        <v>January</v>
      </c>
      <c r="C371" t="s">
        <v>7</v>
      </c>
      <c r="D371" t="s">
        <v>10</v>
      </c>
      <c r="E371">
        <v>994</v>
      </c>
      <c r="F371">
        <v>550</v>
      </c>
      <c r="G371">
        <v>332</v>
      </c>
      <c r="H371">
        <v>9520</v>
      </c>
      <c r="I371">
        <f>SUM(data[[#This Row],[likes]:[comments]])</f>
        <v>1876</v>
      </c>
    </row>
    <row r="372" spans="1:9" x14ac:dyDescent="0.25">
      <c r="A372" s="1">
        <v>44862</v>
      </c>
      <c r="B372" s="1" t="str">
        <f>TEXT(data[[#This Row],[date]], "mmmm")</f>
        <v>October</v>
      </c>
      <c r="C372" t="s">
        <v>9</v>
      </c>
      <c r="D372" t="s">
        <v>8</v>
      </c>
      <c r="E372">
        <v>2166</v>
      </c>
      <c r="F372">
        <v>482</v>
      </c>
      <c r="G372">
        <v>401</v>
      </c>
      <c r="H372">
        <v>8331</v>
      </c>
      <c r="I372">
        <f>SUM(data[[#This Row],[likes]:[comments]])</f>
        <v>3049</v>
      </c>
    </row>
    <row r="373" spans="1:9" x14ac:dyDescent="0.25">
      <c r="A373" s="1">
        <v>44916</v>
      </c>
      <c r="B373" s="1" t="str">
        <f>TEXT(data[[#This Row],[date]], "mmmm")</f>
        <v>December</v>
      </c>
      <c r="C373" t="s">
        <v>11</v>
      </c>
      <c r="D373" t="s">
        <v>8</v>
      </c>
      <c r="E373">
        <v>1604</v>
      </c>
      <c r="F373">
        <v>787</v>
      </c>
      <c r="G373">
        <v>402</v>
      </c>
      <c r="H373">
        <v>5680</v>
      </c>
      <c r="I373">
        <f>SUM(data[[#This Row],[likes]:[comments]])</f>
        <v>2793</v>
      </c>
    </row>
    <row r="374" spans="1:9" x14ac:dyDescent="0.25">
      <c r="A374" s="1">
        <v>44966</v>
      </c>
      <c r="B374" s="1" t="str">
        <f>TEXT(data[[#This Row],[date]], "mmmm")</f>
        <v>February</v>
      </c>
      <c r="C374" t="s">
        <v>11</v>
      </c>
      <c r="D374" t="s">
        <v>8</v>
      </c>
      <c r="E374">
        <v>1250</v>
      </c>
      <c r="F374">
        <v>361</v>
      </c>
      <c r="G374">
        <v>105</v>
      </c>
      <c r="H374">
        <v>9374</v>
      </c>
      <c r="I374">
        <f>SUM(data[[#This Row],[likes]:[comments]])</f>
        <v>1716</v>
      </c>
    </row>
    <row r="375" spans="1:9" x14ac:dyDescent="0.25">
      <c r="A375" s="1">
        <v>44964</v>
      </c>
      <c r="B375" s="1" t="str">
        <f>TEXT(data[[#This Row],[date]], "mmmm")</f>
        <v>February</v>
      </c>
      <c r="C375" t="s">
        <v>11</v>
      </c>
      <c r="D375" t="s">
        <v>10</v>
      </c>
      <c r="E375">
        <v>2131</v>
      </c>
      <c r="F375">
        <v>674</v>
      </c>
      <c r="G375">
        <v>400</v>
      </c>
      <c r="H375">
        <v>8312</v>
      </c>
      <c r="I375">
        <f>SUM(data[[#This Row],[likes]:[comments]])</f>
        <v>3205</v>
      </c>
    </row>
    <row r="376" spans="1:9" x14ac:dyDescent="0.25">
      <c r="A376" s="1">
        <v>44878</v>
      </c>
      <c r="B376" s="1" t="str">
        <f>TEXT(data[[#This Row],[date]], "mmmm")</f>
        <v>November</v>
      </c>
      <c r="C376" t="s">
        <v>11</v>
      </c>
      <c r="D376" t="s">
        <v>8</v>
      </c>
      <c r="E376">
        <v>2115</v>
      </c>
      <c r="F376">
        <v>474</v>
      </c>
      <c r="G376">
        <v>455</v>
      </c>
      <c r="H376">
        <v>7908</v>
      </c>
      <c r="I376">
        <f>SUM(data[[#This Row],[likes]:[comments]])</f>
        <v>3044</v>
      </c>
    </row>
    <row r="377" spans="1:9" x14ac:dyDescent="0.25">
      <c r="A377" s="1">
        <v>44922</v>
      </c>
      <c r="B377" s="1" t="str">
        <f>TEXT(data[[#This Row],[date]], "mmmm")</f>
        <v>December</v>
      </c>
      <c r="C377" t="s">
        <v>7</v>
      </c>
      <c r="D377" t="s">
        <v>14</v>
      </c>
      <c r="E377">
        <v>505</v>
      </c>
      <c r="F377">
        <v>381</v>
      </c>
      <c r="G377">
        <v>343</v>
      </c>
      <c r="H377">
        <v>7264</v>
      </c>
      <c r="I377">
        <f>SUM(data[[#This Row],[likes]:[comments]])</f>
        <v>1229</v>
      </c>
    </row>
    <row r="378" spans="1:9" x14ac:dyDescent="0.25">
      <c r="A378" s="1">
        <v>45134</v>
      </c>
      <c r="B378" s="1" t="str">
        <f>TEXT(data[[#This Row],[date]], "mmmm")</f>
        <v>July</v>
      </c>
      <c r="C378" t="s">
        <v>9</v>
      </c>
      <c r="D378" t="s">
        <v>14</v>
      </c>
      <c r="E378">
        <v>1806</v>
      </c>
      <c r="F378">
        <v>442</v>
      </c>
      <c r="G378">
        <v>255</v>
      </c>
      <c r="H378">
        <v>9185</v>
      </c>
      <c r="I378">
        <f>SUM(data[[#This Row],[likes]:[comments]])</f>
        <v>2503</v>
      </c>
    </row>
    <row r="379" spans="1:9" x14ac:dyDescent="0.25">
      <c r="A379" s="1">
        <v>44955</v>
      </c>
      <c r="B379" s="1" t="str">
        <f>TEXT(data[[#This Row],[date]], "mmmm")</f>
        <v>January</v>
      </c>
      <c r="C379" t="s">
        <v>9</v>
      </c>
      <c r="D379" t="s">
        <v>14</v>
      </c>
      <c r="E379">
        <v>1169</v>
      </c>
      <c r="F379">
        <v>196</v>
      </c>
      <c r="G379">
        <v>116</v>
      </c>
      <c r="H379">
        <v>9728</v>
      </c>
      <c r="I379">
        <f>SUM(data[[#This Row],[likes]:[comments]])</f>
        <v>1481</v>
      </c>
    </row>
    <row r="380" spans="1:9" x14ac:dyDescent="0.25">
      <c r="A380" s="1">
        <v>44861</v>
      </c>
      <c r="B380" s="1" t="str">
        <f>TEXT(data[[#This Row],[date]], "mmmm")</f>
        <v>October</v>
      </c>
      <c r="C380" t="s">
        <v>9</v>
      </c>
      <c r="D380" t="s">
        <v>14</v>
      </c>
      <c r="E380">
        <v>494</v>
      </c>
      <c r="F380">
        <v>382</v>
      </c>
      <c r="G380">
        <v>176</v>
      </c>
      <c r="H380">
        <v>8015</v>
      </c>
      <c r="I380">
        <f>SUM(data[[#This Row],[likes]:[comments]])</f>
        <v>1052</v>
      </c>
    </row>
    <row r="381" spans="1:9" x14ac:dyDescent="0.25">
      <c r="A381" s="1">
        <v>44975</v>
      </c>
      <c r="B381" s="1" t="str">
        <f>TEXT(data[[#This Row],[date]], "mmmm")</f>
        <v>February</v>
      </c>
      <c r="C381" t="s">
        <v>11</v>
      </c>
      <c r="D381" t="s">
        <v>14</v>
      </c>
      <c r="E381">
        <v>1007</v>
      </c>
      <c r="F381">
        <v>638</v>
      </c>
      <c r="G381">
        <v>318</v>
      </c>
      <c r="H381">
        <v>4415</v>
      </c>
      <c r="I381">
        <f>SUM(data[[#This Row],[likes]:[comments]])</f>
        <v>1963</v>
      </c>
    </row>
    <row r="382" spans="1:9" x14ac:dyDescent="0.25">
      <c r="A382" s="1">
        <v>44902</v>
      </c>
      <c r="B382" s="1" t="str">
        <f>TEXT(data[[#This Row],[date]], "mmmm")</f>
        <v>December</v>
      </c>
      <c r="C382" t="s">
        <v>11</v>
      </c>
      <c r="D382" t="s">
        <v>8</v>
      </c>
      <c r="E382">
        <v>1153</v>
      </c>
      <c r="F382">
        <v>471</v>
      </c>
      <c r="G382">
        <v>458</v>
      </c>
      <c r="H382">
        <v>5196</v>
      </c>
      <c r="I382">
        <f>SUM(data[[#This Row],[likes]:[comments]])</f>
        <v>2082</v>
      </c>
    </row>
    <row r="383" spans="1:9" x14ac:dyDescent="0.25">
      <c r="A383" s="1">
        <v>44963</v>
      </c>
      <c r="B383" s="1" t="str">
        <f>TEXT(data[[#This Row],[date]], "mmmm")</f>
        <v>February</v>
      </c>
      <c r="C383" t="s">
        <v>11</v>
      </c>
      <c r="D383" t="s">
        <v>14</v>
      </c>
      <c r="E383">
        <v>2078</v>
      </c>
      <c r="F383">
        <v>735</v>
      </c>
      <c r="G383">
        <v>132</v>
      </c>
      <c r="H383">
        <v>8008</v>
      </c>
      <c r="I383">
        <f>SUM(data[[#This Row],[likes]:[comments]])</f>
        <v>2945</v>
      </c>
    </row>
    <row r="384" spans="1:9" x14ac:dyDescent="0.25">
      <c r="A384" s="1">
        <v>45136</v>
      </c>
      <c r="B384" s="1" t="str">
        <f>TEXT(data[[#This Row],[date]], "mmmm")</f>
        <v>July</v>
      </c>
      <c r="C384" t="s">
        <v>9</v>
      </c>
      <c r="D384" t="s">
        <v>14</v>
      </c>
      <c r="E384">
        <v>1462</v>
      </c>
      <c r="F384">
        <v>191</v>
      </c>
      <c r="G384">
        <v>140</v>
      </c>
      <c r="H384">
        <v>6718</v>
      </c>
      <c r="I384">
        <f>SUM(data[[#This Row],[likes]:[comments]])</f>
        <v>1793</v>
      </c>
    </row>
    <row r="385" spans="1:9" x14ac:dyDescent="0.25">
      <c r="A385" s="1">
        <v>44967</v>
      </c>
      <c r="B385" s="1" t="str">
        <f>TEXT(data[[#This Row],[date]], "mmmm")</f>
        <v>February</v>
      </c>
      <c r="C385" t="s">
        <v>11</v>
      </c>
      <c r="D385" t="s">
        <v>8</v>
      </c>
      <c r="E385">
        <v>515</v>
      </c>
      <c r="F385">
        <v>375</v>
      </c>
      <c r="G385">
        <v>484</v>
      </c>
      <c r="H385">
        <v>4934</v>
      </c>
      <c r="I385">
        <f>SUM(data[[#This Row],[likes]:[comments]])</f>
        <v>1374</v>
      </c>
    </row>
    <row r="386" spans="1:9" x14ac:dyDescent="0.25">
      <c r="A386" s="1">
        <v>45138</v>
      </c>
      <c r="B386" s="1" t="str">
        <f>TEXT(data[[#This Row],[date]], "mmmm")</f>
        <v>July</v>
      </c>
      <c r="C386" t="s">
        <v>7</v>
      </c>
      <c r="D386" t="s">
        <v>10</v>
      </c>
      <c r="E386">
        <v>1116</v>
      </c>
      <c r="F386">
        <v>332</v>
      </c>
      <c r="G386">
        <v>104</v>
      </c>
      <c r="H386">
        <v>4497</v>
      </c>
      <c r="I386">
        <f>SUM(data[[#This Row],[likes]:[comments]])</f>
        <v>1552</v>
      </c>
    </row>
    <row r="387" spans="1:9" x14ac:dyDescent="0.25">
      <c r="A387" s="1">
        <v>45033</v>
      </c>
      <c r="B387" s="1" t="str">
        <f>TEXT(data[[#This Row],[date]], "mmmm")</f>
        <v>April</v>
      </c>
      <c r="C387" t="s">
        <v>11</v>
      </c>
      <c r="D387" t="s">
        <v>10</v>
      </c>
      <c r="E387">
        <v>2165</v>
      </c>
      <c r="F387">
        <v>191</v>
      </c>
      <c r="G387">
        <v>373</v>
      </c>
      <c r="H387">
        <v>9489</v>
      </c>
      <c r="I387">
        <f>SUM(data[[#This Row],[likes]:[comments]])</f>
        <v>2729</v>
      </c>
    </row>
    <row r="388" spans="1:9" x14ac:dyDescent="0.25">
      <c r="A388" s="1">
        <v>45116</v>
      </c>
      <c r="B388" s="1" t="str">
        <f>TEXT(data[[#This Row],[date]], "mmmm")</f>
        <v>July</v>
      </c>
      <c r="C388" t="s">
        <v>11</v>
      </c>
      <c r="D388" t="s">
        <v>14</v>
      </c>
      <c r="E388">
        <v>667</v>
      </c>
      <c r="F388">
        <v>491</v>
      </c>
      <c r="G388">
        <v>193</v>
      </c>
      <c r="H388">
        <v>4674</v>
      </c>
      <c r="I388">
        <f>SUM(data[[#This Row],[likes]:[comments]])</f>
        <v>1351</v>
      </c>
    </row>
    <row r="389" spans="1:9" x14ac:dyDescent="0.25">
      <c r="A389" s="1">
        <v>45079</v>
      </c>
      <c r="B389" s="1" t="str">
        <f>TEXT(data[[#This Row],[date]], "mmmm")</f>
        <v>June</v>
      </c>
      <c r="C389" t="s">
        <v>7</v>
      </c>
      <c r="D389" t="s">
        <v>14</v>
      </c>
      <c r="E389">
        <v>992</v>
      </c>
      <c r="F389">
        <v>740</v>
      </c>
      <c r="G389">
        <v>450</v>
      </c>
      <c r="H389">
        <v>6214</v>
      </c>
      <c r="I389">
        <f>SUM(data[[#This Row],[likes]:[comments]])</f>
        <v>2182</v>
      </c>
    </row>
    <row r="390" spans="1:9" x14ac:dyDescent="0.25">
      <c r="A390" s="1">
        <v>45211</v>
      </c>
      <c r="B390" s="1" t="str">
        <f>TEXT(data[[#This Row],[date]], "mmmm")</f>
        <v>October</v>
      </c>
      <c r="C390" t="s">
        <v>9</v>
      </c>
      <c r="D390" t="s">
        <v>8</v>
      </c>
      <c r="E390">
        <v>1495</v>
      </c>
      <c r="F390">
        <v>238</v>
      </c>
      <c r="G390">
        <v>368</v>
      </c>
      <c r="H390">
        <v>9736</v>
      </c>
      <c r="I390">
        <f>SUM(data[[#This Row],[likes]:[comments]])</f>
        <v>2101</v>
      </c>
    </row>
    <row r="391" spans="1:9" x14ac:dyDescent="0.25">
      <c r="A391" s="1">
        <v>45058</v>
      </c>
      <c r="B391" s="1" t="str">
        <f>TEXT(data[[#This Row],[date]], "mmmm")</f>
        <v>May</v>
      </c>
      <c r="C391" t="s">
        <v>9</v>
      </c>
      <c r="D391" t="s">
        <v>8</v>
      </c>
      <c r="E391">
        <v>1698</v>
      </c>
      <c r="F391">
        <v>444</v>
      </c>
      <c r="G391">
        <v>335</v>
      </c>
      <c r="H391">
        <v>5325</v>
      </c>
      <c r="I391">
        <f>SUM(data[[#This Row],[likes]:[comments]])</f>
        <v>2477</v>
      </c>
    </row>
    <row r="392" spans="1:9" x14ac:dyDescent="0.25">
      <c r="A392" s="1">
        <v>45118</v>
      </c>
      <c r="B392" s="1" t="str">
        <f>TEXT(data[[#This Row],[date]], "mmmm")</f>
        <v>July</v>
      </c>
      <c r="C392" t="s">
        <v>7</v>
      </c>
      <c r="D392" t="s">
        <v>14</v>
      </c>
      <c r="E392">
        <v>1131</v>
      </c>
      <c r="F392">
        <v>810</v>
      </c>
      <c r="G392">
        <v>431</v>
      </c>
      <c r="H392">
        <v>9628</v>
      </c>
      <c r="I392">
        <f>SUM(data[[#This Row],[likes]:[comments]])</f>
        <v>2372</v>
      </c>
    </row>
    <row r="393" spans="1:9" x14ac:dyDescent="0.25">
      <c r="A393" s="1">
        <v>45003</v>
      </c>
      <c r="B393" s="1" t="str">
        <f>TEXT(data[[#This Row],[date]], "mmmm")</f>
        <v>March</v>
      </c>
      <c r="C393" t="s">
        <v>7</v>
      </c>
      <c r="D393" t="s">
        <v>14</v>
      </c>
      <c r="E393">
        <v>1892</v>
      </c>
      <c r="F393">
        <v>514</v>
      </c>
      <c r="G393">
        <v>284</v>
      </c>
      <c r="H393">
        <v>7340</v>
      </c>
      <c r="I393">
        <f>SUM(data[[#This Row],[likes]:[comments]])</f>
        <v>2690</v>
      </c>
    </row>
    <row r="394" spans="1:9" x14ac:dyDescent="0.25">
      <c r="A394" s="1">
        <v>45181</v>
      </c>
      <c r="B394" s="1" t="str">
        <f>TEXT(data[[#This Row],[date]], "mmmm")</f>
        <v>September</v>
      </c>
      <c r="C394" t="s">
        <v>11</v>
      </c>
      <c r="D394" t="s">
        <v>10</v>
      </c>
      <c r="E394">
        <v>1410</v>
      </c>
      <c r="F394">
        <v>217</v>
      </c>
      <c r="G394">
        <v>428</v>
      </c>
      <c r="H394">
        <v>9762</v>
      </c>
      <c r="I394">
        <f>SUM(data[[#This Row],[likes]:[comments]])</f>
        <v>2055</v>
      </c>
    </row>
    <row r="395" spans="1:9" x14ac:dyDescent="0.25">
      <c r="A395" s="1">
        <v>45096</v>
      </c>
      <c r="B395" s="1" t="str">
        <f>TEXT(data[[#This Row],[date]], "mmmm")</f>
        <v>June</v>
      </c>
      <c r="C395" t="s">
        <v>11</v>
      </c>
      <c r="D395" t="s">
        <v>14</v>
      </c>
      <c r="E395">
        <v>1200</v>
      </c>
      <c r="F395">
        <v>595</v>
      </c>
      <c r="G395">
        <v>448</v>
      </c>
      <c r="H395">
        <v>8985</v>
      </c>
      <c r="I395">
        <f>SUM(data[[#This Row],[likes]:[comments]])</f>
        <v>2243</v>
      </c>
    </row>
    <row r="396" spans="1:9" x14ac:dyDescent="0.25">
      <c r="A396" s="1">
        <v>44955</v>
      </c>
      <c r="B396" s="1" t="str">
        <f>TEXT(data[[#This Row],[date]], "mmmm")</f>
        <v>January</v>
      </c>
      <c r="C396" t="s">
        <v>11</v>
      </c>
      <c r="D396" t="s">
        <v>14</v>
      </c>
      <c r="E396">
        <v>483</v>
      </c>
      <c r="F396">
        <v>829</v>
      </c>
      <c r="G396">
        <v>357</v>
      </c>
      <c r="H396">
        <v>9193</v>
      </c>
      <c r="I396">
        <f>SUM(data[[#This Row],[likes]:[comments]])</f>
        <v>1669</v>
      </c>
    </row>
    <row r="397" spans="1:9" x14ac:dyDescent="0.25">
      <c r="A397" s="1">
        <v>44944</v>
      </c>
      <c r="B397" s="1" t="str">
        <f>TEXT(data[[#This Row],[date]], "mmmm")</f>
        <v>January</v>
      </c>
      <c r="C397" t="s">
        <v>7</v>
      </c>
      <c r="D397" t="s">
        <v>10</v>
      </c>
      <c r="E397">
        <v>1660</v>
      </c>
      <c r="F397">
        <v>222</v>
      </c>
      <c r="G397">
        <v>439</v>
      </c>
      <c r="H397">
        <v>8164</v>
      </c>
      <c r="I397">
        <f>SUM(data[[#This Row],[likes]:[comments]])</f>
        <v>2321</v>
      </c>
    </row>
    <row r="398" spans="1:9" x14ac:dyDescent="0.25">
      <c r="A398" s="1">
        <v>45148</v>
      </c>
      <c r="B398" s="1" t="str">
        <f>TEXT(data[[#This Row],[date]], "mmmm")</f>
        <v>August</v>
      </c>
      <c r="C398" t="s">
        <v>9</v>
      </c>
      <c r="D398" t="s">
        <v>10</v>
      </c>
      <c r="E398">
        <v>947</v>
      </c>
      <c r="F398">
        <v>335</v>
      </c>
      <c r="G398">
        <v>235</v>
      </c>
      <c r="H398">
        <v>6946</v>
      </c>
      <c r="I398">
        <f>SUM(data[[#This Row],[likes]:[comments]])</f>
        <v>1517</v>
      </c>
    </row>
    <row r="399" spans="1:9" x14ac:dyDescent="0.25">
      <c r="A399" s="1">
        <v>44865</v>
      </c>
      <c r="B399" s="1" t="str">
        <f>TEXT(data[[#This Row],[date]], "mmmm")</f>
        <v>October</v>
      </c>
      <c r="C399" t="s">
        <v>9</v>
      </c>
      <c r="D399" t="s">
        <v>14</v>
      </c>
      <c r="E399">
        <v>594</v>
      </c>
      <c r="F399">
        <v>696</v>
      </c>
      <c r="G399">
        <v>388</v>
      </c>
      <c r="H399">
        <v>7916</v>
      </c>
      <c r="I399">
        <f>SUM(data[[#This Row],[likes]:[comments]])</f>
        <v>1678</v>
      </c>
    </row>
    <row r="400" spans="1:9" x14ac:dyDescent="0.25">
      <c r="A400" s="1">
        <v>44990</v>
      </c>
      <c r="B400" s="1" t="str">
        <f>TEXT(data[[#This Row],[date]], "mmmm")</f>
        <v>March</v>
      </c>
      <c r="C400" t="s">
        <v>11</v>
      </c>
      <c r="D400" t="s">
        <v>8</v>
      </c>
      <c r="E400">
        <v>1872</v>
      </c>
      <c r="F400">
        <v>846</v>
      </c>
      <c r="G400">
        <v>460</v>
      </c>
      <c r="H400">
        <v>5741</v>
      </c>
      <c r="I400">
        <f>SUM(data[[#This Row],[likes]:[comments]])</f>
        <v>3178</v>
      </c>
    </row>
    <row r="401" spans="1:9" x14ac:dyDescent="0.25">
      <c r="A401" s="1">
        <v>45139</v>
      </c>
      <c r="B401" s="1" t="str">
        <f>TEXT(data[[#This Row],[date]], "mmmm")</f>
        <v>August</v>
      </c>
      <c r="C401" t="s">
        <v>7</v>
      </c>
      <c r="D401" t="s">
        <v>10</v>
      </c>
      <c r="E401">
        <v>2115</v>
      </c>
      <c r="F401">
        <v>813</v>
      </c>
      <c r="G401">
        <v>185</v>
      </c>
      <c r="H401">
        <v>9537</v>
      </c>
      <c r="I401">
        <f>SUM(data[[#This Row],[likes]:[comments]])</f>
        <v>3113</v>
      </c>
    </row>
    <row r="402" spans="1:9" x14ac:dyDescent="0.25">
      <c r="A402" s="1">
        <v>44962</v>
      </c>
      <c r="B402" s="1" t="str">
        <f>TEXT(data[[#This Row],[date]], "mmmm")</f>
        <v>February</v>
      </c>
      <c r="C402" t="s">
        <v>7</v>
      </c>
      <c r="D402" t="s">
        <v>14</v>
      </c>
      <c r="E402">
        <v>1993</v>
      </c>
      <c r="F402">
        <v>867</v>
      </c>
      <c r="G402">
        <v>243</v>
      </c>
      <c r="H402">
        <v>4837</v>
      </c>
      <c r="I402">
        <f>SUM(data[[#This Row],[likes]:[comments]])</f>
        <v>3103</v>
      </c>
    </row>
    <row r="403" spans="1:9" x14ac:dyDescent="0.25">
      <c r="A403" s="1">
        <v>45033</v>
      </c>
      <c r="B403" s="1" t="str">
        <f>TEXT(data[[#This Row],[date]], "mmmm")</f>
        <v>April</v>
      </c>
      <c r="C403" t="s">
        <v>9</v>
      </c>
      <c r="D403" t="s">
        <v>10</v>
      </c>
      <c r="E403">
        <v>622</v>
      </c>
      <c r="F403">
        <v>633</v>
      </c>
      <c r="G403">
        <v>327</v>
      </c>
      <c r="H403">
        <v>5507</v>
      </c>
      <c r="I403">
        <f>SUM(data[[#This Row],[likes]:[comments]])</f>
        <v>1582</v>
      </c>
    </row>
    <row r="404" spans="1:9" x14ac:dyDescent="0.25">
      <c r="A404" s="1">
        <v>44960</v>
      </c>
      <c r="B404" s="1" t="str">
        <f>TEXT(data[[#This Row],[date]], "mmmm")</f>
        <v>February</v>
      </c>
      <c r="C404" t="s">
        <v>9</v>
      </c>
      <c r="D404" t="s">
        <v>14</v>
      </c>
      <c r="E404">
        <v>1563</v>
      </c>
      <c r="F404">
        <v>288</v>
      </c>
      <c r="G404">
        <v>484</v>
      </c>
      <c r="H404">
        <v>8212</v>
      </c>
      <c r="I404">
        <f>SUM(data[[#This Row],[likes]:[comments]])</f>
        <v>2335</v>
      </c>
    </row>
    <row r="405" spans="1:9" x14ac:dyDescent="0.25">
      <c r="A405" s="1">
        <v>45159</v>
      </c>
      <c r="B405" s="1" t="str">
        <f>TEXT(data[[#This Row],[date]], "mmmm")</f>
        <v>August</v>
      </c>
      <c r="C405" t="s">
        <v>7</v>
      </c>
      <c r="D405" t="s">
        <v>10</v>
      </c>
      <c r="E405">
        <v>1891</v>
      </c>
      <c r="F405">
        <v>900</v>
      </c>
      <c r="G405">
        <v>113</v>
      </c>
      <c r="H405">
        <v>9085</v>
      </c>
      <c r="I405">
        <f>SUM(data[[#This Row],[likes]:[comments]])</f>
        <v>2904</v>
      </c>
    </row>
    <row r="406" spans="1:9" x14ac:dyDescent="0.25">
      <c r="A406" s="1">
        <v>44884</v>
      </c>
      <c r="B406" s="1" t="str">
        <f>TEXT(data[[#This Row],[date]], "mmmm")</f>
        <v>November</v>
      </c>
      <c r="C406" t="s">
        <v>9</v>
      </c>
      <c r="D406" t="s">
        <v>14</v>
      </c>
      <c r="E406">
        <v>751</v>
      </c>
      <c r="F406">
        <v>116</v>
      </c>
      <c r="G406">
        <v>270</v>
      </c>
      <c r="H406">
        <v>8123</v>
      </c>
      <c r="I406">
        <f>SUM(data[[#This Row],[likes]:[comments]])</f>
        <v>1137</v>
      </c>
    </row>
    <row r="407" spans="1:9" x14ac:dyDescent="0.25">
      <c r="A407" s="1">
        <v>45171</v>
      </c>
      <c r="B407" s="1" t="str">
        <f>TEXT(data[[#This Row],[date]], "mmmm")</f>
        <v>September</v>
      </c>
      <c r="C407" t="s">
        <v>7</v>
      </c>
      <c r="D407" t="s">
        <v>8</v>
      </c>
      <c r="E407">
        <v>632</v>
      </c>
      <c r="F407">
        <v>369</v>
      </c>
      <c r="G407">
        <v>299</v>
      </c>
      <c r="H407">
        <v>8469</v>
      </c>
      <c r="I407">
        <f>SUM(data[[#This Row],[likes]:[comments]])</f>
        <v>1300</v>
      </c>
    </row>
    <row r="408" spans="1:9" x14ac:dyDescent="0.25">
      <c r="A408" s="1">
        <v>45064</v>
      </c>
      <c r="B408" s="1" t="str">
        <f>TEXT(data[[#This Row],[date]], "mmmm")</f>
        <v>May</v>
      </c>
      <c r="C408" t="s">
        <v>11</v>
      </c>
      <c r="D408" t="s">
        <v>14</v>
      </c>
      <c r="E408">
        <v>1847</v>
      </c>
      <c r="F408">
        <v>209</v>
      </c>
      <c r="G408">
        <v>450</v>
      </c>
      <c r="H408">
        <v>8052</v>
      </c>
      <c r="I408">
        <f>SUM(data[[#This Row],[likes]:[comments]])</f>
        <v>2506</v>
      </c>
    </row>
    <row r="409" spans="1:9" x14ac:dyDescent="0.25">
      <c r="A409" s="1">
        <v>44946</v>
      </c>
      <c r="B409" s="1" t="str">
        <f>TEXT(data[[#This Row],[date]], "mmmm")</f>
        <v>January</v>
      </c>
      <c r="C409" t="s">
        <v>7</v>
      </c>
      <c r="D409" t="s">
        <v>14</v>
      </c>
      <c r="E409">
        <v>2008</v>
      </c>
      <c r="F409">
        <v>793</v>
      </c>
      <c r="G409">
        <v>141</v>
      </c>
      <c r="H409">
        <v>6896</v>
      </c>
      <c r="I409">
        <f>SUM(data[[#This Row],[likes]:[comments]])</f>
        <v>2942</v>
      </c>
    </row>
    <row r="410" spans="1:9" x14ac:dyDescent="0.25">
      <c r="A410" s="1">
        <v>45042</v>
      </c>
      <c r="B410" s="1" t="str">
        <f>TEXT(data[[#This Row],[date]], "mmmm")</f>
        <v>April</v>
      </c>
      <c r="C410" t="s">
        <v>7</v>
      </c>
      <c r="D410" t="s">
        <v>8</v>
      </c>
      <c r="E410">
        <v>802</v>
      </c>
      <c r="F410">
        <v>222</v>
      </c>
      <c r="G410">
        <v>432</v>
      </c>
      <c r="H410">
        <v>5301</v>
      </c>
      <c r="I410">
        <f>SUM(data[[#This Row],[likes]:[comments]])</f>
        <v>1456</v>
      </c>
    </row>
    <row r="411" spans="1:9" x14ac:dyDescent="0.25">
      <c r="A411" s="1">
        <v>45156</v>
      </c>
      <c r="B411" s="1" t="str">
        <f>TEXT(data[[#This Row],[date]], "mmmm")</f>
        <v>August</v>
      </c>
      <c r="C411" t="s">
        <v>11</v>
      </c>
      <c r="D411" t="s">
        <v>10</v>
      </c>
      <c r="E411">
        <v>1101</v>
      </c>
      <c r="F411">
        <v>704</v>
      </c>
      <c r="G411">
        <v>190</v>
      </c>
      <c r="H411">
        <v>7977</v>
      </c>
      <c r="I411">
        <f>SUM(data[[#This Row],[likes]:[comments]])</f>
        <v>1995</v>
      </c>
    </row>
    <row r="412" spans="1:9" x14ac:dyDescent="0.25">
      <c r="A412" s="1">
        <v>44991</v>
      </c>
      <c r="B412" s="1" t="str">
        <f>TEXT(data[[#This Row],[date]], "mmmm")</f>
        <v>March</v>
      </c>
      <c r="C412" t="s">
        <v>9</v>
      </c>
      <c r="D412" t="s">
        <v>8</v>
      </c>
      <c r="E412">
        <v>1130</v>
      </c>
      <c r="F412">
        <v>433</v>
      </c>
      <c r="G412">
        <v>418</v>
      </c>
      <c r="H412">
        <v>5322</v>
      </c>
      <c r="I412">
        <f>SUM(data[[#This Row],[likes]:[comments]])</f>
        <v>1981</v>
      </c>
    </row>
    <row r="413" spans="1:9" x14ac:dyDescent="0.25">
      <c r="A413" s="1">
        <v>45097</v>
      </c>
      <c r="B413" s="1" t="str">
        <f>TEXT(data[[#This Row],[date]], "mmmm")</f>
        <v>June</v>
      </c>
      <c r="C413" t="s">
        <v>11</v>
      </c>
      <c r="D413" t="s">
        <v>10</v>
      </c>
      <c r="E413">
        <v>1283</v>
      </c>
      <c r="F413">
        <v>664</v>
      </c>
      <c r="G413">
        <v>393</v>
      </c>
      <c r="H413">
        <v>8383</v>
      </c>
      <c r="I413">
        <f>SUM(data[[#This Row],[likes]:[comments]])</f>
        <v>2340</v>
      </c>
    </row>
    <row r="414" spans="1:9" x14ac:dyDescent="0.25">
      <c r="A414" s="1">
        <v>45021</v>
      </c>
      <c r="B414" s="1" t="str">
        <f>TEXT(data[[#This Row],[date]], "mmmm")</f>
        <v>April</v>
      </c>
      <c r="C414" t="s">
        <v>9</v>
      </c>
      <c r="D414" t="s">
        <v>8</v>
      </c>
      <c r="E414">
        <v>1708</v>
      </c>
      <c r="F414">
        <v>460</v>
      </c>
      <c r="G414">
        <v>160</v>
      </c>
      <c r="H414">
        <v>9700</v>
      </c>
      <c r="I414">
        <f>SUM(data[[#This Row],[likes]:[comments]])</f>
        <v>2328</v>
      </c>
    </row>
    <row r="415" spans="1:9" x14ac:dyDescent="0.25">
      <c r="A415" s="1">
        <v>45068</v>
      </c>
      <c r="B415" s="1" t="str">
        <f>TEXT(data[[#This Row],[date]], "mmmm")</f>
        <v>May</v>
      </c>
      <c r="C415" t="s">
        <v>9</v>
      </c>
      <c r="D415" t="s">
        <v>8</v>
      </c>
      <c r="E415">
        <v>1312</v>
      </c>
      <c r="F415">
        <v>542</v>
      </c>
      <c r="G415">
        <v>153</v>
      </c>
      <c r="H415">
        <v>4415</v>
      </c>
      <c r="I415">
        <f>SUM(data[[#This Row],[likes]:[comments]])</f>
        <v>2007</v>
      </c>
    </row>
    <row r="416" spans="1:9" x14ac:dyDescent="0.25">
      <c r="A416" s="1">
        <v>44908</v>
      </c>
      <c r="B416" s="1" t="str">
        <f>TEXT(data[[#This Row],[date]], "mmmm")</f>
        <v>December</v>
      </c>
      <c r="C416" t="s">
        <v>7</v>
      </c>
      <c r="D416" t="s">
        <v>10</v>
      </c>
      <c r="E416">
        <v>988</v>
      </c>
      <c r="F416">
        <v>574</v>
      </c>
      <c r="G416">
        <v>181</v>
      </c>
      <c r="H416">
        <v>5581</v>
      </c>
      <c r="I416">
        <f>SUM(data[[#This Row],[likes]:[comments]])</f>
        <v>1743</v>
      </c>
    </row>
    <row r="417" spans="1:9" x14ac:dyDescent="0.25">
      <c r="A417" s="1">
        <v>45095</v>
      </c>
      <c r="B417" s="1" t="str">
        <f>TEXT(data[[#This Row],[date]], "mmmm")</f>
        <v>June</v>
      </c>
      <c r="C417" t="s">
        <v>11</v>
      </c>
      <c r="D417" t="s">
        <v>8</v>
      </c>
      <c r="E417">
        <v>695</v>
      </c>
      <c r="F417">
        <v>684</v>
      </c>
      <c r="G417">
        <v>185</v>
      </c>
      <c r="H417">
        <v>4259</v>
      </c>
      <c r="I417">
        <f>SUM(data[[#This Row],[likes]:[comments]])</f>
        <v>1564</v>
      </c>
    </row>
    <row r="418" spans="1:9" x14ac:dyDescent="0.25">
      <c r="A418" s="1">
        <v>44907</v>
      </c>
      <c r="B418" s="1" t="str">
        <f>TEXT(data[[#This Row],[date]], "mmmm")</f>
        <v>December</v>
      </c>
      <c r="C418" t="s">
        <v>9</v>
      </c>
      <c r="D418" t="s">
        <v>14</v>
      </c>
      <c r="E418">
        <v>945</v>
      </c>
      <c r="F418">
        <v>202</v>
      </c>
      <c r="G418">
        <v>426</v>
      </c>
      <c r="H418">
        <v>8876</v>
      </c>
      <c r="I418">
        <f>SUM(data[[#This Row],[likes]:[comments]])</f>
        <v>1573</v>
      </c>
    </row>
    <row r="419" spans="1:9" x14ac:dyDescent="0.25">
      <c r="A419" s="1">
        <v>45192</v>
      </c>
      <c r="B419" s="1" t="str">
        <f>TEXT(data[[#This Row],[date]], "mmmm")</f>
        <v>September</v>
      </c>
      <c r="C419" t="s">
        <v>11</v>
      </c>
      <c r="D419" t="s">
        <v>14</v>
      </c>
      <c r="E419">
        <v>1424</v>
      </c>
      <c r="F419">
        <v>546</v>
      </c>
      <c r="G419">
        <v>292</v>
      </c>
      <c r="H419">
        <v>7084</v>
      </c>
      <c r="I419">
        <f>SUM(data[[#This Row],[likes]:[comments]])</f>
        <v>2262</v>
      </c>
    </row>
    <row r="420" spans="1:9" x14ac:dyDescent="0.25">
      <c r="A420" s="1">
        <v>45048</v>
      </c>
      <c r="B420" s="1" t="str">
        <f>TEXT(data[[#This Row],[date]], "mmmm")</f>
        <v>May</v>
      </c>
      <c r="C420" t="s">
        <v>11</v>
      </c>
      <c r="D420" t="s">
        <v>8</v>
      </c>
      <c r="E420">
        <v>1804</v>
      </c>
      <c r="F420">
        <v>261</v>
      </c>
      <c r="G420">
        <v>322</v>
      </c>
      <c r="H420">
        <v>8219</v>
      </c>
      <c r="I420">
        <f>SUM(data[[#This Row],[likes]:[comments]])</f>
        <v>2387</v>
      </c>
    </row>
    <row r="421" spans="1:9" x14ac:dyDescent="0.25">
      <c r="A421" s="1">
        <v>45112</v>
      </c>
      <c r="B421" s="1" t="str">
        <f>TEXT(data[[#This Row],[date]], "mmmm")</f>
        <v>July</v>
      </c>
      <c r="C421" t="s">
        <v>7</v>
      </c>
      <c r="D421" t="s">
        <v>8</v>
      </c>
      <c r="E421">
        <v>1985</v>
      </c>
      <c r="F421">
        <v>457</v>
      </c>
      <c r="G421">
        <v>371</v>
      </c>
      <c r="H421">
        <v>9123</v>
      </c>
      <c r="I421">
        <f>SUM(data[[#This Row],[likes]:[comments]])</f>
        <v>2813</v>
      </c>
    </row>
    <row r="422" spans="1:9" x14ac:dyDescent="0.25">
      <c r="A422" s="1">
        <v>45210</v>
      </c>
      <c r="B422" s="1" t="str">
        <f>TEXT(data[[#This Row],[date]], "mmmm")</f>
        <v>October</v>
      </c>
      <c r="C422" t="s">
        <v>9</v>
      </c>
      <c r="D422" t="s">
        <v>8</v>
      </c>
      <c r="E422">
        <v>2018</v>
      </c>
      <c r="F422">
        <v>135</v>
      </c>
      <c r="G422">
        <v>359</v>
      </c>
      <c r="H422">
        <v>8738</v>
      </c>
      <c r="I422">
        <f>SUM(data[[#This Row],[likes]:[comments]])</f>
        <v>2512</v>
      </c>
    </row>
    <row r="423" spans="1:9" x14ac:dyDescent="0.25">
      <c r="A423" s="1">
        <v>44958</v>
      </c>
      <c r="B423" s="1" t="str">
        <f>TEXT(data[[#This Row],[date]], "mmmm")</f>
        <v>February</v>
      </c>
      <c r="C423" t="s">
        <v>7</v>
      </c>
      <c r="D423" t="s">
        <v>10</v>
      </c>
      <c r="E423">
        <v>867</v>
      </c>
      <c r="F423">
        <v>447</v>
      </c>
      <c r="G423">
        <v>246</v>
      </c>
      <c r="H423">
        <v>4360</v>
      </c>
      <c r="I423">
        <f>SUM(data[[#This Row],[likes]:[comments]])</f>
        <v>1560</v>
      </c>
    </row>
    <row r="424" spans="1:9" x14ac:dyDescent="0.25">
      <c r="A424" s="1">
        <v>45200</v>
      </c>
      <c r="B424" s="1" t="str">
        <f>TEXT(data[[#This Row],[date]], "mmmm")</f>
        <v>October</v>
      </c>
      <c r="C424" t="s">
        <v>7</v>
      </c>
      <c r="D424" t="s">
        <v>8</v>
      </c>
      <c r="E424">
        <v>906</v>
      </c>
      <c r="F424">
        <v>227</v>
      </c>
      <c r="G424">
        <v>134</v>
      </c>
      <c r="H424">
        <v>6606</v>
      </c>
      <c r="I424">
        <f>SUM(data[[#This Row],[likes]:[comments]])</f>
        <v>1267</v>
      </c>
    </row>
    <row r="425" spans="1:9" x14ac:dyDescent="0.25">
      <c r="A425" s="1">
        <v>45058</v>
      </c>
      <c r="B425" s="1" t="str">
        <f>TEXT(data[[#This Row],[date]], "mmmm")</f>
        <v>May</v>
      </c>
      <c r="C425" t="s">
        <v>9</v>
      </c>
      <c r="D425" t="s">
        <v>10</v>
      </c>
      <c r="E425">
        <v>1907</v>
      </c>
      <c r="F425">
        <v>736</v>
      </c>
      <c r="G425">
        <v>129</v>
      </c>
      <c r="H425">
        <v>7647</v>
      </c>
      <c r="I425">
        <f>SUM(data[[#This Row],[likes]:[comments]])</f>
        <v>2772</v>
      </c>
    </row>
    <row r="426" spans="1:9" x14ac:dyDescent="0.25">
      <c r="A426" s="1">
        <v>45016</v>
      </c>
      <c r="B426" s="1" t="str">
        <f>TEXT(data[[#This Row],[date]], "mmmm")</f>
        <v>March</v>
      </c>
      <c r="C426" t="s">
        <v>7</v>
      </c>
      <c r="D426" t="s">
        <v>14</v>
      </c>
      <c r="E426">
        <v>1917</v>
      </c>
      <c r="F426">
        <v>495</v>
      </c>
      <c r="G426">
        <v>460</v>
      </c>
      <c r="H426">
        <v>9563</v>
      </c>
      <c r="I426">
        <f>SUM(data[[#This Row],[likes]:[comments]])</f>
        <v>2872</v>
      </c>
    </row>
    <row r="427" spans="1:9" x14ac:dyDescent="0.25">
      <c r="A427" s="1">
        <v>45132</v>
      </c>
      <c r="B427" s="1" t="str">
        <f>TEXT(data[[#This Row],[date]], "mmmm")</f>
        <v>July</v>
      </c>
      <c r="C427" t="s">
        <v>7</v>
      </c>
      <c r="D427" t="s">
        <v>10</v>
      </c>
      <c r="E427">
        <v>522</v>
      </c>
      <c r="F427">
        <v>461</v>
      </c>
      <c r="G427">
        <v>455</v>
      </c>
      <c r="H427">
        <v>4888</v>
      </c>
      <c r="I427">
        <f>SUM(data[[#This Row],[likes]:[comments]])</f>
        <v>1438</v>
      </c>
    </row>
    <row r="428" spans="1:9" x14ac:dyDescent="0.25">
      <c r="A428" s="1">
        <v>45144</v>
      </c>
      <c r="B428" s="1" t="str">
        <f>TEXT(data[[#This Row],[date]], "mmmm")</f>
        <v>August</v>
      </c>
      <c r="C428" t="s">
        <v>9</v>
      </c>
      <c r="D428" t="s">
        <v>8</v>
      </c>
      <c r="E428">
        <v>997</v>
      </c>
      <c r="F428">
        <v>428</v>
      </c>
      <c r="G428">
        <v>256</v>
      </c>
      <c r="H428">
        <v>6434</v>
      </c>
      <c r="I428">
        <f>SUM(data[[#This Row],[likes]:[comments]])</f>
        <v>1681</v>
      </c>
    </row>
    <row r="429" spans="1:9" x14ac:dyDescent="0.25">
      <c r="A429" s="1">
        <v>44953</v>
      </c>
      <c r="B429" s="1" t="str">
        <f>TEXT(data[[#This Row],[date]], "mmmm")</f>
        <v>January</v>
      </c>
      <c r="C429" t="s">
        <v>9</v>
      </c>
      <c r="D429" t="s">
        <v>8</v>
      </c>
      <c r="E429">
        <v>1325</v>
      </c>
      <c r="F429">
        <v>203</v>
      </c>
      <c r="G429">
        <v>279</v>
      </c>
      <c r="H429">
        <v>4188</v>
      </c>
      <c r="I429">
        <f>SUM(data[[#This Row],[likes]:[comments]])</f>
        <v>1807</v>
      </c>
    </row>
    <row r="430" spans="1:9" x14ac:dyDescent="0.25">
      <c r="A430" s="1">
        <v>44866</v>
      </c>
      <c r="B430" s="1" t="str">
        <f>TEXT(data[[#This Row],[date]], "mmmm")</f>
        <v>November</v>
      </c>
      <c r="C430" t="s">
        <v>11</v>
      </c>
      <c r="D430" t="s">
        <v>14</v>
      </c>
      <c r="E430">
        <v>833</v>
      </c>
      <c r="F430">
        <v>118</v>
      </c>
      <c r="G430">
        <v>473</v>
      </c>
      <c r="H430">
        <v>5393</v>
      </c>
      <c r="I430">
        <f>SUM(data[[#This Row],[likes]:[comments]])</f>
        <v>1424</v>
      </c>
    </row>
    <row r="431" spans="1:9" x14ac:dyDescent="0.25">
      <c r="A431" s="1">
        <v>45023</v>
      </c>
      <c r="B431" s="1" t="str">
        <f>TEXT(data[[#This Row],[date]], "mmmm")</f>
        <v>April</v>
      </c>
      <c r="C431" t="s">
        <v>11</v>
      </c>
      <c r="D431" t="s">
        <v>10</v>
      </c>
      <c r="E431">
        <v>1349</v>
      </c>
      <c r="F431">
        <v>849</v>
      </c>
      <c r="G431">
        <v>405</v>
      </c>
      <c r="H431">
        <v>7071</v>
      </c>
      <c r="I431">
        <f>SUM(data[[#This Row],[likes]:[comments]])</f>
        <v>2603</v>
      </c>
    </row>
    <row r="432" spans="1:9" x14ac:dyDescent="0.25">
      <c r="A432" s="1">
        <v>45072</v>
      </c>
      <c r="B432" s="1" t="str">
        <f>TEXT(data[[#This Row],[date]], "mmmm")</f>
        <v>May</v>
      </c>
      <c r="C432" t="s">
        <v>11</v>
      </c>
      <c r="D432" t="s">
        <v>8</v>
      </c>
      <c r="E432">
        <v>1164</v>
      </c>
      <c r="F432">
        <v>720</v>
      </c>
      <c r="G432">
        <v>167</v>
      </c>
      <c r="H432">
        <v>5234</v>
      </c>
      <c r="I432">
        <f>SUM(data[[#This Row],[likes]:[comments]])</f>
        <v>2051</v>
      </c>
    </row>
    <row r="433" spans="1:9" x14ac:dyDescent="0.25">
      <c r="A433" s="1">
        <v>45154</v>
      </c>
      <c r="B433" s="1" t="str">
        <f>TEXT(data[[#This Row],[date]], "mmmm")</f>
        <v>August</v>
      </c>
      <c r="C433" t="s">
        <v>7</v>
      </c>
      <c r="D433" t="s">
        <v>8</v>
      </c>
      <c r="E433">
        <v>2089</v>
      </c>
      <c r="F433">
        <v>626</v>
      </c>
      <c r="G433">
        <v>209</v>
      </c>
      <c r="H433">
        <v>6488</v>
      </c>
      <c r="I433">
        <f>SUM(data[[#This Row],[likes]:[comments]])</f>
        <v>2924</v>
      </c>
    </row>
    <row r="434" spans="1:9" x14ac:dyDescent="0.25">
      <c r="A434" s="1">
        <v>45197</v>
      </c>
      <c r="B434" s="1" t="str">
        <f>TEXT(data[[#This Row],[date]], "mmmm")</f>
        <v>September</v>
      </c>
      <c r="C434" t="s">
        <v>11</v>
      </c>
      <c r="D434" t="s">
        <v>10</v>
      </c>
      <c r="E434">
        <v>2176</v>
      </c>
      <c r="F434">
        <v>361</v>
      </c>
      <c r="G434">
        <v>252</v>
      </c>
      <c r="H434">
        <v>8113</v>
      </c>
      <c r="I434">
        <f>SUM(data[[#This Row],[likes]:[comments]])</f>
        <v>2789</v>
      </c>
    </row>
    <row r="435" spans="1:9" x14ac:dyDescent="0.25">
      <c r="A435" s="1">
        <v>44991</v>
      </c>
      <c r="B435" s="1" t="str">
        <f>TEXT(data[[#This Row],[date]], "mmmm")</f>
        <v>March</v>
      </c>
      <c r="C435" t="s">
        <v>11</v>
      </c>
      <c r="D435" t="s">
        <v>14</v>
      </c>
      <c r="E435">
        <v>1520</v>
      </c>
      <c r="F435">
        <v>873</v>
      </c>
      <c r="G435">
        <v>317</v>
      </c>
      <c r="H435">
        <v>9466</v>
      </c>
      <c r="I435">
        <f>SUM(data[[#This Row],[likes]:[comments]])</f>
        <v>2710</v>
      </c>
    </row>
    <row r="436" spans="1:9" x14ac:dyDescent="0.25">
      <c r="A436" s="1">
        <v>45179</v>
      </c>
      <c r="B436" s="1" t="str">
        <f>TEXT(data[[#This Row],[date]], "mmmm")</f>
        <v>September</v>
      </c>
      <c r="C436" t="s">
        <v>7</v>
      </c>
      <c r="D436" t="s">
        <v>8</v>
      </c>
      <c r="E436">
        <v>403</v>
      </c>
      <c r="F436">
        <v>683</v>
      </c>
      <c r="G436">
        <v>201</v>
      </c>
      <c r="H436">
        <v>9417</v>
      </c>
      <c r="I436">
        <f>SUM(data[[#This Row],[likes]:[comments]])</f>
        <v>1287</v>
      </c>
    </row>
    <row r="437" spans="1:9" x14ac:dyDescent="0.25">
      <c r="A437" s="1">
        <v>45065</v>
      </c>
      <c r="B437" s="1" t="str">
        <f>TEXT(data[[#This Row],[date]], "mmmm")</f>
        <v>May</v>
      </c>
      <c r="C437" t="s">
        <v>11</v>
      </c>
      <c r="D437" t="s">
        <v>8</v>
      </c>
      <c r="E437">
        <v>1661</v>
      </c>
      <c r="F437">
        <v>518</v>
      </c>
      <c r="G437">
        <v>280</v>
      </c>
      <c r="H437">
        <v>5371</v>
      </c>
      <c r="I437">
        <f>SUM(data[[#This Row],[likes]:[comments]])</f>
        <v>2459</v>
      </c>
    </row>
    <row r="438" spans="1:9" x14ac:dyDescent="0.25">
      <c r="A438" s="1">
        <v>44947</v>
      </c>
      <c r="B438" s="1" t="str">
        <f>TEXT(data[[#This Row],[date]], "mmmm")</f>
        <v>January</v>
      </c>
      <c r="C438" t="s">
        <v>7</v>
      </c>
      <c r="D438" t="s">
        <v>10</v>
      </c>
      <c r="E438">
        <v>1622</v>
      </c>
      <c r="F438">
        <v>647</v>
      </c>
      <c r="G438">
        <v>139</v>
      </c>
      <c r="H438">
        <v>8372</v>
      </c>
      <c r="I438">
        <f>SUM(data[[#This Row],[likes]:[comments]])</f>
        <v>2408</v>
      </c>
    </row>
    <row r="439" spans="1:9" x14ac:dyDescent="0.25">
      <c r="A439" s="1">
        <v>44926</v>
      </c>
      <c r="B439" s="1" t="str">
        <f>TEXT(data[[#This Row],[date]], "mmmm")</f>
        <v>December</v>
      </c>
      <c r="C439" t="s">
        <v>7</v>
      </c>
      <c r="D439" t="s">
        <v>8</v>
      </c>
      <c r="E439">
        <v>981</v>
      </c>
      <c r="F439">
        <v>606</v>
      </c>
      <c r="G439">
        <v>247</v>
      </c>
      <c r="H439">
        <v>6328</v>
      </c>
      <c r="I439">
        <f>SUM(data[[#This Row],[likes]:[comments]])</f>
        <v>1834</v>
      </c>
    </row>
    <row r="440" spans="1:9" x14ac:dyDescent="0.25">
      <c r="A440" s="1">
        <v>45018</v>
      </c>
      <c r="B440" s="1" t="str">
        <f>TEXT(data[[#This Row],[date]], "mmmm")</f>
        <v>April</v>
      </c>
      <c r="C440" t="s">
        <v>9</v>
      </c>
      <c r="D440" t="s">
        <v>8</v>
      </c>
      <c r="E440">
        <v>700</v>
      </c>
      <c r="F440">
        <v>200</v>
      </c>
      <c r="G440">
        <v>139</v>
      </c>
      <c r="H440">
        <v>6085</v>
      </c>
      <c r="I440">
        <f>SUM(data[[#This Row],[likes]:[comments]])</f>
        <v>1039</v>
      </c>
    </row>
    <row r="441" spans="1:9" x14ac:dyDescent="0.25">
      <c r="A441" s="1">
        <v>45190</v>
      </c>
      <c r="B441" s="1" t="str">
        <f>TEXT(data[[#This Row],[date]], "mmmm")</f>
        <v>September</v>
      </c>
      <c r="C441" t="s">
        <v>11</v>
      </c>
      <c r="D441" t="s">
        <v>10</v>
      </c>
      <c r="E441">
        <v>930</v>
      </c>
      <c r="F441">
        <v>384</v>
      </c>
      <c r="G441">
        <v>194</v>
      </c>
      <c r="H441">
        <v>8824</v>
      </c>
      <c r="I441">
        <f>SUM(data[[#This Row],[likes]:[comments]])</f>
        <v>1508</v>
      </c>
    </row>
    <row r="442" spans="1:9" x14ac:dyDescent="0.25">
      <c r="A442" s="1">
        <v>44896</v>
      </c>
      <c r="B442" s="1" t="str">
        <f>TEXT(data[[#This Row],[date]], "mmmm")</f>
        <v>December</v>
      </c>
      <c r="C442" t="s">
        <v>9</v>
      </c>
      <c r="D442" t="s">
        <v>10</v>
      </c>
      <c r="E442">
        <v>1011</v>
      </c>
      <c r="F442">
        <v>380</v>
      </c>
      <c r="G442">
        <v>174</v>
      </c>
      <c r="H442">
        <v>8422</v>
      </c>
      <c r="I442">
        <f>SUM(data[[#This Row],[likes]:[comments]])</f>
        <v>1565</v>
      </c>
    </row>
    <row r="443" spans="1:9" x14ac:dyDescent="0.25">
      <c r="A443" s="1">
        <v>44858</v>
      </c>
      <c r="B443" s="1" t="str">
        <f>TEXT(data[[#This Row],[date]], "mmmm")</f>
        <v>October</v>
      </c>
      <c r="C443" t="s">
        <v>9</v>
      </c>
      <c r="D443" t="s">
        <v>8</v>
      </c>
      <c r="E443">
        <v>1896</v>
      </c>
      <c r="F443">
        <v>461</v>
      </c>
      <c r="G443">
        <v>216</v>
      </c>
      <c r="H443">
        <v>7535</v>
      </c>
      <c r="I443">
        <f>SUM(data[[#This Row],[likes]:[comments]])</f>
        <v>2573</v>
      </c>
    </row>
    <row r="444" spans="1:9" x14ac:dyDescent="0.25">
      <c r="A444" s="1">
        <v>44985</v>
      </c>
      <c r="B444" s="1" t="str">
        <f>TEXT(data[[#This Row],[date]], "mmmm")</f>
        <v>February</v>
      </c>
      <c r="C444" t="s">
        <v>11</v>
      </c>
      <c r="D444" t="s">
        <v>14</v>
      </c>
      <c r="E444">
        <v>1585</v>
      </c>
      <c r="F444">
        <v>443</v>
      </c>
      <c r="G444">
        <v>291</v>
      </c>
      <c r="H444">
        <v>7375</v>
      </c>
      <c r="I444">
        <f>SUM(data[[#This Row],[likes]:[comments]])</f>
        <v>2319</v>
      </c>
    </row>
    <row r="445" spans="1:9" x14ac:dyDescent="0.25">
      <c r="A445" s="1">
        <v>45204</v>
      </c>
      <c r="B445" s="1" t="str">
        <f>TEXT(data[[#This Row],[date]], "mmmm")</f>
        <v>October</v>
      </c>
      <c r="C445" t="s">
        <v>9</v>
      </c>
      <c r="D445" t="s">
        <v>14</v>
      </c>
      <c r="E445">
        <v>596</v>
      </c>
      <c r="F445">
        <v>607</v>
      </c>
      <c r="G445">
        <v>228</v>
      </c>
      <c r="H445">
        <v>9608</v>
      </c>
      <c r="I445">
        <f>SUM(data[[#This Row],[likes]:[comments]])</f>
        <v>1431</v>
      </c>
    </row>
    <row r="446" spans="1:9" x14ac:dyDescent="0.25">
      <c r="A446" s="1">
        <v>44949</v>
      </c>
      <c r="B446" s="1" t="str">
        <f>TEXT(data[[#This Row],[date]], "mmmm")</f>
        <v>January</v>
      </c>
      <c r="C446" t="s">
        <v>9</v>
      </c>
      <c r="D446" t="s">
        <v>14</v>
      </c>
      <c r="E446">
        <v>1339</v>
      </c>
      <c r="F446">
        <v>487</v>
      </c>
      <c r="G446">
        <v>123</v>
      </c>
      <c r="H446">
        <v>7665</v>
      </c>
      <c r="I446">
        <f>SUM(data[[#This Row],[likes]:[comments]])</f>
        <v>1949</v>
      </c>
    </row>
    <row r="447" spans="1:9" x14ac:dyDescent="0.25">
      <c r="A447" s="1">
        <v>45048</v>
      </c>
      <c r="B447" s="1" t="str">
        <f>TEXT(data[[#This Row],[date]], "mmmm")</f>
        <v>May</v>
      </c>
      <c r="C447" t="s">
        <v>7</v>
      </c>
      <c r="D447" t="s">
        <v>10</v>
      </c>
      <c r="E447">
        <v>1168</v>
      </c>
      <c r="F447">
        <v>494</v>
      </c>
      <c r="G447">
        <v>278</v>
      </c>
      <c r="H447">
        <v>5517</v>
      </c>
      <c r="I447">
        <f>SUM(data[[#This Row],[likes]:[comments]])</f>
        <v>1940</v>
      </c>
    </row>
    <row r="448" spans="1:9" x14ac:dyDescent="0.25">
      <c r="A448" s="1">
        <v>44874</v>
      </c>
      <c r="B448" s="1" t="str">
        <f>TEXT(data[[#This Row],[date]], "mmmm")</f>
        <v>November</v>
      </c>
      <c r="C448" t="s">
        <v>7</v>
      </c>
      <c r="D448" t="s">
        <v>8</v>
      </c>
      <c r="E448">
        <v>789</v>
      </c>
      <c r="F448">
        <v>117</v>
      </c>
      <c r="G448">
        <v>106</v>
      </c>
      <c r="H448">
        <v>8850</v>
      </c>
      <c r="I448">
        <f>SUM(data[[#This Row],[likes]:[comments]])</f>
        <v>1012</v>
      </c>
    </row>
    <row r="449" spans="1:9" x14ac:dyDescent="0.25">
      <c r="A449" s="1">
        <v>44996</v>
      </c>
      <c r="B449" s="1" t="str">
        <f>TEXT(data[[#This Row],[date]], "mmmm")</f>
        <v>March</v>
      </c>
      <c r="C449" t="s">
        <v>9</v>
      </c>
      <c r="D449" t="s">
        <v>14</v>
      </c>
      <c r="E449">
        <v>1271</v>
      </c>
      <c r="F449">
        <v>713</v>
      </c>
      <c r="G449">
        <v>246</v>
      </c>
      <c r="H449">
        <v>7684</v>
      </c>
      <c r="I449">
        <f>SUM(data[[#This Row],[likes]:[comments]])</f>
        <v>2230</v>
      </c>
    </row>
    <row r="450" spans="1:9" x14ac:dyDescent="0.25">
      <c r="A450" s="1">
        <v>44961</v>
      </c>
      <c r="B450" s="1" t="str">
        <f>TEXT(data[[#This Row],[date]], "mmmm")</f>
        <v>February</v>
      </c>
      <c r="C450" t="s">
        <v>9</v>
      </c>
      <c r="D450" t="s">
        <v>8</v>
      </c>
      <c r="E450">
        <v>1295</v>
      </c>
      <c r="F450">
        <v>492</v>
      </c>
      <c r="G450">
        <v>327</v>
      </c>
      <c r="H450">
        <v>6011</v>
      </c>
      <c r="I450">
        <f>SUM(data[[#This Row],[likes]:[comments]])</f>
        <v>2114</v>
      </c>
    </row>
    <row r="451" spans="1:9" x14ac:dyDescent="0.25">
      <c r="A451" s="1">
        <v>45202</v>
      </c>
      <c r="B451" s="1" t="str">
        <f>TEXT(data[[#This Row],[date]], "mmmm")</f>
        <v>October</v>
      </c>
      <c r="C451" t="s">
        <v>11</v>
      </c>
      <c r="D451" t="s">
        <v>14</v>
      </c>
      <c r="E451">
        <v>1784</v>
      </c>
      <c r="F451">
        <v>364</v>
      </c>
      <c r="G451">
        <v>433</v>
      </c>
      <c r="H451">
        <v>6971</v>
      </c>
      <c r="I451">
        <f>SUM(data[[#This Row],[likes]:[comments]])</f>
        <v>2581</v>
      </c>
    </row>
    <row r="452" spans="1:9" x14ac:dyDescent="0.25">
      <c r="A452" s="1">
        <v>45092</v>
      </c>
      <c r="B452" s="1" t="str">
        <f>TEXT(data[[#This Row],[date]], "mmmm")</f>
        <v>June</v>
      </c>
      <c r="C452" t="s">
        <v>7</v>
      </c>
      <c r="D452" t="s">
        <v>8</v>
      </c>
      <c r="E452">
        <v>455</v>
      </c>
      <c r="F452">
        <v>186</v>
      </c>
      <c r="G452">
        <v>192</v>
      </c>
      <c r="H452">
        <v>4917</v>
      </c>
      <c r="I452">
        <f>SUM(data[[#This Row],[likes]:[comments]])</f>
        <v>833</v>
      </c>
    </row>
    <row r="453" spans="1:9" x14ac:dyDescent="0.25">
      <c r="A453" s="1">
        <v>45186</v>
      </c>
      <c r="B453" s="1" t="str">
        <f>TEXT(data[[#This Row],[date]], "mmmm")</f>
        <v>September</v>
      </c>
      <c r="C453" t="s">
        <v>9</v>
      </c>
      <c r="D453" t="s">
        <v>10</v>
      </c>
      <c r="E453">
        <v>1730</v>
      </c>
      <c r="F453">
        <v>532</v>
      </c>
      <c r="G453">
        <v>312</v>
      </c>
      <c r="H453">
        <v>4353</v>
      </c>
      <c r="I453">
        <f>SUM(data[[#This Row],[likes]:[comments]])</f>
        <v>2574</v>
      </c>
    </row>
    <row r="454" spans="1:9" x14ac:dyDescent="0.25">
      <c r="A454" s="1">
        <v>44868</v>
      </c>
      <c r="B454" s="1" t="str">
        <f>TEXT(data[[#This Row],[date]], "mmmm")</f>
        <v>November</v>
      </c>
      <c r="C454" t="s">
        <v>7</v>
      </c>
      <c r="D454" t="s">
        <v>14</v>
      </c>
      <c r="E454">
        <v>1932</v>
      </c>
      <c r="F454">
        <v>355</v>
      </c>
      <c r="G454">
        <v>117</v>
      </c>
      <c r="H454">
        <v>4545</v>
      </c>
      <c r="I454">
        <f>SUM(data[[#This Row],[likes]:[comments]])</f>
        <v>2404</v>
      </c>
    </row>
    <row r="455" spans="1:9" x14ac:dyDescent="0.25">
      <c r="A455" s="1">
        <v>44981</v>
      </c>
      <c r="B455" s="1" t="str">
        <f>TEXT(data[[#This Row],[date]], "mmmm")</f>
        <v>February</v>
      </c>
      <c r="C455" t="s">
        <v>7</v>
      </c>
      <c r="D455" t="s">
        <v>8</v>
      </c>
      <c r="E455">
        <v>2158</v>
      </c>
      <c r="F455">
        <v>264</v>
      </c>
      <c r="G455">
        <v>107</v>
      </c>
      <c r="H455">
        <v>9567</v>
      </c>
      <c r="I455">
        <f>SUM(data[[#This Row],[likes]:[comments]])</f>
        <v>2529</v>
      </c>
    </row>
    <row r="456" spans="1:9" x14ac:dyDescent="0.25">
      <c r="A456" s="1">
        <v>44933</v>
      </c>
      <c r="B456" s="1" t="str">
        <f>TEXT(data[[#This Row],[date]], "mmmm")</f>
        <v>January</v>
      </c>
      <c r="C456" t="s">
        <v>9</v>
      </c>
      <c r="D456" t="s">
        <v>14</v>
      </c>
      <c r="E456">
        <v>1933</v>
      </c>
      <c r="F456">
        <v>419</v>
      </c>
      <c r="G456">
        <v>214</v>
      </c>
      <c r="H456">
        <v>9778</v>
      </c>
      <c r="I456">
        <f>SUM(data[[#This Row],[likes]:[comments]])</f>
        <v>2566</v>
      </c>
    </row>
    <row r="457" spans="1:9" x14ac:dyDescent="0.25">
      <c r="A457" s="1">
        <v>45193</v>
      </c>
      <c r="B457" s="1" t="str">
        <f>TEXT(data[[#This Row],[date]], "mmmm")</f>
        <v>September</v>
      </c>
      <c r="C457" t="s">
        <v>7</v>
      </c>
      <c r="D457" t="s">
        <v>10</v>
      </c>
      <c r="E457">
        <v>1798</v>
      </c>
      <c r="F457">
        <v>290</v>
      </c>
      <c r="G457">
        <v>271</v>
      </c>
      <c r="H457">
        <v>8402</v>
      </c>
      <c r="I457">
        <f>SUM(data[[#This Row],[likes]:[comments]])</f>
        <v>2359</v>
      </c>
    </row>
    <row r="458" spans="1:9" x14ac:dyDescent="0.25">
      <c r="A458" s="1">
        <v>45018</v>
      </c>
      <c r="B458" s="1" t="str">
        <f>TEXT(data[[#This Row],[date]], "mmmm")</f>
        <v>April</v>
      </c>
      <c r="C458" t="s">
        <v>11</v>
      </c>
      <c r="D458" t="s">
        <v>8</v>
      </c>
      <c r="E458">
        <v>1909</v>
      </c>
      <c r="F458">
        <v>253</v>
      </c>
      <c r="G458">
        <v>330</v>
      </c>
      <c r="H458">
        <v>7945</v>
      </c>
      <c r="I458">
        <f>SUM(data[[#This Row],[likes]:[comments]])</f>
        <v>2492</v>
      </c>
    </row>
    <row r="459" spans="1:9" x14ac:dyDescent="0.25">
      <c r="A459" s="1">
        <v>45083</v>
      </c>
      <c r="B459" s="1" t="str">
        <f>TEXT(data[[#This Row],[date]], "mmmm")</f>
        <v>June</v>
      </c>
      <c r="C459" t="s">
        <v>11</v>
      </c>
      <c r="D459" t="s">
        <v>8</v>
      </c>
      <c r="E459">
        <v>1982</v>
      </c>
      <c r="F459">
        <v>751</v>
      </c>
      <c r="G459">
        <v>132</v>
      </c>
      <c r="H459">
        <v>7157</v>
      </c>
      <c r="I459">
        <f>SUM(data[[#This Row],[likes]:[comments]])</f>
        <v>2865</v>
      </c>
    </row>
    <row r="460" spans="1:9" x14ac:dyDescent="0.25">
      <c r="A460" s="1">
        <v>45041</v>
      </c>
      <c r="B460" s="1" t="str">
        <f>TEXT(data[[#This Row],[date]], "mmmm")</f>
        <v>April</v>
      </c>
      <c r="C460" t="s">
        <v>9</v>
      </c>
      <c r="D460" t="s">
        <v>8</v>
      </c>
      <c r="E460">
        <v>1359</v>
      </c>
      <c r="F460">
        <v>703</v>
      </c>
      <c r="G460">
        <v>288</v>
      </c>
      <c r="H460">
        <v>5503</v>
      </c>
      <c r="I460">
        <f>SUM(data[[#This Row],[likes]:[comments]])</f>
        <v>2350</v>
      </c>
    </row>
    <row r="461" spans="1:9" x14ac:dyDescent="0.25">
      <c r="A461" s="1">
        <v>44847</v>
      </c>
      <c r="B461" s="1" t="str">
        <f>TEXT(data[[#This Row],[date]], "mmmm")</f>
        <v>October</v>
      </c>
      <c r="C461" t="s">
        <v>7</v>
      </c>
      <c r="D461" t="s">
        <v>14</v>
      </c>
      <c r="E461">
        <v>665</v>
      </c>
      <c r="F461">
        <v>690</v>
      </c>
      <c r="G461">
        <v>232</v>
      </c>
      <c r="H461">
        <v>6796</v>
      </c>
      <c r="I461">
        <f>SUM(data[[#This Row],[likes]:[comments]])</f>
        <v>1587</v>
      </c>
    </row>
    <row r="462" spans="1:9" x14ac:dyDescent="0.25">
      <c r="A462" s="1">
        <v>45173</v>
      </c>
      <c r="B462" s="1" t="str">
        <f>TEXT(data[[#This Row],[date]], "mmmm")</f>
        <v>September</v>
      </c>
      <c r="C462" t="s">
        <v>9</v>
      </c>
      <c r="D462" t="s">
        <v>14</v>
      </c>
      <c r="E462">
        <v>591</v>
      </c>
      <c r="F462">
        <v>424</v>
      </c>
      <c r="G462">
        <v>343</v>
      </c>
      <c r="H462">
        <v>6812</v>
      </c>
      <c r="I462">
        <f>SUM(data[[#This Row],[likes]:[comments]])</f>
        <v>1358</v>
      </c>
    </row>
    <row r="463" spans="1:9" x14ac:dyDescent="0.25">
      <c r="A463" s="1">
        <v>44869</v>
      </c>
      <c r="B463" s="1" t="str">
        <f>TEXT(data[[#This Row],[date]], "mmmm")</f>
        <v>November</v>
      </c>
      <c r="C463" t="s">
        <v>11</v>
      </c>
      <c r="D463" t="s">
        <v>8</v>
      </c>
      <c r="E463">
        <v>2124</v>
      </c>
      <c r="F463">
        <v>427</v>
      </c>
      <c r="G463">
        <v>197</v>
      </c>
      <c r="H463">
        <v>9802</v>
      </c>
      <c r="I463">
        <f>SUM(data[[#This Row],[likes]:[comments]])</f>
        <v>2748</v>
      </c>
    </row>
    <row r="464" spans="1:9" x14ac:dyDescent="0.25">
      <c r="A464" s="1">
        <v>45085</v>
      </c>
      <c r="B464" s="1" t="str">
        <f>TEXT(data[[#This Row],[date]], "mmmm")</f>
        <v>June</v>
      </c>
      <c r="C464" t="s">
        <v>9</v>
      </c>
      <c r="D464" t="s">
        <v>8</v>
      </c>
      <c r="E464">
        <v>619</v>
      </c>
      <c r="F464">
        <v>338</v>
      </c>
      <c r="G464">
        <v>394</v>
      </c>
      <c r="H464">
        <v>9549</v>
      </c>
      <c r="I464">
        <f>SUM(data[[#This Row],[likes]:[comments]])</f>
        <v>1351</v>
      </c>
    </row>
    <row r="465" spans="1:9" x14ac:dyDescent="0.25">
      <c r="A465" s="1">
        <v>44920</v>
      </c>
      <c r="B465" s="1" t="str">
        <f>TEXT(data[[#This Row],[date]], "mmmm")</f>
        <v>December</v>
      </c>
      <c r="C465" t="s">
        <v>9</v>
      </c>
      <c r="D465" t="s">
        <v>8</v>
      </c>
      <c r="E465">
        <v>1036</v>
      </c>
      <c r="F465">
        <v>277</v>
      </c>
      <c r="G465">
        <v>150</v>
      </c>
      <c r="H465">
        <v>9972</v>
      </c>
      <c r="I465">
        <f>SUM(data[[#This Row],[likes]:[comments]])</f>
        <v>1463</v>
      </c>
    </row>
    <row r="466" spans="1:9" x14ac:dyDescent="0.25">
      <c r="A466" s="1">
        <v>44935</v>
      </c>
      <c r="B466" s="1" t="str">
        <f>TEXT(data[[#This Row],[date]], "mmmm")</f>
        <v>January</v>
      </c>
      <c r="C466" t="s">
        <v>7</v>
      </c>
      <c r="D466" t="s">
        <v>10</v>
      </c>
      <c r="E466">
        <v>1802</v>
      </c>
      <c r="F466">
        <v>256</v>
      </c>
      <c r="G466">
        <v>155</v>
      </c>
      <c r="H466">
        <v>7147</v>
      </c>
      <c r="I466">
        <f>SUM(data[[#This Row],[likes]:[comments]])</f>
        <v>2213</v>
      </c>
    </row>
    <row r="467" spans="1:9" x14ac:dyDescent="0.25">
      <c r="A467" s="1">
        <v>44906</v>
      </c>
      <c r="B467" s="1" t="str">
        <f>TEXT(data[[#This Row],[date]], "mmmm")</f>
        <v>December</v>
      </c>
      <c r="C467" t="s">
        <v>9</v>
      </c>
      <c r="D467" t="s">
        <v>8</v>
      </c>
      <c r="E467">
        <v>1401</v>
      </c>
      <c r="F467">
        <v>332</v>
      </c>
      <c r="G467">
        <v>341</v>
      </c>
      <c r="H467">
        <v>5814</v>
      </c>
      <c r="I467">
        <f>SUM(data[[#This Row],[likes]:[comments]])</f>
        <v>2074</v>
      </c>
    </row>
    <row r="468" spans="1:9" x14ac:dyDescent="0.25">
      <c r="A468" s="1">
        <v>45085</v>
      </c>
      <c r="B468" s="1" t="str">
        <f>TEXT(data[[#This Row],[date]], "mmmm")</f>
        <v>June</v>
      </c>
      <c r="C468" t="s">
        <v>11</v>
      </c>
      <c r="D468" t="s">
        <v>8</v>
      </c>
      <c r="E468">
        <v>960</v>
      </c>
      <c r="F468">
        <v>672</v>
      </c>
      <c r="G468">
        <v>388</v>
      </c>
      <c r="H468">
        <v>7171</v>
      </c>
      <c r="I468">
        <f>SUM(data[[#This Row],[likes]:[comments]])</f>
        <v>2020</v>
      </c>
    </row>
    <row r="469" spans="1:9" x14ac:dyDescent="0.25">
      <c r="A469" s="1">
        <v>44991</v>
      </c>
      <c r="B469" s="1" t="str">
        <f>TEXT(data[[#This Row],[date]], "mmmm")</f>
        <v>March</v>
      </c>
      <c r="C469" t="s">
        <v>11</v>
      </c>
      <c r="D469" t="s">
        <v>14</v>
      </c>
      <c r="E469">
        <v>1008</v>
      </c>
      <c r="F469">
        <v>739</v>
      </c>
      <c r="G469">
        <v>418</v>
      </c>
      <c r="H469">
        <v>9762</v>
      </c>
      <c r="I469">
        <f>SUM(data[[#This Row],[likes]:[comments]])</f>
        <v>2165</v>
      </c>
    </row>
    <row r="470" spans="1:9" x14ac:dyDescent="0.25">
      <c r="A470" s="1">
        <v>44965</v>
      </c>
      <c r="B470" s="1" t="str">
        <f>TEXT(data[[#This Row],[date]], "mmmm")</f>
        <v>February</v>
      </c>
      <c r="C470" t="s">
        <v>9</v>
      </c>
      <c r="D470" t="s">
        <v>14</v>
      </c>
      <c r="E470">
        <v>1405</v>
      </c>
      <c r="F470">
        <v>202</v>
      </c>
      <c r="G470">
        <v>252</v>
      </c>
      <c r="H470">
        <v>4987</v>
      </c>
      <c r="I470">
        <f>SUM(data[[#This Row],[likes]:[comments]])</f>
        <v>1859</v>
      </c>
    </row>
    <row r="471" spans="1:9" x14ac:dyDescent="0.25">
      <c r="A471" s="1">
        <v>44976</v>
      </c>
      <c r="B471" s="1" t="str">
        <f>TEXT(data[[#This Row],[date]], "mmmm")</f>
        <v>February</v>
      </c>
      <c r="C471" t="s">
        <v>7</v>
      </c>
      <c r="D471" t="s">
        <v>14</v>
      </c>
      <c r="E471">
        <v>1295</v>
      </c>
      <c r="F471">
        <v>158</v>
      </c>
      <c r="G471">
        <v>467</v>
      </c>
      <c r="H471">
        <v>8487</v>
      </c>
      <c r="I471">
        <f>SUM(data[[#This Row],[likes]:[comments]])</f>
        <v>1920</v>
      </c>
    </row>
    <row r="472" spans="1:9" x14ac:dyDescent="0.25">
      <c r="A472" s="1">
        <v>45091</v>
      </c>
      <c r="B472" s="1" t="str">
        <f>TEXT(data[[#This Row],[date]], "mmmm")</f>
        <v>June</v>
      </c>
      <c r="C472" t="s">
        <v>11</v>
      </c>
      <c r="D472" t="s">
        <v>10</v>
      </c>
      <c r="E472">
        <v>1811</v>
      </c>
      <c r="F472">
        <v>135</v>
      </c>
      <c r="G472">
        <v>385</v>
      </c>
      <c r="H472">
        <v>5971</v>
      </c>
      <c r="I472">
        <f>SUM(data[[#This Row],[likes]:[comments]])</f>
        <v>2331</v>
      </c>
    </row>
    <row r="473" spans="1:9" x14ac:dyDescent="0.25">
      <c r="A473" s="1">
        <v>44946</v>
      </c>
      <c r="B473" s="1" t="str">
        <f>TEXT(data[[#This Row],[date]], "mmmm")</f>
        <v>January</v>
      </c>
      <c r="C473" t="s">
        <v>7</v>
      </c>
      <c r="D473" t="s">
        <v>8</v>
      </c>
      <c r="E473">
        <v>1860</v>
      </c>
      <c r="F473">
        <v>487</v>
      </c>
      <c r="G473">
        <v>365</v>
      </c>
      <c r="H473">
        <v>4725</v>
      </c>
      <c r="I473">
        <f>SUM(data[[#This Row],[likes]:[comments]])</f>
        <v>2712</v>
      </c>
    </row>
    <row r="474" spans="1:9" x14ac:dyDescent="0.25">
      <c r="A474" s="1">
        <v>45006</v>
      </c>
      <c r="B474" s="1" t="str">
        <f>TEXT(data[[#This Row],[date]], "mmmm")</f>
        <v>March</v>
      </c>
      <c r="C474" t="s">
        <v>11</v>
      </c>
      <c r="D474" t="s">
        <v>14</v>
      </c>
      <c r="E474">
        <v>1480</v>
      </c>
      <c r="F474">
        <v>664</v>
      </c>
      <c r="G474">
        <v>270</v>
      </c>
      <c r="H474">
        <v>5544</v>
      </c>
      <c r="I474">
        <f>SUM(data[[#This Row],[likes]:[comments]])</f>
        <v>2414</v>
      </c>
    </row>
    <row r="475" spans="1:9" x14ac:dyDescent="0.25">
      <c r="A475" s="1">
        <v>44949</v>
      </c>
      <c r="B475" s="1" t="str">
        <f>TEXT(data[[#This Row],[date]], "mmmm")</f>
        <v>January</v>
      </c>
      <c r="C475" t="s">
        <v>9</v>
      </c>
      <c r="D475" t="s">
        <v>10</v>
      </c>
      <c r="E475">
        <v>2063</v>
      </c>
      <c r="F475">
        <v>890</v>
      </c>
      <c r="G475">
        <v>189</v>
      </c>
      <c r="H475">
        <v>8712</v>
      </c>
      <c r="I475">
        <f>SUM(data[[#This Row],[likes]:[comments]])</f>
        <v>3142</v>
      </c>
    </row>
    <row r="476" spans="1:9" x14ac:dyDescent="0.25">
      <c r="A476" s="1">
        <v>44928</v>
      </c>
      <c r="B476" s="1" t="str">
        <f>TEXT(data[[#This Row],[date]], "mmmm")</f>
        <v>January</v>
      </c>
      <c r="C476" t="s">
        <v>11</v>
      </c>
      <c r="D476" t="s">
        <v>14</v>
      </c>
      <c r="E476">
        <v>1094</v>
      </c>
      <c r="F476">
        <v>761</v>
      </c>
      <c r="G476">
        <v>121</v>
      </c>
      <c r="H476">
        <v>4351</v>
      </c>
      <c r="I476">
        <f>SUM(data[[#This Row],[likes]:[comments]])</f>
        <v>1976</v>
      </c>
    </row>
    <row r="477" spans="1:9" x14ac:dyDescent="0.25">
      <c r="A477" s="1">
        <v>45143</v>
      </c>
      <c r="B477" s="1" t="str">
        <f>TEXT(data[[#This Row],[date]], "mmmm")</f>
        <v>August</v>
      </c>
      <c r="C477" t="s">
        <v>9</v>
      </c>
      <c r="D477" t="s">
        <v>8</v>
      </c>
      <c r="E477">
        <v>1303</v>
      </c>
      <c r="F477">
        <v>611</v>
      </c>
      <c r="G477">
        <v>377</v>
      </c>
      <c r="H477">
        <v>8248</v>
      </c>
      <c r="I477">
        <f>SUM(data[[#This Row],[likes]:[comments]])</f>
        <v>2291</v>
      </c>
    </row>
    <row r="478" spans="1:9" x14ac:dyDescent="0.25">
      <c r="A478" s="1">
        <v>44992</v>
      </c>
      <c r="B478" s="1" t="str">
        <f>TEXT(data[[#This Row],[date]], "mmmm")</f>
        <v>March</v>
      </c>
      <c r="C478" t="s">
        <v>11</v>
      </c>
      <c r="D478" t="s">
        <v>10</v>
      </c>
      <c r="E478">
        <v>1002</v>
      </c>
      <c r="F478">
        <v>656</v>
      </c>
      <c r="G478">
        <v>442</v>
      </c>
      <c r="H478">
        <v>7035</v>
      </c>
      <c r="I478">
        <f>SUM(data[[#This Row],[likes]:[comments]])</f>
        <v>2100</v>
      </c>
    </row>
    <row r="479" spans="1:9" x14ac:dyDescent="0.25">
      <c r="A479" s="1">
        <v>44941</v>
      </c>
      <c r="B479" s="1" t="str">
        <f>TEXT(data[[#This Row],[date]], "mmmm")</f>
        <v>January</v>
      </c>
      <c r="C479" t="s">
        <v>11</v>
      </c>
      <c r="D479" t="s">
        <v>8</v>
      </c>
      <c r="E479">
        <v>766</v>
      </c>
      <c r="F479">
        <v>853</v>
      </c>
      <c r="G479">
        <v>392</v>
      </c>
      <c r="H479">
        <v>5687</v>
      </c>
      <c r="I479">
        <f>SUM(data[[#This Row],[likes]:[comments]])</f>
        <v>2011</v>
      </c>
    </row>
    <row r="480" spans="1:9" x14ac:dyDescent="0.25">
      <c r="A480" s="1">
        <v>45002</v>
      </c>
      <c r="B480" s="1" t="str">
        <f>TEXT(data[[#This Row],[date]], "mmmm")</f>
        <v>March</v>
      </c>
      <c r="C480" t="s">
        <v>7</v>
      </c>
      <c r="D480" t="s">
        <v>10</v>
      </c>
      <c r="E480">
        <v>412</v>
      </c>
      <c r="F480">
        <v>338</v>
      </c>
      <c r="G480">
        <v>280</v>
      </c>
      <c r="H480">
        <v>4238</v>
      </c>
      <c r="I480">
        <f>SUM(data[[#This Row],[likes]:[comments]])</f>
        <v>1030</v>
      </c>
    </row>
    <row r="481" spans="1:9" x14ac:dyDescent="0.25">
      <c r="A481" s="1">
        <v>45012</v>
      </c>
      <c r="B481" s="1" t="str">
        <f>TEXT(data[[#This Row],[date]], "mmmm")</f>
        <v>March</v>
      </c>
      <c r="C481" t="s">
        <v>9</v>
      </c>
      <c r="D481" t="s">
        <v>10</v>
      </c>
      <c r="E481">
        <v>1895</v>
      </c>
      <c r="F481">
        <v>637</v>
      </c>
      <c r="G481">
        <v>259</v>
      </c>
      <c r="H481">
        <v>4319</v>
      </c>
      <c r="I481">
        <f>SUM(data[[#This Row],[likes]:[comments]])</f>
        <v>2791</v>
      </c>
    </row>
    <row r="482" spans="1:9" x14ac:dyDescent="0.25">
      <c r="A482" s="1">
        <v>45029</v>
      </c>
      <c r="B482" s="1" t="str">
        <f>TEXT(data[[#This Row],[date]], "mmmm")</f>
        <v>April</v>
      </c>
      <c r="C482" t="s">
        <v>9</v>
      </c>
      <c r="D482" t="s">
        <v>10</v>
      </c>
      <c r="E482">
        <v>1406</v>
      </c>
      <c r="F482">
        <v>485</v>
      </c>
      <c r="G482">
        <v>242</v>
      </c>
      <c r="H482">
        <v>7540</v>
      </c>
      <c r="I482">
        <f>SUM(data[[#This Row],[likes]:[comments]])</f>
        <v>2133</v>
      </c>
    </row>
    <row r="483" spans="1:9" x14ac:dyDescent="0.25">
      <c r="A483" s="1">
        <v>44930</v>
      </c>
      <c r="B483" s="1" t="str">
        <f>TEXT(data[[#This Row],[date]], "mmmm")</f>
        <v>January</v>
      </c>
      <c r="C483" t="s">
        <v>7</v>
      </c>
      <c r="D483" t="s">
        <v>8</v>
      </c>
      <c r="E483">
        <v>1294</v>
      </c>
      <c r="F483">
        <v>349</v>
      </c>
      <c r="G483">
        <v>278</v>
      </c>
      <c r="H483">
        <v>6485</v>
      </c>
      <c r="I483">
        <f>SUM(data[[#This Row],[likes]:[comments]])</f>
        <v>1921</v>
      </c>
    </row>
    <row r="484" spans="1:9" x14ac:dyDescent="0.25">
      <c r="A484" s="1">
        <v>44896</v>
      </c>
      <c r="B484" s="1" t="str">
        <f>TEXT(data[[#This Row],[date]], "mmmm")</f>
        <v>December</v>
      </c>
      <c r="C484" t="s">
        <v>9</v>
      </c>
      <c r="D484" t="s">
        <v>8</v>
      </c>
      <c r="E484">
        <v>840</v>
      </c>
      <c r="F484">
        <v>786</v>
      </c>
      <c r="G484">
        <v>416</v>
      </c>
      <c r="H484">
        <v>8076</v>
      </c>
      <c r="I484">
        <f>SUM(data[[#This Row],[likes]:[comments]])</f>
        <v>2042</v>
      </c>
    </row>
    <row r="485" spans="1:9" x14ac:dyDescent="0.25">
      <c r="A485" s="1">
        <v>44982</v>
      </c>
      <c r="B485" s="1" t="str">
        <f>TEXT(data[[#This Row],[date]], "mmmm")</f>
        <v>February</v>
      </c>
      <c r="C485" t="s">
        <v>9</v>
      </c>
      <c r="D485" t="s">
        <v>14</v>
      </c>
      <c r="E485">
        <v>1815</v>
      </c>
      <c r="F485">
        <v>377</v>
      </c>
      <c r="G485">
        <v>269</v>
      </c>
      <c r="H485">
        <v>6280</v>
      </c>
      <c r="I485">
        <f>SUM(data[[#This Row],[likes]:[comments]])</f>
        <v>2461</v>
      </c>
    </row>
    <row r="486" spans="1:9" x14ac:dyDescent="0.25">
      <c r="A486" s="1">
        <v>44970</v>
      </c>
      <c r="B486" s="1" t="str">
        <f>TEXT(data[[#This Row],[date]], "mmmm")</f>
        <v>February</v>
      </c>
      <c r="C486" t="s">
        <v>11</v>
      </c>
      <c r="D486" t="s">
        <v>8</v>
      </c>
      <c r="E486">
        <v>1979</v>
      </c>
      <c r="F486">
        <v>143</v>
      </c>
      <c r="G486">
        <v>183</v>
      </c>
      <c r="H486">
        <v>9998</v>
      </c>
      <c r="I486">
        <f>SUM(data[[#This Row],[likes]:[comments]])</f>
        <v>2305</v>
      </c>
    </row>
    <row r="487" spans="1:9" x14ac:dyDescent="0.25">
      <c r="A487" s="1">
        <v>45064</v>
      </c>
      <c r="B487" s="1" t="str">
        <f>TEXT(data[[#This Row],[date]], "mmmm")</f>
        <v>May</v>
      </c>
      <c r="C487" t="s">
        <v>11</v>
      </c>
      <c r="D487" t="s">
        <v>8</v>
      </c>
      <c r="E487">
        <v>855</v>
      </c>
      <c r="F487">
        <v>828</v>
      </c>
      <c r="G487">
        <v>450</v>
      </c>
      <c r="H487">
        <v>5271</v>
      </c>
      <c r="I487">
        <f>SUM(data[[#This Row],[likes]:[comments]])</f>
        <v>2133</v>
      </c>
    </row>
    <row r="488" spans="1:9" x14ac:dyDescent="0.25">
      <c r="A488" s="1">
        <v>45125</v>
      </c>
      <c r="B488" s="1" t="str">
        <f>TEXT(data[[#This Row],[date]], "mmmm")</f>
        <v>July</v>
      </c>
      <c r="C488" t="s">
        <v>9</v>
      </c>
      <c r="D488" t="s">
        <v>8</v>
      </c>
      <c r="E488">
        <v>535</v>
      </c>
      <c r="F488">
        <v>745</v>
      </c>
      <c r="G488">
        <v>313</v>
      </c>
      <c r="H488">
        <v>6169</v>
      </c>
      <c r="I488">
        <f>SUM(data[[#This Row],[likes]:[comments]])</f>
        <v>1593</v>
      </c>
    </row>
    <row r="489" spans="1:9" x14ac:dyDescent="0.25">
      <c r="A489" s="1">
        <v>44989</v>
      </c>
      <c r="B489" s="1" t="str">
        <f>TEXT(data[[#This Row],[date]], "mmmm")</f>
        <v>March</v>
      </c>
      <c r="C489" t="s">
        <v>11</v>
      </c>
      <c r="D489" t="s">
        <v>10</v>
      </c>
      <c r="E489">
        <v>2133</v>
      </c>
      <c r="F489">
        <v>759</v>
      </c>
      <c r="G489">
        <v>186</v>
      </c>
      <c r="H489">
        <v>8839</v>
      </c>
      <c r="I489">
        <f>SUM(data[[#This Row],[likes]:[comments]])</f>
        <v>3078</v>
      </c>
    </row>
    <row r="490" spans="1:9" x14ac:dyDescent="0.25">
      <c r="A490" s="1">
        <v>45166</v>
      </c>
      <c r="B490" s="1" t="str">
        <f>TEXT(data[[#This Row],[date]], "mmmm")</f>
        <v>August</v>
      </c>
      <c r="C490" t="s">
        <v>7</v>
      </c>
      <c r="D490" t="s">
        <v>14</v>
      </c>
      <c r="E490">
        <v>570</v>
      </c>
      <c r="F490">
        <v>288</v>
      </c>
      <c r="G490">
        <v>432</v>
      </c>
      <c r="H490">
        <v>5871</v>
      </c>
      <c r="I490">
        <f>SUM(data[[#This Row],[likes]:[comments]])</f>
        <v>1290</v>
      </c>
    </row>
    <row r="491" spans="1:9" x14ac:dyDescent="0.25">
      <c r="A491" s="1">
        <v>45086</v>
      </c>
      <c r="B491" s="1" t="str">
        <f>TEXT(data[[#This Row],[date]], "mmmm")</f>
        <v>June</v>
      </c>
      <c r="C491" t="s">
        <v>11</v>
      </c>
      <c r="D491" t="s">
        <v>8</v>
      </c>
      <c r="E491">
        <v>2053</v>
      </c>
      <c r="F491">
        <v>818</v>
      </c>
      <c r="G491">
        <v>476</v>
      </c>
      <c r="H491">
        <v>9625</v>
      </c>
      <c r="I491">
        <f>SUM(data[[#This Row],[likes]:[comments]])</f>
        <v>3347</v>
      </c>
    </row>
    <row r="492" spans="1:9" x14ac:dyDescent="0.25">
      <c r="A492" s="1">
        <v>45184</v>
      </c>
      <c r="B492" s="1" t="str">
        <f>TEXT(data[[#This Row],[date]], "mmmm")</f>
        <v>September</v>
      </c>
      <c r="C492" t="s">
        <v>7</v>
      </c>
      <c r="D492" t="s">
        <v>14</v>
      </c>
      <c r="E492">
        <v>1295</v>
      </c>
      <c r="F492">
        <v>724</v>
      </c>
      <c r="G492">
        <v>456</v>
      </c>
      <c r="H492">
        <v>4995</v>
      </c>
      <c r="I492">
        <f>SUM(data[[#This Row],[likes]:[comments]])</f>
        <v>2475</v>
      </c>
    </row>
    <row r="493" spans="1:9" x14ac:dyDescent="0.25">
      <c r="A493" s="1">
        <v>45029</v>
      </c>
      <c r="B493" s="1" t="str">
        <f>TEXT(data[[#This Row],[date]], "mmmm")</f>
        <v>April</v>
      </c>
      <c r="C493" t="s">
        <v>7</v>
      </c>
      <c r="D493" t="s">
        <v>10</v>
      </c>
      <c r="E493">
        <v>1188</v>
      </c>
      <c r="F493">
        <v>120</v>
      </c>
      <c r="G493">
        <v>342</v>
      </c>
      <c r="H493">
        <v>8731</v>
      </c>
      <c r="I493">
        <f>SUM(data[[#This Row],[likes]:[comments]])</f>
        <v>1650</v>
      </c>
    </row>
    <row r="494" spans="1:9" x14ac:dyDescent="0.25">
      <c r="A494" s="1">
        <v>45189</v>
      </c>
      <c r="B494" s="1" t="str">
        <f>TEXT(data[[#This Row],[date]], "mmmm")</f>
        <v>September</v>
      </c>
      <c r="C494" t="s">
        <v>7</v>
      </c>
      <c r="D494" t="s">
        <v>8</v>
      </c>
      <c r="E494">
        <v>684</v>
      </c>
      <c r="F494">
        <v>470</v>
      </c>
      <c r="G494">
        <v>102</v>
      </c>
      <c r="H494">
        <v>8413</v>
      </c>
      <c r="I494">
        <f>SUM(data[[#This Row],[likes]:[comments]])</f>
        <v>1256</v>
      </c>
    </row>
    <row r="495" spans="1:9" x14ac:dyDescent="0.25">
      <c r="A495" s="1">
        <v>44860</v>
      </c>
      <c r="B495" s="1" t="str">
        <f>TEXT(data[[#This Row],[date]], "mmmm")</f>
        <v>October</v>
      </c>
      <c r="C495" t="s">
        <v>9</v>
      </c>
      <c r="D495" t="s">
        <v>10</v>
      </c>
      <c r="E495">
        <v>2142</v>
      </c>
      <c r="F495">
        <v>241</v>
      </c>
      <c r="G495">
        <v>183</v>
      </c>
      <c r="H495">
        <v>5550</v>
      </c>
      <c r="I495">
        <f>SUM(data[[#This Row],[likes]:[comments]])</f>
        <v>2566</v>
      </c>
    </row>
    <row r="496" spans="1:9" x14ac:dyDescent="0.25">
      <c r="A496" s="1">
        <v>45128</v>
      </c>
      <c r="B496" s="1" t="str">
        <f>TEXT(data[[#This Row],[date]], "mmmm")</f>
        <v>July</v>
      </c>
      <c r="C496" t="s">
        <v>11</v>
      </c>
      <c r="D496" t="s">
        <v>8</v>
      </c>
      <c r="E496">
        <v>1166</v>
      </c>
      <c r="F496">
        <v>634</v>
      </c>
      <c r="G496">
        <v>304</v>
      </c>
      <c r="H496">
        <v>5182</v>
      </c>
      <c r="I496">
        <f>SUM(data[[#This Row],[likes]:[comments]])</f>
        <v>2104</v>
      </c>
    </row>
    <row r="497" spans="1:9" x14ac:dyDescent="0.25">
      <c r="A497" s="1">
        <v>45122</v>
      </c>
      <c r="B497" s="1" t="str">
        <f>TEXT(data[[#This Row],[date]], "mmmm")</f>
        <v>July</v>
      </c>
      <c r="C497" t="s">
        <v>7</v>
      </c>
      <c r="D497" t="s">
        <v>14</v>
      </c>
      <c r="E497">
        <v>1366</v>
      </c>
      <c r="F497">
        <v>310</v>
      </c>
      <c r="G497">
        <v>378</v>
      </c>
      <c r="H497">
        <v>9386</v>
      </c>
      <c r="I497">
        <f>SUM(data[[#This Row],[likes]:[comments]])</f>
        <v>2054</v>
      </c>
    </row>
    <row r="498" spans="1:9" x14ac:dyDescent="0.25">
      <c r="A498" s="1">
        <v>45189</v>
      </c>
      <c r="B498" s="1" t="str">
        <f>TEXT(data[[#This Row],[date]], "mmmm")</f>
        <v>September</v>
      </c>
      <c r="C498" t="s">
        <v>11</v>
      </c>
      <c r="D498" t="s">
        <v>8</v>
      </c>
      <c r="E498">
        <v>877</v>
      </c>
      <c r="F498">
        <v>213</v>
      </c>
      <c r="G498">
        <v>122</v>
      </c>
      <c r="H498">
        <v>7489</v>
      </c>
      <c r="I498">
        <f>SUM(data[[#This Row],[likes]:[comments]])</f>
        <v>1212</v>
      </c>
    </row>
    <row r="499" spans="1:9" x14ac:dyDescent="0.25">
      <c r="A499" s="1">
        <v>45176</v>
      </c>
      <c r="B499" s="1" t="str">
        <f>TEXT(data[[#This Row],[date]], "mmmm")</f>
        <v>September</v>
      </c>
      <c r="C499" t="s">
        <v>9</v>
      </c>
      <c r="D499" t="s">
        <v>8</v>
      </c>
      <c r="E499">
        <v>2173</v>
      </c>
      <c r="F499">
        <v>888</v>
      </c>
      <c r="G499">
        <v>239</v>
      </c>
      <c r="H499">
        <v>4816</v>
      </c>
      <c r="I499">
        <f>SUM(data[[#This Row],[likes]:[comments]])</f>
        <v>3300</v>
      </c>
    </row>
    <row r="500" spans="1:9" x14ac:dyDescent="0.25">
      <c r="A500" s="1">
        <v>45123</v>
      </c>
      <c r="B500" s="1" t="str">
        <f>TEXT(data[[#This Row],[date]], "mmmm")</f>
        <v>July</v>
      </c>
      <c r="C500" t="s">
        <v>7</v>
      </c>
      <c r="D500" t="s">
        <v>14</v>
      </c>
      <c r="E500">
        <v>1554</v>
      </c>
      <c r="F500">
        <v>898</v>
      </c>
      <c r="G500">
        <v>453</v>
      </c>
      <c r="H500">
        <v>9505</v>
      </c>
      <c r="I500">
        <f>SUM(data[[#This Row],[likes]:[comments]])</f>
        <v>2905</v>
      </c>
    </row>
    <row r="501" spans="1:9" x14ac:dyDescent="0.25">
      <c r="A501" s="1">
        <v>44978</v>
      </c>
      <c r="B501" s="1" t="str">
        <f>TEXT(data[[#This Row],[date]], "mmmm")</f>
        <v>February</v>
      </c>
      <c r="C501" t="s">
        <v>9</v>
      </c>
      <c r="D501" t="s">
        <v>10</v>
      </c>
      <c r="E501" t="s">
        <v>12</v>
      </c>
      <c r="F501">
        <v>507</v>
      </c>
      <c r="G501">
        <v>372</v>
      </c>
      <c r="H501">
        <v>6924</v>
      </c>
      <c r="I501">
        <f>SUM(data[[#This Row],[likes]:[comments]])</f>
        <v>879</v>
      </c>
    </row>
    <row r="502" spans="1:9" x14ac:dyDescent="0.25">
      <c r="A502" s="1">
        <v>45163</v>
      </c>
      <c r="B502" s="1" t="str">
        <f>TEXT(data[[#This Row],[date]], "mmmm")</f>
        <v>August</v>
      </c>
      <c r="C502" t="s">
        <v>7</v>
      </c>
      <c r="D502" t="s">
        <v>8</v>
      </c>
      <c r="E502">
        <v>1995</v>
      </c>
      <c r="F502">
        <v>715</v>
      </c>
      <c r="G502">
        <v>334</v>
      </c>
      <c r="H502">
        <v>6327</v>
      </c>
      <c r="I502">
        <f>SUM(data[[#This Row],[likes]:[comments]])</f>
        <v>3044</v>
      </c>
    </row>
    <row r="503" spans="1:9" x14ac:dyDescent="0.25">
      <c r="A503" s="1">
        <v>45151</v>
      </c>
      <c r="B503" s="1" t="str">
        <f>TEXT(data[[#This Row],[date]], "mmmm")</f>
        <v>August</v>
      </c>
      <c r="C503" t="s">
        <v>11</v>
      </c>
      <c r="D503" t="s">
        <v>14</v>
      </c>
      <c r="E503">
        <v>2037</v>
      </c>
      <c r="F503">
        <v>458</v>
      </c>
      <c r="G503">
        <v>238</v>
      </c>
      <c r="H503">
        <v>6801</v>
      </c>
      <c r="I503">
        <f>SUM(data[[#This Row],[likes]:[comments]])</f>
        <v>2733</v>
      </c>
    </row>
    <row r="504" spans="1:9" x14ac:dyDescent="0.25">
      <c r="A504" s="1">
        <v>45090</v>
      </c>
      <c r="B504" s="1" t="str">
        <f>TEXT(data[[#This Row],[date]], "mmmm")</f>
        <v>June</v>
      </c>
      <c r="C504" t="s">
        <v>7</v>
      </c>
      <c r="D504" t="s">
        <v>14</v>
      </c>
      <c r="E504">
        <v>490</v>
      </c>
      <c r="F504">
        <v>333</v>
      </c>
      <c r="G504">
        <v>422</v>
      </c>
      <c r="H504">
        <v>5398</v>
      </c>
      <c r="I504">
        <f>SUM(data[[#This Row],[likes]:[comments]])</f>
        <v>1245</v>
      </c>
    </row>
    <row r="505" spans="1:9" x14ac:dyDescent="0.25">
      <c r="A505" s="1">
        <v>44959</v>
      </c>
      <c r="B505" s="1" t="str">
        <f>TEXT(data[[#This Row],[date]], "mmmm")</f>
        <v>February</v>
      </c>
      <c r="C505" t="s">
        <v>11</v>
      </c>
      <c r="D505" t="s">
        <v>10</v>
      </c>
      <c r="E505">
        <v>1004</v>
      </c>
      <c r="F505">
        <v>594</v>
      </c>
      <c r="G505">
        <v>180</v>
      </c>
      <c r="H505">
        <v>9779</v>
      </c>
      <c r="I505">
        <f>SUM(data[[#This Row],[likes]:[comments]])</f>
        <v>1778</v>
      </c>
    </row>
    <row r="506" spans="1:9" x14ac:dyDescent="0.25">
      <c r="A506" s="1">
        <v>45059</v>
      </c>
      <c r="B506" s="1" t="str">
        <f>TEXT(data[[#This Row],[date]], "mmmm")</f>
        <v>May</v>
      </c>
      <c r="C506" t="s">
        <v>7</v>
      </c>
      <c r="D506" t="s">
        <v>10</v>
      </c>
      <c r="E506">
        <v>1095</v>
      </c>
      <c r="F506">
        <v>528</v>
      </c>
      <c r="G506">
        <v>472</v>
      </c>
      <c r="H506">
        <v>9885</v>
      </c>
      <c r="I506">
        <f>SUM(data[[#This Row],[likes]:[comments]])</f>
        <v>2095</v>
      </c>
    </row>
    <row r="507" spans="1:9" x14ac:dyDescent="0.25">
      <c r="A507" s="1">
        <v>44862</v>
      </c>
      <c r="B507" s="1" t="str">
        <f>TEXT(data[[#This Row],[date]], "mmmm")</f>
        <v>October</v>
      </c>
      <c r="C507" t="s">
        <v>9</v>
      </c>
      <c r="D507" t="s">
        <v>8</v>
      </c>
      <c r="E507">
        <v>546</v>
      </c>
      <c r="F507">
        <v>390</v>
      </c>
      <c r="G507">
        <v>190</v>
      </c>
      <c r="H507">
        <v>9807</v>
      </c>
      <c r="I507">
        <f>SUM(data[[#This Row],[likes]:[comments]])</f>
        <v>1126</v>
      </c>
    </row>
    <row r="508" spans="1:9" x14ac:dyDescent="0.25">
      <c r="A508" s="1">
        <v>45073</v>
      </c>
      <c r="B508" s="1" t="str">
        <f>TEXT(data[[#This Row],[date]], "mmmm")</f>
        <v>May</v>
      </c>
      <c r="C508" t="s">
        <v>9</v>
      </c>
      <c r="D508" t="s">
        <v>10</v>
      </c>
      <c r="E508">
        <v>798</v>
      </c>
      <c r="F508">
        <v>874</v>
      </c>
      <c r="G508">
        <v>437</v>
      </c>
      <c r="H508">
        <v>5077</v>
      </c>
      <c r="I508">
        <f>SUM(data[[#This Row],[likes]:[comments]])</f>
        <v>2109</v>
      </c>
    </row>
    <row r="509" spans="1:9" x14ac:dyDescent="0.25">
      <c r="A509" s="1">
        <v>44902</v>
      </c>
      <c r="B509" s="1" t="str">
        <f>TEXT(data[[#This Row],[date]], "mmmm")</f>
        <v>December</v>
      </c>
      <c r="C509" t="s">
        <v>7</v>
      </c>
      <c r="D509" t="s">
        <v>8</v>
      </c>
      <c r="E509">
        <v>796</v>
      </c>
      <c r="F509">
        <v>462</v>
      </c>
      <c r="G509">
        <v>286</v>
      </c>
      <c r="H509">
        <v>9556</v>
      </c>
      <c r="I509">
        <f>SUM(data[[#This Row],[likes]:[comments]])</f>
        <v>1544</v>
      </c>
    </row>
    <row r="510" spans="1:9" x14ac:dyDescent="0.25">
      <c r="A510" s="1">
        <v>44864</v>
      </c>
      <c r="B510" s="1" t="str">
        <f>TEXT(data[[#This Row],[date]], "mmmm")</f>
        <v>October</v>
      </c>
      <c r="C510" t="s">
        <v>11</v>
      </c>
      <c r="D510" t="s">
        <v>14</v>
      </c>
      <c r="E510">
        <v>521</v>
      </c>
      <c r="F510">
        <v>206</v>
      </c>
      <c r="G510">
        <v>331</v>
      </c>
      <c r="H510">
        <v>6284</v>
      </c>
      <c r="I510">
        <f>SUM(data[[#This Row],[likes]:[comments]])</f>
        <v>1058</v>
      </c>
    </row>
    <row r="511" spans="1:9" x14ac:dyDescent="0.25">
      <c r="A511" s="1">
        <v>44894</v>
      </c>
      <c r="B511" s="1" t="str">
        <f>TEXT(data[[#This Row],[date]], "mmmm")</f>
        <v>November</v>
      </c>
      <c r="C511" t="s">
        <v>7</v>
      </c>
      <c r="D511" t="s">
        <v>8</v>
      </c>
      <c r="E511">
        <v>670</v>
      </c>
      <c r="F511">
        <v>178</v>
      </c>
      <c r="G511">
        <v>356</v>
      </c>
      <c r="H511">
        <v>8318</v>
      </c>
      <c r="I511">
        <f>SUM(data[[#This Row],[likes]:[comments]])</f>
        <v>1204</v>
      </c>
    </row>
    <row r="512" spans="1:9" x14ac:dyDescent="0.25">
      <c r="A512" s="1">
        <v>45086</v>
      </c>
      <c r="B512" s="1" t="str">
        <f>TEXT(data[[#This Row],[date]], "mmmm")</f>
        <v>June</v>
      </c>
      <c r="C512" t="s">
        <v>11</v>
      </c>
      <c r="D512" t="s">
        <v>14</v>
      </c>
      <c r="E512">
        <v>855</v>
      </c>
      <c r="F512">
        <v>650</v>
      </c>
      <c r="G512">
        <v>413</v>
      </c>
      <c r="H512">
        <v>6748</v>
      </c>
      <c r="I512">
        <f>SUM(data[[#This Row],[likes]:[comments]])</f>
        <v>1918</v>
      </c>
    </row>
    <row r="513" spans="1:9" x14ac:dyDescent="0.25">
      <c r="A513" s="1">
        <v>44871</v>
      </c>
      <c r="B513" s="1" t="str">
        <f>TEXT(data[[#This Row],[date]], "mmmm")</f>
        <v>November</v>
      </c>
      <c r="C513" t="s">
        <v>9</v>
      </c>
      <c r="D513" t="s">
        <v>14</v>
      </c>
      <c r="E513">
        <v>1445</v>
      </c>
      <c r="F513">
        <v>212</v>
      </c>
      <c r="G513">
        <v>326</v>
      </c>
      <c r="H513">
        <v>5583</v>
      </c>
      <c r="I513">
        <f>SUM(data[[#This Row],[likes]:[comments]])</f>
        <v>1983</v>
      </c>
    </row>
    <row r="514" spans="1:9" x14ac:dyDescent="0.25">
      <c r="A514" s="1">
        <v>44997</v>
      </c>
      <c r="B514" s="1" t="str">
        <f>TEXT(data[[#This Row],[date]], "mmmm")</f>
        <v>March</v>
      </c>
      <c r="C514" t="s">
        <v>7</v>
      </c>
      <c r="D514" t="s">
        <v>10</v>
      </c>
      <c r="E514">
        <v>790</v>
      </c>
      <c r="F514">
        <v>470</v>
      </c>
      <c r="G514">
        <v>129</v>
      </c>
      <c r="H514">
        <v>4210</v>
      </c>
      <c r="I514">
        <f>SUM(data[[#This Row],[likes]:[comments]])</f>
        <v>1389</v>
      </c>
    </row>
    <row r="515" spans="1:9" x14ac:dyDescent="0.25">
      <c r="A515" s="1">
        <v>45190</v>
      </c>
      <c r="B515" s="1" t="str">
        <f>TEXT(data[[#This Row],[date]], "mmmm")</f>
        <v>September</v>
      </c>
      <c r="C515" t="s">
        <v>11</v>
      </c>
      <c r="D515" t="s">
        <v>8</v>
      </c>
      <c r="E515">
        <v>1599</v>
      </c>
      <c r="F515">
        <v>162</v>
      </c>
      <c r="G515">
        <v>485</v>
      </c>
      <c r="H515">
        <v>8609</v>
      </c>
      <c r="I515">
        <f>SUM(data[[#This Row],[likes]:[comments]])</f>
        <v>2246</v>
      </c>
    </row>
    <row r="516" spans="1:9" x14ac:dyDescent="0.25">
      <c r="A516" s="1">
        <v>45099</v>
      </c>
      <c r="B516" s="1" t="str">
        <f>TEXT(data[[#This Row],[date]], "mmmm")</f>
        <v>June</v>
      </c>
      <c r="C516" t="s">
        <v>11</v>
      </c>
      <c r="D516" t="s">
        <v>14</v>
      </c>
      <c r="E516">
        <v>841</v>
      </c>
      <c r="F516">
        <v>284</v>
      </c>
      <c r="G516">
        <v>433</v>
      </c>
      <c r="H516">
        <v>7437</v>
      </c>
      <c r="I516">
        <f>SUM(data[[#This Row],[likes]:[comments]])</f>
        <v>1558</v>
      </c>
    </row>
    <row r="517" spans="1:9" x14ac:dyDescent="0.25">
      <c r="A517" s="1">
        <v>44848</v>
      </c>
      <c r="B517" s="1" t="str">
        <f>TEXT(data[[#This Row],[date]], "mmmm")</f>
        <v>October</v>
      </c>
      <c r="C517" t="s">
        <v>11</v>
      </c>
      <c r="D517" t="s">
        <v>10</v>
      </c>
      <c r="E517">
        <v>1498</v>
      </c>
      <c r="F517">
        <v>689</v>
      </c>
      <c r="G517">
        <v>362</v>
      </c>
      <c r="H517">
        <v>8387</v>
      </c>
      <c r="I517">
        <f>SUM(data[[#This Row],[likes]:[comments]])</f>
        <v>2549</v>
      </c>
    </row>
    <row r="518" spans="1:9" x14ac:dyDescent="0.25">
      <c r="A518" s="1">
        <v>44850</v>
      </c>
      <c r="B518" s="1" t="str">
        <f>TEXT(data[[#This Row],[date]], "mmmm")</f>
        <v>October</v>
      </c>
      <c r="C518" t="s">
        <v>11</v>
      </c>
      <c r="D518" t="s">
        <v>8</v>
      </c>
      <c r="E518">
        <v>1386</v>
      </c>
      <c r="F518">
        <v>667</v>
      </c>
      <c r="G518">
        <v>423</v>
      </c>
      <c r="H518">
        <v>8287</v>
      </c>
      <c r="I518">
        <f>SUM(data[[#This Row],[likes]:[comments]])</f>
        <v>2476</v>
      </c>
    </row>
    <row r="519" spans="1:9" x14ac:dyDescent="0.25">
      <c r="A519" s="1">
        <v>45075</v>
      </c>
      <c r="B519" s="1" t="str">
        <f>TEXT(data[[#This Row],[date]], "mmmm")</f>
        <v>May</v>
      </c>
      <c r="C519" t="s">
        <v>7</v>
      </c>
      <c r="D519" t="s">
        <v>14</v>
      </c>
      <c r="E519">
        <v>2056</v>
      </c>
      <c r="F519">
        <v>693</v>
      </c>
      <c r="G519">
        <v>381</v>
      </c>
      <c r="H519">
        <v>7188</v>
      </c>
      <c r="I519">
        <f>SUM(data[[#This Row],[likes]:[comments]])</f>
        <v>3130</v>
      </c>
    </row>
    <row r="520" spans="1:9" x14ac:dyDescent="0.25">
      <c r="A520" s="1">
        <v>45158</v>
      </c>
      <c r="B520" s="1" t="str">
        <f>TEXT(data[[#This Row],[date]], "mmmm")</f>
        <v>August</v>
      </c>
      <c r="C520" t="s">
        <v>11</v>
      </c>
      <c r="D520" t="s">
        <v>14</v>
      </c>
      <c r="E520">
        <v>463</v>
      </c>
      <c r="F520">
        <v>261</v>
      </c>
      <c r="G520">
        <v>306</v>
      </c>
      <c r="H520">
        <v>8273</v>
      </c>
      <c r="I520">
        <f>SUM(data[[#This Row],[likes]:[comments]])</f>
        <v>1030</v>
      </c>
    </row>
    <row r="521" spans="1:9" x14ac:dyDescent="0.25">
      <c r="A521" s="1">
        <v>45060</v>
      </c>
      <c r="B521" s="1" t="str">
        <f>TEXT(data[[#This Row],[date]], "mmmm")</f>
        <v>May</v>
      </c>
      <c r="C521" t="s">
        <v>9</v>
      </c>
      <c r="D521" t="s">
        <v>10</v>
      </c>
      <c r="E521">
        <v>783</v>
      </c>
      <c r="F521">
        <v>511</v>
      </c>
      <c r="G521">
        <v>233</v>
      </c>
      <c r="H521">
        <v>6057</v>
      </c>
      <c r="I521">
        <f>SUM(data[[#This Row],[likes]:[comments]])</f>
        <v>1527</v>
      </c>
    </row>
    <row r="522" spans="1:9" x14ac:dyDescent="0.25">
      <c r="A522" s="1">
        <v>45137</v>
      </c>
      <c r="B522" s="1" t="str">
        <f>TEXT(data[[#This Row],[date]], "mmmm")</f>
        <v>July</v>
      </c>
      <c r="C522" t="s">
        <v>11</v>
      </c>
      <c r="D522" t="s">
        <v>14</v>
      </c>
      <c r="E522">
        <v>587</v>
      </c>
      <c r="F522">
        <v>258</v>
      </c>
      <c r="G522">
        <v>230</v>
      </c>
      <c r="H522">
        <v>6876</v>
      </c>
      <c r="I522">
        <f>SUM(data[[#This Row],[likes]:[comments]])</f>
        <v>1075</v>
      </c>
    </row>
    <row r="523" spans="1:9" x14ac:dyDescent="0.25">
      <c r="A523" s="1">
        <v>44877</v>
      </c>
      <c r="B523" s="1" t="str">
        <f>TEXT(data[[#This Row],[date]], "mmmm")</f>
        <v>November</v>
      </c>
      <c r="C523" t="s">
        <v>7</v>
      </c>
      <c r="D523" t="s">
        <v>14</v>
      </c>
      <c r="E523">
        <v>516</v>
      </c>
      <c r="F523">
        <v>319</v>
      </c>
      <c r="G523">
        <v>252</v>
      </c>
      <c r="H523">
        <v>6815</v>
      </c>
      <c r="I523">
        <f>SUM(data[[#This Row],[likes]:[comments]])</f>
        <v>1087</v>
      </c>
    </row>
    <row r="524" spans="1:9" x14ac:dyDescent="0.25">
      <c r="A524" s="1">
        <v>45079</v>
      </c>
      <c r="B524" s="1" t="str">
        <f>TEXT(data[[#This Row],[date]], "mmmm")</f>
        <v>June</v>
      </c>
      <c r="C524" t="s">
        <v>9</v>
      </c>
      <c r="D524" t="s">
        <v>8</v>
      </c>
      <c r="E524">
        <v>674</v>
      </c>
      <c r="F524">
        <v>467</v>
      </c>
      <c r="G524">
        <v>183</v>
      </c>
      <c r="H524">
        <v>7233</v>
      </c>
      <c r="I524">
        <f>SUM(data[[#This Row],[likes]:[comments]])</f>
        <v>1324</v>
      </c>
    </row>
    <row r="525" spans="1:9" x14ac:dyDescent="0.25">
      <c r="A525" s="1">
        <v>44928</v>
      </c>
      <c r="B525" s="1" t="str">
        <f>TEXT(data[[#This Row],[date]], "mmmm")</f>
        <v>January</v>
      </c>
      <c r="C525" t="s">
        <v>9</v>
      </c>
      <c r="D525" t="s">
        <v>8</v>
      </c>
      <c r="E525">
        <v>1121</v>
      </c>
      <c r="F525">
        <v>387</v>
      </c>
      <c r="G525">
        <v>493</v>
      </c>
      <c r="H525">
        <v>6094</v>
      </c>
      <c r="I525">
        <f>SUM(data[[#This Row],[likes]:[comments]])</f>
        <v>2001</v>
      </c>
    </row>
    <row r="526" spans="1:9" x14ac:dyDescent="0.25">
      <c r="A526" s="1">
        <v>45020</v>
      </c>
      <c r="B526" s="1" t="str">
        <f>TEXT(data[[#This Row],[date]], "mmmm")</f>
        <v>April</v>
      </c>
      <c r="C526" t="s">
        <v>11</v>
      </c>
      <c r="D526" t="s">
        <v>8</v>
      </c>
      <c r="E526">
        <v>1471</v>
      </c>
      <c r="F526">
        <v>632</v>
      </c>
      <c r="G526">
        <v>357</v>
      </c>
      <c r="H526">
        <v>9595</v>
      </c>
      <c r="I526">
        <f>SUM(data[[#This Row],[likes]:[comments]])</f>
        <v>2460</v>
      </c>
    </row>
    <row r="527" spans="1:9" x14ac:dyDescent="0.25">
      <c r="A527" s="1">
        <v>45012</v>
      </c>
      <c r="B527" s="1" t="str">
        <f>TEXT(data[[#This Row],[date]], "mmmm")</f>
        <v>March</v>
      </c>
      <c r="C527" t="s">
        <v>7</v>
      </c>
      <c r="D527" t="s">
        <v>14</v>
      </c>
      <c r="E527">
        <v>1784</v>
      </c>
      <c r="F527">
        <v>118</v>
      </c>
      <c r="G527">
        <v>201</v>
      </c>
      <c r="H527">
        <v>6615</v>
      </c>
      <c r="I527">
        <f>SUM(data[[#This Row],[likes]:[comments]])</f>
        <v>2103</v>
      </c>
    </row>
    <row r="528" spans="1:9" x14ac:dyDescent="0.25">
      <c r="A528" s="1">
        <v>44993</v>
      </c>
      <c r="B528" s="1" t="str">
        <f>TEXT(data[[#This Row],[date]], "mmmm")</f>
        <v>March</v>
      </c>
      <c r="C528" t="s">
        <v>7</v>
      </c>
      <c r="D528" t="s">
        <v>10</v>
      </c>
      <c r="E528">
        <v>749</v>
      </c>
      <c r="F528">
        <v>593</v>
      </c>
      <c r="G528">
        <v>310</v>
      </c>
      <c r="H528">
        <v>4909</v>
      </c>
      <c r="I528">
        <f>SUM(data[[#This Row],[likes]:[comments]])</f>
        <v>1652</v>
      </c>
    </row>
    <row r="529" spans="1:9" x14ac:dyDescent="0.25">
      <c r="A529" s="1">
        <v>44864</v>
      </c>
      <c r="B529" s="1" t="str">
        <f>TEXT(data[[#This Row],[date]], "mmmm")</f>
        <v>October</v>
      </c>
      <c r="C529" t="s">
        <v>7</v>
      </c>
      <c r="D529" t="s">
        <v>14</v>
      </c>
      <c r="E529">
        <v>954</v>
      </c>
      <c r="F529">
        <v>501</v>
      </c>
      <c r="G529">
        <v>211</v>
      </c>
      <c r="H529">
        <v>4296</v>
      </c>
      <c r="I529">
        <f>SUM(data[[#This Row],[likes]:[comments]])</f>
        <v>1666</v>
      </c>
    </row>
    <row r="530" spans="1:9" x14ac:dyDescent="0.25">
      <c r="A530" s="1">
        <v>44888</v>
      </c>
      <c r="B530" s="1" t="str">
        <f>TEXT(data[[#This Row],[date]], "mmmm")</f>
        <v>November</v>
      </c>
      <c r="C530" t="s">
        <v>9</v>
      </c>
      <c r="D530" t="s">
        <v>10</v>
      </c>
      <c r="E530">
        <v>1438</v>
      </c>
      <c r="F530">
        <v>536</v>
      </c>
      <c r="G530">
        <v>350</v>
      </c>
      <c r="H530">
        <v>7241</v>
      </c>
      <c r="I530">
        <f>SUM(data[[#This Row],[likes]:[comments]])</f>
        <v>2324</v>
      </c>
    </row>
    <row r="531" spans="1:9" x14ac:dyDescent="0.25">
      <c r="A531" s="1">
        <v>45212</v>
      </c>
      <c r="B531" s="1" t="str">
        <f>TEXT(data[[#This Row],[date]], "mmmm")</f>
        <v>October</v>
      </c>
      <c r="C531" t="s">
        <v>11</v>
      </c>
      <c r="D531" t="s">
        <v>8</v>
      </c>
      <c r="E531">
        <v>622</v>
      </c>
      <c r="F531">
        <v>546</v>
      </c>
      <c r="G531">
        <v>347</v>
      </c>
      <c r="H531">
        <v>5326</v>
      </c>
      <c r="I531">
        <f>SUM(data[[#This Row],[likes]:[comments]])</f>
        <v>1515</v>
      </c>
    </row>
    <row r="532" spans="1:9" x14ac:dyDescent="0.25">
      <c r="A532" s="1">
        <v>45155</v>
      </c>
      <c r="B532" s="1" t="str">
        <f>TEXT(data[[#This Row],[date]], "mmmm")</f>
        <v>August</v>
      </c>
      <c r="C532" t="s">
        <v>11</v>
      </c>
      <c r="D532" t="s">
        <v>14</v>
      </c>
      <c r="E532">
        <v>1808</v>
      </c>
      <c r="F532">
        <v>126</v>
      </c>
      <c r="G532">
        <v>409</v>
      </c>
      <c r="H532">
        <v>9754</v>
      </c>
      <c r="I532">
        <f>SUM(data[[#This Row],[likes]:[comments]])</f>
        <v>2343</v>
      </c>
    </row>
    <row r="533" spans="1:9" x14ac:dyDescent="0.25">
      <c r="A533" s="1">
        <v>45070</v>
      </c>
      <c r="B533" s="1" t="str">
        <f>TEXT(data[[#This Row],[date]], "mmmm")</f>
        <v>May</v>
      </c>
      <c r="C533" t="s">
        <v>11</v>
      </c>
      <c r="D533" t="s">
        <v>10</v>
      </c>
      <c r="E533">
        <v>2167</v>
      </c>
      <c r="F533">
        <v>175</v>
      </c>
      <c r="G533">
        <v>354</v>
      </c>
      <c r="H533">
        <v>8340</v>
      </c>
      <c r="I533">
        <f>SUM(data[[#This Row],[likes]:[comments]])</f>
        <v>2696</v>
      </c>
    </row>
    <row r="534" spans="1:9" x14ac:dyDescent="0.25">
      <c r="A534" s="1">
        <v>44992</v>
      </c>
      <c r="B534" s="1" t="str">
        <f>TEXT(data[[#This Row],[date]], "mmmm")</f>
        <v>March</v>
      </c>
      <c r="C534" t="s">
        <v>7</v>
      </c>
      <c r="D534" t="s">
        <v>8</v>
      </c>
      <c r="E534">
        <v>1545</v>
      </c>
      <c r="F534">
        <v>886</v>
      </c>
      <c r="G534">
        <v>216</v>
      </c>
      <c r="H534">
        <v>7206</v>
      </c>
      <c r="I534">
        <f>SUM(data[[#This Row],[likes]:[comments]])</f>
        <v>2647</v>
      </c>
    </row>
    <row r="535" spans="1:9" x14ac:dyDescent="0.25">
      <c r="A535" s="1">
        <v>45059</v>
      </c>
      <c r="B535" s="1" t="str">
        <f>TEXT(data[[#This Row],[date]], "mmmm")</f>
        <v>May</v>
      </c>
      <c r="C535" t="s">
        <v>7</v>
      </c>
      <c r="D535" t="s">
        <v>10</v>
      </c>
      <c r="E535">
        <v>2179</v>
      </c>
      <c r="F535">
        <v>211</v>
      </c>
      <c r="G535">
        <v>239</v>
      </c>
      <c r="H535">
        <v>5862</v>
      </c>
      <c r="I535">
        <f>SUM(data[[#This Row],[likes]:[comments]])</f>
        <v>2629</v>
      </c>
    </row>
    <row r="536" spans="1:9" x14ac:dyDescent="0.25">
      <c r="A536" s="1">
        <v>45089</v>
      </c>
      <c r="B536" s="1" t="str">
        <f>TEXT(data[[#This Row],[date]], "mmmm")</f>
        <v>June</v>
      </c>
      <c r="C536" t="s">
        <v>7</v>
      </c>
      <c r="D536" t="s">
        <v>14</v>
      </c>
      <c r="E536">
        <v>1019</v>
      </c>
      <c r="F536">
        <v>248</v>
      </c>
      <c r="G536">
        <v>301</v>
      </c>
      <c r="H536">
        <v>5004</v>
      </c>
      <c r="I536">
        <f>SUM(data[[#This Row],[likes]:[comments]])</f>
        <v>1568</v>
      </c>
    </row>
    <row r="537" spans="1:9" x14ac:dyDescent="0.25">
      <c r="A537" s="1">
        <v>45109</v>
      </c>
      <c r="B537" s="1" t="str">
        <f>TEXT(data[[#This Row],[date]], "mmmm")</f>
        <v>July</v>
      </c>
      <c r="C537" t="s">
        <v>9</v>
      </c>
      <c r="D537" t="s">
        <v>8</v>
      </c>
      <c r="E537">
        <v>2142</v>
      </c>
      <c r="F537">
        <v>347</v>
      </c>
      <c r="G537">
        <v>216</v>
      </c>
      <c r="H537">
        <v>8362</v>
      </c>
      <c r="I537">
        <f>SUM(data[[#This Row],[likes]:[comments]])</f>
        <v>2705</v>
      </c>
    </row>
    <row r="538" spans="1:9" x14ac:dyDescent="0.25">
      <c r="A538" s="1">
        <v>44878</v>
      </c>
      <c r="B538" s="1" t="str">
        <f>TEXT(data[[#This Row],[date]], "mmmm")</f>
        <v>November</v>
      </c>
      <c r="C538" t="s">
        <v>11</v>
      </c>
      <c r="D538" t="s">
        <v>10</v>
      </c>
      <c r="E538">
        <v>1533</v>
      </c>
      <c r="F538">
        <v>845</v>
      </c>
      <c r="G538">
        <v>108</v>
      </c>
      <c r="H538">
        <v>7910</v>
      </c>
      <c r="I538">
        <f>SUM(data[[#This Row],[likes]:[comments]])</f>
        <v>2486</v>
      </c>
    </row>
    <row r="539" spans="1:9" x14ac:dyDescent="0.25">
      <c r="A539" s="1">
        <v>44864</v>
      </c>
      <c r="B539" s="1" t="str">
        <f>TEXT(data[[#This Row],[date]], "mmmm")</f>
        <v>October</v>
      </c>
      <c r="C539" t="s">
        <v>9</v>
      </c>
      <c r="D539" t="s">
        <v>10</v>
      </c>
      <c r="E539">
        <v>1451</v>
      </c>
      <c r="F539">
        <v>737</v>
      </c>
      <c r="G539" t="s">
        <v>13</v>
      </c>
      <c r="H539">
        <v>6810</v>
      </c>
      <c r="I539">
        <f>SUM(data[[#This Row],[likes]:[comments]])</f>
        <v>2188</v>
      </c>
    </row>
    <row r="540" spans="1:9" x14ac:dyDescent="0.25">
      <c r="A540" s="1">
        <v>44928</v>
      </c>
      <c r="B540" s="1" t="str">
        <f>TEXT(data[[#This Row],[date]], "mmmm")</f>
        <v>January</v>
      </c>
      <c r="C540" t="s">
        <v>9</v>
      </c>
      <c r="D540" t="s">
        <v>10</v>
      </c>
      <c r="E540">
        <v>1512</v>
      </c>
      <c r="F540">
        <v>375</v>
      </c>
      <c r="G540">
        <v>344</v>
      </c>
      <c r="H540">
        <v>4555</v>
      </c>
      <c r="I540">
        <f>SUM(data[[#This Row],[likes]:[comments]])</f>
        <v>2231</v>
      </c>
    </row>
    <row r="541" spans="1:9" x14ac:dyDescent="0.25">
      <c r="A541" s="1">
        <v>44880</v>
      </c>
      <c r="B541" s="1" t="str">
        <f>TEXT(data[[#This Row],[date]], "mmmm")</f>
        <v>November</v>
      </c>
      <c r="C541" t="s">
        <v>9</v>
      </c>
      <c r="D541" t="s">
        <v>10</v>
      </c>
      <c r="E541">
        <v>1383</v>
      </c>
      <c r="F541">
        <v>349</v>
      </c>
      <c r="G541">
        <v>332</v>
      </c>
      <c r="H541">
        <v>6486</v>
      </c>
      <c r="I541">
        <f>SUM(data[[#This Row],[likes]:[comments]])</f>
        <v>2064</v>
      </c>
    </row>
    <row r="542" spans="1:9" x14ac:dyDescent="0.25">
      <c r="A542" s="1">
        <v>45117</v>
      </c>
      <c r="B542" s="1" t="str">
        <f>TEXT(data[[#This Row],[date]], "mmmm")</f>
        <v>July</v>
      </c>
      <c r="C542" t="s">
        <v>9</v>
      </c>
      <c r="D542" t="s">
        <v>8</v>
      </c>
      <c r="E542">
        <v>1568</v>
      </c>
      <c r="F542">
        <v>715</v>
      </c>
      <c r="G542">
        <v>301</v>
      </c>
      <c r="H542">
        <v>5394</v>
      </c>
      <c r="I542">
        <f>SUM(data[[#This Row],[likes]:[comments]])</f>
        <v>2584</v>
      </c>
    </row>
    <row r="543" spans="1:9" x14ac:dyDescent="0.25">
      <c r="A543" s="1">
        <v>44905</v>
      </c>
      <c r="B543" s="1" t="str">
        <f>TEXT(data[[#This Row],[date]], "mmmm")</f>
        <v>December</v>
      </c>
      <c r="C543" t="s">
        <v>7</v>
      </c>
      <c r="D543" t="s">
        <v>10</v>
      </c>
      <c r="E543">
        <v>572</v>
      </c>
      <c r="F543">
        <v>334</v>
      </c>
      <c r="G543">
        <v>468</v>
      </c>
      <c r="H543">
        <v>8130</v>
      </c>
      <c r="I543">
        <f>SUM(data[[#This Row],[likes]:[comments]])</f>
        <v>1374</v>
      </c>
    </row>
    <row r="544" spans="1:9" x14ac:dyDescent="0.25">
      <c r="A544" s="1">
        <v>44919</v>
      </c>
      <c r="B544" s="1" t="str">
        <f>TEXT(data[[#This Row],[date]], "mmmm")</f>
        <v>December</v>
      </c>
      <c r="C544" t="s">
        <v>7</v>
      </c>
      <c r="D544" t="s">
        <v>8</v>
      </c>
      <c r="E544">
        <v>1596</v>
      </c>
      <c r="F544">
        <v>729</v>
      </c>
      <c r="G544">
        <v>429</v>
      </c>
      <c r="H544">
        <v>6794</v>
      </c>
      <c r="I544">
        <f>SUM(data[[#This Row],[likes]:[comments]])</f>
        <v>2754</v>
      </c>
    </row>
    <row r="545" spans="1:9" x14ac:dyDescent="0.25">
      <c r="A545" s="1">
        <v>45148</v>
      </c>
      <c r="B545" s="1" t="str">
        <f>TEXT(data[[#This Row],[date]], "mmmm")</f>
        <v>August</v>
      </c>
      <c r="C545" t="s">
        <v>9</v>
      </c>
      <c r="D545" t="s">
        <v>10</v>
      </c>
      <c r="E545">
        <v>1828</v>
      </c>
      <c r="F545">
        <v>856</v>
      </c>
      <c r="G545">
        <v>343</v>
      </c>
      <c r="H545">
        <v>4784</v>
      </c>
      <c r="I545">
        <f>SUM(data[[#This Row],[likes]:[comments]])</f>
        <v>3027</v>
      </c>
    </row>
    <row r="546" spans="1:9" x14ac:dyDescent="0.25">
      <c r="A546" s="1">
        <v>44899</v>
      </c>
      <c r="B546" s="1" t="str">
        <f>TEXT(data[[#This Row],[date]], "mmmm")</f>
        <v>December</v>
      </c>
      <c r="C546" t="s">
        <v>7</v>
      </c>
      <c r="D546" t="s">
        <v>14</v>
      </c>
      <c r="E546">
        <v>784</v>
      </c>
      <c r="F546">
        <v>525</v>
      </c>
      <c r="G546">
        <v>461</v>
      </c>
      <c r="H546">
        <v>4628</v>
      </c>
      <c r="I546">
        <f>SUM(data[[#This Row],[likes]:[comments]])</f>
        <v>1770</v>
      </c>
    </row>
    <row r="547" spans="1:9" x14ac:dyDescent="0.25">
      <c r="A547" s="1">
        <v>44891</v>
      </c>
      <c r="B547" s="1" t="str">
        <f>TEXT(data[[#This Row],[date]], "mmmm")</f>
        <v>November</v>
      </c>
      <c r="C547" t="s">
        <v>7</v>
      </c>
      <c r="D547" t="s">
        <v>8</v>
      </c>
      <c r="E547">
        <v>856</v>
      </c>
      <c r="F547">
        <v>122</v>
      </c>
      <c r="G547">
        <v>259</v>
      </c>
      <c r="H547">
        <v>8274</v>
      </c>
      <c r="I547">
        <f>SUM(data[[#This Row],[likes]:[comments]])</f>
        <v>1237</v>
      </c>
    </row>
    <row r="548" spans="1:9" x14ac:dyDescent="0.25">
      <c r="A548" s="1">
        <v>44998</v>
      </c>
      <c r="B548" s="1" t="str">
        <f>TEXT(data[[#This Row],[date]], "mmmm")</f>
        <v>March</v>
      </c>
      <c r="C548" t="s">
        <v>9</v>
      </c>
      <c r="D548" t="s">
        <v>8</v>
      </c>
      <c r="E548">
        <v>2135</v>
      </c>
      <c r="F548">
        <v>508</v>
      </c>
      <c r="G548">
        <v>241</v>
      </c>
      <c r="H548">
        <v>7264</v>
      </c>
      <c r="I548">
        <f>SUM(data[[#This Row],[likes]:[comments]])</f>
        <v>2884</v>
      </c>
    </row>
    <row r="549" spans="1:9" x14ac:dyDescent="0.25">
      <c r="A549" s="1">
        <v>44869</v>
      </c>
      <c r="B549" s="1" t="str">
        <f>TEXT(data[[#This Row],[date]], "mmmm")</f>
        <v>November</v>
      </c>
      <c r="C549" t="s">
        <v>7</v>
      </c>
      <c r="D549" t="s">
        <v>10</v>
      </c>
      <c r="E549">
        <v>1832</v>
      </c>
      <c r="F549">
        <v>436</v>
      </c>
      <c r="G549">
        <v>101</v>
      </c>
      <c r="H549">
        <v>5109</v>
      </c>
      <c r="I549">
        <f>SUM(data[[#This Row],[likes]:[comments]])</f>
        <v>2369</v>
      </c>
    </row>
    <row r="550" spans="1:9" x14ac:dyDescent="0.25">
      <c r="A550" s="1">
        <v>44994</v>
      </c>
      <c r="B550" s="1" t="str">
        <f>TEXT(data[[#This Row],[date]], "mmmm")</f>
        <v>March</v>
      </c>
      <c r="C550" t="s">
        <v>11</v>
      </c>
      <c r="D550" t="s">
        <v>8</v>
      </c>
      <c r="E550">
        <v>467</v>
      </c>
      <c r="F550">
        <v>325</v>
      </c>
      <c r="G550">
        <v>112</v>
      </c>
      <c r="H550">
        <v>9086</v>
      </c>
      <c r="I550">
        <f>SUM(data[[#This Row],[likes]:[comments]])</f>
        <v>904</v>
      </c>
    </row>
    <row r="551" spans="1:9" x14ac:dyDescent="0.25">
      <c r="A551" s="1">
        <v>44979</v>
      </c>
      <c r="B551" s="1" t="str">
        <f>TEXT(data[[#This Row],[date]], "mmmm")</f>
        <v>February</v>
      </c>
      <c r="C551" t="s">
        <v>11</v>
      </c>
      <c r="D551" t="s">
        <v>8</v>
      </c>
      <c r="E551">
        <v>1042</v>
      </c>
      <c r="F551">
        <v>595</v>
      </c>
      <c r="G551">
        <v>181</v>
      </c>
      <c r="H551">
        <v>6297</v>
      </c>
      <c r="I551">
        <f>SUM(data[[#This Row],[likes]:[comments]])</f>
        <v>1818</v>
      </c>
    </row>
    <row r="552" spans="1:9" x14ac:dyDescent="0.25">
      <c r="A552" s="1">
        <v>45009</v>
      </c>
      <c r="B552" s="1" t="str">
        <f>TEXT(data[[#This Row],[date]], "mmmm")</f>
        <v>March</v>
      </c>
      <c r="C552" t="s">
        <v>7</v>
      </c>
      <c r="D552" t="s">
        <v>10</v>
      </c>
      <c r="E552">
        <v>1873</v>
      </c>
      <c r="F552">
        <v>669</v>
      </c>
      <c r="G552">
        <v>341</v>
      </c>
      <c r="H552">
        <v>8033</v>
      </c>
      <c r="I552">
        <f>SUM(data[[#This Row],[likes]:[comments]])</f>
        <v>2883</v>
      </c>
    </row>
    <row r="553" spans="1:9" x14ac:dyDescent="0.25">
      <c r="A553" s="1">
        <v>45179</v>
      </c>
      <c r="B553" s="1" t="str">
        <f>TEXT(data[[#This Row],[date]], "mmmm")</f>
        <v>September</v>
      </c>
      <c r="C553" t="s">
        <v>9</v>
      </c>
      <c r="D553" t="s">
        <v>8</v>
      </c>
      <c r="E553">
        <v>454</v>
      </c>
      <c r="F553">
        <v>665</v>
      </c>
      <c r="G553">
        <v>425</v>
      </c>
      <c r="H553">
        <v>6182</v>
      </c>
      <c r="I553">
        <f>SUM(data[[#This Row],[likes]:[comments]])</f>
        <v>1544</v>
      </c>
    </row>
    <row r="554" spans="1:9" x14ac:dyDescent="0.25">
      <c r="A554" s="1">
        <v>44925</v>
      </c>
      <c r="B554" s="1" t="str">
        <f>TEXT(data[[#This Row],[date]], "mmmm")</f>
        <v>December</v>
      </c>
      <c r="C554" t="s">
        <v>9</v>
      </c>
      <c r="D554" t="s">
        <v>10</v>
      </c>
      <c r="E554">
        <v>2096</v>
      </c>
      <c r="F554">
        <v>757</v>
      </c>
      <c r="G554">
        <v>332</v>
      </c>
      <c r="H554">
        <v>5119</v>
      </c>
      <c r="I554">
        <f>SUM(data[[#This Row],[likes]:[comments]])</f>
        <v>3185</v>
      </c>
    </row>
    <row r="555" spans="1:9" x14ac:dyDescent="0.25">
      <c r="A555" s="1">
        <v>45037</v>
      </c>
      <c r="B555" s="1" t="str">
        <f>TEXT(data[[#This Row],[date]], "mmmm")</f>
        <v>April</v>
      </c>
      <c r="C555" t="s">
        <v>7</v>
      </c>
      <c r="D555" t="s">
        <v>10</v>
      </c>
      <c r="E555">
        <v>2070</v>
      </c>
      <c r="F555">
        <v>858</v>
      </c>
      <c r="G555">
        <v>231</v>
      </c>
      <c r="H555">
        <v>4208</v>
      </c>
      <c r="I555">
        <f>SUM(data[[#This Row],[likes]:[comments]])</f>
        <v>3159</v>
      </c>
    </row>
    <row r="556" spans="1:9" x14ac:dyDescent="0.25">
      <c r="A556" s="1">
        <v>44995</v>
      </c>
      <c r="B556" s="1" t="str">
        <f>TEXT(data[[#This Row],[date]], "mmmm")</f>
        <v>March</v>
      </c>
      <c r="C556" t="s">
        <v>11</v>
      </c>
      <c r="D556" t="s">
        <v>8</v>
      </c>
      <c r="E556">
        <v>601</v>
      </c>
      <c r="F556">
        <v>561</v>
      </c>
      <c r="G556">
        <v>121</v>
      </c>
      <c r="H556">
        <v>7917</v>
      </c>
      <c r="I556">
        <f>SUM(data[[#This Row],[likes]:[comments]])</f>
        <v>1283</v>
      </c>
    </row>
    <row r="557" spans="1:9" x14ac:dyDescent="0.25">
      <c r="A557" s="1">
        <v>45033</v>
      </c>
      <c r="B557" s="1" t="str">
        <f>TEXT(data[[#This Row],[date]], "mmmm")</f>
        <v>April</v>
      </c>
      <c r="C557" t="s">
        <v>11</v>
      </c>
      <c r="D557" t="s">
        <v>8</v>
      </c>
      <c r="E557">
        <v>1935</v>
      </c>
      <c r="F557">
        <v>450</v>
      </c>
      <c r="G557">
        <v>374</v>
      </c>
      <c r="H557">
        <v>4030</v>
      </c>
      <c r="I557">
        <f>SUM(data[[#This Row],[likes]:[comments]])</f>
        <v>2759</v>
      </c>
    </row>
    <row r="558" spans="1:9" x14ac:dyDescent="0.25">
      <c r="A558" s="1">
        <v>44915</v>
      </c>
      <c r="B558" s="1" t="str">
        <f>TEXT(data[[#This Row],[date]], "mmmm")</f>
        <v>December</v>
      </c>
      <c r="C558" t="s">
        <v>11</v>
      </c>
      <c r="D558" t="s">
        <v>14</v>
      </c>
      <c r="E558">
        <v>426</v>
      </c>
      <c r="F558">
        <v>545</v>
      </c>
      <c r="G558">
        <v>293</v>
      </c>
      <c r="H558">
        <v>7545</v>
      </c>
      <c r="I558">
        <f>SUM(data[[#This Row],[likes]:[comments]])</f>
        <v>1264</v>
      </c>
    </row>
    <row r="559" spans="1:9" x14ac:dyDescent="0.25">
      <c r="A559" s="1">
        <v>44996</v>
      </c>
      <c r="B559" s="1" t="str">
        <f>TEXT(data[[#This Row],[date]], "mmmm")</f>
        <v>March</v>
      </c>
      <c r="C559" t="s">
        <v>7</v>
      </c>
      <c r="D559" t="s">
        <v>8</v>
      </c>
      <c r="E559">
        <v>754</v>
      </c>
      <c r="F559">
        <v>468</v>
      </c>
      <c r="G559">
        <v>430</v>
      </c>
      <c r="H559">
        <v>6044</v>
      </c>
      <c r="I559">
        <f>SUM(data[[#This Row],[likes]:[comments]])</f>
        <v>1652</v>
      </c>
    </row>
    <row r="560" spans="1:9" x14ac:dyDescent="0.25">
      <c r="A560" s="1">
        <v>45054</v>
      </c>
      <c r="B560" s="1" t="str">
        <f>TEXT(data[[#This Row],[date]], "mmmm")</f>
        <v>May</v>
      </c>
      <c r="C560" t="s">
        <v>9</v>
      </c>
      <c r="D560" t="s">
        <v>14</v>
      </c>
      <c r="E560">
        <v>640</v>
      </c>
      <c r="F560">
        <v>807</v>
      </c>
      <c r="G560">
        <v>236</v>
      </c>
      <c r="H560">
        <v>9153</v>
      </c>
      <c r="I560">
        <f>SUM(data[[#This Row],[likes]:[comments]])</f>
        <v>1683</v>
      </c>
    </row>
    <row r="561" spans="1:9" x14ac:dyDescent="0.25">
      <c r="A561" s="1">
        <v>44929</v>
      </c>
      <c r="B561" s="1" t="str">
        <f>TEXT(data[[#This Row],[date]], "mmmm")</f>
        <v>January</v>
      </c>
      <c r="C561" t="s">
        <v>7</v>
      </c>
      <c r="D561" t="s">
        <v>8</v>
      </c>
      <c r="E561">
        <v>1835</v>
      </c>
      <c r="F561">
        <v>304</v>
      </c>
      <c r="G561">
        <v>394</v>
      </c>
      <c r="H561">
        <v>4541</v>
      </c>
      <c r="I561">
        <f>SUM(data[[#This Row],[likes]:[comments]])</f>
        <v>2533</v>
      </c>
    </row>
    <row r="562" spans="1:9" x14ac:dyDescent="0.25">
      <c r="A562" s="1">
        <v>45114</v>
      </c>
      <c r="B562" s="1" t="str">
        <f>TEXT(data[[#This Row],[date]], "mmmm")</f>
        <v>July</v>
      </c>
      <c r="C562" t="s">
        <v>9</v>
      </c>
      <c r="D562" t="s">
        <v>10</v>
      </c>
      <c r="E562">
        <v>562</v>
      </c>
      <c r="F562">
        <v>176</v>
      </c>
      <c r="G562">
        <v>397</v>
      </c>
      <c r="H562">
        <v>8723</v>
      </c>
      <c r="I562">
        <f>SUM(data[[#This Row],[likes]:[comments]])</f>
        <v>1135</v>
      </c>
    </row>
    <row r="563" spans="1:9" x14ac:dyDescent="0.25">
      <c r="A563" s="1">
        <v>44893</v>
      </c>
      <c r="B563" s="1" t="str">
        <f>TEXT(data[[#This Row],[date]], "mmmm")</f>
        <v>November</v>
      </c>
      <c r="C563" t="s">
        <v>7</v>
      </c>
      <c r="D563" t="s">
        <v>8</v>
      </c>
      <c r="E563">
        <v>953</v>
      </c>
      <c r="F563">
        <v>806</v>
      </c>
      <c r="G563">
        <v>474</v>
      </c>
      <c r="H563">
        <v>8074</v>
      </c>
      <c r="I563">
        <f>SUM(data[[#This Row],[likes]:[comments]])</f>
        <v>2233</v>
      </c>
    </row>
    <row r="564" spans="1:9" x14ac:dyDescent="0.25">
      <c r="A564" s="1">
        <v>45197</v>
      </c>
      <c r="B564" s="1" t="str">
        <f>TEXT(data[[#This Row],[date]], "mmmm")</f>
        <v>September</v>
      </c>
      <c r="C564" t="s">
        <v>11</v>
      </c>
      <c r="D564" t="s">
        <v>10</v>
      </c>
      <c r="E564">
        <v>1989</v>
      </c>
      <c r="F564">
        <v>526</v>
      </c>
      <c r="G564">
        <v>359</v>
      </c>
      <c r="H564">
        <v>9738</v>
      </c>
      <c r="I564">
        <f>SUM(data[[#This Row],[likes]:[comments]])</f>
        <v>2874</v>
      </c>
    </row>
    <row r="565" spans="1:9" x14ac:dyDescent="0.25">
      <c r="A565" s="1">
        <v>45049</v>
      </c>
      <c r="B565" s="1" t="str">
        <f>TEXT(data[[#This Row],[date]], "mmmm")</f>
        <v>May</v>
      </c>
      <c r="C565" t="s">
        <v>9</v>
      </c>
      <c r="D565" t="s">
        <v>10</v>
      </c>
      <c r="E565">
        <v>1625</v>
      </c>
      <c r="F565">
        <v>724</v>
      </c>
      <c r="G565">
        <v>443</v>
      </c>
      <c r="H565">
        <v>7925</v>
      </c>
      <c r="I565">
        <f>SUM(data[[#This Row],[likes]:[comments]])</f>
        <v>2792</v>
      </c>
    </row>
    <row r="566" spans="1:9" x14ac:dyDescent="0.25">
      <c r="A566" s="1">
        <v>44892</v>
      </c>
      <c r="B566" s="1" t="str">
        <f>TEXT(data[[#This Row],[date]], "mmmm")</f>
        <v>November</v>
      </c>
      <c r="C566" t="s">
        <v>11</v>
      </c>
      <c r="D566" t="s">
        <v>14</v>
      </c>
      <c r="E566">
        <v>1083</v>
      </c>
      <c r="F566">
        <v>304</v>
      </c>
      <c r="G566">
        <v>263</v>
      </c>
      <c r="H566">
        <v>7889</v>
      </c>
      <c r="I566">
        <f>SUM(data[[#This Row],[likes]:[comments]])</f>
        <v>1650</v>
      </c>
    </row>
    <row r="567" spans="1:9" x14ac:dyDescent="0.25">
      <c r="A567" s="1">
        <v>45180</v>
      </c>
      <c r="B567" s="1" t="str">
        <f>TEXT(data[[#This Row],[date]], "mmmm")</f>
        <v>September</v>
      </c>
      <c r="C567" t="s">
        <v>9</v>
      </c>
      <c r="D567" t="s">
        <v>8</v>
      </c>
      <c r="E567">
        <v>1740</v>
      </c>
      <c r="F567">
        <v>174</v>
      </c>
      <c r="G567">
        <v>218</v>
      </c>
      <c r="H567">
        <v>6273</v>
      </c>
      <c r="I567">
        <f>SUM(data[[#This Row],[likes]:[comments]])</f>
        <v>2132</v>
      </c>
    </row>
    <row r="568" spans="1:9" x14ac:dyDescent="0.25">
      <c r="A568" s="1">
        <v>45106</v>
      </c>
      <c r="B568" s="1" t="str">
        <f>TEXT(data[[#This Row],[date]], "mmmm")</f>
        <v>June</v>
      </c>
      <c r="C568" t="s">
        <v>9</v>
      </c>
      <c r="D568" t="s">
        <v>10</v>
      </c>
      <c r="E568">
        <v>1625</v>
      </c>
      <c r="F568">
        <v>809</v>
      </c>
      <c r="G568">
        <v>168</v>
      </c>
      <c r="H568">
        <v>6198</v>
      </c>
      <c r="I568">
        <f>SUM(data[[#This Row],[likes]:[comments]])</f>
        <v>2602</v>
      </c>
    </row>
    <row r="569" spans="1:9" x14ac:dyDescent="0.25">
      <c r="A569" s="1">
        <v>45168</v>
      </c>
      <c r="B569" s="1" t="str">
        <f>TEXT(data[[#This Row],[date]], "mmmm")</f>
        <v>August</v>
      </c>
      <c r="C569" t="s">
        <v>7</v>
      </c>
      <c r="D569" t="s">
        <v>10</v>
      </c>
      <c r="E569">
        <v>1352</v>
      </c>
      <c r="F569">
        <v>113</v>
      </c>
      <c r="G569">
        <v>132</v>
      </c>
      <c r="H569">
        <v>8682</v>
      </c>
      <c r="I569">
        <f>SUM(data[[#This Row],[likes]:[comments]])</f>
        <v>1597</v>
      </c>
    </row>
    <row r="570" spans="1:9" x14ac:dyDescent="0.25">
      <c r="A570" s="1">
        <v>44960</v>
      </c>
      <c r="B570" s="1" t="str">
        <f>TEXT(data[[#This Row],[date]], "mmmm")</f>
        <v>February</v>
      </c>
      <c r="C570" t="s">
        <v>7</v>
      </c>
      <c r="D570" t="s">
        <v>8</v>
      </c>
      <c r="E570">
        <v>984</v>
      </c>
      <c r="F570">
        <v>155</v>
      </c>
      <c r="G570">
        <v>245</v>
      </c>
      <c r="H570">
        <v>9683</v>
      </c>
      <c r="I570">
        <f>SUM(data[[#This Row],[likes]:[comments]])</f>
        <v>1384</v>
      </c>
    </row>
    <row r="571" spans="1:9" x14ac:dyDescent="0.25">
      <c r="A571" s="1">
        <v>44958</v>
      </c>
      <c r="B571" s="1" t="str">
        <f>TEXT(data[[#This Row],[date]], "mmmm")</f>
        <v>February</v>
      </c>
      <c r="C571" t="s">
        <v>9</v>
      </c>
      <c r="D571" t="s">
        <v>14</v>
      </c>
      <c r="E571">
        <v>1895</v>
      </c>
      <c r="F571">
        <v>565</v>
      </c>
      <c r="G571">
        <v>430</v>
      </c>
      <c r="H571">
        <v>9067</v>
      </c>
      <c r="I571">
        <f>SUM(data[[#This Row],[likes]:[comments]])</f>
        <v>2890</v>
      </c>
    </row>
    <row r="572" spans="1:9" x14ac:dyDescent="0.25">
      <c r="A572" s="1">
        <v>45153</v>
      </c>
      <c r="B572" s="1" t="str">
        <f>TEXT(data[[#This Row],[date]], "mmmm")</f>
        <v>August</v>
      </c>
      <c r="C572" t="s">
        <v>7</v>
      </c>
      <c r="D572" t="s">
        <v>10</v>
      </c>
      <c r="E572">
        <v>1790</v>
      </c>
      <c r="F572">
        <v>142</v>
      </c>
      <c r="G572">
        <v>348</v>
      </c>
      <c r="H572">
        <v>7055</v>
      </c>
      <c r="I572">
        <f>SUM(data[[#This Row],[likes]:[comments]])</f>
        <v>2280</v>
      </c>
    </row>
    <row r="573" spans="1:9" x14ac:dyDescent="0.25">
      <c r="A573" s="1">
        <v>44955</v>
      </c>
      <c r="B573" s="1" t="str">
        <f>TEXT(data[[#This Row],[date]], "mmmm")</f>
        <v>January</v>
      </c>
      <c r="C573" t="s">
        <v>11</v>
      </c>
      <c r="D573" t="s">
        <v>10</v>
      </c>
      <c r="E573">
        <v>2017</v>
      </c>
      <c r="F573">
        <v>851</v>
      </c>
      <c r="G573">
        <v>350</v>
      </c>
      <c r="H573">
        <v>6248</v>
      </c>
      <c r="I573">
        <f>SUM(data[[#This Row],[likes]:[comments]])</f>
        <v>3218</v>
      </c>
    </row>
    <row r="574" spans="1:9" x14ac:dyDescent="0.25">
      <c r="A574" s="1">
        <v>44979</v>
      </c>
      <c r="B574" s="1" t="str">
        <f>TEXT(data[[#This Row],[date]], "mmmm")</f>
        <v>February</v>
      </c>
      <c r="C574" t="s">
        <v>11</v>
      </c>
      <c r="D574" t="s">
        <v>14</v>
      </c>
      <c r="E574">
        <v>531</v>
      </c>
      <c r="F574">
        <v>490</v>
      </c>
      <c r="G574">
        <v>438</v>
      </c>
      <c r="H574">
        <v>6842</v>
      </c>
      <c r="I574">
        <f>SUM(data[[#This Row],[likes]:[comments]])</f>
        <v>1459</v>
      </c>
    </row>
    <row r="575" spans="1:9" x14ac:dyDescent="0.25">
      <c r="A575" s="1">
        <v>44944</v>
      </c>
      <c r="B575" s="1" t="str">
        <f>TEXT(data[[#This Row],[date]], "mmmm")</f>
        <v>January</v>
      </c>
      <c r="C575" t="s">
        <v>9</v>
      </c>
      <c r="D575" t="s">
        <v>10</v>
      </c>
      <c r="E575">
        <v>550</v>
      </c>
      <c r="F575">
        <v>520</v>
      </c>
      <c r="G575">
        <v>256</v>
      </c>
      <c r="H575">
        <v>7993</v>
      </c>
      <c r="I575">
        <f>SUM(data[[#This Row],[likes]:[comments]])</f>
        <v>1326</v>
      </c>
    </row>
    <row r="576" spans="1:9" x14ac:dyDescent="0.25">
      <c r="A576" s="1">
        <v>45139</v>
      </c>
      <c r="B576" s="1" t="str">
        <f>TEXT(data[[#This Row],[date]], "mmmm")</f>
        <v>August</v>
      </c>
      <c r="C576" t="s">
        <v>7</v>
      </c>
      <c r="D576" t="s">
        <v>8</v>
      </c>
      <c r="E576">
        <v>1017</v>
      </c>
      <c r="F576">
        <v>655</v>
      </c>
      <c r="G576">
        <v>351</v>
      </c>
      <c r="H576">
        <v>9663</v>
      </c>
      <c r="I576">
        <f>SUM(data[[#This Row],[likes]:[comments]])</f>
        <v>2023</v>
      </c>
    </row>
    <row r="577" spans="1:9" x14ac:dyDescent="0.25">
      <c r="A577" s="1">
        <v>44956</v>
      </c>
      <c r="B577" s="1" t="str">
        <f>TEXT(data[[#This Row],[date]], "mmmm")</f>
        <v>January</v>
      </c>
      <c r="C577" t="s">
        <v>7</v>
      </c>
      <c r="D577" t="s">
        <v>10</v>
      </c>
      <c r="E577">
        <v>1230</v>
      </c>
      <c r="F577">
        <v>577</v>
      </c>
      <c r="G577">
        <v>106</v>
      </c>
      <c r="H577">
        <v>4795</v>
      </c>
      <c r="I577">
        <f>SUM(data[[#This Row],[likes]:[comments]])</f>
        <v>1913</v>
      </c>
    </row>
    <row r="578" spans="1:9" x14ac:dyDescent="0.25">
      <c r="A578" s="1">
        <v>44889</v>
      </c>
      <c r="B578" s="1" t="str">
        <f>TEXT(data[[#This Row],[date]], "mmmm")</f>
        <v>November</v>
      </c>
      <c r="C578" t="s">
        <v>11</v>
      </c>
      <c r="D578" t="s">
        <v>8</v>
      </c>
      <c r="E578">
        <v>1169</v>
      </c>
      <c r="F578">
        <v>311</v>
      </c>
      <c r="G578">
        <v>265</v>
      </c>
      <c r="H578">
        <v>8102</v>
      </c>
      <c r="I578">
        <f>SUM(data[[#This Row],[likes]:[comments]])</f>
        <v>1745</v>
      </c>
    </row>
    <row r="579" spans="1:9" x14ac:dyDescent="0.25">
      <c r="A579" s="1">
        <v>45109</v>
      </c>
      <c r="B579" s="1" t="str">
        <f>TEXT(data[[#This Row],[date]], "mmmm")</f>
        <v>July</v>
      </c>
      <c r="C579" t="s">
        <v>7</v>
      </c>
      <c r="D579" t="s">
        <v>8</v>
      </c>
      <c r="E579">
        <v>1596</v>
      </c>
      <c r="F579">
        <v>229</v>
      </c>
      <c r="G579">
        <v>350</v>
      </c>
      <c r="H579">
        <v>5394</v>
      </c>
      <c r="I579">
        <f>SUM(data[[#This Row],[likes]:[comments]])</f>
        <v>2175</v>
      </c>
    </row>
    <row r="580" spans="1:9" x14ac:dyDescent="0.25">
      <c r="A580" s="1">
        <v>45126</v>
      </c>
      <c r="B580" s="1" t="str">
        <f>TEXT(data[[#This Row],[date]], "mmmm")</f>
        <v>July</v>
      </c>
      <c r="C580" t="s">
        <v>9</v>
      </c>
      <c r="D580" t="s">
        <v>14</v>
      </c>
      <c r="E580">
        <v>1786</v>
      </c>
      <c r="F580">
        <v>554</v>
      </c>
      <c r="G580">
        <v>306</v>
      </c>
      <c r="H580">
        <v>7759</v>
      </c>
      <c r="I580">
        <f>SUM(data[[#This Row],[likes]:[comments]])</f>
        <v>2646</v>
      </c>
    </row>
    <row r="581" spans="1:9" x14ac:dyDescent="0.25">
      <c r="A581" s="1">
        <v>44931</v>
      </c>
      <c r="B581" s="1" t="str">
        <f>TEXT(data[[#This Row],[date]], "mmmm")</f>
        <v>January</v>
      </c>
      <c r="C581" t="s">
        <v>7</v>
      </c>
      <c r="D581" t="s">
        <v>14</v>
      </c>
      <c r="E581">
        <v>1897</v>
      </c>
      <c r="F581">
        <v>358</v>
      </c>
      <c r="G581">
        <v>387</v>
      </c>
      <c r="H581">
        <v>7407</v>
      </c>
      <c r="I581">
        <f>SUM(data[[#This Row],[likes]:[comments]])</f>
        <v>2642</v>
      </c>
    </row>
    <row r="582" spans="1:9" x14ac:dyDescent="0.25">
      <c r="A582" s="1">
        <v>45124</v>
      </c>
      <c r="B582" s="1" t="str">
        <f>TEXT(data[[#This Row],[date]], "mmmm")</f>
        <v>July</v>
      </c>
      <c r="C582" t="s">
        <v>7</v>
      </c>
      <c r="D582" t="s">
        <v>10</v>
      </c>
      <c r="E582">
        <v>1413</v>
      </c>
      <c r="F582">
        <v>255</v>
      </c>
      <c r="G582">
        <v>347</v>
      </c>
      <c r="H582">
        <v>6532</v>
      </c>
      <c r="I582">
        <f>SUM(data[[#This Row],[likes]:[comments]])</f>
        <v>2015</v>
      </c>
    </row>
    <row r="583" spans="1:9" x14ac:dyDescent="0.25">
      <c r="A583" s="1">
        <v>45113</v>
      </c>
      <c r="B583" s="1" t="str">
        <f>TEXT(data[[#This Row],[date]], "mmmm")</f>
        <v>July</v>
      </c>
      <c r="C583" t="s">
        <v>7</v>
      </c>
      <c r="D583" t="s">
        <v>10</v>
      </c>
      <c r="E583">
        <v>744</v>
      </c>
      <c r="F583">
        <v>595</v>
      </c>
      <c r="G583">
        <v>211</v>
      </c>
      <c r="H583">
        <v>7706</v>
      </c>
      <c r="I583">
        <f>SUM(data[[#This Row],[likes]:[comments]])</f>
        <v>1550</v>
      </c>
    </row>
    <row r="584" spans="1:9" x14ac:dyDescent="0.25">
      <c r="A584" s="1">
        <v>45069</v>
      </c>
      <c r="B584" s="1" t="str">
        <f>TEXT(data[[#This Row],[date]], "mmmm")</f>
        <v>May</v>
      </c>
      <c r="C584" t="s">
        <v>9</v>
      </c>
      <c r="D584" t="s">
        <v>14</v>
      </c>
      <c r="E584">
        <v>1289</v>
      </c>
      <c r="F584">
        <v>323</v>
      </c>
      <c r="G584">
        <v>220</v>
      </c>
      <c r="H584">
        <v>8310</v>
      </c>
      <c r="I584">
        <f>SUM(data[[#This Row],[likes]:[comments]])</f>
        <v>1832</v>
      </c>
    </row>
    <row r="585" spans="1:9" x14ac:dyDescent="0.25">
      <c r="A585" s="1">
        <v>45086</v>
      </c>
      <c r="B585" s="1" t="str">
        <f>TEXT(data[[#This Row],[date]], "mmmm")</f>
        <v>June</v>
      </c>
      <c r="C585" t="s">
        <v>7</v>
      </c>
      <c r="D585" t="s">
        <v>8</v>
      </c>
      <c r="E585">
        <v>1265</v>
      </c>
      <c r="F585">
        <v>510</v>
      </c>
      <c r="G585">
        <v>436</v>
      </c>
      <c r="H585">
        <v>5574</v>
      </c>
      <c r="I585">
        <f>SUM(data[[#This Row],[likes]:[comments]])</f>
        <v>2211</v>
      </c>
    </row>
    <row r="586" spans="1:9" x14ac:dyDescent="0.25">
      <c r="A586" s="1">
        <v>45083</v>
      </c>
      <c r="B586" s="1" t="str">
        <f>TEXT(data[[#This Row],[date]], "mmmm")</f>
        <v>June</v>
      </c>
      <c r="C586" t="s">
        <v>9</v>
      </c>
      <c r="D586" t="s">
        <v>8</v>
      </c>
      <c r="E586">
        <v>1864</v>
      </c>
      <c r="F586">
        <v>456</v>
      </c>
      <c r="G586">
        <v>291</v>
      </c>
      <c r="H586">
        <v>4068</v>
      </c>
      <c r="I586">
        <f>SUM(data[[#This Row],[likes]:[comments]])</f>
        <v>2611</v>
      </c>
    </row>
    <row r="587" spans="1:9" x14ac:dyDescent="0.25">
      <c r="A587" s="1">
        <v>44985</v>
      </c>
      <c r="B587" s="1" t="str">
        <f>TEXT(data[[#This Row],[date]], "mmmm")</f>
        <v>February</v>
      </c>
      <c r="C587" t="s">
        <v>11</v>
      </c>
      <c r="D587" t="s">
        <v>8</v>
      </c>
      <c r="E587">
        <v>2023</v>
      </c>
      <c r="F587">
        <v>575</v>
      </c>
      <c r="G587">
        <v>137</v>
      </c>
      <c r="H587">
        <v>5212</v>
      </c>
      <c r="I587">
        <f>SUM(data[[#This Row],[likes]:[comments]])</f>
        <v>2735</v>
      </c>
    </row>
    <row r="588" spans="1:9" x14ac:dyDescent="0.25">
      <c r="A588" s="1">
        <v>44878</v>
      </c>
      <c r="B588" s="1" t="str">
        <f>TEXT(data[[#This Row],[date]], "mmmm")</f>
        <v>November</v>
      </c>
      <c r="C588" t="s">
        <v>11</v>
      </c>
      <c r="D588" t="s">
        <v>10</v>
      </c>
      <c r="E588">
        <v>570</v>
      </c>
      <c r="F588">
        <v>452</v>
      </c>
      <c r="G588">
        <v>196</v>
      </c>
      <c r="H588">
        <v>9186</v>
      </c>
      <c r="I588">
        <f>SUM(data[[#This Row],[likes]:[comments]])</f>
        <v>1218</v>
      </c>
    </row>
    <row r="589" spans="1:9" x14ac:dyDescent="0.25">
      <c r="A589" s="1">
        <v>44857</v>
      </c>
      <c r="B589" s="1" t="str">
        <f>TEXT(data[[#This Row],[date]], "mmmm")</f>
        <v>October</v>
      </c>
      <c r="C589" t="s">
        <v>9</v>
      </c>
      <c r="D589" t="s">
        <v>14</v>
      </c>
      <c r="E589">
        <v>1144</v>
      </c>
      <c r="F589">
        <v>428</v>
      </c>
      <c r="G589">
        <v>283</v>
      </c>
      <c r="H589">
        <v>6667</v>
      </c>
      <c r="I589">
        <f>SUM(data[[#This Row],[likes]:[comments]])</f>
        <v>1855</v>
      </c>
    </row>
    <row r="590" spans="1:9" x14ac:dyDescent="0.25">
      <c r="A590" s="1">
        <v>44984</v>
      </c>
      <c r="B590" s="1" t="str">
        <f>TEXT(data[[#This Row],[date]], "mmmm")</f>
        <v>February</v>
      </c>
      <c r="C590" t="s">
        <v>7</v>
      </c>
      <c r="D590" t="s">
        <v>8</v>
      </c>
      <c r="E590">
        <v>1436</v>
      </c>
      <c r="F590">
        <v>232</v>
      </c>
      <c r="G590">
        <v>429</v>
      </c>
      <c r="H590">
        <v>7570</v>
      </c>
      <c r="I590">
        <f>SUM(data[[#This Row],[likes]:[comments]])</f>
        <v>2097</v>
      </c>
    </row>
    <row r="591" spans="1:9" x14ac:dyDescent="0.25">
      <c r="A591" s="1">
        <v>45130</v>
      </c>
      <c r="B591" s="1" t="str">
        <f>TEXT(data[[#This Row],[date]], "mmmm")</f>
        <v>July</v>
      </c>
      <c r="C591" t="s">
        <v>11</v>
      </c>
      <c r="D591" t="s">
        <v>8</v>
      </c>
      <c r="E591">
        <v>2062</v>
      </c>
      <c r="F591">
        <v>557</v>
      </c>
      <c r="G591">
        <v>457</v>
      </c>
      <c r="H591">
        <v>5205</v>
      </c>
      <c r="I591">
        <f>SUM(data[[#This Row],[likes]:[comments]])</f>
        <v>3076</v>
      </c>
    </row>
    <row r="592" spans="1:9" x14ac:dyDescent="0.25">
      <c r="A592" s="1">
        <v>44958</v>
      </c>
      <c r="B592" s="1" t="str">
        <f>TEXT(data[[#This Row],[date]], "mmmm")</f>
        <v>February</v>
      </c>
      <c r="C592" t="s">
        <v>11</v>
      </c>
      <c r="D592" t="s">
        <v>10</v>
      </c>
      <c r="E592">
        <v>819</v>
      </c>
      <c r="F592">
        <v>576</v>
      </c>
      <c r="G592">
        <v>356</v>
      </c>
      <c r="H592">
        <v>8995</v>
      </c>
      <c r="I592">
        <f>SUM(data[[#This Row],[likes]:[comments]])</f>
        <v>1751</v>
      </c>
    </row>
    <row r="593" spans="1:9" x14ac:dyDescent="0.25">
      <c r="A593" s="1">
        <v>44962</v>
      </c>
      <c r="B593" s="1" t="str">
        <f>TEXT(data[[#This Row],[date]], "mmmm")</f>
        <v>February</v>
      </c>
      <c r="C593" t="s">
        <v>11</v>
      </c>
      <c r="D593" t="s">
        <v>10</v>
      </c>
      <c r="E593">
        <v>2126</v>
      </c>
      <c r="F593">
        <v>299</v>
      </c>
      <c r="G593">
        <v>499</v>
      </c>
      <c r="H593">
        <v>5889</v>
      </c>
      <c r="I593">
        <f>SUM(data[[#This Row],[likes]:[comments]])</f>
        <v>2924</v>
      </c>
    </row>
    <row r="594" spans="1:9" x14ac:dyDescent="0.25">
      <c r="A594" s="1">
        <v>44954</v>
      </c>
      <c r="B594" s="1" t="str">
        <f>TEXT(data[[#This Row],[date]], "mmmm")</f>
        <v>January</v>
      </c>
      <c r="C594" t="s">
        <v>11</v>
      </c>
      <c r="D594" t="s">
        <v>10</v>
      </c>
      <c r="E594">
        <v>1249</v>
      </c>
      <c r="F594">
        <v>140</v>
      </c>
      <c r="G594">
        <v>489</v>
      </c>
      <c r="H594">
        <v>6360</v>
      </c>
      <c r="I594">
        <f>SUM(data[[#This Row],[likes]:[comments]])</f>
        <v>1878</v>
      </c>
    </row>
    <row r="595" spans="1:9" x14ac:dyDescent="0.25">
      <c r="A595" s="1">
        <v>45068</v>
      </c>
      <c r="B595" s="1" t="str">
        <f>TEXT(data[[#This Row],[date]], "mmmm")</f>
        <v>May</v>
      </c>
      <c r="C595" t="s">
        <v>11</v>
      </c>
      <c r="D595" t="s">
        <v>10</v>
      </c>
      <c r="E595">
        <v>1248</v>
      </c>
      <c r="F595">
        <v>795</v>
      </c>
      <c r="G595">
        <v>243</v>
      </c>
      <c r="H595">
        <v>9100</v>
      </c>
      <c r="I595">
        <f>SUM(data[[#This Row],[likes]:[comments]])</f>
        <v>2286</v>
      </c>
    </row>
    <row r="596" spans="1:9" x14ac:dyDescent="0.25">
      <c r="A596" s="1">
        <v>44896</v>
      </c>
      <c r="B596" s="1" t="str">
        <f>TEXT(data[[#This Row],[date]], "mmmm")</f>
        <v>December</v>
      </c>
      <c r="C596" t="s">
        <v>7</v>
      </c>
      <c r="D596" t="s">
        <v>8</v>
      </c>
      <c r="E596">
        <v>454</v>
      </c>
      <c r="F596">
        <v>465</v>
      </c>
      <c r="G596">
        <v>335</v>
      </c>
      <c r="H596">
        <v>8004</v>
      </c>
      <c r="I596">
        <f>SUM(data[[#This Row],[likes]:[comments]])</f>
        <v>1254</v>
      </c>
    </row>
    <row r="597" spans="1:9" x14ac:dyDescent="0.25">
      <c r="A597" s="1">
        <v>44950</v>
      </c>
      <c r="B597" s="1" t="str">
        <f>TEXT(data[[#This Row],[date]], "mmmm")</f>
        <v>January</v>
      </c>
      <c r="C597" t="s">
        <v>7</v>
      </c>
      <c r="D597" t="s">
        <v>10</v>
      </c>
      <c r="E597">
        <v>894</v>
      </c>
      <c r="F597">
        <v>262</v>
      </c>
      <c r="G597">
        <v>203</v>
      </c>
      <c r="H597">
        <v>9986</v>
      </c>
      <c r="I597">
        <f>SUM(data[[#This Row],[likes]:[comments]])</f>
        <v>1359</v>
      </c>
    </row>
    <row r="598" spans="1:9" x14ac:dyDescent="0.25">
      <c r="A598" s="1">
        <v>45128</v>
      </c>
      <c r="B598" s="1" t="str">
        <f>TEXT(data[[#This Row],[date]], "mmmm")</f>
        <v>July</v>
      </c>
      <c r="C598" t="s">
        <v>9</v>
      </c>
      <c r="D598" t="s">
        <v>8</v>
      </c>
      <c r="E598">
        <v>1870</v>
      </c>
      <c r="F598">
        <v>356</v>
      </c>
      <c r="G598">
        <v>332</v>
      </c>
      <c r="H598">
        <v>4817</v>
      </c>
      <c r="I598">
        <f>SUM(data[[#This Row],[likes]:[comments]])</f>
        <v>2558</v>
      </c>
    </row>
    <row r="599" spans="1:9" x14ac:dyDescent="0.25">
      <c r="A599" s="1">
        <v>45095</v>
      </c>
      <c r="B599" s="1" t="str">
        <f>TEXT(data[[#This Row],[date]], "mmmm")</f>
        <v>June</v>
      </c>
      <c r="C599" t="s">
        <v>9</v>
      </c>
      <c r="D599" t="s">
        <v>8</v>
      </c>
      <c r="E599">
        <v>715</v>
      </c>
      <c r="F599">
        <v>173</v>
      </c>
      <c r="G599">
        <v>361</v>
      </c>
      <c r="H599">
        <v>7451</v>
      </c>
      <c r="I599">
        <f>SUM(data[[#This Row],[likes]:[comments]])</f>
        <v>1249</v>
      </c>
    </row>
    <row r="600" spans="1:9" x14ac:dyDescent="0.25">
      <c r="A600" s="1">
        <v>45166</v>
      </c>
      <c r="B600" s="1" t="str">
        <f>TEXT(data[[#This Row],[date]], "mmmm")</f>
        <v>August</v>
      </c>
      <c r="C600" t="s">
        <v>7</v>
      </c>
      <c r="D600" t="s">
        <v>14</v>
      </c>
      <c r="E600">
        <v>827</v>
      </c>
      <c r="F600">
        <v>214</v>
      </c>
      <c r="G600">
        <v>452</v>
      </c>
      <c r="H600">
        <v>9289</v>
      </c>
      <c r="I600">
        <f>SUM(data[[#This Row],[likes]:[comments]])</f>
        <v>1493</v>
      </c>
    </row>
    <row r="601" spans="1:9" x14ac:dyDescent="0.25">
      <c r="A601" s="1">
        <v>45097</v>
      </c>
      <c r="B601" s="1" t="str">
        <f>TEXT(data[[#This Row],[date]], "mmmm")</f>
        <v>June</v>
      </c>
      <c r="C601" t="s">
        <v>9</v>
      </c>
      <c r="D601" t="s">
        <v>8</v>
      </c>
      <c r="E601">
        <v>1994</v>
      </c>
      <c r="F601">
        <v>144</v>
      </c>
      <c r="G601">
        <v>192</v>
      </c>
      <c r="H601">
        <v>8890</v>
      </c>
      <c r="I601">
        <f>SUM(data[[#This Row],[likes]:[comments]])</f>
        <v>2330</v>
      </c>
    </row>
    <row r="602" spans="1:9" x14ac:dyDescent="0.25">
      <c r="A602" s="1">
        <v>44858</v>
      </c>
      <c r="B602" s="1" t="str">
        <f>TEXT(data[[#This Row],[date]], "mmmm")</f>
        <v>October</v>
      </c>
      <c r="C602" t="s">
        <v>7</v>
      </c>
      <c r="D602" t="s">
        <v>10</v>
      </c>
      <c r="E602">
        <v>1773</v>
      </c>
      <c r="F602">
        <v>528</v>
      </c>
      <c r="G602">
        <v>352</v>
      </c>
      <c r="H602">
        <v>6754</v>
      </c>
      <c r="I602">
        <f>SUM(data[[#This Row],[likes]:[comments]])</f>
        <v>2653</v>
      </c>
    </row>
    <row r="603" spans="1:9" x14ac:dyDescent="0.25">
      <c r="A603" s="1">
        <v>45204</v>
      </c>
      <c r="B603" s="1" t="str">
        <f>TEXT(data[[#This Row],[date]], "mmmm")</f>
        <v>October</v>
      </c>
      <c r="C603" t="s">
        <v>9</v>
      </c>
      <c r="D603" t="s">
        <v>8</v>
      </c>
      <c r="E603">
        <v>1931</v>
      </c>
      <c r="F603">
        <v>603</v>
      </c>
      <c r="G603">
        <v>197</v>
      </c>
      <c r="H603">
        <v>5081</v>
      </c>
      <c r="I603">
        <f>SUM(data[[#This Row],[likes]:[comments]])</f>
        <v>2731</v>
      </c>
    </row>
    <row r="604" spans="1:9" x14ac:dyDescent="0.25">
      <c r="A604" s="1">
        <v>45118</v>
      </c>
      <c r="B604" s="1" t="str">
        <f>TEXT(data[[#This Row],[date]], "mmmm")</f>
        <v>July</v>
      </c>
      <c r="C604" t="s">
        <v>11</v>
      </c>
      <c r="D604" t="s">
        <v>8</v>
      </c>
      <c r="E604">
        <v>1896</v>
      </c>
      <c r="F604">
        <v>186</v>
      </c>
      <c r="G604">
        <v>472</v>
      </c>
      <c r="H604">
        <v>8576</v>
      </c>
      <c r="I604">
        <f>SUM(data[[#This Row],[likes]:[comments]])</f>
        <v>2554</v>
      </c>
    </row>
    <row r="605" spans="1:9" x14ac:dyDescent="0.25">
      <c r="A605" s="1">
        <v>44914</v>
      </c>
      <c r="B605" s="1" t="str">
        <f>TEXT(data[[#This Row],[date]], "mmmm")</f>
        <v>December</v>
      </c>
      <c r="C605" t="s">
        <v>11</v>
      </c>
      <c r="D605" t="s">
        <v>10</v>
      </c>
      <c r="E605">
        <v>1480</v>
      </c>
      <c r="F605">
        <v>415</v>
      </c>
      <c r="G605">
        <v>202</v>
      </c>
      <c r="H605">
        <v>9584</v>
      </c>
      <c r="I605">
        <f>SUM(data[[#This Row],[likes]:[comments]])</f>
        <v>2097</v>
      </c>
    </row>
    <row r="606" spans="1:9" x14ac:dyDescent="0.25">
      <c r="A606" s="1">
        <v>45170</v>
      </c>
      <c r="B606" s="1" t="str">
        <f>TEXT(data[[#This Row],[date]], "mmmm")</f>
        <v>September</v>
      </c>
      <c r="C606" t="s">
        <v>11</v>
      </c>
      <c r="D606" t="s">
        <v>8</v>
      </c>
      <c r="E606">
        <v>1476</v>
      </c>
      <c r="F606">
        <v>180</v>
      </c>
      <c r="G606">
        <v>407</v>
      </c>
      <c r="H606">
        <v>8650</v>
      </c>
      <c r="I606">
        <f>SUM(data[[#This Row],[likes]:[comments]])</f>
        <v>2063</v>
      </c>
    </row>
    <row r="607" spans="1:9" x14ac:dyDescent="0.25">
      <c r="A607" s="1">
        <v>44916</v>
      </c>
      <c r="B607" s="1" t="str">
        <f>TEXT(data[[#This Row],[date]], "mmmm")</f>
        <v>December</v>
      </c>
      <c r="C607" t="s">
        <v>7</v>
      </c>
      <c r="D607" t="s">
        <v>8</v>
      </c>
      <c r="E607">
        <v>1873</v>
      </c>
      <c r="F607">
        <v>718</v>
      </c>
      <c r="G607">
        <v>356</v>
      </c>
      <c r="H607">
        <v>8263</v>
      </c>
      <c r="I607">
        <f>SUM(data[[#This Row],[likes]:[comments]])</f>
        <v>2947</v>
      </c>
    </row>
    <row r="608" spans="1:9" x14ac:dyDescent="0.25">
      <c r="A608" s="1">
        <v>44913</v>
      </c>
      <c r="B608" s="1" t="str">
        <f>TEXT(data[[#This Row],[date]], "mmmm")</f>
        <v>December</v>
      </c>
      <c r="C608" t="s">
        <v>9</v>
      </c>
      <c r="D608" t="s">
        <v>14</v>
      </c>
      <c r="E608">
        <v>1769</v>
      </c>
      <c r="F608">
        <v>882</v>
      </c>
      <c r="G608">
        <v>289</v>
      </c>
      <c r="H608">
        <v>5625</v>
      </c>
      <c r="I608">
        <f>SUM(data[[#This Row],[likes]:[comments]])</f>
        <v>2940</v>
      </c>
    </row>
    <row r="609" spans="1:9" x14ac:dyDescent="0.25">
      <c r="A609" s="1">
        <v>45092</v>
      </c>
      <c r="B609" s="1" t="str">
        <f>TEXT(data[[#This Row],[date]], "mmmm")</f>
        <v>June</v>
      </c>
      <c r="C609" t="s">
        <v>7</v>
      </c>
      <c r="D609" t="s">
        <v>10</v>
      </c>
      <c r="E609">
        <v>2189</v>
      </c>
      <c r="F609">
        <v>538</v>
      </c>
      <c r="G609">
        <v>213</v>
      </c>
      <c r="H609">
        <v>6341</v>
      </c>
      <c r="I609">
        <f>SUM(data[[#This Row],[likes]:[comments]])</f>
        <v>2940</v>
      </c>
    </row>
    <row r="610" spans="1:9" x14ac:dyDescent="0.25">
      <c r="A610" s="1">
        <v>44905</v>
      </c>
      <c r="B610" s="1" t="str">
        <f>TEXT(data[[#This Row],[date]], "mmmm")</f>
        <v>December</v>
      </c>
      <c r="C610" t="s">
        <v>7</v>
      </c>
      <c r="D610" t="s">
        <v>10</v>
      </c>
      <c r="E610">
        <v>605</v>
      </c>
      <c r="F610">
        <v>531</v>
      </c>
      <c r="G610">
        <v>316</v>
      </c>
      <c r="H610">
        <v>9622</v>
      </c>
      <c r="I610">
        <f>SUM(data[[#This Row],[likes]:[comments]])</f>
        <v>1452</v>
      </c>
    </row>
    <row r="611" spans="1:9" x14ac:dyDescent="0.25">
      <c r="A611" s="1">
        <v>45112</v>
      </c>
      <c r="B611" s="1" t="str">
        <f>TEXT(data[[#This Row],[date]], "mmmm")</f>
        <v>July</v>
      </c>
      <c r="C611" t="s">
        <v>7</v>
      </c>
      <c r="D611" t="s">
        <v>10</v>
      </c>
      <c r="E611">
        <v>773</v>
      </c>
      <c r="F611">
        <v>464</v>
      </c>
      <c r="G611">
        <v>352</v>
      </c>
      <c r="H611">
        <v>9229</v>
      </c>
      <c r="I611">
        <f>SUM(data[[#This Row],[likes]:[comments]])</f>
        <v>1589</v>
      </c>
    </row>
    <row r="612" spans="1:9" x14ac:dyDescent="0.25">
      <c r="A612" s="1">
        <v>45033</v>
      </c>
      <c r="B612" s="1" t="str">
        <f>TEXT(data[[#This Row],[date]], "mmmm")</f>
        <v>April</v>
      </c>
      <c r="C612" t="s">
        <v>7</v>
      </c>
      <c r="D612" t="s">
        <v>14</v>
      </c>
      <c r="E612">
        <v>1883</v>
      </c>
      <c r="F612">
        <v>130</v>
      </c>
      <c r="G612">
        <v>320</v>
      </c>
      <c r="H612">
        <v>4854</v>
      </c>
      <c r="I612">
        <f>SUM(data[[#This Row],[likes]:[comments]])</f>
        <v>2333</v>
      </c>
    </row>
    <row r="613" spans="1:9" x14ac:dyDescent="0.25">
      <c r="A613" s="1">
        <v>45205</v>
      </c>
      <c r="B613" s="1" t="str">
        <f>TEXT(data[[#This Row],[date]], "mmmm")</f>
        <v>October</v>
      </c>
      <c r="C613" t="s">
        <v>9</v>
      </c>
      <c r="D613" t="s">
        <v>14</v>
      </c>
      <c r="E613">
        <v>808</v>
      </c>
      <c r="F613">
        <v>315</v>
      </c>
      <c r="G613">
        <v>493</v>
      </c>
      <c r="H613">
        <v>6148</v>
      </c>
      <c r="I613">
        <f>SUM(data[[#This Row],[likes]:[comments]])</f>
        <v>1616</v>
      </c>
    </row>
    <row r="614" spans="1:9" x14ac:dyDescent="0.25">
      <c r="A614" s="1">
        <v>44882</v>
      </c>
      <c r="B614" s="1" t="str">
        <f>TEXT(data[[#This Row],[date]], "mmmm")</f>
        <v>November</v>
      </c>
      <c r="C614" t="s">
        <v>9</v>
      </c>
      <c r="D614" t="s">
        <v>10</v>
      </c>
      <c r="E614">
        <v>672</v>
      </c>
      <c r="F614">
        <v>181</v>
      </c>
      <c r="G614">
        <v>119</v>
      </c>
      <c r="H614">
        <v>4265</v>
      </c>
      <c r="I614">
        <f>SUM(data[[#This Row],[likes]:[comments]])</f>
        <v>972</v>
      </c>
    </row>
    <row r="615" spans="1:9" x14ac:dyDescent="0.25">
      <c r="A615" s="1">
        <v>45184</v>
      </c>
      <c r="B615" s="1" t="str">
        <f>TEXT(data[[#This Row],[date]], "mmmm")</f>
        <v>September</v>
      </c>
      <c r="C615" t="s">
        <v>9</v>
      </c>
      <c r="D615" t="s">
        <v>10</v>
      </c>
      <c r="E615">
        <v>1471</v>
      </c>
      <c r="F615">
        <v>417</v>
      </c>
      <c r="G615">
        <v>479</v>
      </c>
      <c r="H615">
        <v>4976</v>
      </c>
      <c r="I615">
        <f>SUM(data[[#This Row],[likes]:[comments]])</f>
        <v>2367</v>
      </c>
    </row>
    <row r="616" spans="1:9" x14ac:dyDescent="0.25">
      <c r="A616" s="1">
        <v>45150</v>
      </c>
      <c r="B616" s="1" t="str">
        <f>TEXT(data[[#This Row],[date]], "mmmm")</f>
        <v>August</v>
      </c>
      <c r="C616" t="s">
        <v>7</v>
      </c>
      <c r="D616" t="s">
        <v>10</v>
      </c>
      <c r="E616">
        <v>1919</v>
      </c>
      <c r="F616">
        <v>720</v>
      </c>
      <c r="G616">
        <v>387</v>
      </c>
      <c r="H616">
        <v>8951</v>
      </c>
      <c r="I616">
        <f>SUM(data[[#This Row],[likes]:[comments]])</f>
        <v>3026</v>
      </c>
    </row>
    <row r="617" spans="1:9" x14ac:dyDescent="0.25">
      <c r="A617" s="1">
        <v>45022</v>
      </c>
      <c r="B617" s="1" t="str">
        <f>TEXT(data[[#This Row],[date]], "mmmm")</f>
        <v>April</v>
      </c>
      <c r="C617" t="s">
        <v>7</v>
      </c>
      <c r="D617" t="s">
        <v>10</v>
      </c>
      <c r="E617">
        <v>1804</v>
      </c>
      <c r="F617">
        <v>721</v>
      </c>
      <c r="G617">
        <v>413</v>
      </c>
      <c r="H617">
        <v>8800</v>
      </c>
      <c r="I617">
        <f>SUM(data[[#This Row],[likes]:[comments]])</f>
        <v>2938</v>
      </c>
    </row>
    <row r="618" spans="1:9" x14ac:dyDescent="0.25">
      <c r="A618" s="1">
        <v>44955</v>
      </c>
      <c r="B618" s="1" t="str">
        <f>TEXT(data[[#This Row],[date]], "mmmm")</f>
        <v>January</v>
      </c>
      <c r="C618" t="s">
        <v>11</v>
      </c>
      <c r="D618" t="s">
        <v>14</v>
      </c>
      <c r="E618">
        <v>863</v>
      </c>
      <c r="F618">
        <v>862</v>
      </c>
      <c r="G618">
        <v>379</v>
      </c>
      <c r="H618">
        <v>8686</v>
      </c>
      <c r="I618">
        <f>SUM(data[[#This Row],[likes]:[comments]])</f>
        <v>2104</v>
      </c>
    </row>
    <row r="619" spans="1:9" x14ac:dyDescent="0.25">
      <c r="A619" s="1">
        <v>44907</v>
      </c>
      <c r="B619" s="1" t="str">
        <f>TEXT(data[[#This Row],[date]], "mmmm")</f>
        <v>December</v>
      </c>
      <c r="C619" t="s">
        <v>7</v>
      </c>
      <c r="D619" t="s">
        <v>10</v>
      </c>
      <c r="E619">
        <v>948</v>
      </c>
      <c r="F619">
        <v>795</v>
      </c>
      <c r="G619">
        <v>485</v>
      </c>
      <c r="H619">
        <v>9737</v>
      </c>
      <c r="I619">
        <f>SUM(data[[#This Row],[likes]:[comments]])</f>
        <v>2228</v>
      </c>
    </row>
    <row r="620" spans="1:9" x14ac:dyDescent="0.25">
      <c r="A620" s="1">
        <v>45165</v>
      </c>
      <c r="B620" s="1" t="str">
        <f>TEXT(data[[#This Row],[date]], "mmmm")</f>
        <v>August</v>
      </c>
      <c r="C620" t="s">
        <v>7</v>
      </c>
      <c r="D620" t="s">
        <v>14</v>
      </c>
      <c r="E620">
        <v>1114</v>
      </c>
      <c r="F620">
        <v>667</v>
      </c>
      <c r="G620">
        <v>412</v>
      </c>
      <c r="H620">
        <v>9521</v>
      </c>
      <c r="I620">
        <f>SUM(data[[#This Row],[likes]:[comments]])</f>
        <v>2193</v>
      </c>
    </row>
    <row r="621" spans="1:9" x14ac:dyDescent="0.25">
      <c r="A621" s="1">
        <v>44949</v>
      </c>
      <c r="B621" s="1" t="str">
        <f>TEXT(data[[#This Row],[date]], "mmmm")</f>
        <v>January</v>
      </c>
      <c r="C621" t="s">
        <v>7</v>
      </c>
      <c r="D621" t="s">
        <v>8</v>
      </c>
      <c r="E621">
        <v>1615</v>
      </c>
      <c r="F621">
        <v>726</v>
      </c>
      <c r="G621">
        <v>471</v>
      </c>
      <c r="H621">
        <v>8539</v>
      </c>
      <c r="I621">
        <f>SUM(data[[#This Row],[likes]:[comments]])</f>
        <v>2812</v>
      </c>
    </row>
    <row r="622" spans="1:9" x14ac:dyDescent="0.25">
      <c r="A622" s="1">
        <v>45047</v>
      </c>
      <c r="B622" s="1" t="str">
        <f>TEXT(data[[#This Row],[date]], "mmmm")</f>
        <v>May</v>
      </c>
      <c r="C622" t="s">
        <v>7</v>
      </c>
      <c r="D622" t="s">
        <v>10</v>
      </c>
      <c r="E622">
        <v>1942</v>
      </c>
      <c r="F622">
        <v>384</v>
      </c>
      <c r="G622">
        <v>406</v>
      </c>
      <c r="H622">
        <v>9296</v>
      </c>
      <c r="I622">
        <f>SUM(data[[#This Row],[likes]:[comments]])</f>
        <v>2732</v>
      </c>
    </row>
    <row r="623" spans="1:9" x14ac:dyDescent="0.25">
      <c r="A623" s="1">
        <v>45118</v>
      </c>
      <c r="B623" s="1" t="str">
        <f>TEXT(data[[#This Row],[date]], "mmmm")</f>
        <v>July</v>
      </c>
      <c r="C623" t="s">
        <v>11</v>
      </c>
      <c r="D623" t="s">
        <v>10</v>
      </c>
      <c r="E623">
        <v>1848</v>
      </c>
      <c r="F623">
        <v>793</v>
      </c>
      <c r="G623">
        <v>304</v>
      </c>
      <c r="H623">
        <v>8269</v>
      </c>
      <c r="I623">
        <f>SUM(data[[#This Row],[likes]:[comments]])</f>
        <v>2945</v>
      </c>
    </row>
    <row r="624" spans="1:9" x14ac:dyDescent="0.25">
      <c r="A624" s="1">
        <v>45167</v>
      </c>
      <c r="B624" s="1" t="str">
        <f>TEXT(data[[#This Row],[date]], "mmmm")</f>
        <v>August</v>
      </c>
      <c r="C624" t="s">
        <v>7</v>
      </c>
      <c r="D624" t="s">
        <v>10</v>
      </c>
      <c r="E624">
        <v>1751</v>
      </c>
      <c r="F624">
        <v>671</v>
      </c>
      <c r="G624">
        <v>434</v>
      </c>
      <c r="H624">
        <v>7637</v>
      </c>
      <c r="I624">
        <f>SUM(data[[#This Row],[likes]:[comments]])</f>
        <v>2856</v>
      </c>
    </row>
    <row r="625" spans="1:9" x14ac:dyDescent="0.25">
      <c r="A625" s="1">
        <v>44872</v>
      </c>
      <c r="B625" s="1" t="str">
        <f>TEXT(data[[#This Row],[date]], "mmmm")</f>
        <v>November</v>
      </c>
      <c r="C625" t="s">
        <v>11</v>
      </c>
      <c r="D625" t="s">
        <v>10</v>
      </c>
      <c r="E625">
        <v>446</v>
      </c>
      <c r="F625">
        <v>855</v>
      </c>
      <c r="G625">
        <v>498</v>
      </c>
      <c r="H625">
        <v>4108</v>
      </c>
      <c r="I625">
        <f>SUM(data[[#This Row],[likes]:[comments]])</f>
        <v>1799</v>
      </c>
    </row>
    <row r="626" spans="1:9" x14ac:dyDescent="0.25">
      <c r="A626" s="1">
        <v>45030</v>
      </c>
      <c r="B626" s="1" t="str">
        <f>TEXT(data[[#This Row],[date]], "mmmm")</f>
        <v>April</v>
      </c>
      <c r="C626" t="s">
        <v>9</v>
      </c>
      <c r="D626" t="s">
        <v>8</v>
      </c>
      <c r="E626">
        <v>499</v>
      </c>
      <c r="F626">
        <v>257</v>
      </c>
      <c r="G626">
        <v>459</v>
      </c>
      <c r="H626">
        <v>7806</v>
      </c>
      <c r="I626">
        <f>SUM(data[[#This Row],[likes]:[comments]])</f>
        <v>1215</v>
      </c>
    </row>
    <row r="627" spans="1:9" x14ac:dyDescent="0.25">
      <c r="A627" s="1">
        <v>45019</v>
      </c>
      <c r="B627" s="1" t="str">
        <f>TEXT(data[[#This Row],[date]], "mmmm")</f>
        <v>April</v>
      </c>
      <c r="C627" t="s">
        <v>7</v>
      </c>
      <c r="D627" t="s">
        <v>10</v>
      </c>
      <c r="E627">
        <v>1817</v>
      </c>
      <c r="F627">
        <v>109</v>
      </c>
      <c r="G627">
        <v>176</v>
      </c>
      <c r="H627">
        <v>8017</v>
      </c>
      <c r="I627">
        <f>SUM(data[[#This Row],[likes]:[comments]])</f>
        <v>2102</v>
      </c>
    </row>
    <row r="628" spans="1:9" x14ac:dyDescent="0.25">
      <c r="A628" s="1">
        <v>44865</v>
      </c>
      <c r="B628" s="1" t="str">
        <f>TEXT(data[[#This Row],[date]], "mmmm")</f>
        <v>October</v>
      </c>
      <c r="C628" t="s">
        <v>9</v>
      </c>
      <c r="D628" t="s">
        <v>8</v>
      </c>
      <c r="E628">
        <v>694</v>
      </c>
      <c r="F628">
        <v>511</v>
      </c>
      <c r="G628">
        <v>179</v>
      </c>
      <c r="H628">
        <v>8805</v>
      </c>
      <c r="I628">
        <f>SUM(data[[#This Row],[likes]:[comments]])</f>
        <v>1384</v>
      </c>
    </row>
    <row r="629" spans="1:9" x14ac:dyDescent="0.25">
      <c r="A629" s="1">
        <v>45131</v>
      </c>
      <c r="B629" s="1" t="str">
        <f>TEXT(data[[#This Row],[date]], "mmmm")</f>
        <v>July</v>
      </c>
      <c r="C629" t="s">
        <v>7</v>
      </c>
      <c r="D629" t="s">
        <v>8</v>
      </c>
      <c r="E629">
        <v>1189</v>
      </c>
      <c r="F629">
        <v>715</v>
      </c>
      <c r="G629">
        <v>370</v>
      </c>
      <c r="H629">
        <v>6381</v>
      </c>
      <c r="I629">
        <f>SUM(data[[#This Row],[likes]:[comments]])</f>
        <v>2274</v>
      </c>
    </row>
    <row r="630" spans="1:9" x14ac:dyDescent="0.25">
      <c r="A630" s="1">
        <v>44996</v>
      </c>
      <c r="B630" s="1" t="str">
        <f>TEXT(data[[#This Row],[date]], "mmmm")</f>
        <v>March</v>
      </c>
      <c r="C630" t="s">
        <v>7</v>
      </c>
      <c r="D630" t="s">
        <v>10</v>
      </c>
      <c r="E630">
        <v>1649</v>
      </c>
      <c r="F630">
        <v>197</v>
      </c>
      <c r="G630">
        <v>486</v>
      </c>
      <c r="H630">
        <v>9427</v>
      </c>
      <c r="I630">
        <f>SUM(data[[#This Row],[likes]:[comments]])</f>
        <v>2332</v>
      </c>
    </row>
    <row r="631" spans="1:9" x14ac:dyDescent="0.25">
      <c r="A631" s="1">
        <v>45061</v>
      </c>
      <c r="B631" s="1" t="str">
        <f>TEXT(data[[#This Row],[date]], "mmmm")</f>
        <v>May</v>
      </c>
      <c r="C631" t="s">
        <v>7</v>
      </c>
      <c r="D631" t="s">
        <v>10</v>
      </c>
      <c r="E631">
        <v>622</v>
      </c>
      <c r="F631">
        <v>463</v>
      </c>
      <c r="G631">
        <v>386</v>
      </c>
      <c r="H631">
        <v>4092</v>
      </c>
      <c r="I631">
        <f>SUM(data[[#This Row],[likes]:[comments]])</f>
        <v>1471</v>
      </c>
    </row>
    <row r="632" spans="1:9" x14ac:dyDescent="0.25">
      <c r="A632" s="1">
        <v>44958</v>
      </c>
      <c r="B632" s="1" t="str">
        <f>TEXT(data[[#This Row],[date]], "mmmm")</f>
        <v>February</v>
      </c>
      <c r="C632" t="s">
        <v>11</v>
      </c>
      <c r="D632" t="s">
        <v>8</v>
      </c>
      <c r="E632">
        <v>1077</v>
      </c>
      <c r="F632">
        <v>844</v>
      </c>
      <c r="G632">
        <v>334</v>
      </c>
      <c r="H632">
        <v>4783</v>
      </c>
      <c r="I632">
        <f>SUM(data[[#This Row],[likes]:[comments]])</f>
        <v>2255</v>
      </c>
    </row>
    <row r="633" spans="1:9" x14ac:dyDescent="0.25">
      <c r="A633" s="1">
        <v>45050</v>
      </c>
      <c r="B633" s="1" t="str">
        <f>TEXT(data[[#This Row],[date]], "mmmm")</f>
        <v>May</v>
      </c>
      <c r="C633" t="s">
        <v>11</v>
      </c>
      <c r="D633" t="s">
        <v>14</v>
      </c>
      <c r="E633">
        <v>1220</v>
      </c>
      <c r="F633">
        <v>735</v>
      </c>
      <c r="G633">
        <v>298</v>
      </c>
      <c r="H633">
        <v>9527</v>
      </c>
      <c r="I633">
        <f>SUM(data[[#This Row],[likes]:[comments]])</f>
        <v>2253</v>
      </c>
    </row>
    <row r="634" spans="1:9" x14ac:dyDescent="0.25">
      <c r="A634" s="1">
        <v>44851</v>
      </c>
      <c r="B634" s="1" t="str">
        <f>TEXT(data[[#This Row],[date]], "mmmm")</f>
        <v>October</v>
      </c>
      <c r="C634" t="s">
        <v>11</v>
      </c>
      <c r="D634" t="s">
        <v>10</v>
      </c>
      <c r="E634">
        <v>1236</v>
      </c>
      <c r="F634">
        <v>305</v>
      </c>
      <c r="G634">
        <v>329</v>
      </c>
      <c r="H634">
        <v>8595</v>
      </c>
      <c r="I634">
        <f>SUM(data[[#This Row],[likes]:[comments]])</f>
        <v>1870</v>
      </c>
    </row>
    <row r="635" spans="1:9" x14ac:dyDescent="0.25">
      <c r="A635" s="1">
        <v>45065</v>
      </c>
      <c r="B635" s="1" t="str">
        <f>TEXT(data[[#This Row],[date]], "mmmm")</f>
        <v>May</v>
      </c>
      <c r="C635" t="s">
        <v>11</v>
      </c>
      <c r="D635" t="s">
        <v>10</v>
      </c>
      <c r="E635">
        <v>820</v>
      </c>
      <c r="F635">
        <v>618</v>
      </c>
      <c r="G635">
        <v>149</v>
      </c>
      <c r="H635">
        <v>9478</v>
      </c>
      <c r="I635">
        <f>SUM(data[[#This Row],[likes]:[comments]])</f>
        <v>1587</v>
      </c>
    </row>
    <row r="636" spans="1:9" x14ac:dyDescent="0.25">
      <c r="A636" s="1">
        <v>44977</v>
      </c>
      <c r="B636" s="1" t="str">
        <f>TEXT(data[[#This Row],[date]], "mmmm")</f>
        <v>February</v>
      </c>
      <c r="C636" t="s">
        <v>11</v>
      </c>
      <c r="D636" t="s">
        <v>8</v>
      </c>
      <c r="E636">
        <v>1791</v>
      </c>
      <c r="F636">
        <v>656</v>
      </c>
      <c r="G636">
        <v>112</v>
      </c>
      <c r="H636">
        <v>5619</v>
      </c>
      <c r="I636">
        <f>SUM(data[[#This Row],[likes]:[comments]])</f>
        <v>2559</v>
      </c>
    </row>
    <row r="637" spans="1:9" x14ac:dyDescent="0.25">
      <c r="A637" s="1">
        <v>45103</v>
      </c>
      <c r="B637" s="1" t="str">
        <f>TEXT(data[[#This Row],[date]], "mmmm")</f>
        <v>June</v>
      </c>
      <c r="C637" t="s">
        <v>9</v>
      </c>
      <c r="D637" t="s">
        <v>14</v>
      </c>
      <c r="E637">
        <v>1820</v>
      </c>
      <c r="F637">
        <v>614</v>
      </c>
      <c r="G637">
        <v>228</v>
      </c>
      <c r="H637">
        <v>8336</v>
      </c>
      <c r="I637">
        <f>SUM(data[[#This Row],[likes]:[comments]])</f>
        <v>2662</v>
      </c>
    </row>
    <row r="638" spans="1:9" x14ac:dyDescent="0.25">
      <c r="A638" s="1">
        <v>44867</v>
      </c>
      <c r="B638" s="1" t="str">
        <f>TEXT(data[[#This Row],[date]], "mmmm")</f>
        <v>November</v>
      </c>
      <c r="C638" t="s">
        <v>9</v>
      </c>
      <c r="D638" t="s">
        <v>8</v>
      </c>
      <c r="E638">
        <v>454</v>
      </c>
      <c r="F638">
        <v>877</v>
      </c>
      <c r="G638">
        <v>103</v>
      </c>
      <c r="H638">
        <v>5012</v>
      </c>
      <c r="I638">
        <f>SUM(data[[#This Row],[likes]:[comments]])</f>
        <v>1434</v>
      </c>
    </row>
    <row r="639" spans="1:9" x14ac:dyDescent="0.25">
      <c r="A639" s="1">
        <v>45200</v>
      </c>
      <c r="B639" s="1" t="str">
        <f>TEXT(data[[#This Row],[date]], "mmmm")</f>
        <v>October</v>
      </c>
      <c r="C639" t="s">
        <v>9</v>
      </c>
      <c r="D639" t="s">
        <v>8</v>
      </c>
      <c r="E639">
        <v>805</v>
      </c>
      <c r="F639">
        <v>299</v>
      </c>
      <c r="G639">
        <v>214</v>
      </c>
      <c r="H639">
        <v>6080</v>
      </c>
      <c r="I639">
        <f>SUM(data[[#This Row],[likes]:[comments]])</f>
        <v>1318</v>
      </c>
    </row>
    <row r="640" spans="1:9" x14ac:dyDescent="0.25">
      <c r="A640" s="1">
        <v>44911</v>
      </c>
      <c r="B640" s="1" t="str">
        <f>TEXT(data[[#This Row],[date]], "mmmm")</f>
        <v>December</v>
      </c>
      <c r="C640" t="s">
        <v>7</v>
      </c>
      <c r="D640" t="s">
        <v>10</v>
      </c>
      <c r="E640">
        <v>924</v>
      </c>
      <c r="F640">
        <v>707</v>
      </c>
      <c r="G640">
        <v>373</v>
      </c>
      <c r="H640">
        <v>6946</v>
      </c>
      <c r="I640">
        <f>SUM(data[[#This Row],[likes]:[comments]])</f>
        <v>2004</v>
      </c>
    </row>
    <row r="641" spans="1:9" x14ac:dyDescent="0.25">
      <c r="A641" s="1">
        <v>45147</v>
      </c>
      <c r="B641" s="1" t="str">
        <f>TEXT(data[[#This Row],[date]], "mmmm")</f>
        <v>August</v>
      </c>
      <c r="C641" t="s">
        <v>9</v>
      </c>
      <c r="D641" t="s">
        <v>14</v>
      </c>
      <c r="E641">
        <v>1869</v>
      </c>
      <c r="F641">
        <v>877</v>
      </c>
      <c r="G641">
        <v>299</v>
      </c>
      <c r="H641">
        <v>5875</v>
      </c>
      <c r="I641">
        <f>SUM(data[[#This Row],[likes]:[comments]])</f>
        <v>3045</v>
      </c>
    </row>
    <row r="642" spans="1:9" x14ac:dyDescent="0.25">
      <c r="A642" s="1">
        <v>44943</v>
      </c>
      <c r="B642" s="1" t="str">
        <f>TEXT(data[[#This Row],[date]], "mmmm")</f>
        <v>January</v>
      </c>
      <c r="C642" t="s">
        <v>11</v>
      </c>
      <c r="D642" t="s">
        <v>14</v>
      </c>
      <c r="E642">
        <v>1092</v>
      </c>
      <c r="F642">
        <v>768</v>
      </c>
      <c r="G642">
        <v>133</v>
      </c>
      <c r="H642">
        <v>8192</v>
      </c>
      <c r="I642">
        <f>SUM(data[[#This Row],[likes]:[comments]])</f>
        <v>1993</v>
      </c>
    </row>
    <row r="643" spans="1:9" x14ac:dyDescent="0.25">
      <c r="A643" s="1">
        <v>45210</v>
      </c>
      <c r="B643" s="1" t="str">
        <f>TEXT(data[[#This Row],[date]], "mmmm")</f>
        <v>October</v>
      </c>
      <c r="C643" t="s">
        <v>7</v>
      </c>
      <c r="D643" t="s">
        <v>14</v>
      </c>
      <c r="E643">
        <v>1490</v>
      </c>
      <c r="F643">
        <v>635</v>
      </c>
      <c r="G643">
        <v>174</v>
      </c>
      <c r="H643">
        <v>8974</v>
      </c>
      <c r="I643">
        <f>SUM(data[[#This Row],[likes]:[comments]])</f>
        <v>2299</v>
      </c>
    </row>
    <row r="644" spans="1:9" x14ac:dyDescent="0.25">
      <c r="A644" s="1">
        <v>45127</v>
      </c>
      <c r="B644" s="1" t="str">
        <f>TEXT(data[[#This Row],[date]], "mmmm")</f>
        <v>July</v>
      </c>
      <c r="C644" t="s">
        <v>11</v>
      </c>
      <c r="D644" t="s">
        <v>8</v>
      </c>
      <c r="E644">
        <v>774</v>
      </c>
      <c r="F644">
        <v>332</v>
      </c>
      <c r="G644">
        <v>327</v>
      </c>
      <c r="H644">
        <v>7309</v>
      </c>
      <c r="I644">
        <f>SUM(data[[#This Row],[likes]:[comments]])</f>
        <v>1433</v>
      </c>
    </row>
    <row r="645" spans="1:9" x14ac:dyDescent="0.25">
      <c r="A645" s="1">
        <v>45100</v>
      </c>
      <c r="B645" s="1" t="str">
        <f>TEXT(data[[#This Row],[date]], "mmmm")</f>
        <v>June</v>
      </c>
      <c r="C645" t="s">
        <v>11</v>
      </c>
      <c r="D645" t="s">
        <v>10</v>
      </c>
      <c r="E645">
        <v>1491</v>
      </c>
      <c r="F645">
        <v>374</v>
      </c>
      <c r="G645">
        <v>145</v>
      </c>
      <c r="H645">
        <v>8927</v>
      </c>
      <c r="I645">
        <f>SUM(data[[#This Row],[likes]:[comments]])</f>
        <v>2010</v>
      </c>
    </row>
    <row r="646" spans="1:9" x14ac:dyDescent="0.25">
      <c r="A646" s="1">
        <v>45099</v>
      </c>
      <c r="B646" s="1" t="str">
        <f>TEXT(data[[#This Row],[date]], "mmmm")</f>
        <v>June</v>
      </c>
      <c r="C646" t="s">
        <v>9</v>
      </c>
      <c r="D646" t="s">
        <v>8</v>
      </c>
      <c r="E646">
        <v>2040</v>
      </c>
      <c r="F646">
        <v>639</v>
      </c>
      <c r="G646">
        <v>296</v>
      </c>
      <c r="H646">
        <v>8033</v>
      </c>
      <c r="I646">
        <f>SUM(data[[#This Row],[likes]:[comments]])</f>
        <v>2975</v>
      </c>
    </row>
    <row r="647" spans="1:9" x14ac:dyDescent="0.25">
      <c r="A647" s="1">
        <v>45047</v>
      </c>
      <c r="B647" s="1" t="str">
        <f>TEXT(data[[#This Row],[date]], "mmmm")</f>
        <v>May</v>
      </c>
      <c r="C647" t="s">
        <v>7</v>
      </c>
      <c r="D647" t="s">
        <v>8</v>
      </c>
      <c r="E647">
        <v>1383</v>
      </c>
      <c r="F647">
        <v>241</v>
      </c>
      <c r="G647">
        <v>310</v>
      </c>
      <c r="H647">
        <v>5729</v>
      </c>
      <c r="I647">
        <f>SUM(data[[#This Row],[likes]:[comments]])</f>
        <v>1934</v>
      </c>
    </row>
    <row r="648" spans="1:9" x14ac:dyDescent="0.25">
      <c r="A648" s="1">
        <v>44860</v>
      </c>
      <c r="B648" s="1" t="str">
        <f>TEXT(data[[#This Row],[date]], "mmmm")</f>
        <v>October</v>
      </c>
      <c r="C648" t="s">
        <v>11</v>
      </c>
      <c r="D648" t="s">
        <v>8</v>
      </c>
      <c r="E648" t="s">
        <v>12</v>
      </c>
      <c r="F648">
        <v>491</v>
      </c>
      <c r="G648">
        <v>252</v>
      </c>
      <c r="H648">
        <v>8187</v>
      </c>
      <c r="I648">
        <f>SUM(data[[#This Row],[likes]:[comments]])</f>
        <v>743</v>
      </c>
    </row>
    <row r="649" spans="1:9" x14ac:dyDescent="0.25">
      <c r="A649" s="1">
        <v>45124</v>
      </c>
      <c r="B649" s="1" t="str">
        <f>TEXT(data[[#This Row],[date]], "mmmm")</f>
        <v>July</v>
      </c>
      <c r="C649" t="s">
        <v>9</v>
      </c>
      <c r="D649" t="s">
        <v>14</v>
      </c>
      <c r="E649">
        <v>479</v>
      </c>
      <c r="F649">
        <v>320</v>
      </c>
      <c r="G649">
        <v>461</v>
      </c>
      <c r="H649">
        <v>4324</v>
      </c>
      <c r="I649">
        <f>SUM(data[[#This Row],[likes]:[comments]])</f>
        <v>1260</v>
      </c>
    </row>
    <row r="650" spans="1:9" x14ac:dyDescent="0.25">
      <c r="A650" s="1">
        <v>45179</v>
      </c>
      <c r="B650" s="1" t="str">
        <f>TEXT(data[[#This Row],[date]], "mmmm")</f>
        <v>September</v>
      </c>
      <c r="C650" t="s">
        <v>7</v>
      </c>
      <c r="D650" t="s">
        <v>14</v>
      </c>
      <c r="E650">
        <v>415</v>
      </c>
      <c r="F650">
        <v>592</v>
      </c>
      <c r="G650">
        <v>417</v>
      </c>
      <c r="H650">
        <v>6228</v>
      </c>
      <c r="I650">
        <f>SUM(data[[#This Row],[likes]:[comments]])</f>
        <v>1424</v>
      </c>
    </row>
    <row r="651" spans="1:9" x14ac:dyDescent="0.25">
      <c r="A651" s="1">
        <v>45018</v>
      </c>
      <c r="B651" s="1" t="str">
        <f>TEXT(data[[#This Row],[date]], "mmmm")</f>
        <v>April</v>
      </c>
      <c r="C651" t="s">
        <v>11</v>
      </c>
      <c r="D651" t="s">
        <v>10</v>
      </c>
      <c r="E651">
        <v>1742</v>
      </c>
      <c r="F651">
        <v>808</v>
      </c>
      <c r="G651">
        <v>313</v>
      </c>
      <c r="H651">
        <v>6482</v>
      </c>
      <c r="I651">
        <f>SUM(data[[#This Row],[likes]:[comments]])</f>
        <v>2863</v>
      </c>
    </row>
    <row r="652" spans="1:9" x14ac:dyDescent="0.25">
      <c r="A652" s="1">
        <v>44970</v>
      </c>
      <c r="B652" s="1" t="str">
        <f>TEXT(data[[#This Row],[date]], "mmmm")</f>
        <v>February</v>
      </c>
      <c r="C652" t="s">
        <v>7</v>
      </c>
      <c r="D652" t="s">
        <v>8</v>
      </c>
      <c r="E652">
        <v>683</v>
      </c>
      <c r="F652">
        <v>304</v>
      </c>
      <c r="G652">
        <v>495</v>
      </c>
      <c r="H652">
        <v>8955</v>
      </c>
      <c r="I652">
        <f>SUM(data[[#This Row],[likes]:[comments]])</f>
        <v>1482</v>
      </c>
    </row>
    <row r="653" spans="1:9" x14ac:dyDescent="0.25">
      <c r="A653" s="1">
        <v>44873</v>
      </c>
      <c r="B653" s="1" t="str">
        <f>TEXT(data[[#This Row],[date]], "mmmm")</f>
        <v>November</v>
      </c>
      <c r="C653" t="s">
        <v>7</v>
      </c>
      <c r="D653" t="s">
        <v>14</v>
      </c>
      <c r="E653">
        <v>1244</v>
      </c>
      <c r="F653">
        <v>669</v>
      </c>
      <c r="G653">
        <v>396</v>
      </c>
      <c r="H653">
        <v>9416</v>
      </c>
      <c r="I653">
        <f>SUM(data[[#This Row],[likes]:[comments]])</f>
        <v>2309</v>
      </c>
    </row>
    <row r="654" spans="1:9" x14ac:dyDescent="0.25">
      <c r="A654" s="1">
        <v>44921</v>
      </c>
      <c r="B654" s="1" t="str">
        <f>TEXT(data[[#This Row],[date]], "mmmm")</f>
        <v>December</v>
      </c>
      <c r="C654" t="s">
        <v>9</v>
      </c>
      <c r="D654" t="s">
        <v>10</v>
      </c>
      <c r="E654">
        <v>1454</v>
      </c>
      <c r="F654">
        <v>485</v>
      </c>
      <c r="G654">
        <v>428</v>
      </c>
      <c r="H654">
        <v>4179</v>
      </c>
      <c r="I654">
        <f>SUM(data[[#This Row],[likes]:[comments]])</f>
        <v>2367</v>
      </c>
    </row>
    <row r="655" spans="1:9" x14ac:dyDescent="0.25">
      <c r="A655" s="1">
        <v>44891</v>
      </c>
      <c r="B655" s="1" t="str">
        <f>TEXT(data[[#This Row],[date]], "mmmm")</f>
        <v>November</v>
      </c>
      <c r="C655" t="s">
        <v>7</v>
      </c>
      <c r="D655" t="s">
        <v>10</v>
      </c>
      <c r="E655">
        <v>2082</v>
      </c>
      <c r="F655">
        <v>465</v>
      </c>
      <c r="G655">
        <v>177</v>
      </c>
      <c r="H655">
        <v>9557</v>
      </c>
      <c r="I655">
        <f>SUM(data[[#This Row],[likes]:[comments]])</f>
        <v>2724</v>
      </c>
    </row>
    <row r="656" spans="1:9" x14ac:dyDescent="0.25">
      <c r="A656" s="1">
        <v>45059</v>
      </c>
      <c r="B656" s="1" t="str">
        <f>TEXT(data[[#This Row],[date]], "mmmm")</f>
        <v>May</v>
      </c>
      <c r="C656" t="s">
        <v>11</v>
      </c>
      <c r="D656" t="s">
        <v>14</v>
      </c>
      <c r="E656">
        <v>811</v>
      </c>
      <c r="F656">
        <v>378</v>
      </c>
      <c r="G656">
        <v>156</v>
      </c>
      <c r="H656">
        <v>8994</v>
      </c>
      <c r="I656">
        <f>SUM(data[[#This Row],[likes]:[comments]])</f>
        <v>1345</v>
      </c>
    </row>
    <row r="657" spans="1:9" x14ac:dyDescent="0.25">
      <c r="A657" s="1">
        <v>45033</v>
      </c>
      <c r="B657" s="1" t="str">
        <f>TEXT(data[[#This Row],[date]], "mmmm")</f>
        <v>April</v>
      </c>
      <c r="C657" t="s">
        <v>11</v>
      </c>
      <c r="D657" t="s">
        <v>14</v>
      </c>
      <c r="E657">
        <v>1543</v>
      </c>
      <c r="F657">
        <v>434</v>
      </c>
      <c r="G657">
        <v>226</v>
      </c>
      <c r="H657">
        <v>6495</v>
      </c>
      <c r="I657">
        <f>SUM(data[[#This Row],[likes]:[comments]])</f>
        <v>2203</v>
      </c>
    </row>
    <row r="658" spans="1:9" x14ac:dyDescent="0.25">
      <c r="A658" s="1">
        <v>44983</v>
      </c>
      <c r="B658" s="1" t="str">
        <f>TEXT(data[[#This Row],[date]], "mmmm")</f>
        <v>February</v>
      </c>
      <c r="C658" t="s">
        <v>9</v>
      </c>
      <c r="D658" t="s">
        <v>10</v>
      </c>
      <c r="E658">
        <v>1908</v>
      </c>
      <c r="F658">
        <v>708</v>
      </c>
      <c r="G658">
        <v>465</v>
      </c>
      <c r="H658">
        <v>5804</v>
      </c>
      <c r="I658">
        <f>SUM(data[[#This Row],[likes]:[comments]])</f>
        <v>3081</v>
      </c>
    </row>
    <row r="659" spans="1:9" x14ac:dyDescent="0.25">
      <c r="A659" s="1">
        <v>45098</v>
      </c>
      <c r="B659" s="1" t="str">
        <f>TEXT(data[[#This Row],[date]], "mmmm")</f>
        <v>June</v>
      </c>
      <c r="C659" t="s">
        <v>9</v>
      </c>
      <c r="D659" t="s">
        <v>10</v>
      </c>
      <c r="E659">
        <v>1840</v>
      </c>
      <c r="F659">
        <v>408</v>
      </c>
      <c r="G659">
        <v>492</v>
      </c>
      <c r="H659">
        <v>7675</v>
      </c>
      <c r="I659">
        <f>SUM(data[[#This Row],[likes]:[comments]])</f>
        <v>2740</v>
      </c>
    </row>
    <row r="660" spans="1:9" x14ac:dyDescent="0.25">
      <c r="A660" s="1">
        <v>44856</v>
      </c>
      <c r="B660" s="1" t="str">
        <f>TEXT(data[[#This Row],[date]], "mmmm")</f>
        <v>October</v>
      </c>
      <c r="C660" t="s">
        <v>9</v>
      </c>
      <c r="D660" t="s">
        <v>8</v>
      </c>
      <c r="E660">
        <v>840</v>
      </c>
      <c r="F660">
        <v>787</v>
      </c>
      <c r="G660">
        <v>347</v>
      </c>
      <c r="H660">
        <v>4377</v>
      </c>
      <c r="I660">
        <f>SUM(data[[#This Row],[likes]:[comments]])</f>
        <v>1974</v>
      </c>
    </row>
    <row r="661" spans="1:9" x14ac:dyDescent="0.25">
      <c r="A661" s="1">
        <v>45172</v>
      </c>
      <c r="B661" s="1" t="str">
        <f>TEXT(data[[#This Row],[date]], "mmmm")</f>
        <v>September</v>
      </c>
      <c r="C661" t="s">
        <v>9</v>
      </c>
      <c r="D661" t="s">
        <v>14</v>
      </c>
      <c r="E661">
        <v>1545</v>
      </c>
      <c r="F661">
        <v>464</v>
      </c>
      <c r="G661">
        <v>359</v>
      </c>
      <c r="H661">
        <v>6151</v>
      </c>
      <c r="I661">
        <f>SUM(data[[#This Row],[likes]:[comments]])</f>
        <v>2368</v>
      </c>
    </row>
    <row r="662" spans="1:9" x14ac:dyDescent="0.25">
      <c r="A662" s="1">
        <v>45076</v>
      </c>
      <c r="B662" s="1" t="str">
        <f>TEXT(data[[#This Row],[date]], "mmmm")</f>
        <v>May</v>
      </c>
      <c r="C662" t="s">
        <v>7</v>
      </c>
      <c r="D662" t="s">
        <v>8</v>
      </c>
      <c r="E662">
        <v>2079</v>
      </c>
      <c r="F662">
        <v>547</v>
      </c>
      <c r="G662">
        <v>208</v>
      </c>
      <c r="H662">
        <v>6303</v>
      </c>
      <c r="I662">
        <f>SUM(data[[#This Row],[likes]:[comments]])</f>
        <v>2834</v>
      </c>
    </row>
    <row r="663" spans="1:9" x14ac:dyDescent="0.25">
      <c r="A663" s="1">
        <v>45099</v>
      </c>
      <c r="B663" s="1" t="str">
        <f>TEXT(data[[#This Row],[date]], "mmmm")</f>
        <v>June</v>
      </c>
      <c r="C663" t="s">
        <v>11</v>
      </c>
      <c r="D663" t="s">
        <v>8</v>
      </c>
      <c r="E663">
        <v>525</v>
      </c>
      <c r="F663">
        <v>242</v>
      </c>
      <c r="G663">
        <v>455</v>
      </c>
      <c r="H663">
        <v>8111</v>
      </c>
      <c r="I663">
        <f>SUM(data[[#This Row],[likes]:[comments]])</f>
        <v>1222</v>
      </c>
    </row>
    <row r="664" spans="1:9" x14ac:dyDescent="0.25">
      <c r="A664" s="1">
        <v>44915</v>
      </c>
      <c r="B664" s="1" t="str">
        <f>TEXT(data[[#This Row],[date]], "mmmm")</f>
        <v>December</v>
      </c>
      <c r="C664" t="s">
        <v>9</v>
      </c>
      <c r="D664" t="s">
        <v>10</v>
      </c>
      <c r="E664">
        <v>1431</v>
      </c>
      <c r="F664">
        <v>352</v>
      </c>
      <c r="G664">
        <v>357</v>
      </c>
      <c r="H664">
        <v>8955</v>
      </c>
      <c r="I664">
        <f>SUM(data[[#This Row],[likes]:[comments]])</f>
        <v>2140</v>
      </c>
    </row>
    <row r="665" spans="1:9" x14ac:dyDescent="0.25">
      <c r="A665" s="1">
        <v>45130</v>
      </c>
      <c r="B665" s="1" t="str">
        <f>TEXT(data[[#This Row],[date]], "mmmm")</f>
        <v>July</v>
      </c>
      <c r="C665" t="s">
        <v>7</v>
      </c>
      <c r="D665" t="s">
        <v>10</v>
      </c>
      <c r="E665">
        <v>2200</v>
      </c>
      <c r="F665">
        <v>466</v>
      </c>
      <c r="G665">
        <v>336</v>
      </c>
      <c r="H665">
        <v>8037</v>
      </c>
      <c r="I665">
        <f>SUM(data[[#This Row],[likes]:[comments]])</f>
        <v>3002</v>
      </c>
    </row>
    <row r="666" spans="1:9" x14ac:dyDescent="0.25">
      <c r="A666" s="1">
        <v>45121</v>
      </c>
      <c r="B666" s="1" t="str">
        <f>TEXT(data[[#This Row],[date]], "mmmm")</f>
        <v>July</v>
      </c>
      <c r="C666" t="s">
        <v>7</v>
      </c>
      <c r="D666" t="s">
        <v>8</v>
      </c>
      <c r="E666">
        <v>1333</v>
      </c>
      <c r="F666">
        <v>657</v>
      </c>
      <c r="G666">
        <v>327</v>
      </c>
      <c r="H666">
        <v>8566</v>
      </c>
      <c r="I666">
        <f>SUM(data[[#This Row],[likes]:[comments]])</f>
        <v>2317</v>
      </c>
    </row>
    <row r="667" spans="1:9" x14ac:dyDescent="0.25">
      <c r="A667" s="1">
        <v>44987</v>
      </c>
      <c r="B667" s="1" t="str">
        <f>TEXT(data[[#This Row],[date]], "mmmm")</f>
        <v>March</v>
      </c>
      <c r="C667" t="s">
        <v>9</v>
      </c>
      <c r="D667" t="s">
        <v>10</v>
      </c>
      <c r="E667">
        <v>1368</v>
      </c>
      <c r="F667">
        <v>302</v>
      </c>
      <c r="G667">
        <v>459</v>
      </c>
      <c r="H667">
        <v>7387</v>
      </c>
      <c r="I667">
        <f>SUM(data[[#This Row],[likes]:[comments]])</f>
        <v>2129</v>
      </c>
    </row>
    <row r="668" spans="1:9" x14ac:dyDescent="0.25">
      <c r="A668" s="1">
        <v>45140</v>
      </c>
      <c r="B668" s="1" t="str">
        <f>TEXT(data[[#This Row],[date]], "mmmm")</f>
        <v>August</v>
      </c>
      <c r="C668" t="s">
        <v>11</v>
      </c>
      <c r="D668" t="s">
        <v>14</v>
      </c>
      <c r="E668">
        <v>1631</v>
      </c>
      <c r="F668">
        <v>758</v>
      </c>
      <c r="G668">
        <v>296</v>
      </c>
      <c r="H668">
        <v>9421</v>
      </c>
      <c r="I668">
        <f>SUM(data[[#This Row],[likes]:[comments]])</f>
        <v>2685</v>
      </c>
    </row>
    <row r="669" spans="1:9" x14ac:dyDescent="0.25">
      <c r="A669" s="1">
        <v>45202</v>
      </c>
      <c r="B669" s="1" t="str">
        <f>TEXT(data[[#This Row],[date]], "mmmm")</f>
        <v>October</v>
      </c>
      <c r="C669" t="s">
        <v>7</v>
      </c>
      <c r="D669" t="s">
        <v>8</v>
      </c>
      <c r="E669">
        <v>785</v>
      </c>
      <c r="F669">
        <v>351</v>
      </c>
      <c r="G669">
        <v>226</v>
      </c>
      <c r="H669">
        <v>5431</v>
      </c>
      <c r="I669">
        <f>SUM(data[[#This Row],[likes]:[comments]])</f>
        <v>1362</v>
      </c>
    </row>
    <row r="670" spans="1:9" x14ac:dyDescent="0.25">
      <c r="A670" s="1">
        <v>45068</v>
      </c>
      <c r="B670" s="1" t="str">
        <f>TEXT(data[[#This Row],[date]], "mmmm")</f>
        <v>May</v>
      </c>
      <c r="C670" t="s">
        <v>9</v>
      </c>
      <c r="D670" t="s">
        <v>10</v>
      </c>
      <c r="E670">
        <v>977</v>
      </c>
      <c r="F670">
        <v>786</v>
      </c>
      <c r="G670">
        <v>325</v>
      </c>
      <c r="H670">
        <v>5850</v>
      </c>
      <c r="I670">
        <f>SUM(data[[#This Row],[likes]:[comments]])</f>
        <v>2088</v>
      </c>
    </row>
    <row r="671" spans="1:9" x14ac:dyDescent="0.25">
      <c r="A671" s="1">
        <v>45058</v>
      </c>
      <c r="B671" s="1" t="str">
        <f>TEXT(data[[#This Row],[date]], "mmmm")</f>
        <v>May</v>
      </c>
      <c r="C671" t="s">
        <v>9</v>
      </c>
      <c r="D671" t="s">
        <v>10</v>
      </c>
      <c r="E671">
        <v>1331</v>
      </c>
      <c r="F671">
        <v>173</v>
      </c>
      <c r="G671">
        <v>479</v>
      </c>
      <c r="H671">
        <v>4707</v>
      </c>
      <c r="I671">
        <f>SUM(data[[#This Row],[likes]:[comments]])</f>
        <v>1983</v>
      </c>
    </row>
    <row r="672" spans="1:9" x14ac:dyDescent="0.25">
      <c r="A672" s="1">
        <v>44908</v>
      </c>
      <c r="B672" s="1" t="str">
        <f>TEXT(data[[#This Row],[date]], "mmmm")</f>
        <v>December</v>
      </c>
      <c r="C672" t="s">
        <v>9</v>
      </c>
      <c r="D672" t="s">
        <v>14</v>
      </c>
      <c r="E672">
        <v>1437</v>
      </c>
      <c r="F672">
        <v>687</v>
      </c>
      <c r="G672">
        <v>212</v>
      </c>
      <c r="H672">
        <v>4287</v>
      </c>
      <c r="I672">
        <f>SUM(data[[#This Row],[likes]:[comments]])</f>
        <v>2336</v>
      </c>
    </row>
    <row r="673" spans="1:9" x14ac:dyDescent="0.25">
      <c r="A673" s="1">
        <v>44947</v>
      </c>
      <c r="B673" s="1" t="str">
        <f>TEXT(data[[#This Row],[date]], "mmmm")</f>
        <v>January</v>
      </c>
      <c r="C673" t="s">
        <v>11</v>
      </c>
      <c r="D673" t="s">
        <v>10</v>
      </c>
      <c r="E673">
        <v>624</v>
      </c>
      <c r="F673">
        <v>466</v>
      </c>
      <c r="G673">
        <v>340</v>
      </c>
      <c r="H673">
        <v>8152</v>
      </c>
      <c r="I673">
        <f>SUM(data[[#This Row],[likes]:[comments]])</f>
        <v>1430</v>
      </c>
    </row>
    <row r="674" spans="1:9" x14ac:dyDescent="0.25">
      <c r="A674" s="1">
        <v>45047</v>
      </c>
      <c r="B674" s="1" t="str">
        <f>TEXT(data[[#This Row],[date]], "mmmm")</f>
        <v>May</v>
      </c>
      <c r="C674" t="s">
        <v>9</v>
      </c>
      <c r="D674" t="s">
        <v>8</v>
      </c>
      <c r="E674">
        <v>663</v>
      </c>
      <c r="F674">
        <v>592</v>
      </c>
      <c r="G674">
        <v>383</v>
      </c>
      <c r="H674">
        <v>7143</v>
      </c>
      <c r="I674">
        <f>SUM(data[[#This Row],[likes]:[comments]])</f>
        <v>1638</v>
      </c>
    </row>
    <row r="675" spans="1:9" x14ac:dyDescent="0.25">
      <c r="A675" s="1">
        <v>44994</v>
      </c>
      <c r="B675" s="1" t="str">
        <f>TEXT(data[[#This Row],[date]], "mmmm")</f>
        <v>March</v>
      </c>
      <c r="C675" t="s">
        <v>11</v>
      </c>
      <c r="D675" t="s">
        <v>10</v>
      </c>
      <c r="E675">
        <v>1754</v>
      </c>
      <c r="F675">
        <v>258</v>
      </c>
      <c r="G675">
        <v>491</v>
      </c>
      <c r="H675">
        <v>9015</v>
      </c>
      <c r="I675">
        <f>SUM(data[[#This Row],[likes]:[comments]])</f>
        <v>2503</v>
      </c>
    </row>
    <row r="676" spans="1:9" x14ac:dyDescent="0.25">
      <c r="A676" s="1">
        <v>44998</v>
      </c>
      <c r="B676" s="1" t="str">
        <f>TEXT(data[[#This Row],[date]], "mmmm")</f>
        <v>March</v>
      </c>
      <c r="C676" t="s">
        <v>9</v>
      </c>
      <c r="D676" t="s">
        <v>10</v>
      </c>
      <c r="E676">
        <v>613</v>
      </c>
      <c r="F676">
        <v>850</v>
      </c>
      <c r="G676">
        <v>460</v>
      </c>
      <c r="H676">
        <v>6731</v>
      </c>
      <c r="I676">
        <f>SUM(data[[#This Row],[likes]:[comments]])</f>
        <v>1923</v>
      </c>
    </row>
    <row r="677" spans="1:9" x14ac:dyDescent="0.25">
      <c r="A677" s="1">
        <v>44995</v>
      </c>
      <c r="B677" s="1" t="str">
        <f>TEXT(data[[#This Row],[date]], "mmmm")</f>
        <v>March</v>
      </c>
      <c r="C677" t="s">
        <v>9</v>
      </c>
      <c r="D677" t="s">
        <v>10</v>
      </c>
      <c r="E677">
        <v>489</v>
      </c>
      <c r="F677">
        <v>572</v>
      </c>
      <c r="G677">
        <v>409</v>
      </c>
      <c r="H677">
        <v>9338</v>
      </c>
      <c r="I677">
        <f>SUM(data[[#This Row],[likes]:[comments]])</f>
        <v>1470</v>
      </c>
    </row>
    <row r="678" spans="1:9" x14ac:dyDescent="0.25">
      <c r="A678" s="1">
        <v>45060</v>
      </c>
      <c r="B678" s="1" t="str">
        <f>TEXT(data[[#This Row],[date]], "mmmm")</f>
        <v>May</v>
      </c>
      <c r="C678" t="s">
        <v>9</v>
      </c>
      <c r="D678" t="s">
        <v>10</v>
      </c>
      <c r="E678">
        <v>1328</v>
      </c>
      <c r="F678">
        <v>665</v>
      </c>
      <c r="G678">
        <v>382</v>
      </c>
      <c r="H678">
        <v>9544</v>
      </c>
      <c r="I678">
        <f>SUM(data[[#This Row],[likes]:[comments]])</f>
        <v>2375</v>
      </c>
    </row>
    <row r="679" spans="1:9" x14ac:dyDescent="0.25">
      <c r="A679" s="1">
        <v>44951</v>
      </c>
      <c r="B679" s="1" t="str">
        <f>TEXT(data[[#This Row],[date]], "mmmm")</f>
        <v>January</v>
      </c>
      <c r="C679" t="s">
        <v>7</v>
      </c>
      <c r="D679" t="s">
        <v>14</v>
      </c>
      <c r="E679">
        <v>840</v>
      </c>
      <c r="F679">
        <v>501</v>
      </c>
      <c r="G679">
        <v>345</v>
      </c>
      <c r="H679">
        <v>9586</v>
      </c>
      <c r="I679">
        <f>SUM(data[[#This Row],[likes]:[comments]])</f>
        <v>1686</v>
      </c>
    </row>
    <row r="680" spans="1:9" x14ac:dyDescent="0.25">
      <c r="A680" s="1">
        <v>45009</v>
      </c>
      <c r="B680" s="1" t="str">
        <f>TEXT(data[[#This Row],[date]], "mmmm")</f>
        <v>March</v>
      </c>
      <c r="C680" t="s">
        <v>11</v>
      </c>
      <c r="D680" t="s">
        <v>10</v>
      </c>
      <c r="E680">
        <v>1349</v>
      </c>
      <c r="F680">
        <v>233</v>
      </c>
      <c r="G680">
        <v>319</v>
      </c>
      <c r="H680">
        <v>5290</v>
      </c>
      <c r="I680">
        <f>SUM(data[[#This Row],[likes]:[comments]])</f>
        <v>1901</v>
      </c>
    </row>
    <row r="681" spans="1:9" x14ac:dyDescent="0.25">
      <c r="A681" s="1">
        <v>44933</v>
      </c>
      <c r="B681" s="1" t="str">
        <f>TEXT(data[[#This Row],[date]], "mmmm")</f>
        <v>January</v>
      </c>
      <c r="C681" t="s">
        <v>7</v>
      </c>
      <c r="D681" t="s">
        <v>14</v>
      </c>
      <c r="E681">
        <v>648</v>
      </c>
      <c r="F681">
        <v>664</v>
      </c>
      <c r="G681">
        <v>434</v>
      </c>
      <c r="H681">
        <v>4098</v>
      </c>
      <c r="I681">
        <f>SUM(data[[#This Row],[likes]:[comments]])</f>
        <v>1746</v>
      </c>
    </row>
    <row r="682" spans="1:9" x14ac:dyDescent="0.25">
      <c r="A682" s="1">
        <v>44913</v>
      </c>
      <c r="B682" s="1" t="str">
        <f>TEXT(data[[#This Row],[date]], "mmmm")</f>
        <v>December</v>
      </c>
      <c r="C682" t="s">
        <v>9</v>
      </c>
      <c r="D682" t="s">
        <v>14</v>
      </c>
      <c r="E682">
        <v>786</v>
      </c>
      <c r="F682">
        <v>350</v>
      </c>
      <c r="G682">
        <v>237</v>
      </c>
      <c r="H682">
        <v>5597</v>
      </c>
      <c r="I682">
        <f>SUM(data[[#This Row],[likes]:[comments]])</f>
        <v>1373</v>
      </c>
    </row>
    <row r="683" spans="1:9" x14ac:dyDescent="0.25">
      <c r="A683" s="1">
        <v>44903</v>
      </c>
      <c r="B683" s="1" t="str">
        <f>TEXT(data[[#This Row],[date]], "mmmm")</f>
        <v>December</v>
      </c>
      <c r="C683" t="s">
        <v>9</v>
      </c>
      <c r="D683" t="s">
        <v>8</v>
      </c>
      <c r="E683">
        <v>403</v>
      </c>
      <c r="F683">
        <v>524</v>
      </c>
      <c r="G683">
        <v>306</v>
      </c>
      <c r="H683">
        <v>7570</v>
      </c>
      <c r="I683">
        <f>SUM(data[[#This Row],[likes]:[comments]])</f>
        <v>1233</v>
      </c>
    </row>
    <row r="684" spans="1:9" x14ac:dyDescent="0.25">
      <c r="A684" s="1">
        <v>45199</v>
      </c>
      <c r="B684" s="1" t="str">
        <f>TEXT(data[[#This Row],[date]], "mmmm")</f>
        <v>September</v>
      </c>
      <c r="C684" t="s">
        <v>11</v>
      </c>
      <c r="D684" t="s">
        <v>14</v>
      </c>
      <c r="E684">
        <v>1404</v>
      </c>
      <c r="F684">
        <v>198</v>
      </c>
      <c r="G684">
        <v>428</v>
      </c>
      <c r="H684">
        <v>5724</v>
      </c>
      <c r="I684">
        <f>SUM(data[[#This Row],[likes]:[comments]])</f>
        <v>2030</v>
      </c>
    </row>
    <row r="685" spans="1:9" x14ac:dyDescent="0.25">
      <c r="A685" s="1">
        <v>45126</v>
      </c>
      <c r="B685" s="1" t="str">
        <f>TEXT(data[[#This Row],[date]], "mmmm")</f>
        <v>July</v>
      </c>
      <c r="C685" t="s">
        <v>11</v>
      </c>
      <c r="D685" t="s">
        <v>14</v>
      </c>
      <c r="E685">
        <v>1758</v>
      </c>
      <c r="F685">
        <v>127</v>
      </c>
      <c r="G685">
        <v>137</v>
      </c>
      <c r="H685">
        <v>6093</v>
      </c>
      <c r="I685">
        <f>SUM(data[[#This Row],[likes]:[comments]])</f>
        <v>2022</v>
      </c>
    </row>
    <row r="686" spans="1:9" x14ac:dyDescent="0.25">
      <c r="A686" s="1">
        <v>44887</v>
      </c>
      <c r="B686" s="1" t="str">
        <f>TEXT(data[[#This Row],[date]], "mmmm")</f>
        <v>November</v>
      </c>
      <c r="C686" t="s">
        <v>11</v>
      </c>
      <c r="D686" t="s">
        <v>8</v>
      </c>
      <c r="E686">
        <v>447</v>
      </c>
      <c r="F686">
        <v>131</v>
      </c>
      <c r="G686">
        <v>365</v>
      </c>
      <c r="H686">
        <v>5099</v>
      </c>
      <c r="I686">
        <f>SUM(data[[#This Row],[likes]:[comments]])</f>
        <v>943</v>
      </c>
    </row>
    <row r="687" spans="1:9" x14ac:dyDescent="0.25">
      <c r="A687" s="1">
        <v>45033</v>
      </c>
      <c r="B687" s="1" t="str">
        <f>TEXT(data[[#This Row],[date]], "mmmm")</f>
        <v>April</v>
      </c>
      <c r="C687" t="s">
        <v>9</v>
      </c>
      <c r="D687" t="s">
        <v>8</v>
      </c>
      <c r="E687">
        <v>1552</v>
      </c>
      <c r="F687">
        <v>328</v>
      </c>
      <c r="G687">
        <v>192</v>
      </c>
      <c r="H687">
        <v>4435</v>
      </c>
      <c r="I687">
        <f>SUM(data[[#This Row],[likes]:[comments]])</f>
        <v>2072</v>
      </c>
    </row>
    <row r="688" spans="1:9" x14ac:dyDescent="0.25">
      <c r="A688" s="1">
        <v>45071</v>
      </c>
      <c r="B688" s="1" t="str">
        <f>TEXT(data[[#This Row],[date]], "mmmm")</f>
        <v>May</v>
      </c>
      <c r="C688" t="s">
        <v>11</v>
      </c>
      <c r="D688" t="s">
        <v>8</v>
      </c>
      <c r="E688">
        <v>911</v>
      </c>
      <c r="F688">
        <v>661</v>
      </c>
      <c r="G688">
        <v>359</v>
      </c>
      <c r="H688">
        <v>4124</v>
      </c>
      <c r="I688">
        <f>SUM(data[[#This Row],[likes]:[comments]])</f>
        <v>1931</v>
      </c>
    </row>
    <row r="689" spans="1:9" x14ac:dyDescent="0.25">
      <c r="A689" s="1">
        <v>44881</v>
      </c>
      <c r="B689" s="1" t="str">
        <f>TEXT(data[[#This Row],[date]], "mmmm")</f>
        <v>November</v>
      </c>
      <c r="C689" t="s">
        <v>11</v>
      </c>
      <c r="D689" t="s">
        <v>10</v>
      </c>
      <c r="E689">
        <v>1861</v>
      </c>
      <c r="F689">
        <v>169</v>
      </c>
      <c r="G689">
        <v>441</v>
      </c>
      <c r="H689">
        <v>7547</v>
      </c>
      <c r="I689">
        <f>SUM(data[[#This Row],[likes]:[comments]])</f>
        <v>2471</v>
      </c>
    </row>
    <row r="690" spans="1:9" x14ac:dyDescent="0.25">
      <c r="A690" s="1">
        <v>44904</v>
      </c>
      <c r="B690" s="1" t="str">
        <f>TEXT(data[[#This Row],[date]], "mmmm")</f>
        <v>December</v>
      </c>
      <c r="C690" t="s">
        <v>11</v>
      </c>
      <c r="D690" t="s">
        <v>8</v>
      </c>
      <c r="E690">
        <v>1303</v>
      </c>
      <c r="F690">
        <v>536</v>
      </c>
      <c r="G690">
        <v>163</v>
      </c>
      <c r="H690">
        <v>9396</v>
      </c>
      <c r="I690">
        <f>SUM(data[[#This Row],[likes]:[comments]])</f>
        <v>2002</v>
      </c>
    </row>
    <row r="691" spans="1:9" x14ac:dyDescent="0.25">
      <c r="A691" s="1">
        <v>45157</v>
      </c>
      <c r="B691" s="1" t="str">
        <f>TEXT(data[[#This Row],[date]], "mmmm")</f>
        <v>August</v>
      </c>
      <c r="C691" t="s">
        <v>9</v>
      </c>
      <c r="D691" t="s">
        <v>8</v>
      </c>
      <c r="E691">
        <v>1667</v>
      </c>
      <c r="F691">
        <v>182</v>
      </c>
      <c r="G691">
        <v>477</v>
      </c>
      <c r="H691">
        <v>4930</v>
      </c>
      <c r="I691">
        <f>SUM(data[[#This Row],[likes]:[comments]])</f>
        <v>2326</v>
      </c>
    </row>
    <row r="692" spans="1:9" x14ac:dyDescent="0.25">
      <c r="A692" s="1">
        <v>44905</v>
      </c>
      <c r="B692" s="1" t="str">
        <f>TEXT(data[[#This Row],[date]], "mmmm")</f>
        <v>December</v>
      </c>
      <c r="C692" t="s">
        <v>9</v>
      </c>
      <c r="D692" t="s">
        <v>10</v>
      </c>
      <c r="E692">
        <v>2077</v>
      </c>
      <c r="F692">
        <v>617</v>
      </c>
      <c r="G692">
        <v>395</v>
      </c>
      <c r="H692">
        <v>7790</v>
      </c>
      <c r="I692">
        <f>SUM(data[[#This Row],[likes]:[comments]])</f>
        <v>3089</v>
      </c>
    </row>
    <row r="693" spans="1:9" x14ac:dyDescent="0.25">
      <c r="A693" s="1">
        <v>44961</v>
      </c>
      <c r="B693" s="1" t="str">
        <f>TEXT(data[[#This Row],[date]], "mmmm")</f>
        <v>February</v>
      </c>
      <c r="C693" t="s">
        <v>9</v>
      </c>
      <c r="D693" t="s">
        <v>8</v>
      </c>
      <c r="E693">
        <v>848</v>
      </c>
      <c r="F693">
        <v>610</v>
      </c>
      <c r="G693">
        <v>451</v>
      </c>
      <c r="H693">
        <v>8119</v>
      </c>
      <c r="I693">
        <f>SUM(data[[#This Row],[likes]:[comments]])</f>
        <v>1909</v>
      </c>
    </row>
    <row r="694" spans="1:9" x14ac:dyDescent="0.25">
      <c r="A694" s="1">
        <v>44986</v>
      </c>
      <c r="B694" s="1" t="str">
        <f>TEXT(data[[#This Row],[date]], "mmmm")</f>
        <v>March</v>
      </c>
      <c r="C694" t="s">
        <v>9</v>
      </c>
      <c r="D694" t="s">
        <v>14</v>
      </c>
      <c r="E694">
        <v>1081</v>
      </c>
      <c r="F694">
        <v>823</v>
      </c>
      <c r="G694">
        <v>422</v>
      </c>
      <c r="H694">
        <v>5143</v>
      </c>
      <c r="I694">
        <f>SUM(data[[#This Row],[likes]:[comments]])</f>
        <v>2326</v>
      </c>
    </row>
    <row r="695" spans="1:9" x14ac:dyDescent="0.25">
      <c r="A695" s="1">
        <v>44939</v>
      </c>
      <c r="B695" s="1" t="str">
        <f>TEXT(data[[#This Row],[date]], "mmmm")</f>
        <v>January</v>
      </c>
      <c r="C695" t="s">
        <v>11</v>
      </c>
      <c r="D695" t="s">
        <v>14</v>
      </c>
      <c r="E695">
        <v>1096</v>
      </c>
      <c r="F695">
        <v>479</v>
      </c>
      <c r="G695">
        <v>442</v>
      </c>
      <c r="H695">
        <v>8814</v>
      </c>
      <c r="I695">
        <f>SUM(data[[#This Row],[likes]:[comments]])</f>
        <v>2017</v>
      </c>
    </row>
    <row r="696" spans="1:9" x14ac:dyDescent="0.25">
      <c r="A696" s="1">
        <v>45181</v>
      </c>
      <c r="B696" s="1" t="str">
        <f>TEXT(data[[#This Row],[date]], "mmmm")</f>
        <v>September</v>
      </c>
      <c r="C696" t="s">
        <v>9</v>
      </c>
      <c r="D696" t="s">
        <v>8</v>
      </c>
      <c r="E696">
        <v>407</v>
      </c>
      <c r="F696">
        <v>530</v>
      </c>
      <c r="G696">
        <v>320</v>
      </c>
      <c r="H696">
        <v>8211</v>
      </c>
      <c r="I696">
        <f>SUM(data[[#This Row],[likes]:[comments]])</f>
        <v>1257</v>
      </c>
    </row>
    <row r="697" spans="1:9" x14ac:dyDescent="0.25">
      <c r="A697" s="1">
        <v>44960</v>
      </c>
      <c r="B697" s="1" t="str">
        <f>TEXT(data[[#This Row],[date]], "mmmm")</f>
        <v>February</v>
      </c>
      <c r="C697" t="s">
        <v>9</v>
      </c>
      <c r="D697" t="s">
        <v>10</v>
      </c>
      <c r="E697">
        <v>1971</v>
      </c>
      <c r="F697">
        <v>385</v>
      </c>
      <c r="G697">
        <v>328</v>
      </c>
      <c r="H697">
        <v>8542</v>
      </c>
      <c r="I697">
        <f>SUM(data[[#This Row],[likes]:[comments]])</f>
        <v>2684</v>
      </c>
    </row>
    <row r="698" spans="1:9" x14ac:dyDescent="0.25">
      <c r="A698" s="1">
        <v>44860</v>
      </c>
      <c r="B698" s="1" t="str">
        <f>TEXT(data[[#This Row],[date]], "mmmm")</f>
        <v>October</v>
      </c>
      <c r="C698" t="s">
        <v>7</v>
      </c>
      <c r="D698" t="s">
        <v>8</v>
      </c>
      <c r="E698">
        <v>1837</v>
      </c>
      <c r="F698">
        <v>806</v>
      </c>
      <c r="G698">
        <v>199</v>
      </c>
      <c r="H698">
        <v>6694</v>
      </c>
      <c r="I698">
        <f>SUM(data[[#This Row],[likes]:[comments]])</f>
        <v>2842</v>
      </c>
    </row>
    <row r="699" spans="1:9" x14ac:dyDescent="0.25">
      <c r="A699" s="1">
        <v>44970</v>
      </c>
      <c r="B699" s="1" t="str">
        <f>TEXT(data[[#This Row],[date]], "mmmm")</f>
        <v>February</v>
      </c>
      <c r="C699" t="s">
        <v>11</v>
      </c>
      <c r="D699" t="s">
        <v>14</v>
      </c>
      <c r="E699">
        <v>1845</v>
      </c>
      <c r="F699">
        <v>829</v>
      </c>
      <c r="G699">
        <v>297</v>
      </c>
      <c r="H699">
        <v>4179</v>
      </c>
      <c r="I699">
        <f>SUM(data[[#This Row],[likes]:[comments]])</f>
        <v>2971</v>
      </c>
    </row>
    <row r="700" spans="1:9" x14ac:dyDescent="0.25">
      <c r="A700" s="1">
        <v>44879</v>
      </c>
      <c r="B700" s="1" t="str">
        <f>TEXT(data[[#This Row],[date]], "mmmm")</f>
        <v>November</v>
      </c>
      <c r="C700" t="s">
        <v>9</v>
      </c>
      <c r="D700" t="s">
        <v>8</v>
      </c>
      <c r="E700">
        <v>785</v>
      </c>
      <c r="F700">
        <v>616</v>
      </c>
      <c r="G700">
        <v>453</v>
      </c>
      <c r="H700">
        <v>4486</v>
      </c>
      <c r="I700">
        <f>SUM(data[[#This Row],[likes]:[comments]])</f>
        <v>1854</v>
      </c>
    </row>
    <row r="701" spans="1:9" x14ac:dyDescent="0.25">
      <c r="A701" s="1">
        <v>45210</v>
      </c>
      <c r="B701" s="1" t="str">
        <f>TEXT(data[[#This Row],[date]], "mmmm")</f>
        <v>October</v>
      </c>
      <c r="C701" t="s">
        <v>9</v>
      </c>
      <c r="D701" t="s">
        <v>10</v>
      </c>
      <c r="E701">
        <v>1913</v>
      </c>
      <c r="F701">
        <v>205</v>
      </c>
      <c r="G701">
        <v>120</v>
      </c>
      <c r="H701">
        <v>4104</v>
      </c>
      <c r="I701">
        <f>SUM(data[[#This Row],[likes]:[comments]])</f>
        <v>2238</v>
      </c>
    </row>
    <row r="702" spans="1:9" x14ac:dyDescent="0.25">
      <c r="A702" s="1">
        <v>45194</v>
      </c>
      <c r="B702" s="1" t="str">
        <f>TEXT(data[[#This Row],[date]], "mmmm")</f>
        <v>September</v>
      </c>
      <c r="C702" t="s">
        <v>11</v>
      </c>
      <c r="D702" t="s">
        <v>14</v>
      </c>
      <c r="E702">
        <v>494</v>
      </c>
      <c r="F702">
        <v>815</v>
      </c>
      <c r="G702">
        <v>217</v>
      </c>
      <c r="H702">
        <v>8086</v>
      </c>
      <c r="I702">
        <f>SUM(data[[#This Row],[likes]:[comments]])</f>
        <v>1526</v>
      </c>
    </row>
    <row r="703" spans="1:9" x14ac:dyDescent="0.25">
      <c r="A703" s="1">
        <v>45171</v>
      </c>
      <c r="B703" s="1" t="str">
        <f>TEXT(data[[#This Row],[date]], "mmmm")</f>
        <v>September</v>
      </c>
      <c r="C703" t="s">
        <v>9</v>
      </c>
      <c r="D703" t="s">
        <v>8</v>
      </c>
      <c r="E703">
        <v>1055</v>
      </c>
      <c r="F703">
        <v>557</v>
      </c>
      <c r="G703">
        <v>407</v>
      </c>
      <c r="H703">
        <v>8964</v>
      </c>
      <c r="I703">
        <f>SUM(data[[#This Row],[likes]:[comments]])</f>
        <v>2019</v>
      </c>
    </row>
    <row r="704" spans="1:9" x14ac:dyDescent="0.25">
      <c r="A704" s="1">
        <v>45203</v>
      </c>
      <c r="B704" s="1" t="str">
        <f>TEXT(data[[#This Row],[date]], "mmmm")</f>
        <v>October</v>
      </c>
      <c r="C704" t="s">
        <v>9</v>
      </c>
      <c r="D704" t="s">
        <v>10</v>
      </c>
      <c r="E704">
        <v>1077</v>
      </c>
      <c r="F704">
        <v>459</v>
      </c>
      <c r="G704">
        <v>295</v>
      </c>
      <c r="H704">
        <v>8852</v>
      </c>
      <c r="I704">
        <f>SUM(data[[#This Row],[likes]:[comments]])</f>
        <v>1831</v>
      </c>
    </row>
    <row r="705" spans="1:9" x14ac:dyDescent="0.25">
      <c r="A705" s="1">
        <v>44997</v>
      </c>
      <c r="B705" s="1" t="str">
        <f>TEXT(data[[#This Row],[date]], "mmmm")</f>
        <v>March</v>
      </c>
      <c r="C705" t="s">
        <v>7</v>
      </c>
      <c r="D705" t="s">
        <v>8</v>
      </c>
      <c r="E705">
        <v>2058</v>
      </c>
      <c r="F705">
        <v>889</v>
      </c>
      <c r="G705">
        <v>391</v>
      </c>
      <c r="H705">
        <v>4179</v>
      </c>
      <c r="I705">
        <f>SUM(data[[#This Row],[likes]:[comments]])</f>
        <v>3338</v>
      </c>
    </row>
    <row r="706" spans="1:9" x14ac:dyDescent="0.25">
      <c r="A706" s="1">
        <v>45205</v>
      </c>
      <c r="B706" s="1" t="str">
        <f>TEXT(data[[#This Row],[date]], "mmmm")</f>
        <v>October</v>
      </c>
      <c r="C706" t="s">
        <v>9</v>
      </c>
      <c r="D706" t="s">
        <v>10</v>
      </c>
      <c r="E706">
        <v>1054</v>
      </c>
      <c r="F706">
        <v>780</v>
      </c>
      <c r="G706">
        <v>379</v>
      </c>
      <c r="H706">
        <v>4802</v>
      </c>
      <c r="I706">
        <f>SUM(data[[#This Row],[likes]:[comments]])</f>
        <v>2213</v>
      </c>
    </row>
    <row r="707" spans="1:9" x14ac:dyDescent="0.25">
      <c r="A707" s="1">
        <v>45121</v>
      </c>
      <c r="B707" s="1" t="str">
        <f>TEXT(data[[#This Row],[date]], "mmmm")</f>
        <v>July</v>
      </c>
      <c r="C707" t="s">
        <v>11</v>
      </c>
      <c r="D707" t="s">
        <v>10</v>
      </c>
      <c r="E707">
        <v>1676</v>
      </c>
      <c r="F707">
        <v>380</v>
      </c>
      <c r="G707">
        <v>223</v>
      </c>
      <c r="H707">
        <v>7666</v>
      </c>
      <c r="I707">
        <f>SUM(data[[#This Row],[likes]:[comments]])</f>
        <v>2279</v>
      </c>
    </row>
    <row r="708" spans="1:9" x14ac:dyDescent="0.25">
      <c r="A708" s="1">
        <v>45208</v>
      </c>
      <c r="B708" s="1" t="str">
        <f>TEXT(data[[#This Row],[date]], "mmmm")</f>
        <v>October</v>
      </c>
      <c r="C708" t="s">
        <v>9</v>
      </c>
      <c r="D708" t="s">
        <v>8</v>
      </c>
      <c r="E708">
        <v>2006</v>
      </c>
      <c r="F708">
        <v>892</v>
      </c>
      <c r="G708">
        <v>178</v>
      </c>
      <c r="H708">
        <v>8038</v>
      </c>
      <c r="I708">
        <f>SUM(data[[#This Row],[likes]:[comments]])</f>
        <v>3076</v>
      </c>
    </row>
    <row r="709" spans="1:9" x14ac:dyDescent="0.25">
      <c r="A709" s="1">
        <v>44851</v>
      </c>
      <c r="B709" s="1" t="str">
        <f>TEXT(data[[#This Row],[date]], "mmmm")</f>
        <v>October</v>
      </c>
      <c r="C709" t="s">
        <v>9</v>
      </c>
      <c r="D709" t="s">
        <v>10</v>
      </c>
      <c r="E709">
        <v>1671</v>
      </c>
      <c r="F709">
        <v>589</v>
      </c>
      <c r="G709">
        <v>274</v>
      </c>
      <c r="H709">
        <v>5616</v>
      </c>
      <c r="I709">
        <f>SUM(data[[#This Row],[likes]:[comments]])</f>
        <v>2534</v>
      </c>
    </row>
    <row r="710" spans="1:9" x14ac:dyDescent="0.25">
      <c r="A710" s="1">
        <v>44859</v>
      </c>
      <c r="B710" s="1" t="str">
        <f>TEXT(data[[#This Row],[date]], "mmmm")</f>
        <v>October</v>
      </c>
      <c r="C710" t="s">
        <v>9</v>
      </c>
      <c r="D710" t="s">
        <v>14</v>
      </c>
      <c r="E710">
        <v>898</v>
      </c>
      <c r="F710">
        <v>114</v>
      </c>
      <c r="G710">
        <v>243</v>
      </c>
      <c r="H710">
        <v>9011</v>
      </c>
      <c r="I710">
        <f>SUM(data[[#This Row],[likes]:[comments]])</f>
        <v>1255</v>
      </c>
    </row>
    <row r="711" spans="1:9" x14ac:dyDescent="0.25">
      <c r="A711" s="1">
        <v>45033</v>
      </c>
      <c r="B711" s="1" t="str">
        <f>TEXT(data[[#This Row],[date]], "mmmm")</f>
        <v>April</v>
      </c>
      <c r="C711" t="s">
        <v>7</v>
      </c>
      <c r="D711" t="s">
        <v>14</v>
      </c>
      <c r="E711">
        <v>1410</v>
      </c>
      <c r="F711">
        <v>199</v>
      </c>
      <c r="G711">
        <v>438</v>
      </c>
      <c r="H711">
        <v>8253</v>
      </c>
      <c r="I711">
        <f>SUM(data[[#This Row],[likes]:[comments]])</f>
        <v>2047</v>
      </c>
    </row>
    <row r="712" spans="1:9" x14ac:dyDescent="0.25">
      <c r="A712" s="1">
        <v>44888</v>
      </c>
      <c r="B712" s="1" t="str">
        <f>TEXT(data[[#This Row],[date]], "mmmm")</f>
        <v>November</v>
      </c>
      <c r="C712" t="s">
        <v>9</v>
      </c>
      <c r="D712" t="s">
        <v>14</v>
      </c>
      <c r="E712">
        <v>1178</v>
      </c>
      <c r="F712">
        <v>848</v>
      </c>
      <c r="G712">
        <v>203</v>
      </c>
      <c r="H712">
        <v>9207</v>
      </c>
      <c r="I712">
        <f>SUM(data[[#This Row],[likes]:[comments]])</f>
        <v>2229</v>
      </c>
    </row>
    <row r="713" spans="1:9" x14ac:dyDescent="0.25">
      <c r="A713" s="1">
        <v>45045</v>
      </c>
      <c r="B713" s="1" t="str">
        <f>TEXT(data[[#This Row],[date]], "mmmm")</f>
        <v>April</v>
      </c>
      <c r="C713" t="s">
        <v>9</v>
      </c>
      <c r="D713" t="s">
        <v>14</v>
      </c>
      <c r="E713">
        <v>1035</v>
      </c>
      <c r="F713">
        <v>667</v>
      </c>
      <c r="G713">
        <v>225</v>
      </c>
      <c r="H713">
        <v>8282</v>
      </c>
      <c r="I713">
        <f>SUM(data[[#This Row],[likes]:[comments]])</f>
        <v>1927</v>
      </c>
    </row>
    <row r="714" spans="1:9" x14ac:dyDescent="0.25">
      <c r="A714" s="1">
        <v>45114</v>
      </c>
      <c r="B714" s="1" t="str">
        <f>TEXT(data[[#This Row],[date]], "mmmm")</f>
        <v>July</v>
      </c>
      <c r="C714" t="s">
        <v>9</v>
      </c>
      <c r="D714" t="s">
        <v>10</v>
      </c>
      <c r="E714">
        <v>558</v>
      </c>
      <c r="F714">
        <v>735</v>
      </c>
      <c r="G714">
        <v>154</v>
      </c>
      <c r="H714">
        <v>4422</v>
      </c>
      <c r="I714">
        <f>SUM(data[[#This Row],[likes]:[comments]])</f>
        <v>1447</v>
      </c>
    </row>
    <row r="715" spans="1:9" x14ac:dyDescent="0.25">
      <c r="A715" s="1">
        <v>44861</v>
      </c>
      <c r="B715" s="1" t="str">
        <f>TEXT(data[[#This Row],[date]], "mmmm")</f>
        <v>October</v>
      </c>
      <c r="C715" t="s">
        <v>7</v>
      </c>
      <c r="D715" t="s">
        <v>14</v>
      </c>
      <c r="E715">
        <v>1740</v>
      </c>
      <c r="F715">
        <v>296</v>
      </c>
      <c r="G715">
        <v>491</v>
      </c>
      <c r="H715">
        <v>5059</v>
      </c>
      <c r="I715">
        <f>SUM(data[[#This Row],[likes]:[comments]])</f>
        <v>2527</v>
      </c>
    </row>
    <row r="716" spans="1:9" x14ac:dyDescent="0.25">
      <c r="A716" s="1">
        <v>45098</v>
      </c>
      <c r="B716" s="1" t="str">
        <f>TEXT(data[[#This Row],[date]], "mmmm")</f>
        <v>June</v>
      </c>
      <c r="C716" t="s">
        <v>7</v>
      </c>
      <c r="D716" t="s">
        <v>8</v>
      </c>
      <c r="E716">
        <v>493</v>
      </c>
      <c r="F716">
        <v>410</v>
      </c>
      <c r="G716">
        <v>391</v>
      </c>
      <c r="H716">
        <v>9503</v>
      </c>
      <c r="I716">
        <f>SUM(data[[#This Row],[likes]:[comments]])</f>
        <v>1294</v>
      </c>
    </row>
    <row r="717" spans="1:9" x14ac:dyDescent="0.25">
      <c r="A717" s="1">
        <v>44945</v>
      </c>
      <c r="B717" s="1" t="str">
        <f>TEXT(data[[#This Row],[date]], "mmmm")</f>
        <v>January</v>
      </c>
      <c r="C717" t="s">
        <v>9</v>
      </c>
      <c r="D717" t="s">
        <v>10</v>
      </c>
      <c r="E717">
        <v>846</v>
      </c>
      <c r="F717">
        <v>811</v>
      </c>
      <c r="G717">
        <v>303</v>
      </c>
      <c r="H717">
        <v>7336</v>
      </c>
      <c r="I717">
        <f>SUM(data[[#This Row],[likes]:[comments]])</f>
        <v>1960</v>
      </c>
    </row>
    <row r="718" spans="1:9" x14ac:dyDescent="0.25">
      <c r="A718" s="1">
        <v>44915</v>
      </c>
      <c r="B718" s="1" t="str">
        <f>TEXT(data[[#This Row],[date]], "mmmm")</f>
        <v>December</v>
      </c>
      <c r="C718" t="s">
        <v>11</v>
      </c>
      <c r="D718" t="s">
        <v>8</v>
      </c>
      <c r="E718">
        <v>450</v>
      </c>
      <c r="F718">
        <v>349</v>
      </c>
      <c r="G718">
        <v>312</v>
      </c>
      <c r="H718">
        <v>7377</v>
      </c>
      <c r="I718">
        <f>SUM(data[[#This Row],[likes]:[comments]])</f>
        <v>1111</v>
      </c>
    </row>
    <row r="719" spans="1:9" x14ac:dyDescent="0.25">
      <c r="A719" s="1">
        <v>45206</v>
      </c>
      <c r="B719" s="1" t="str">
        <f>TEXT(data[[#This Row],[date]], "mmmm")</f>
        <v>October</v>
      </c>
      <c r="C719" t="s">
        <v>9</v>
      </c>
      <c r="D719" t="s">
        <v>14</v>
      </c>
      <c r="E719">
        <v>2060</v>
      </c>
      <c r="F719">
        <v>549</v>
      </c>
      <c r="G719">
        <v>335</v>
      </c>
      <c r="H719">
        <v>4859</v>
      </c>
      <c r="I719">
        <f>SUM(data[[#This Row],[likes]:[comments]])</f>
        <v>2944</v>
      </c>
    </row>
    <row r="720" spans="1:9" x14ac:dyDescent="0.25">
      <c r="A720" s="1">
        <v>45093</v>
      </c>
      <c r="B720" s="1" t="str">
        <f>TEXT(data[[#This Row],[date]], "mmmm")</f>
        <v>June</v>
      </c>
      <c r="C720" t="s">
        <v>7</v>
      </c>
      <c r="D720" t="s">
        <v>14</v>
      </c>
      <c r="E720">
        <v>1643</v>
      </c>
      <c r="F720">
        <v>133</v>
      </c>
      <c r="G720">
        <v>186</v>
      </c>
      <c r="H720">
        <v>6986</v>
      </c>
      <c r="I720">
        <f>SUM(data[[#This Row],[likes]:[comments]])</f>
        <v>1962</v>
      </c>
    </row>
    <row r="721" spans="1:9" x14ac:dyDescent="0.25">
      <c r="A721" s="1">
        <v>45173</v>
      </c>
      <c r="B721" s="1" t="str">
        <f>TEXT(data[[#This Row],[date]], "mmmm")</f>
        <v>September</v>
      </c>
      <c r="C721" t="s">
        <v>7</v>
      </c>
      <c r="D721" t="s">
        <v>14</v>
      </c>
      <c r="E721">
        <v>1551</v>
      </c>
      <c r="F721">
        <v>102</v>
      </c>
      <c r="G721">
        <v>237</v>
      </c>
      <c r="H721">
        <v>9282</v>
      </c>
      <c r="I721">
        <f>SUM(data[[#This Row],[likes]:[comments]])</f>
        <v>1890</v>
      </c>
    </row>
    <row r="722" spans="1:9" x14ac:dyDescent="0.25">
      <c r="A722" s="1">
        <v>45159</v>
      </c>
      <c r="B722" s="1" t="str">
        <f>TEXT(data[[#This Row],[date]], "mmmm")</f>
        <v>August</v>
      </c>
      <c r="C722" t="s">
        <v>7</v>
      </c>
      <c r="D722" t="s">
        <v>10</v>
      </c>
      <c r="E722">
        <v>2186</v>
      </c>
      <c r="F722">
        <v>290</v>
      </c>
      <c r="G722">
        <v>442</v>
      </c>
      <c r="H722">
        <v>9573</v>
      </c>
      <c r="I722">
        <f>SUM(data[[#This Row],[likes]:[comments]])</f>
        <v>2918</v>
      </c>
    </row>
    <row r="723" spans="1:9" x14ac:dyDescent="0.25">
      <c r="A723" s="1">
        <v>45198</v>
      </c>
      <c r="B723" s="1" t="str">
        <f>TEXT(data[[#This Row],[date]], "mmmm")</f>
        <v>September</v>
      </c>
      <c r="C723" t="s">
        <v>7</v>
      </c>
      <c r="D723" t="s">
        <v>14</v>
      </c>
      <c r="E723">
        <v>1687</v>
      </c>
      <c r="F723">
        <v>778</v>
      </c>
      <c r="G723">
        <v>421</v>
      </c>
      <c r="H723">
        <v>7914</v>
      </c>
      <c r="I723">
        <f>SUM(data[[#This Row],[likes]:[comments]])</f>
        <v>2886</v>
      </c>
    </row>
    <row r="724" spans="1:9" x14ac:dyDescent="0.25">
      <c r="A724" s="1">
        <v>44909</v>
      </c>
      <c r="B724" s="1" t="str">
        <f>TEXT(data[[#This Row],[date]], "mmmm")</f>
        <v>December</v>
      </c>
      <c r="C724" t="s">
        <v>11</v>
      </c>
      <c r="D724" t="s">
        <v>14</v>
      </c>
      <c r="E724">
        <v>1437</v>
      </c>
      <c r="F724">
        <v>215</v>
      </c>
      <c r="G724">
        <v>441</v>
      </c>
      <c r="H724">
        <v>7219</v>
      </c>
      <c r="I724">
        <f>SUM(data[[#This Row],[likes]:[comments]])</f>
        <v>2093</v>
      </c>
    </row>
    <row r="725" spans="1:9" x14ac:dyDescent="0.25">
      <c r="A725" s="1">
        <v>44893</v>
      </c>
      <c r="B725" s="1" t="str">
        <f>TEXT(data[[#This Row],[date]], "mmmm")</f>
        <v>November</v>
      </c>
      <c r="C725" t="s">
        <v>9</v>
      </c>
      <c r="D725" t="s">
        <v>8</v>
      </c>
      <c r="E725">
        <v>756</v>
      </c>
      <c r="F725">
        <v>149</v>
      </c>
      <c r="G725">
        <v>150</v>
      </c>
      <c r="H725">
        <v>4526</v>
      </c>
      <c r="I725">
        <f>SUM(data[[#This Row],[likes]:[comments]])</f>
        <v>1055</v>
      </c>
    </row>
    <row r="726" spans="1:9" x14ac:dyDescent="0.25">
      <c r="A726" s="1">
        <v>44923</v>
      </c>
      <c r="B726" s="1" t="str">
        <f>TEXT(data[[#This Row],[date]], "mmmm")</f>
        <v>December</v>
      </c>
      <c r="C726" t="s">
        <v>7</v>
      </c>
      <c r="D726" t="s">
        <v>14</v>
      </c>
      <c r="E726">
        <v>720</v>
      </c>
      <c r="F726">
        <v>276</v>
      </c>
      <c r="G726">
        <v>410</v>
      </c>
      <c r="H726">
        <v>6553</v>
      </c>
      <c r="I726">
        <f>SUM(data[[#This Row],[likes]:[comments]])</f>
        <v>1406</v>
      </c>
    </row>
    <row r="727" spans="1:9" x14ac:dyDescent="0.25">
      <c r="A727" s="1">
        <v>44963</v>
      </c>
      <c r="B727" s="1" t="str">
        <f>TEXT(data[[#This Row],[date]], "mmmm")</f>
        <v>February</v>
      </c>
      <c r="C727" t="s">
        <v>7</v>
      </c>
      <c r="D727" t="s">
        <v>10</v>
      </c>
      <c r="E727">
        <v>1294</v>
      </c>
      <c r="F727">
        <v>199</v>
      </c>
      <c r="G727">
        <v>329</v>
      </c>
      <c r="H727">
        <v>4938</v>
      </c>
      <c r="I727">
        <f>SUM(data[[#This Row],[likes]:[comments]])</f>
        <v>1822</v>
      </c>
    </row>
    <row r="728" spans="1:9" x14ac:dyDescent="0.25">
      <c r="A728" s="1">
        <v>44964</v>
      </c>
      <c r="B728" s="1" t="str">
        <f>TEXT(data[[#This Row],[date]], "mmmm")</f>
        <v>February</v>
      </c>
      <c r="C728" t="s">
        <v>11</v>
      </c>
      <c r="D728" t="s">
        <v>14</v>
      </c>
      <c r="E728">
        <v>1560</v>
      </c>
      <c r="F728">
        <v>205</v>
      </c>
      <c r="G728">
        <v>221</v>
      </c>
      <c r="H728">
        <v>4547</v>
      </c>
      <c r="I728">
        <f>SUM(data[[#This Row],[likes]:[comments]])</f>
        <v>1986</v>
      </c>
    </row>
    <row r="729" spans="1:9" x14ac:dyDescent="0.25">
      <c r="A729" s="1">
        <v>44943</v>
      </c>
      <c r="B729" s="1" t="str">
        <f>TEXT(data[[#This Row],[date]], "mmmm")</f>
        <v>January</v>
      </c>
      <c r="C729" t="s">
        <v>9</v>
      </c>
      <c r="D729" t="s">
        <v>14</v>
      </c>
      <c r="E729">
        <v>823</v>
      </c>
      <c r="F729">
        <v>449</v>
      </c>
      <c r="G729">
        <v>480</v>
      </c>
      <c r="H729">
        <v>9916</v>
      </c>
      <c r="I729">
        <f>SUM(data[[#This Row],[likes]:[comments]])</f>
        <v>1752</v>
      </c>
    </row>
    <row r="730" spans="1:9" x14ac:dyDescent="0.25">
      <c r="A730" s="1">
        <v>45204</v>
      </c>
      <c r="B730" s="1" t="str">
        <f>TEXT(data[[#This Row],[date]], "mmmm")</f>
        <v>October</v>
      </c>
      <c r="C730" t="s">
        <v>9</v>
      </c>
      <c r="D730" t="s">
        <v>10</v>
      </c>
      <c r="E730">
        <v>989</v>
      </c>
      <c r="F730">
        <v>188</v>
      </c>
      <c r="G730">
        <v>366</v>
      </c>
      <c r="H730">
        <v>5422</v>
      </c>
      <c r="I730">
        <f>SUM(data[[#This Row],[likes]:[comments]])</f>
        <v>1543</v>
      </c>
    </row>
    <row r="731" spans="1:9" x14ac:dyDescent="0.25">
      <c r="A731" s="1">
        <v>45151</v>
      </c>
      <c r="B731" s="1" t="str">
        <f>TEXT(data[[#This Row],[date]], "mmmm")</f>
        <v>August</v>
      </c>
      <c r="C731" t="s">
        <v>7</v>
      </c>
      <c r="D731" t="s">
        <v>10</v>
      </c>
      <c r="E731">
        <v>402</v>
      </c>
      <c r="F731">
        <v>676</v>
      </c>
      <c r="G731">
        <v>206</v>
      </c>
      <c r="H731">
        <v>4649</v>
      </c>
      <c r="I731">
        <f>SUM(data[[#This Row],[likes]:[comments]])</f>
        <v>1284</v>
      </c>
    </row>
    <row r="732" spans="1:9" x14ac:dyDescent="0.25">
      <c r="A732" s="1">
        <v>45186</v>
      </c>
      <c r="B732" s="1" t="str">
        <f>TEXT(data[[#This Row],[date]], "mmmm")</f>
        <v>September</v>
      </c>
      <c r="C732" t="s">
        <v>9</v>
      </c>
      <c r="D732" t="s">
        <v>8</v>
      </c>
      <c r="E732">
        <v>1710</v>
      </c>
      <c r="F732">
        <v>106</v>
      </c>
      <c r="G732">
        <v>202</v>
      </c>
      <c r="H732">
        <v>6555</v>
      </c>
      <c r="I732">
        <f>SUM(data[[#This Row],[likes]:[comments]])</f>
        <v>2018</v>
      </c>
    </row>
    <row r="733" spans="1:9" x14ac:dyDescent="0.25">
      <c r="A733" s="1">
        <v>45088</v>
      </c>
      <c r="B733" s="1" t="str">
        <f>TEXT(data[[#This Row],[date]], "mmmm")</f>
        <v>June</v>
      </c>
      <c r="C733" t="s">
        <v>7</v>
      </c>
      <c r="D733" t="s">
        <v>8</v>
      </c>
      <c r="E733">
        <v>1220</v>
      </c>
      <c r="F733">
        <v>187</v>
      </c>
      <c r="G733">
        <v>324</v>
      </c>
      <c r="H733">
        <v>7716</v>
      </c>
      <c r="I733">
        <f>SUM(data[[#This Row],[likes]:[comments]])</f>
        <v>1731</v>
      </c>
    </row>
    <row r="734" spans="1:9" x14ac:dyDescent="0.25">
      <c r="A734" s="1">
        <v>45192</v>
      </c>
      <c r="B734" s="1" t="str">
        <f>TEXT(data[[#This Row],[date]], "mmmm")</f>
        <v>September</v>
      </c>
      <c r="C734" t="s">
        <v>9</v>
      </c>
      <c r="D734" t="s">
        <v>8</v>
      </c>
      <c r="E734">
        <v>869</v>
      </c>
      <c r="F734">
        <v>269</v>
      </c>
      <c r="G734">
        <v>179</v>
      </c>
      <c r="H734">
        <v>7053</v>
      </c>
      <c r="I734">
        <f>SUM(data[[#This Row],[likes]:[comments]])</f>
        <v>1317</v>
      </c>
    </row>
    <row r="735" spans="1:9" x14ac:dyDescent="0.25">
      <c r="A735" s="1">
        <v>44907</v>
      </c>
      <c r="B735" s="1" t="str">
        <f>TEXT(data[[#This Row],[date]], "mmmm")</f>
        <v>December</v>
      </c>
      <c r="C735" t="s">
        <v>9</v>
      </c>
      <c r="D735" t="s">
        <v>8</v>
      </c>
      <c r="E735">
        <v>1160</v>
      </c>
      <c r="F735">
        <v>224</v>
      </c>
      <c r="G735">
        <v>454</v>
      </c>
      <c r="H735">
        <v>4287</v>
      </c>
      <c r="I735">
        <f>SUM(data[[#This Row],[likes]:[comments]])</f>
        <v>1838</v>
      </c>
    </row>
    <row r="736" spans="1:9" x14ac:dyDescent="0.25">
      <c r="A736" s="1">
        <v>45135</v>
      </c>
      <c r="B736" s="1" t="str">
        <f>TEXT(data[[#This Row],[date]], "mmmm")</f>
        <v>July</v>
      </c>
      <c r="C736" t="s">
        <v>9</v>
      </c>
      <c r="D736" t="s">
        <v>14</v>
      </c>
      <c r="E736">
        <v>2048</v>
      </c>
      <c r="F736">
        <v>131</v>
      </c>
      <c r="G736">
        <v>272</v>
      </c>
      <c r="H736">
        <v>4261</v>
      </c>
      <c r="I736">
        <f>SUM(data[[#This Row],[likes]:[comments]])</f>
        <v>2451</v>
      </c>
    </row>
    <row r="737" spans="1:9" x14ac:dyDescent="0.25">
      <c r="A737" s="1">
        <v>44908</v>
      </c>
      <c r="B737" s="1" t="str">
        <f>TEXT(data[[#This Row],[date]], "mmmm")</f>
        <v>December</v>
      </c>
      <c r="C737" t="s">
        <v>11</v>
      </c>
      <c r="D737" t="s">
        <v>10</v>
      </c>
      <c r="E737">
        <v>1974</v>
      </c>
      <c r="F737">
        <v>886</v>
      </c>
      <c r="G737">
        <v>393</v>
      </c>
      <c r="H737">
        <v>7712</v>
      </c>
      <c r="I737">
        <f>SUM(data[[#This Row],[likes]:[comments]])</f>
        <v>3253</v>
      </c>
    </row>
    <row r="738" spans="1:9" x14ac:dyDescent="0.25">
      <c r="A738" s="1">
        <v>44902</v>
      </c>
      <c r="B738" s="1" t="str">
        <f>TEXT(data[[#This Row],[date]], "mmmm")</f>
        <v>December</v>
      </c>
      <c r="C738" t="s">
        <v>9</v>
      </c>
      <c r="D738" t="s">
        <v>10</v>
      </c>
      <c r="E738">
        <v>784</v>
      </c>
      <c r="F738">
        <v>310</v>
      </c>
      <c r="G738">
        <v>435</v>
      </c>
      <c r="H738">
        <v>6941</v>
      </c>
      <c r="I738">
        <f>SUM(data[[#This Row],[likes]:[comments]])</f>
        <v>1529</v>
      </c>
    </row>
    <row r="739" spans="1:9" x14ac:dyDescent="0.25">
      <c r="A739" s="1">
        <v>45038</v>
      </c>
      <c r="B739" s="1" t="str">
        <f>TEXT(data[[#This Row],[date]], "mmmm")</f>
        <v>April</v>
      </c>
      <c r="C739" t="s">
        <v>11</v>
      </c>
      <c r="D739" t="s">
        <v>10</v>
      </c>
      <c r="E739">
        <v>433</v>
      </c>
      <c r="F739">
        <v>823</v>
      </c>
      <c r="G739">
        <v>446</v>
      </c>
      <c r="H739">
        <v>7829</v>
      </c>
      <c r="I739">
        <f>SUM(data[[#This Row],[likes]:[comments]])</f>
        <v>1702</v>
      </c>
    </row>
    <row r="740" spans="1:9" x14ac:dyDescent="0.25">
      <c r="A740" s="1">
        <v>44864</v>
      </c>
      <c r="B740" s="1" t="str">
        <f>TEXT(data[[#This Row],[date]], "mmmm")</f>
        <v>October</v>
      </c>
      <c r="C740" t="s">
        <v>9</v>
      </c>
      <c r="D740" t="s">
        <v>10</v>
      </c>
      <c r="E740">
        <v>574</v>
      </c>
      <c r="F740">
        <v>387</v>
      </c>
      <c r="G740">
        <v>244</v>
      </c>
      <c r="H740">
        <v>4954</v>
      </c>
      <c r="I740">
        <f>SUM(data[[#This Row],[likes]:[comments]])</f>
        <v>1205</v>
      </c>
    </row>
    <row r="741" spans="1:9" x14ac:dyDescent="0.25">
      <c r="A741" s="1">
        <v>45115</v>
      </c>
      <c r="B741" s="1" t="str">
        <f>TEXT(data[[#This Row],[date]], "mmmm")</f>
        <v>July</v>
      </c>
      <c r="C741" t="s">
        <v>7</v>
      </c>
      <c r="D741" t="s">
        <v>8</v>
      </c>
      <c r="E741">
        <v>913</v>
      </c>
      <c r="F741">
        <v>613</v>
      </c>
      <c r="G741">
        <v>161</v>
      </c>
      <c r="H741">
        <v>4147</v>
      </c>
      <c r="I741">
        <f>SUM(data[[#This Row],[likes]:[comments]])</f>
        <v>1687</v>
      </c>
    </row>
    <row r="742" spans="1:9" x14ac:dyDescent="0.25">
      <c r="A742" s="1">
        <v>45085</v>
      </c>
      <c r="B742" s="1" t="str">
        <f>TEXT(data[[#This Row],[date]], "mmmm")</f>
        <v>June</v>
      </c>
      <c r="C742" t="s">
        <v>9</v>
      </c>
      <c r="D742" t="s">
        <v>14</v>
      </c>
      <c r="E742">
        <v>1618</v>
      </c>
      <c r="F742">
        <v>183</v>
      </c>
      <c r="G742">
        <v>359</v>
      </c>
      <c r="H742">
        <v>9841</v>
      </c>
      <c r="I742">
        <f>SUM(data[[#This Row],[likes]:[comments]])</f>
        <v>2160</v>
      </c>
    </row>
    <row r="743" spans="1:9" x14ac:dyDescent="0.25">
      <c r="A743" s="1">
        <v>44988</v>
      </c>
      <c r="B743" s="1" t="str">
        <f>TEXT(data[[#This Row],[date]], "mmmm")</f>
        <v>March</v>
      </c>
      <c r="C743" t="s">
        <v>7</v>
      </c>
      <c r="D743" t="s">
        <v>10</v>
      </c>
      <c r="E743">
        <v>1571</v>
      </c>
      <c r="F743">
        <v>623</v>
      </c>
      <c r="G743">
        <v>392</v>
      </c>
      <c r="H743">
        <v>8121</v>
      </c>
      <c r="I743">
        <f>SUM(data[[#This Row],[likes]:[comments]])</f>
        <v>2586</v>
      </c>
    </row>
    <row r="744" spans="1:9" x14ac:dyDescent="0.25">
      <c r="A744" s="1">
        <v>45155</v>
      </c>
      <c r="B744" s="1" t="str">
        <f>TEXT(data[[#This Row],[date]], "mmmm")</f>
        <v>August</v>
      </c>
      <c r="C744" t="s">
        <v>11</v>
      </c>
      <c r="D744" t="s">
        <v>14</v>
      </c>
      <c r="E744">
        <v>459</v>
      </c>
      <c r="F744">
        <v>656</v>
      </c>
      <c r="G744">
        <v>437</v>
      </c>
      <c r="H744">
        <v>6563</v>
      </c>
      <c r="I744">
        <f>SUM(data[[#This Row],[likes]:[comments]])</f>
        <v>1552</v>
      </c>
    </row>
    <row r="745" spans="1:9" x14ac:dyDescent="0.25">
      <c r="A745" s="1">
        <v>45104</v>
      </c>
      <c r="B745" s="1" t="str">
        <f>TEXT(data[[#This Row],[date]], "mmmm")</f>
        <v>June</v>
      </c>
      <c r="C745" t="s">
        <v>7</v>
      </c>
      <c r="D745" t="s">
        <v>8</v>
      </c>
      <c r="E745">
        <v>1884</v>
      </c>
      <c r="F745">
        <v>146</v>
      </c>
      <c r="G745">
        <v>303</v>
      </c>
      <c r="H745">
        <v>9489</v>
      </c>
      <c r="I745">
        <f>SUM(data[[#This Row],[likes]:[comments]])</f>
        <v>2333</v>
      </c>
    </row>
    <row r="746" spans="1:9" x14ac:dyDescent="0.25">
      <c r="A746" s="1">
        <v>45064</v>
      </c>
      <c r="B746" s="1" t="str">
        <f>TEXT(data[[#This Row],[date]], "mmmm")</f>
        <v>May</v>
      </c>
      <c r="C746" t="s">
        <v>9</v>
      </c>
      <c r="D746" t="s">
        <v>14</v>
      </c>
      <c r="E746">
        <v>1946</v>
      </c>
      <c r="F746">
        <v>864</v>
      </c>
      <c r="G746">
        <v>415</v>
      </c>
      <c r="H746">
        <v>8201</v>
      </c>
      <c r="I746">
        <f>SUM(data[[#This Row],[likes]:[comments]])</f>
        <v>3225</v>
      </c>
    </row>
    <row r="747" spans="1:9" x14ac:dyDescent="0.25">
      <c r="A747" s="1">
        <v>45050</v>
      </c>
      <c r="B747" s="1" t="str">
        <f>TEXT(data[[#This Row],[date]], "mmmm")</f>
        <v>May</v>
      </c>
      <c r="C747" t="s">
        <v>11</v>
      </c>
      <c r="D747" t="s">
        <v>10</v>
      </c>
      <c r="E747">
        <v>1171</v>
      </c>
      <c r="F747">
        <v>225</v>
      </c>
      <c r="G747">
        <v>225</v>
      </c>
      <c r="H747">
        <v>6123</v>
      </c>
      <c r="I747">
        <f>SUM(data[[#This Row],[likes]:[comments]])</f>
        <v>1621</v>
      </c>
    </row>
    <row r="748" spans="1:9" x14ac:dyDescent="0.25">
      <c r="A748" s="1">
        <v>45042</v>
      </c>
      <c r="B748" s="1" t="str">
        <f>TEXT(data[[#This Row],[date]], "mmmm")</f>
        <v>April</v>
      </c>
      <c r="C748" t="s">
        <v>9</v>
      </c>
      <c r="D748" t="s">
        <v>8</v>
      </c>
      <c r="E748">
        <v>938</v>
      </c>
      <c r="F748">
        <v>804</v>
      </c>
      <c r="G748">
        <v>416</v>
      </c>
      <c r="H748">
        <v>8773</v>
      </c>
      <c r="I748">
        <f>SUM(data[[#This Row],[likes]:[comments]])</f>
        <v>2158</v>
      </c>
    </row>
    <row r="749" spans="1:9" x14ac:dyDescent="0.25">
      <c r="A749" s="1">
        <v>45007</v>
      </c>
      <c r="B749" s="1" t="str">
        <f>TEXT(data[[#This Row],[date]], "mmmm")</f>
        <v>March</v>
      </c>
      <c r="C749" t="s">
        <v>9</v>
      </c>
      <c r="D749" t="s">
        <v>14</v>
      </c>
      <c r="E749">
        <v>1475</v>
      </c>
      <c r="F749">
        <v>267</v>
      </c>
      <c r="G749">
        <v>435</v>
      </c>
      <c r="H749">
        <v>9506</v>
      </c>
      <c r="I749">
        <f>SUM(data[[#This Row],[likes]:[comments]])</f>
        <v>2177</v>
      </c>
    </row>
    <row r="750" spans="1:9" x14ac:dyDescent="0.25">
      <c r="A750" s="1">
        <v>45124</v>
      </c>
      <c r="B750" s="1" t="str">
        <f>TEXT(data[[#This Row],[date]], "mmmm")</f>
        <v>July</v>
      </c>
      <c r="C750" t="s">
        <v>9</v>
      </c>
      <c r="D750" t="s">
        <v>8</v>
      </c>
      <c r="E750">
        <v>1842</v>
      </c>
      <c r="F750">
        <v>469</v>
      </c>
      <c r="G750">
        <v>455</v>
      </c>
      <c r="H750">
        <v>5424</v>
      </c>
      <c r="I750">
        <f>SUM(data[[#This Row],[likes]:[comments]])</f>
        <v>2766</v>
      </c>
    </row>
    <row r="751" spans="1:9" x14ac:dyDescent="0.25">
      <c r="A751" s="1">
        <v>44955</v>
      </c>
      <c r="B751" s="1" t="str">
        <f>TEXT(data[[#This Row],[date]], "mmmm")</f>
        <v>January</v>
      </c>
      <c r="C751" t="s">
        <v>7</v>
      </c>
      <c r="D751" t="s">
        <v>10</v>
      </c>
      <c r="E751">
        <v>1735</v>
      </c>
      <c r="F751">
        <v>147</v>
      </c>
      <c r="G751">
        <v>415</v>
      </c>
      <c r="H751">
        <v>9288</v>
      </c>
      <c r="I751">
        <f>SUM(data[[#This Row],[likes]:[comments]])</f>
        <v>2297</v>
      </c>
    </row>
    <row r="752" spans="1:9" x14ac:dyDescent="0.25">
      <c r="A752" s="1">
        <v>45097</v>
      </c>
      <c r="B752" s="1" t="str">
        <f>TEXT(data[[#This Row],[date]], "mmmm")</f>
        <v>June</v>
      </c>
      <c r="C752" t="s">
        <v>7</v>
      </c>
      <c r="D752" t="s">
        <v>8</v>
      </c>
      <c r="E752">
        <v>720</v>
      </c>
      <c r="F752">
        <v>525</v>
      </c>
      <c r="G752">
        <v>462</v>
      </c>
      <c r="H752">
        <v>9059</v>
      </c>
      <c r="I752">
        <f>SUM(data[[#This Row],[likes]:[comments]])</f>
        <v>1707</v>
      </c>
    </row>
    <row r="753" spans="1:9" x14ac:dyDescent="0.25">
      <c r="A753" s="1">
        <v>45206</v>
      </c>
      <c r="B753" s="1" t="str">
        <f>TEXT(data[[#This Row],[date]], "mmmm")</f>
        <v>October</v>
      </c>
      <c r="C753" t="s">
        <v>7</v>
      </c>
      <c r="D753" t="s">
        <v>10</v>
      </c>
      <c r="E753">
        <v>800</v>
      </c>
      <c r="F753">
        <v>717</v>
      </c>
      <c r="G753">
        <v>226</v>
      </c>
      <c r="H753">
        <v>6651</v>
      </c>
      <c r="I753">
        <f>SUM(data[[#This Row],[likes]:[comments]])</f>
        <v>1743</v>
      </c>
    </row>
    <row r="754" spans="1:9" x14ac:dyDescent="0.25">
      <c r="A754" s="1">
        <v>45050</v>
      </c>
      <c r="B754" s="1" t="str">
        <f>TEXT(data[[#This Row],[date]], "mmmm")</f>
        <v>May</v>
      </c>
      <c r="C754" t="s">
        <v>11</v>
      </c>
      <c r="D754" t="s">
        <v>8</v>
      </c>
      <c r="E754">
        <v>553</v>
      </c>
      <c r="F754">
        <v>343</v>
      </c>
      <c r="G754">
        <v>161</v>
      </c>
      <c r="H754">
        <v>8178</v>
      </c>
      <c r="I754">
        <f>SUM(data[[#This Row],[likes]:[comments]])</f>
        <v>1057</v>
      </c>
    </row>
    <row r="755" spans="1:9" x14ac:dyDescent="0.25">
      <c r="A755" s="1">
        <v>44916</v>
      </c>
      <c r="B755" s="1" t="str">
        <f>TEXT(data[[#This Row],[date]], "mmmm")</f>
        <v>December</v>
      </c>
      <c r="C755" t="s">
        <v>9</v>
      </c>
      <c r="D755" t="s">
        <v>10</v>
      </c>
      <c r="E755">
        <v>1011</v>
      </c>
      <c r="F755">
        <v>650</v>
      </c>
      <c r="G755">
        <v>103</v>
      </c>
      <c r="H755">
        <v>5860</v>
      </c>
      <c r="I755">
        <f>SUM(data[[#This Row],[likes]:[comments]])</f>
        <v>1764</v>
      </c>
    </row>
    <row r="756" spans="1:9" x14ac:dyDescent="0.25">
      <c r="A756" s="1">
        <v>45102</v>
      </c>
      <c r="B756" s="1" t="str">
        <f>TEXT(data[[#This Row],[date]], "mmmm")</f>
        <v>June</v>
      </c>
      <c r="C756" t="s">
        <v>11</v>
      </c>
      <c r="D756" t="s">
        <v>10</v>
      </c>
      <c r="E756">
        <v>738</v>
      </c>
      <c r="F756">
        <v>716</v>
      </c>
      <c r="G756">
        <v>479</v>
      </c>
      <c r="H756">
        <v>6742</v>
      </c>
      <c r="I756">
        <f>SUM(data[[#This Row],[likes]:[comments]])</f>
        <v>1933</v>
      </c>
    </row>
    <row r="757" spans="1:9" x14ac:dyDescent="0.25">
      <c r="A757" s="1">
        <v>44952</v>
      </c>
      <c r="B757" s="1" t="str">
        <f>TEXT(data[[#This Row],[date]], "mmmm")</f>
        <v>January</v>
      </c>
      <c r="C757" t="s">
        <v>11</v>
      </c>
      <c r="D757" t="s">
        <v>14</v>
      </c>
      <c r="E757">
        <v>1610</v>
      </c>
      <c r="F757">
        <v>129</v>
      </c>
      <c r="G757">
        <v>479</v>
      </c>
      <c r="H757">
        <v>8445</v>
      </c>
      <c r="I757">
        <f>SUM(data[[#This Row],[likes]:[comments]])</f>
        <v>2218</v>
      </c>
    </row>
    <row r="758" spans="1:9" x14ac:dyDescent="0.25">
      <c r="A758" s="1">
        <v>44900</v>
      </c>
      <c r="B758" s="1" t="str">
        <f>TEXT(data[[#This Row],[date]], "mmmm")</f>
        <v>December</v>
      </c>
      <c r="C758" t="s">
        <v>11</v>
      </c>
      <c r="D758" t="s">
        <v>8</v>
      </c>
      <c r="E758">
        <v>1297</v>
      </c>
      <c r="F758">
        <v>294</v>
      </c>
      <c r="G758">
        <v>259</v>
      </c>
      <c r="H758">
        <v>7699</v>
      </c>
      <c r="I758">
        <f>SUM(data[[#This Row],[likes]:[comments]])</f>
        <v>1850</v>
      </c>
    </row>
    <row r="759" spans="1:9" x14ac:dyDescent="0.25">
      <c r="A759" s="1">
        <v>44906</v>
      </c>
      <c r="B759" s="1" t="str">
        <f>TEXT(data[[#This Row],[date]], "mmmm")</f>
        <v>December</v>
      </c>
      <c r="C759" t="s">
        <v>11</v>
      </c>
      <c r="D759" t="s">
        <v>8</v>
      </c>
      <c r="E759">
        <v>887</v>
      </c>
      <c r="F759">
        <v>182</v>
      </c>
      <c r="G759">
        <v>172</v>
      </c>
      <c r="H759">
        <v>4843</v>
      </c>
      <c r="I759">
        <f>SUM(data[[#This Row],[likes]:[comments]])</f>
        <v>1241</v>
      </c>
    </row>
    <row r="760" spans="1:9" x14ac:dyDescent="0.25">
      <c r="A760" s="1">
        <v>45155</v>
      </c>
      <c r="B760" s="1" t="str">
        <f>TEXT(data[[#This Row],[date]], "mmmm")</f>
        <v>August</v>
      </c>
      <c r="C760" t="s">
        <v>7</v>
      </c>
      <c r="D760" t="s">
        <v>8</v>
      </c>
      <c r="E760">
        <v>1949</v>
      </c>
      <c r="F760">
        <v>859</v>
      </c>
      <c r="G760">
        <v>339</v>
      </c>
      <c r="H760">
        <v>5437</v>
      </c>
      <c r="I760">
        <f>SUM(data[[#This Row],[likes]:[comments]])</f>
        <v>3147</v>
      </c>
    </row>
    <row r="761" spans="1:9" x14ac:dyDescent="0.25">
      <c r="A761" s="1">
        <v>44946</v>
      </c>
      <c r="B761" s="1" t="str">
        <f>TEXT(data[[#This Row],[date]], "mmmm")</f>
        <v>January</v>
      </c>
      <c r="C761" t="s">
        <v>9</v>
      </c>
      <c r="D761" t="s">
        <v>10</v>
      </c>
      <c r="E761">
        <v>2174</v>
      </c>
      <c r="F761">
        <v>816</v>
      </c>
      <c r="G761">
        <v>318</v>
      </c>
      <c r="H761">
        <v>5403</v>
      </c>
      <c r="I761">
        <f>SUM(data[[#This Row],[likes]:[comments]])</f>
        <v>3308</v>
      </c>
    </row>
    <row r="762" spans="1:9" x14ac:dyDescent="0.25">
      <c r="A762" s="1">
        <v>45148</v>
      </c>
      <c r="B762" s="1" t="str">
        <f>TEXT(data[[#This Row],[date]], "mmmm")</f>
        <v>August</v>
      </c>
      <c r="C762" t="s">
        <v>9</v>
      </c>
      <c r="D762" t="s">
        <v>8</v>
      </c>
      <c r="E762">
        <v>1469</v>
      </c>
      <c r="F762">
        <v>254</v>
      </c>
      <c r="G762">
        <v>226</v>
      </c>
      <c r="H762">
        <v>7361</v>
      </c>
      <c r="I762">
        <f>SUM(data[[#This Row],[likes]:[comments]])</f>
        <v>1949</v>
      </c>
    </row>
    <row r="763" spans="1:9" x14ac:dyDescent="0.25">
      <c r="A763" s="1">
        <v>44990</v>
      </c>
      <c r="B763" s="1" t="str">
        <f>TEXT(data[[#This Row],[date]], "mmmm")</f>
        <v>March</v>
      </c>
      <c r="C763" t="s">
        <v>9</v>
      </c>
      <c r="D763" t="s">
        <v>10</v>
      </c>
      <c r="E763">
        <v>891</v>
      </c>
      <c r="F763">
        <v>100</v>
      </c>
      <c r="G763">
        <v>376</v>
      </c>
      <c r="H763">
        <v>5227</v>
      </c>
      <c r="I763">
        <f>SUM(data[[#This Row],[likes]:[comments]])</f>
        <v>1367</v>
      </c>
    </row>
    <row r="764" spans="1:9" x14ac:dyDescent="0.25">
      <c r="A764" s="1">
        <v>45067</v>
      </c>
      <c r="B764" s="1" t="str">
        <f>TEXT(data[[#This Row],[date]], "mmmm")</f>
        <v>May</v>
      </c>
      <c r="C764" t="s">
        <v>9</v>
      </c>
      <c r="D764" t="s">
        <v>8</v>
      </c>
      <c r="E764">
        <v>1858</v>
      </c>
      <c r="F764">
        <v>808</v>
      </c>
      <c r="G764">
        <v>125</v>
      </c>
      <c r="H764">
        <v>7068</v>
      </c>
      <c r="I764">
        <f>SUM(data[[#This Row],[likes]:[comments]])</f>
        <v>2791</v>
      </c>
    </row>
    <row r="765" spans="1:9" x14ac:dyDescent="0.25">
      <c r="A765" s="1">
        <v>45185</v>
      </c>
      <c r="B765" s="1" t="str">
        <f>TEXT(data[[#This Row],[date]], "mmmm")</f>
        <v>September</v>
      </c>
      <c r="C765" t="s">
        <v>11</v>
      </c>
      <c r="D765" t="s">
        <v>8</v>
      </c>
      <c r="E765">
        <v>2097</v>
      </c>
      <c r="F765">
        <v>426</v>
      </c>
      <c r="G765">
        <v>151</v>
      </c>
      <c r="H765">
        <v>4087</v>
      </c>
      <c r="I765">
        <f>SUM(data[[#This Row],[likes]:[comments]])</f>
        <v>2674</v>
      </c>
    </row>
    <row r="766" spans="1:9" x14ac:dyDescent="0.25">
      <c r="A766" s="1">
        <v>45111</v>
      </c>
      <c r="B766" s="1" t="str">
        <f>TEXT(data[[#This Row],[date]], "mmmm")</f>
        <v>July</v>
      </c>
      <c r="C766" t="s">
        <v>7</v>
      </c>
      <c r="D766" t="s">
        <v>10</v>
      </c>
      <c r="E766">
        <v>1133</v>
      </c>
      <c r="F766">
        <v>324</v>
      </c>
      <c r="G766">
        <v>175</v>
      </c>
      <c r="H766">
        <v>6288</v>
      </c>
      <c r="I766">
        <f>SUM(data[[#This Row],[likes]:[comments]])</f>
        <v>1632</v>
      </c>
    </row>
    <row r="767" spans="1:9" x14ac:dyDescent="0.25">
      <c r="A767" s="1">
        <v>45127</v>
      </c>
      <c r="B767" s="1" t="str">
        <f>TEXT(data[[#This Row],[date]], "mmmm")</f>
        <v>July</v>
      </c>
      <c r="C767" t="s">
        <v>7</v>
      </c>
      <c r="D767" t="s">
        <v>10</v>
      </c>
      <c r="E767">
        <v>746</v>
      </c>
      <c r="F767">
        <v>269</v>
      </c>
      <c r="G767">
        <v>121</v>
      </c>
      <c r="H767">
        <v>7528</v>
      </c>
      <c r="I767">
        <f>SUM(data[[#This Row],[likes]:[comments]])</f>
        <v>1136</v>
      </c>
    </row>
    <row r="768" spans="1:9" x14ac:dyDescent="0.25">
      <c r="A768" s="1">
        <v>45072</v>
      </c>
      <c r="B768" s="1" t="str">
        <f>TEXT(data[[#This Row],[date]], "mmmm")</f>
        <v>May</v>
      </c>
      <c r="C768" t="s">
        <v>9</v>
      </c>
      <c r="D768" t="s">
        <v>10</v>
      </c>
      <c r="E768">
        <v>733</v>
      </c>
      <c r="F768">
        <v>789</v>
      </c>
      <c r="G768">
        <v>163</v>
      </c>
      <c r="H768">
        <v>6075</v>
      </c>
      <c r="I768">
        <f>SUM(data[[#This Row],[likes]:[comments]])</f>
        <v>1685</v>
      </c>
    </row>
    <row r="769" spans="1:9" x14ac:dyDescent="0.25">
      <c r="A769" s="1">
        <v>44951</v>
      </c>
      <c r="B769" s="1" t="str">
        <f>TEXT(data[[#This Row],[date]], "mmmm")</f>
        <v>January</v>
      </c>
      <c r="C769" t="s">
        <v>11</v>
      </c>
      <c r="D769" t="s">
        <v>8</v>
      </c>
      <c r="E769">
        <v>1827</v>
      </c>
      <c r="F769">
        <v>583</v>
      </c>
      <c r="G769">
        <v>320</v>
      </c>
      <c r="H769">
        <v>8949</v>
      </c>
      <c r="I769">
        <f>SUM(data[[#This Row],[likes]:[comments]])</f>
        <v>2730</v>
      </c>
    </row>
    <row r="770" spans="1:9" x14ac:dyDescent="0.25">
      <c r="A770" s="1">
        <v>44916</v>
      </c>
      <c r="B770" s="1" t="str">
        <f>TEXT(data[[#This Row],[date]], "mmmm")</f>
        <v>December</v>
      </c>
      <c r="C770" t="s">
        <v>9</v>
      </c>
      <c r="D770" t="s">
        <v>14</v>
      </c>
      <c r="E770">
        <v>1289</v>
      </c>
      <c r="F770">
        <v>783</v>
      </c>
      <c r="G770">
        <v>152</v>
      </c>
      <c r="H770">
        <v>8110</v>
      </c>
      <c r="I770">
        <f>SUM(data[[#This Row],[likes]:[comments]])</f>
        <v>2224</v>
      </c>
    </row>
    <row r="771" spans="1:9" x14ac:dyDescent="0.25">
      <c r="A771" s="1">
        <v>45209</v>
      </c>
      <c r="B771" s="1" t="str">
        <f>TEXT(data[[#This Row],[date]], "mmmm")</f>
        <v>October</v>
      </c>
      <c r="C771" t="s">
        <v>7</v>
      </c>
      <c r="D771" t="s">
        <v>10</v>
      </c>
      <c r="E771">
        <v>1817</v>
      </c>
      <c r="F771">
        <v>810</v>
      </c>
      <c r="G771">
        <v>390</v>
      </c>
      <c r="H771">
        <v>6255</v>
      </c>
      <c r="I771">
        <f>SUM(data[[#This Row],[likes]:[comments]])</f>
        <v>3017</v>
      </c>
    </row>
    <row r="772" spans="1:9" x14ac:dyDescent="0.25">
      <c r="A772" s="1">
        <v>45211</v>
      </c>
      <c r="B772" s="1" t="str">
        <f>TEXT(data[[#This Row],[date]], "mmmm")</f>
        <v>October</v>
      </c>
      <c r="C772" t="s">
        <v>11</v>
      </c>
      <c r="D772" t="s">
        <v>8</v>
      </c>
      <c r="E772">
        <v>1015</v>
      </c>
      <c r="F772">
        <v>258</v>
      </c>
      <c r="G772">
        <v>277</v>
      </c>
      <c r="H772">
        <v>7851</v>
      </c>
      <c r="I772">
        <f>SUM(data[[#This Row],[likes]:[comments]])</f>
        <v>1550</v>
      </c>
    </row>
    <row r="773" spans="1:9" x14ac:dyDescent="0.25">
      <c r="A773" s="1">
        <v>45031</v>
      </c>
      <c r="B773" s="1" t="str">
        <f>TEXT(data[[#This Row],[date]], "mmmm")</f>
        <v>April</v>
      </c>
      <c r="C773" t="s">
        <v>11</v>
      </c>
      <c r="D773" t="s">
        <v>8</v>
      </c>
      <c r="E773">
        <v>2121</v>
      </c>
      <c r="F773">
        <v>667</v>
      </c>
      <c r="G773">
        <v>334</v>
      </c>
      <c r="H773">
        <v>6273</v>
      </c>
      <c r="I773">
        <f>SUM(data[[#This Row],[likes]:[comments]])</f>
        <v>3122</v>
      </c>
    </row>
    <row r="774" spans="1:9" x14ac:dyDescent="0.25">
      <c r="A774" s="1">
        <v>45097</v>
      </c>
      <c r="B774" s="1" t="str">
        <f>TEXT(data[[#This Row],[date]], "mmmm")</f>
        <v>June</v>
      </c>
      <c r="C774" t="s">
        <v>11</v>
      </c>
      <c r="D774" t="s">
        <v>8</v>
      </c>
      <c r="E774">
        <v>730</v>
      </c>
      <c r="F774">
        <v>113</v>
      </c>
      <c r="G774">
        <v>475</v>
      </c>
      <c r="H774">
        <v>5232</v>
      </c>
      <c r="I774">
        <f>SUM(data[[#This Row],[likes]:[comments]])</f>
        <v>1318</v>
      </c>
    </row>
    <row r="775" spans="1:9" x14ac:dyDescent="0.25">
      <c r="A775" s="1">
        <v>44896</v>
      </c>
      <c r="B775" s="1" t="str">
        <f>TEXT(data[[#This Row],[date]], "mmmm")</f>
        <v>December</v>
      </c>
      <c r="C775" t="s">
        <v>11</v>
      </c>
      <c r="D775" t="s">
        <v>8</v>
      </c>
      <c r="E775">
        <v>1568</v>
      </c>
      <c r="F775">
        <v>311</v>
      </c>
      <c r="G775">
        <v>467</v>
      </c>
      <c r="H775">
        <v>7144</v>
      </c>
      <c r="I775">
        <f>SUM(data[[#This Row],[likes]:[comments]])</f>
        <v>2346</v>
      </c>
    </row>
    <row r="776" spans="1:9" x14ac:dyDescent="0.25">
      <c r="A776" s="1">
        <v>44945</v>
      </c>
      <c r="B776" s="1" t="str">
        <f>TEXT(data[[#This Row],[date]], "mmmm")</f>
        <v>January</v>
      </c>
      <c r="C776" t="s">
        <v>7</v>
      </c>
      <c r="D776" t="s">
        <v>8</v>
      </c>
      <c r="E776">
        <v>497</v>
      </c>
      <c r="F776">
        <v>602</v>
      </c>
      <c r="G776">
        <v>408</v>
      </c>
      <c r="H776" t="s">
        <v>12</v>
      </c>
      <c r="I776">
        <f>SUM(data[[#This Row],[likes]:[comments]])</f>
        <v>1507</v>
      </c>
    </row>
    <row r="777" spans="1:9" x14ac:dyDescent="0.25">
      <c r="A777" s="1">
        <v>45127</v>
      </c>
      <c r="B777" s="1" t="str">
        <f>TEXT(data[[#This Row],[date]], "mmmm")</f>
        <v>July</v>
      </c>
      <c r="C777" t="s">
        <v>7</v>
      </c>
      <c r="D777" t="s">
        <v>8</v>
      </c>
      <c r="E777">
        <v>768</v>
      </c>
      <c r="F777">
        <v>240</v>
      </c>
      <c r="G777">
        <v>161</v>
      </c>
      <c r="H777">
        <v>5096</v>
      </c>
      <c r="I777">
        <f>SUM(data[[#This Row],[likes]:[comments]])</f>
        <v>1169</v>
      </c>
    </row>
    <row r="778" spans="1:9" x14ac:dyDescent="0.25">
      <c r="A778" s="1">
        <v>45183</v>
      </c>
      <c r="B778" s="1" t="str">
        <f>TEXT(data[[#This Row],[date]], "mmmm")</f>
        <v>September</v>
      </c>
      <c r="C778" t="s">
        <v>7</v>
      </c>
      <c r="D778" t="s">
        <v>10</v>
      </c>
      <c r="E778">
        <v>1579</v>
      </c>
      <c r="F778">
        <v>478</v>
      </c>
      <c r="G778">
        <v>301</v>
      </c>
      <c r="H778">
        <v>7302</v>
      </c>
      <c r="I778">
        <f>SUM(data[[#This Row],[likes]:[comments]])</f>
        <v>2358</v>
      </c>
    </row>
    <row r="779" spans="1:9" x14ac:dyDescent="0.25">
      <c r="A779" s="1">
        <v>45011</v>
      </c>
      <c r="B779" s="1" t="str">
        <f>TEXT(data[[#This Row],[date]], "mmmm")</f>
        <v>March</v>
      </c>
      <c r="C779" t="s">
        <v>11</v>
      </c>
      <c r="D779" t="s">
        <v>10</v>
      </c>
      <c r="E779">
        <v>2177</v>
      </c>
      <c r="F779">
        <v>710</v>
      </c>
      <c r="G779">
        <v>326</v>
      </c>
      <c r="H779">
        <v>6714</v>
      </c>
      <c r="I779">
        <f>SUM(data[[#This Row],[likes]:[comments]])</f>
        <v>3213</v>
      </c>
    </row>
    <row r="780" spans="1:9" x14ac:dyDescent="0.25">
      <c r="A780" s="1">
        <v>45118</v>
      </c>
      <c r="B780" s="1" t="str">
        <f>TEXT(data[[#This Row],[date]], "mmmm")</f>
        <v>July</v>
      </c>
      <c r="C780" t="s">
        <v>7</v>
      </c>
      <c r="D780" t="s">
        <v>8</v>
      </c>
      <c r="E780">
        <v>793</v>
      </c>
      <c r="F780">
        <v>267</v>
      </c>
      <c r="G780">
        <v>284</v>
      </c>
      <c r="H780">
        <v>5072</v>
      </c>
      <c r="I780">
        <f>SUM(data[[#This Row],[likes]:[comments]])</f>
        <v>1344</v>
      </c>
    </row>
    <row r="781" spans="1:9" x14ac:dyDescent="0.25">
      <c r="A781" s="1">
        <v>45124</v>
      </c>
      <c r="B781" s="1" t="str">
        <f>TEXT(data[[#This Row],[date]], "mmmm")</f>
        <v>July</v>
      </c>
      <c r="C781" t="s">
        <v>9</v>
      </c>
      <c r="D781" t="s">
        <v>8</v>
      </c>
      <c r="E781">
        <v>459</v>
      </c>
      <c r="F781">
        <v>186</v>
      </c>
      <c r="G781">
        <v>441</v>
      </c>
      <c r="H781">
        <v>4893</v>
      </c>
      <c r="I781">
        <f>SUM(data[[#This Row],[likes]:[comments]])</f>
        <v>1086</v>
      </c>
    </row>
    <row r="782" spans="1:9" x14ac:dyDescent="0.25">
      <c r="A782" s="1">
        <v>45153</v>
      </c>
      <c r="B782" s="1" t="str">
        <f>TEXT(data[[#This Row],[date]], "mmmm")</f>
        <v>August</v>
      </c>
      <c r="C782" t="s">
        <v>11</v>
      </c>
      <c r="D782" t="s">
        <v>10</v>
      </c>
      <c r="E782">
        <v>1252</v>
      </c>
      <c r="F782">
        <v>565</v>
      </c>
      <c r="G782">
        <v>493</v>
      </c>
      <c r="H782">
        <v>5598</v>
      </c>
      <c r="I782">
        <f>SUM(data[[#This Row],[likes]:[comments]])</f>
        <v>2310</v>
      </c>
    </row>
    <row r="783" spans="1:9" x14ac:dyDescent="0.25">
      <c r="A783" s="1">
        <v>45070</v>
      </c>
      <c r="B783" s="1" t="str">
        <f>TEXT(data[[#This Row],[date]], "mmmm")</f>
        <v>May</v>
      </c>
      <c r="C783" t="s">
        <v>7</v>
      </c>
      <c r="D783" t="s">
        <v>14</v>
      </c>
      <c r="E783">
        <v>1677</v>
      </c>
      <c r="F783">
        <v>819</v>
      </c>
      <c r="G783">
        <v>341</v>
      </c>
      <c r="H783">
        <v>9722</v>
      </c>
      <c r="I783">
        <f>SUM(data[[#This Row],[likes]:[comments]])</f>
        <v>2837</v>
      </c>
    </row>
    <row r="784" spans="1:9" x14ac:dyDescent="0.25">
      <c r="A784" s="1">
        <v>44970</v>
      </c>
      <c r="B784" s="1" t="str">
        <f>TEXT(data[[#This Row],[date]], "mmmm")</f>
        <v>February</v>
      </c>
      <c r="C784" t="s">
        <v>11</v>
      </c>
      <c r="D784" t="s">
        <v>10</v>
      </c>
      <c r="E784">
        <v>1007</v>
      </c>
      <c r="F784">
        <v>568</v>
      </c>
      <c r="G784">
        <v>104</v>
      </c>
      <c r="H784">
        <v>9269</v>
      </c>
      <c r="I784">
        <f>SUM(data[[#This Row],[likes]:[comments]])</f>
        <v>1679</v>
      </c>
    </row>
    <row r="785" spans="1:9" x14ac:dyDescent="0.25">
      <c r="A785" s="1">
        <v>45082</v>
      </c>
      <c r="B785" s="1" t="str">
        <f>TEXT(data[[#This Row],[date]], "mmmm")</f>
        <v>June</v>
      </c>
      <c r="C785" t="s">
        <v>11</v>
      </c>
      <c r="D785" t="s">
        <v>10</v>
      </c>
      <c r="E785">
        <v>493</v>
      </c>
      <c r="F785">
        <v>512</v>
      </c>
      <c r="G785">
        <v>330</v>
      </c>
      <c r="H785">
        <v>6454</v>
      </c>
      <c r="I785">
        <f>SUM(data[[#This Row],[likes]:[comments]])</f>
        <v>1335</v>
      </c>
    </row>
    <row r="786" spans="1:9" x14ac:dyDescent="0.25">
      <c r="A786" s="1">
        <v>45033</v>
      </c>
      <c r="B786" s="1" t="str">
        <f>TEXT(data[[#This Row],[date]], "mmmm")</f>
        <v>April</v>
      </c>
      <c r="C786" t="s">
        <v>11</v>
      </c>
      <c r="D786" t="s">
        <v>8</v>
      </c>
      <c r="E786">
        <v>1354</v>
      </c>
      <c r="F786">
        <v>557</v>
      </c>
      <c r="G786">
        <v>482</v>
      </c>
      <c r="H786">
        <v>5697</v>
      </c>
      <c r="I786">
        <f>SUM(data[[#This Row],[likes]:[comments]])</f>
        <v>2393</v>
      </c>
    </row>
    <row r="787" spans="1:9" x14ac:dyDescent="0.25">
      <c r="A787" s="1">
        <v>44945</v>
      </c>
      <c r="B787" s="1" t="str">
        <f>TEXT(data[[#This Row],[date]], "mmmm")</f>
        <v>January</v>
      </c>
      <c r="C787" t="s">
        <v>7</v>
      </c>
      <c r="D787" t="s">
        <v>10</v>
      </c>
      <c r="E787">
        <v>542</v>
      </c>
      <c r="F787">
        <v>729</v>
      </c>
      <c r="G787">
        <v>495</v>
      </c>
      <c r="H787">
        <v>9723</v>
      </c>
      <c r="I787">
        <f>SUM(data[[#This Row],[likes]:[comments]])</f>
        <v>1766</v>
      </c>
    </row>
    <row r="788" spans="1:9" x14ac:dyDescent="0.25">
      <c r="A788" s="1">
        <v>45005</v>
      </c>
      <c r="B788" s="1" t="str">
        <f>TEXT(data[[#This Row],[date]], "mmmm")</f>
        <v>March</v>
      </c>
      <c r="C788" t="s">
        <v>7</v>
      </c>
      <c r="D788" t="s">
        <v>8</v>
      </c>
      <c r="E788">
        <v>2138</v>
      </c>
      <c r="F788">
        <v>313</v>
      </c>
      <c r="G788">
        <v>404</v>
      </c>
      <c r="H788">
        <v>7516</v>
      </c>
      <c r="I788">
        <f>SUM(data[[#This Row],[likes]:[comments]])</f>
        <v>2855</v>
      </c>
    </row>
    <row r="789" spans="1:9" x14ac:dyDescent="0.25">
      <c r="A789" s="1">
        <v>44894</v>
      </c>
      <c r="B789" s="1" t="str">
        <f>TEXT(data[[#This Row],[date]], "mmmm")</f>
        <v>November</v>
      </c>
      <c r="C789" t="s">
        <v>9</v>
      </c>
      <c r="D789" t="s">
        <v>10</v>
      </c>
      <c r="E789">
        <v>1092</v>
      </c>
      <c r="F789">
        <v>883</v>
      </c>
      <c r="G789">
        <v>254</v>
      </c>
      <c r="H789">
        <v>7294</v>
      </c>
      <c r="I789">
        <f>SUM(data[[#This Row],[likes]:[comments]])</f>
        <v>2229</v>
      </c>
    </row>
    <row r="790" spans="1:9" x14ac:dyDescent="0.25">
      <c r="A790" s="1">
        <v>45124</v>
      </c>
      <c r="B790" s="1" t="str">
        <f>TEXT(data[[#This Row],[date]], "mmmm")</f>
        <v>July</v>
      </c>
      <c r="C790" t="s">
        <v>9</v>
      </c>
      <c r="D790" t="s">
        <v>10</v>
      </c>
      <c r="E790">
        <v>769</v>
      </c>
      <c r="F790">
        <v>163</v>
      </c>
      <c r="G790">
        <v>426</v>
      </c>
      <c r="H790">
        <v>6579</v>
      </c>
      <c r="I790">
        <f>SUM(data[[#This Row],[likes]:[comments]])</f>
        <v>1358</v>
      </c>
    </row>
    <row r="791" spans="1:9" x14ac:dyDescent="0.25">
      <c r="A791" s="1">
        <v>44972</v>
      </c>
      <c r="B791" s="1" t="str">
        <f>TEXT(data[[#This Row],[date]], "mmmm")</f>
        <v>February</v>
      </c>
      <c r="C791" t="s">
        <v>7</v>
      </c>
      <c r="D791" t="s">
        <v>14</v>
      </c>
      <c r="E791">
        <v>1401</v>
      </c>
      <c r="F791">
        <v>466</v>
      </c>
      <c r="G791">
        <v>355</v>
      </c>
      <c r="H791">
        <v>7840</v>
      </c>
      <c r="I791">
        <f>SUM(data[[#This Row],[likes]:[comments]])</f>
        <v>2222</v>
      </c>
    </row>
    <row r="792" spans="1:9" x14ac:dyDescent="0.25">
      <c r="A792" s="1">
        <v>44925</v>
      </c>
      <c r="B792" s="1" t="str">
        <f>TEXT(data[[#This Row],[date]], "mmmm")</f>
        <v>December</v>
      </c>
      <c r="C792" t="s">
        <v>11</v>
      </c>
      <c r="D792" t="s">
        <v>14</v>
      </c>
      <c r="E792">
        <v>600</v>
      </c>
      <c r="F792">
        <v>532</v>
      </c>
      <c r="G792">
        <v>375</v>
      </c>
      <c r="H792">
        <v>7956</v>
      </c>
      <c r="I792">
        <f>SUM(data[[#This Row],[likes]:[comments]])</f>
        <v>1507</v>
      </c>
    </row>
    <row r="793" spans="1:9" x14ac:dyDescent="0.25">
      <c r="A793" s="1">
        <v>44933</v>
      </c>
      <c r="B793" s="1" t="str">
        <f>TEXT(data[[#This Row],[date]], "mmmm")</f>
        <v>January</v>
      </c>
      <c r="C793" t="s">
        <v>11</v>
      </c>
      <c r="D793" t="s">
        <v>14</v>
      </c>
      <c r="E793">
        <v>884</v>
      </c>
      <c r="F793">
        <v>373</v>
      </c>
      <c r="G793">
        <v>466</v>
      </c>
      <c r="H793">
        <v>5995</v>
      </c>
      <c r="I793">
        <f>SUM(data[[#This Row],[likes]:[comments]])</f>
        <v>1723</v>
      </c>
    </row>
    <row r="794" spans="1:9" x14ac:dyDescent="0.25">
      <c r="A794" s="1">
        <v>44996</v>
      </c>
      <c r="B794" s="1" t="str">
        <f>TEXT(data[[#This Row],[date]], "mmmm")</f>
        <v>March</v>
      </c>
      <c r="C794" t="s">
        <v>7</v>
      </c>
      <c r="D794" t="s">
        <v>8</v>
      </c>
      <c r="E794">
        <v>405</v>
      </c>
      <c r="F794">
        <v>207</v>
      </c>
      <c r="G794">
        <v>161</v>
      </c>
      <c r="H794">
        <v>5291</v>
      </c>
      <c r="I794">
        <f>SUM(data[[#This Row],[likes]:[comments]])</f>
        <v>773</v>
      </c>
    </row>
    <row r="795" spans="1:9" x14ac:dyDescent="0.25">
      <c r="A795" s="1">
        <v>45047</v>
      </c>
      <c r="B795" s="1" t="str">
        <f>TEXT(data[[#This Row],[date]], "mmmm")</f>
        <v>May</v>
      </c>
      <c r="C795" t="s">
        <v>9</v>
      </c>
      <c r="D795" t="s">
        <v>10</v>
      </c>
      <c r="E795">
        <v>1053</v>
      </c>
      <c r="F795">
        <v>758</v>
      </c>
      <c r="G795">
        <v>192</v>
      </c>
      <c r="H795">
        <v>8599</v>
      </c>
      <c r="I795">
        <f>SUM(data[[#This Row],[likes]:[comments]])</f>
        <v>2003</v>
      </c>
    </row>
    <row r="796" spans="1:9" x14ac:dyDescent="0.25">
      <c r="A796" s="1">
        <v>45089</v>
      </c>
      <c r="B796" s="1" t="str">
        <f>TEXT(data[[#This Row],[date]], "mmmm")</f>
        <v>June</v>
      </c>
      <c r="C796" t="s">
        <v>7</v>
      </c>
      <c r="D796" t="s">
        <v>10</v>
      </c>
      <c r="E796">
        <v>1466</v>
      </c>
      <c r="F796">
        <v>371</v>
      </c>
      <c r="G796">
        <v>301</v>
      </c>
      <c r="H796">
        <v>6011</v>
      </c>
      <c r="I796">
        <f>SUM(data[[#This Row],[likes]:[comments]])</f>
        <v>2138</v>
      </c>
    </row>
    <row r="797" spans="1:9" x14ac:dyDescent="0.25">
      <c r="A797" s="1">
        <v>45056</v>
      </c>
      <c r="B797" s="1" t="str">
        <f>TEXT(data[[#This Row],[date]], "mmmm")</f>
        <v>May</v>
      </c>
      <c r="C797" t="s">
        <v>7</v>
      </c>
      <c r="D797" t="s">
        <v>8</v>
      </c>
      <c r="E797">
        <v>1782</v>
      </c>
      <c r="F797">
        <v>639</v>
      </c>
      <c r="G797">
        <v>219</v>
      </c>
      <c r="H797">
        <v>6493</v>
      </c>
      <c r="I797">
        <f>SUM(data[[#This Row],[likes]:[comments]])</f>
        <v>2640</v>
      </c>
    </row>
    <row r="798" spans="1:9" x14ac:dyDescent="0.25">
      <c r="A798" s="1">
        <v>45062</v>
      </c>
      <c r="B798" s="1" t="str">
        <f>TEXT(data[[#This Row],[date]], "mmmm")</f>
        <v>May</v>
      </c>
      <c r="C798" t="s">
        <v>7</v>
      </c>
      <c r="D798" t="s">
        <v>10</v>
      </c>
      <c r="E798">
        <v>1540</v>
      </c>
      <c r="F798">
        <v>629</v>
      </c>
      <c r="G798">
        <v>387</v>
      </c>
      <c r="H798">
        <v>6710</v>
      </c>
      <c r="I798">
        <f>SUM(data[[#This Row],[likes]:[comments]])</f>
        <v>2556</v>
      </c>
    </row>
    <row r="799" spans="1:9" x14ac:dyDescent="0.25">
      <c r="A799" s="1">
        <v>45197</v>
      </c>
      <c r="B799" s="1" t="str">
        <f>TEXT(data[[#This Row],[date]], "mmmm")</f>
        <v>September</v>
      </c>
      <c r="C799" t="s">
        <v>7</v>
      </c>
      <c r="D799" t="s">
        <v>8</v>
      </c>
      <c r="E799">
        <v>2182</v>
      </c>
      <c r="F799">
        <v>696</v>
      </c>
      <c r="G799">
        <v>267</v>
      </c>
      <c r="H799">
        <v>6501</v>
      </c>
      <c r="I799">
        <f>SUM(data[[#This Row],[likes]:[comments]])</f>
        <v>3145</v>
      </c>
    </row>
    <row r="800" spans="1:9" x14ac:dyDescent="0.25">
      <c r="A800" s="1">
        <v>44883</v>
      </c>
      <c r="B800" s="1" t="str">
        <f>TEXT(data[[#This Row],[date]], "mmmm")</f>
        <v>November</v>
      </c>
      <c r="C800" t="s">
        <v>9</v>
      </c>
      <c r="D800" t="s">
        <v>10</v>
      </c>
      <c r="E800">
        <v>1181</v>
      </c>
      <c r="F800">
        <v>168</v>
      </c>
      <c r="G800">
        <v>444</v>
      </c>
      <c r="H800">
        <v>7530</v>
      </c>
      <c r="I800">
        <f>SUM(data[[#This Row],[likes]:[comments]])</f>
        <v>1793</v>
      </c>
    </row>
    <row r="801" spans="1:9" x14ac:dyDescent="0.25">
      <c r="A801" s="1">
        <v>44955</v>
      </c>
      <c r="B801" s="1" t="str">
        <f>TEXT(data[[#This Row],[date]], "mmmm")</f>
        <v>January</v>
      </c>
      <c r="C801" t="s">
        <v>11</v>
      </c>
      <c r="D801" t="s">
        <v>14</v>
      </c>
      <c r="E801">
        <v>824</v>
      </c>
      <c r="F801">
        <v>411</v>
      </c>
      <c r="G801">
        <v>496</v>
      </c>
      <c r="H801">
        <v>6576</v>
      </c>
      <c r="I801">
        <f>SUM(data[[#This Row],[likes]:[comments]])</f>
        <v>1731</v>
      </c>
    </row>
    <row r="802" spans="1:9" x14ac:dyDescent="0.25">
      <c r="A802" s="1">
        <v>45209</v>
      </c>
      <c r="B802" s="1" t="str">
        <f>TEXT(data[[#This Row],[date]], "mmmm")</f>
        <v>October</v>
      </c>
      <c r="C802" t="s">
        <v>9</v>
      </c>
      <c r="D802" t="s">
        <v>8</v>
      </c>
      <c r="E802">
        <v>932</v>
      </c>
      <c r="F802">
        <v>304</v>
      </c>
      <c r="G802">
        <v>423</v>
      </c>
      <c r="H802">
        <v>7300</v>
      </c>
      <c r="I802">
        <f>SUM(data[[#This Row],[likes]:[comments]])</f>
        <v>1659</v>
      </c>
    </row>
    <row r="803" spans="1:9" x14ac:dyDescent="0.25">
      <c r="A803" s="1">
        <v>44897</v>
      </c>
      <c r="B803" s="1" t="str">
        <f>TEXT(data[[#This Row],[date]], "mmmm")</f>
        <v>December</v>
      </c>
      <c r="C803" t="s">
        <v>7</v>
      </c>
      <c r="D803" t="s">
        <v>14</v>
      </c>
      <c r="E803">
        <v>992</v>
      </c>
      <c r="F803">
        <v>877</v>
      </c>
      <c r="G803">
        <v>241</v>
      </c>
      <c r="H803">
        <v>6375</v>
      </c>
      <c r="I803">
        <f>SUM(data[[#This Row],[likes]:[comments]])</f>
        <v>2110</v>
      </c>
    </row>
    <row r="804" spans="1:9" x14ac:dyDescent="0.25">
      <c r="A804" s="1">
        <v>45173</v>
      </c>
      <c r="B804" s="1" t="str">
        <f>TEXT(data[[#This Row],[date]], "mmmm")</f>
        <v>September</v>
      </c>
      <c r="C804" t="s">
        <v>11</v>
      </c>
      <c r="D804" t="s">
        <v>10</v>
      </c>
      <c r="E804">
        <v>1064</v>
      </c>
      <c r="F804">
        <v>456</v>
      </c>
      <c r="G804">
        <v>113</v>
      </c>
      <c r="H804">
        <v>5087</v>
      </c>
      <c r="I804">
        <f>SUM(data[[#This Row],[likes]:[comments]])</f>
        <v>1633</v>
      </c>
    </row>
    <row r="805" spans="1:9" x14ac:dyDescent="0.25">
      <c r="A805" s="1">
        <v>44888</v>
      </c>
      <c r="B805" s="1" t="str">
        <f>TEXT(data[[#This Row],[date]], "mmmm")</f>
        <v>November</v>
      </c>
      <c r="C805" t="s">
        <v>9</v>
      </c>
      <c r="D805" t="s">
        <v>8</v>
      </c>
      <c r="E805">
        <v>1261</v>
      </c>
      <c r="F805">
        <v>542</v>
      </c>
      <c r="G805">
        <v>364</v>
      </c>
      <c r="H805">
        <v>8537</v>
      </c>
      <c r="I805">
        <f>SUM(data[[#This Row],[likes]:[comments]])</f>
        <v>2167</v>
      </c>
    </row>
    <row r="806" spans="1:9" x14ac:dyDescent="0.25">
      <c r="A806" s="1">
        <v>45102</v>
      </c>
      <c r="B806" s="1" t="str">
        <f>TEXT(data[[#This Row],[date]], "mmmm")</f>
        <v>June</v>
      </c>
      <c r="C806" t="s">
        <v>11</v>
      </c>
      <c r="D806" t="s">
        <v>14</v>
      </c>
      <c r="E806">
        <v>1837</v>
      </c>
      <c r="F806">
        <v>515</v>
      </c>
      <c r="G806">
        <v>139</v>
      </c>
      <c r="H806">
        <v>7716</v>
      </c>
      <c r="I806">
        <f>SUM(data[[#This Row],[likes]:[comments]])</f>
        <v>2491</v>
      </c>
    </row>
    <row r="807" spans="1:9" x14ac:dyDescent="0.25">
      <c r="A807" s="1">
        <v>44984</v>
      </c>
      <c r="B807" s="1" t="str">
        <f>TEXT(data[[#This Row],[date]], "mmmm")</f>
        <v>February</v>
      </c>
      <c r="C807" t="s">
        <v>7</v>
      </c>
      <c r="D807" t="s">
        <v>8</v>
      </c>
      <c r="E807">
        <v>619</v>
      </c>
      <c r="F807">
        <v>143</v>
      </c>
      <c r="G807">
        <v>180</v>
      </c>
      <c r="H807">
        <v>7653</v>
      </c>
      <c r="I807">
        <f>SUM(data[[#This Row],[likes]:[comments]])</f>
        <v>942</v>
      </c>
    </row>
    <row r="808" spans="1:9" x14ac:dyDescent="0.25">
      <c r="A808" s="1">
        <v>45065</v>
      </c>
      <c r="B808" s="1" t="str">
        <f>TEXT(data[[#This Row],[date]], "mmmm")</f>
        <v>May</v>
      </c>
      <c r="C808" t="s">
        <v>9</v>
      </c>
      <c r="D808" t="s">
        <v>10</v>
      </c>
      <c r="E808">
        <v>694</v>
      </c>
      <c r="F808">
        <v>454</v>
      </c>
      <c r="G808">
        <v>411</v>
      </c>
      <c r="H808">
        <v>8761</v>
      </c>
      <c r="I808">
        <f>SUM(data[[#This Row],[likes]:[comments]])</f>
        <v>1559</v>
      </c>
    </row>
    <row r="809" spans="1:9" x14ac:dyDescent="0.25">
      <c r="A809" s="1">
        <v>45091</v>
      </c>
      <c r="B809" s="1" t="str">
        <f>TEXT(data[[#This Row],[date]], "mmmm")</f>
        <v>June</v>
      </c>
      <c r="C809" t="s">
        <v>11</v>
      </c>
      <c r="D809" t="s">
        <v>8</v>
      </c>
      <c r="E809">
        <v>1115</v>
      </c>
      <c r="F809">
        <v>790</v>
      </c>
      <c r="G809">
        <v>193</v>
      </c>
      <c r="H809">
        <v>7395</v>
      </c>
      <c r="I809">
        <f>SUM(data[[#This Row],[likes]:[comments]])</f>
        <v>2098</v>
      </c>
    </row>
    <row r="810" spans="1:9" x14ac:dyDescent="0.25">
      <c r="A810" s="1">
        <v>44998</v>
      </c>
      <c r="B810" s="1" t="str">
        <f>TEXT(data[[#This Row],[date]], "mmmm")</f>
        <v>March</v>
      </c>
      <c r="C810" t="s">
        <v>7</v>
      </c>
      <c r="D810" t="s">
        <v>8</v>
      </c>
      <c r="E810">
        <v>1815</v>
      </c>
      <c r="F810">
        <v>692</v>
      </c>
      <c r="G810">
        <v>312</v>
      </c>
      <c r="H810">
        <v>7188</v>
      </c>
      <c r="I810">
        <f>SUM(data[[#This Row],[likes]:[comments]])</f>
        <v>2819</v>
      </c>
    </row>
    <row r="811" spans="1:9" x14ac:dyDescent="0.25">
      <c r="A811" s="1">
        <v>45053</v>
      </c>
      <c r="B811" s="1" t="str">
        <f>TEXT(data[[#This Row],[date]], "mmmm")</f>
        <v>May</v>
      </c>
      <c r="C811" t="s">
        <v>7</v>
      </c>
      <c r="D811" t="s">
        <v>8</v>
      </c>
      <c r="E811">
        <v>1300</v>
      </c>
      <c r="F811">
        <v>350</v>
      </c>
      <c r="G811">
        <v>245</v>
      </c>
      <c r="H811">
        <v>8934</v>
      </c>
      <c r="I811">
        <f>SUM(data[[#This Row],[likes]:[comments]])</f>
        <v>1895</v>
      </c>
    </row>
    <row r="812" spans="1:9" x14ac:dyDescent="0.25">
      <c r="A812" s="1">
        <v>44971</v>
      </c>
      <c r="B812" s="1" t="str">
        <f>TEXT(data[[#This Row],[date]], "mmmm")</f>
        <v>February</v>
      </c>
      <c r="C812" t="s">
        <v>9</v>
      </c>
      <c r="D812" t="s">
        <v>8</v>
      </c>
      <c r="E812">
        <v>1063</v>
      </c>
      <c r="F812">
        <v>438</v>
      </c>
      <c r="G812">
        <v>121</v>
      </c>
      <c r="H812">
        <v>6348</v>
      </c>
      <c r="I812">
        <f>SUM(data[[#This Row],[likes]:[comments]])</f>
        <v>1622</v>
      </c>
    </row>
    <row r="813" spans="1:9" x14ac:dyDescent="0.25">
      <c r="A813" s="1">
        <v>45173</v>
      </c>
      <c r="B813" s="1" t="str">
        <f>TEXT(data[[#This Row],[date]], "mmmm")</f>
        <v>September</v>
      </c>
      <c r="C813" t="s">
        <v>7</v>
      </c>
      <c r="D813" t="s">
        <v>14</v>
      </c>
      <c r="E813">
        <v>1532</v>
      </c>
      <c r="F813">
        <v>869</v>
      </c>
      <c r="G813">
        <v>303</v>
      </c>
      <c r="H813">
        <v>6991</v>
      </c>
      <c r="I813">
        <f>SUM(data[[#This Row],[likes]:[comments]])</f>
        <v>2704</v>
      </c>
    </row>
    <row r="814" spans="1:9" x14ac:dyDescent="0.25">
      <c r="A814" s="1">
        <v>44851</v>
      </c>
      <c r="B814" s="1" t="str">
        <f>TEXT(data[[#This Row],[date]], "mmmm")</f>
        <v>October</v>
      </c>
      <c r="C814" t="s">
        <v>7</v>
      </c>
      <c r="D814" t="s">
        <v>14</v>
      </c>
      <c r="E814">
        <v>1835</v>
      </c>
      <c r="F814">
        <v>670</v>
      </c>
      <c r="G814">
        <v>119</v>
      </c>
      <c r="H814">
        <v>7783</v>
      </c>
      <c r="I814">
        <f>SUM(data[[#This Row],[likes]:[comments]])</f>
        <v>2624</v>
      </c>
    </row>
    <row r="815" spans="1:9" x14ac:dyDescent="0.25">
      <c r="A815" s="1">
        <v>45070</v>
      </c>
      <c r="B815" s="1" t="str">
        <f>TEXT(data[[#This Row],[date]], "mmmm")</f>
        <v>May</v>
      </c>
      <c r="C815" t="s">
        <v>11</v>
      </c>
      <c r="D815" t="s">
        <v>14</v>
      </c>
      <c r="E815">
        <v>725</v>
      </c>
      <c r="F815">
        <v>513</v>
      </c>
      <c r="G815">
        <v>456</v>
      </c>
      <c r="H815">
        <v>6416</v>
      </c>
      <c r="I815">
        <f>SUM(data[[#This Row],[likes]:[comments]])</f>
        <v>1694</v>
      </c>
    </row>
    <row r="816" spans="1:9" x14ac:dyDescent="0.25">
      <c r="A816" s="1">
        <v>44892</v>
      </c>
      <c r="B816" s="1" t="str">
        <f>TEXT(data[[#This Row],[date]], "mmmm")</f>
        <v>November</v>
      </c>
      <c r="C816" t="s">
        <v>11</v>
      </c>
      <c r="D816" t="s">
        <v>14</v>
      </c>
      <c r="E816">
        <v>492</v>
      </c>
      <c r="F816">
        <v>558</v>
      </c>
      <c r="G816">
        <v>267</v>
      </c>
      <c r="H816">
        <v>8274</v>
      </c>
      <c r="I816">
        <f>SUM(data[[#This Row],[likes]:[comments]])</f>
        <v>1317</v>
      </c>
    </row>
    <row r="817" spans="1:9" x14ac:dyDescent="0.25">
      <c r="A817" s="1">
        <v>44889</v>
      </c>
      <c r="B817" s="1" t="str">
        <f>TEXT(data[[#This Row],[date]], "mmmm")</f>
        <v>November</v>
      </c>
      <c r="C817" t="s">
        <v>11</v>
      </c>
      <c r="D817" t="s">
        <v>8</v>
      </c>
      <c r="E817">
        <v>889</v>
      </c>
      <c r="F817">
        <v>162</v>
      </c>
      <c r="G817">
        <v>314</v>
      </c>
      <c r="H817">
        <v>8331</v>
      </c>
      <c r="I817">
        <f>SUM(data[[#This Row],[likes]:[comments]])</f>
        <v>1365</v>
      </c>
    </row>
    <row r="818" spans="1:9" x14ac:dyDescent="0.25">
      <c r="A818" s="1">
        <v>45189</v>
      </c>
      <c r="B818" s="1" t="str">
        <f>TEXT(data[[#This Row],[date]], "mmmm")</f>
        <v>September</v>
      </c>
      <c r="C818" t="s">
        <v>7</v>
      </c>
      <c r="D818" t="s">
        <v>10</v>
      </c>
      <c r="E818">
        <v>2129</v>
      </c>
      <c r="F818">
        <v>748</v>
      </c>
      <c r="G818">
        <v>126</v>
      </c>
      <c r="H818">
        <v>7659</v>
      </c>
      <c r="I818">
        <f>SUM(data[[#This Row],[likes]:[comments]])</f>
        <v>3003</v>
      </c>
    </row>
    <row r="819" spans="1:9" x14ac:dyDescent="0.25">
      <c r="A819" s="1">
        <v>44951</v>
      </c>
      <c r="B819" s="1" t="str">
        <f>TEXT(data[[#This Row],[date]], "mmmm")</f>
        <v>January</v>
      </c>
      <c r="C819" t="s">
        <v>7</v>
      </c>
      <c r="D819" t="s">
        <v>8</v>
      </c>
      <c r="E819">
        <v>1628</v>
      </c>
      <c r="F819">
        <v>763</v>
      </c>
      <c r="G819">
        <v>337</v>
      </c>
      <c r="H819">
        <v>7413</v>
      </c>
      <c r="I819">
        <f>SUM(data[[#This Row],[likes]:[comments]])</f>
        <v>2728</v>
      </c>
    </row>
    <row r="820" spans="1:9" x14ac:dyDescent="0.25">
      <c r="A820" s="1">
        <v>45194</v>
      </c>
      <c r="B820" s="1" t="str">
        <f>TEXT(data[[#This Row],[date]], "mmmm")</f>
        <v>September</v>
      </c>
      <c r="C820" t="s">
        <v>9</v>
      </c>
      <c r="D820" t="s">
        <v>10</v>
      </c>
      <c r="E820">
        <v>1114</v>
      </c>
      <c r="F820">
        <v>344</v>
      </c>
      <c r="G820">
        <v>448</v>
      </c>
      <c r="H820">
        <v>4704</v>
      </c>
      <c r="I820">
        <f>SUM(data[[#This Row],[likes]:[comments]])</f>
        <v>1906</v>
      </c>
    </row>
    <row r="821" spans="1:9" x14ac:dyDescent="0.25">
      <c r="A821" s="1">
        <v>45021</v>
      </c>
      <c r="B821" s="1" t="str">
        <f>TEXT(data[[#This Row],[date]], "mmmm")</f>
        <v>April</v>
      </c>
      <c r="C821" t="s">
        <v>9</v>
      </c>
      <c r="D821" t="s">
        <v>8</v>
      </c>
      <c r="E821">
        <v>598</v>
      </c>
      <c r="F821">
        <v>421</v>
      </c>
      <c r="G821">
        <v>123</v>
      </c>
      <c r="H821">
        <v>6765</v>
      </c>
      <c r="I821">
        <f>SUM(data[[#This Row],[likes]:[comments]])</f>
        <v>1142</v>
      </c>
    </row>
    <row r="822" spans="1:9" x14ac:dyDescent="0.25">
      <c r="A822" s="1">
        <v>44902</v>
      </c>
      <c r="B822" s="1" t="str">
        <f>TEXT(data[[#This Row],[date]], "mmmm")</f>
        <v>December</v>
      </c>
      <c r="C822" t="s">
        <v>9</v>
      </c>
      <c r="D822" t="s">
        <v>10</v>
      </c>
      <c r="E822">
        <v>1558</v>
      </c>
      <c r="F822">
        <v>231</v>
      </c>
      <c r="G822">
        <v>124</v>
      </c>
      <c r="H822">
        <v>9426</v>
      </c>
      <c r="I822">
        <f>SUM(data[[#This Row],[likes]:[comments]])</f>
        <v>1913</v>
      </c>
    </row>
    <row r="823" spans="1:9" x14ac:dyDescent="0.25">
      <c r="A823" s="1">
        <v>44860</v>
      </c>
      <c r="B823" s="1" t="str">
        <f>TEXT(data[[#This Row],[date]], "mmmm")</f>
        <v>October</v>
      </c>
      <c r="C823" t="s">
        <v>11</v>
      </c>
      <c r="D823" t="s">
        <v>10</v>
      </c>
      <c r="E823">
        <v>1140</v>
      </c>
      <c r="F823">
        <v>680</v>
      </c>
      <c r="G823">
        <v>439</v>
      </c>
      <c r="H823">
        <v>7962</v>
      </c>
      <c r="I823">
        <f>SUM(data[[#This Row],[likes]:[comments]])</f>
        <v>2259</v>
      </c>
    </row>
    <row r="824" spans="1:9" x14ac:dyDescent="0.25">
      <c r="A824" s="1">
        <v>45030</v>
      </c>
      <c r="B824" s="1" t="str">
        <f>TEXT(data[[#This Row],[date]], "mmmm")</f>
        <v>April</v>
      </c>
      <c r="C824" t="s">
        <v>9</v>
      </c>
      <c r="D824" t="s">
        <v>14</v>
      </c>
      <c r="E824">
        <v>435</v>
      </c>
      <c r="F824">
        <v>468</v>
      </c>
      <c r="G824">
        <v>358</v>
      </c>
      <c r="H824">
        <v>7251</v>
      </c>
      <c r="I824">
        <f>SUM(data[[#This Row],[likes]:[comments]])</f>
        <v>1261</v>
      </c>
    </row>
    <row r="825" spans="1:9" x14ac:dyDescent="0.25">
      <c r="A825" s="1">
        <v>45062</v>
      </c>
      <c r="B825" s="1" t="str">
        <f>TEXT(data[[#This Row],[date]], "mmmm")</f>
        <v>May</v>
      </c>
      <c r="C825" t="s">
        <v>7</v>
      </c>
      <c r="D825" t="s">
        <v>14</v>
      </c>
      <c r="E825">
        <v>1363</v>
      </c>
      <c r="F825">
        <v>774</v>
      </c>
      <c r="G825">
        <v>150</v>
      </c>
      <c r="H825">
        <v>5864</v>
      </c>
      <c r="I825">
        <f>SUM(data[[#This Row],[likes]:[comments]])</f>
        <v>2287</v>
      </c>
    </row>
    <row r="826" spans="1:9" x14ac:dyDescent="0.25">
      <c r="A826" s="1">
        <v>44920</v>
      </c>
      <c r="B826" s="1" t="str">
        <f>TEXT(data[[#This Row],[date]], "mmmm")</f>
        <v>December</v>
      </c>
      <c r="C826" t="s">
        <v>7</v>
      </c>
      <c r="D826" t="s">
        <v>10</v>
      </c>
      <c r="E826">
        <v>503</v>
      </c>
      <c r="F826">
        <v>674</v>
      </c>
      <c r="G826">
        <v>387</v>
      </c>
      <c r="H826">
        <v>6841</v>
      </c>
      <c r="I826">
        <f>SUM(data[[#This Row],[likes]:[comments]])</f>
        <v>1564</v>
      </c>
    </row>
    <row r="827" spans="1:9" x14ac:dyDescent="0.25">
      <c r="A827" s="1">
        <v>45200</v>
      </c>
      <c r="B827" s="1" t="str">
        <f>TEXT(data[[#This Row],[date]], "mmmm")</f>
        <v>October</v>
      </c>
      <c r="C827" t="s">
        <v>11</v>
      </c>
      <c r="D827" t="s">
        <v>14</v>
      </c>
      <c r="E827">
        <v>1130</v>
      </c>
      <c r="F827">
        <v>670</v>
      </c>
      <c r="G827">
        <v>225</v>
      </c>
      <c r="H827">
        <v>6575</v>
      </c>
      <c r="I827">
        <f>SUM(data[[#This Row],[likes]:[comments]])</f>
        <v>2025</v>
      </c>
    </row>
    <row r="828" spans="1:9" x14ac:dyDescent="0.25">
      <c r="A828" s="1">
        <v>44984</v>
      </c>
      <c r="B828" s="1" t="str">
        <f>TEXT(data[[#This Row],[date]], "mmmm")</f>
        <v>February</v>
      </c>
      <c r="C828" t="s">
        <v>9</v>
      </c>
      <c r="D828" t="s">
        <v>8</v>
      </c>
      <c r="E828">
        <v>1554</v>
      </c>
      <c r="F828">
        <v>183</v>
      </c>
      <c r="G828">
        <v>499</v>
      </c>
      <c r="H828">
        <v>9728</v>
      </c>
      <c r="I828">
        <f>SUM(data[[#This Row],[likes]:[comments]])</f>
        <v>2236</v>
      </c>
    </row>
    <row r="829" spans="1:9" x14ac:dyDescent="0.25">
      <c r="A829" s="1">
        <v>45087</v>
      </c>
      <c r="B829" s="1" t="str">
        <f>TEXT(data[[#This Row],[date]], "mmmm")</f>
        <v>June</v>
      </c>
      <c r="C829" t="s">
        <v>11</v>
      </c>
      <c r="D829" t="s">
        <v>8</v>
      </c>
      <c r="E829">
        <v>1655</v>
      </c>
      <c r="F829">
        <v>428</v>
      </c>
      <c r="G829">
        <v>342</v>
      </c>
      <c r="H829">
        <v>7387</v>
      </c>
      <c r="I829">
        <f>SUM(data[[#This Row],[likes]:[comments]])</f>
        <v>2425</v>
      </c>
    </row>
    <row r="830" spans="1:9" x14ac:dyDescent="0.25">
      <c r="A830" s="1">
        <v>45205</v>
      </c>
      <c r="B830" s="1" t="str">
        <f>TEXT(data[[#This Row],[date]], "mmmm")</f>
        <v>October</v>
      </c>
      <c r="C830" t="s">
        <v>9</v>
      </c>
      <c r="D830" t="s">
        <v>8</v>
      </c>
      <c r="E830">
        <v>1658</v>
      </c>
      <c r="F830">
        <v>417</v>
      </c>
      <c r="G830">
        <v>440</v>
      </c>
      <c r="H830">
        <v>7661</v>
      </c>
      <c r="I830">
        <f>SUM(data[[#This Row],[likes]:[comments]])</f>
        <v>2515</v>
      </c>
    </row>
    <row r="831" spans="1:9" x14ac:dyDescent="0.25">
      <c r="A831" s="1">
        <v>45087</v>
      </c>
      <c r="B831" s="1" t="str">
        <f>TEXT(data[[#This Row],[date]], "mmmm")</f>
        <v>June</v>
      </c>
      <c r="C831" t="s">
        <v>7</v>
      </c>
      <c r="D831" t="s">
        <v>14</v>
      </c>
      <c r="E831">
        <v>2027</v>
      </c>
      <c r="F831">
        <v>559</v>
      </c>
      <c r="G831">
        <v>373</v>
      </c>
      <c r="H831">
        <v>9064</v>
      </c>
      <c r="I831">
        <f>SUM(data[[#This Row],[likes]:[comments]])</f>
        <v>2959</v>
      </c>
    </row>
    <row r="832" spans="1:9" x14ac:dyDescent="0.25">
      <c r="A832" s="1">
        <v>44991</v>
      </c>
      <c r="B832" s="1" t="str">
        <f>TEXT(data[[#This Row],[date]], "mmmm")</f>
        <v>March</v>
      </c>
      <c r="C832" t="s">
        <v>11</v>
      </c>
      <c r="D832" t="s">
        <v>8</v>
      </c>
      <c r="E832">
        <v>825</v>
      </c>
      <c r="F832">
        <v>229</v>
      </c>
      <c r="G832">
        <v>379</v>
      </c>
      <c r="H832">
        <v>6020</v>
      </c>
      <c r="I832">
        <f>SUM(data[[#This Row],[likes]:[comments]])</f>
        <v>1433</v>
      </c>
    </row>
    <row r="833" spans="1:9" x14ac:dyDescent="0.25">
      <c r="A833" s="1">
        <v>45011</v>
      </c>
      <c r="B833" s="1" t="str">
        <f>TEXT(data[[#This Row],[date]], "mmmm")</f>
        <v>March</v>
      </c>
      <c r="C833" t="s">
        <v>11</v>
      </c>
      <c r="D833" t="s">
        <v>14</v>
      </c>
      <c r="E833">
        <v>2084</v>
      </c>
      <c r="F833">
        <v>860</v>
      </c>
      <c r="G833">
        <v>279</v>
      </c>
      <c r="H833">
        <v>8851</v>
      </c>
      <c r="I833">
        <f>SUM(data[[#This Row],[likes]:[comments]])</f>
        <v>3223</v>
      </c>
    </row>
    <row r="834" spans="1:9" x14ac:dyDescent="0.25">
      <c r="A834" s="1">
        <v>45052</v>
      </c>
      <c r="B834" s="1" t="str">
        <f>TEXT(data[[#This Row],[date]], "mmmm")</f>
        <v>May</v>
      </c>
      <c r="C834" t="s">
        <v>7</v>
      </c>
      <c r="D834" t="s">
        <v>10</v>
      </c>
      <c r="E834">
        <v>2023</v>
      </c>
      <c r="F834">
        <v>792</v>
      </c>
      <c r="G834">
        <v>390</v>
      </c>
      <c r="H834">
        <v>4392</v>
      </c>
      <c r="I834">
        <f>SUM(data[[#This Row],[likes]:[comments]])</f>
        <v>3205</v>
      </c>
    </row>
    <row r="835" spans="1:9" x14ac:dyDescent="0.25">
      <c r="A835" s="1">
        <v>44988</v>
      </c>
      <c r="B835" s="1" t="str">
        <f>TEXT(data[[#This Row],[date]], "mmmm")</f>
        <v>March</v>
      </c>
      <c r="C835" t="s">
        <v>9</v>
      </c>
      <c r="D835" t="s">
        <v>14</v>
      </c>
      <c r="E835">
        <v>743</v>
      </c>
      <c r="F835">
        <v>344</v>
      </c>
      <c r="G835">
        <v>192</v>
      </c>
      <c r="H835">
        <v>7959</v>
      </c>
      <c r="I835">
        <f>SUM(data[[#This Row],[likes]:[comments]])</f>
        <v>1279</v>
      </c>
    </row>
    <row r="836" spans="1:9" x14ac:dyDescent="0.25">
      <c r="A836" s="1">
        <v>44981</v>
      </c>
      <c r="B836" s="1" t="str">
        <f>TEXT(data[[#This Row],[date]], "mmmm")</f>
        <v>February</v>
      </c>
      <c r="C836" t="s">
        <v>7</v>
      </c>
      <c r="D836" t="s">
        <v>14</v>
      </c>
      <c r="E836">
        <v>906</v>
      </c>
      <c r="F836">
        <v>138</v>
      </c>
      <c r="G836">
        <v>424</v>
      </c>
      <c r="H836">
        <v>7116</v>
      </c>
      <c r="I836">
        <f>SUM(data[[#This Row],[likes]:[comments]])</f>
        <v>1468</v>
      </c>
    </row>
    <row r="837" spans="1:9" x14ac:dyDescent="0.25">
      <c r="A837" s="1">
        <v>44891</v>
      </c>
      <c r="B837" s="1" t="str">
        <f>TEXT(data[[#This Row],[date]], "mmmm")</f>
        <v>November</v>
      </c>
      <c r="C837" t="s">
        <v>11</v>
      </c>
      <c r="D837" t="s">
        <v>14</v>
      </c>
      <c r="E837">
        <v>1711</v>
      </c>
      <c r="F837">
        <v>318</v>
      </c>
      <c r="G837">
        <v>412</v>
      </c>
      <c r="H837">
        <v>4018</v>
      </c>
      <c r="I837">
        <f>SUM(data[[#This Row],[likes]:[comments]])</f>
        <v>2441</v>
      </c>
    </row>
    <row r="838" spans="1:9" x14ac:dyDescent="0.25">
      <c r="A838" s="1">
        <v>45165</v>
      </c>
      <c r="B838" s="1" t="str">
        <f>TEXT(data[[#This Row],[date]], "mmmm")</f>
        <v>August</v>
      </c>
      <c r="C838" t="s">
        <v>7</v>
      </c>
      <c r="D838" t="s">
        <v>10</v>
      </c>
      <c r="E838">
        <v>739</v>
      </c>
      <c r="F838">
        <v>743</v>
      </c>
      <c r="G838">
        <v>356</v>
      </c>
      <c r="H838">
        <v>5833</v>
      </c>
      <c r="I838">
        <f>SUM(data[[#This Row],[likes]:[comments]])</f>
        <v>1838</v>
      </c>
    </row>
    <row r="839" spans="1:9" x14ac:dyDescent="0.25">
      <c r="A839" s="1">
        <v>44965</v>
      </c>
      <c r="B839" s="1" t="str">
        <f>TEXT(data[[#This Row],[date]], "mmmm")</f>
        <v>February</v>
      </c>
      <c r="C839" t="s">
        <v>9</v>
      </c>
      <c r="D839" t="s">
        <v>8</v>
      </c>
      <c r="E839">
        <v>434</v>
      </c>
      <c r="F839">
        <v>159</v>
      </c>
      <c r="G839">
        <v>333</v>
      </c>
      <c r="H839">
        <v>8231</v>
      </c>
      <c r="I839">
        <f>SUM(data[[#This Row],[likes]:[comments]])</f>
        <v>926</v>
      </c>
    </row>
    <row r="840" spans="1:9" x14ac:dyDescent="0.25">
      <c r="A840" s="1">
        <v>44862</v>
      </c>
      <c r="B840" s="1" t="str">
        <f>TEXT(data[[#This Row],[date]], "mmmm")</f>
        <v>October</v>
      </c>
      <c r="C840" t="s">
        <v>11</v>
      </c>
      <c r="D840" t="s">
        <v>8</v>
      </c>
      <c r="E840">
        <v>1577</v>
      </c>
      <c r="F840">
        <v>341</v>
      </c>
      <c r="G840">
        <v>145</v>
      </c>
      <c r="H840">
        <v>5547</v>
      </c>
      <c r="I840">
        <f>SUM(data[[#This Row],[likes]:[comments]])</f>
        <v>2063</v>
      </c>
    </row>
    <row r="841" spans="1:9" x14ac:dyDescent="0.25">
      <c r="A841" s="1">
        <v>45017</v>
      </c>
      <c r="B841" s="1" t="str">
        <f>TEXT(data[[#This Row],[date]], "mmmm")</f>
        <v>April</v>
      </c>
      <c r="C841" t="s">
        <v>7</v>
      </c>
      <c r="D841" t="s">
        <v>14</v>
      </c>
      <c r="E841">
        <v>1841</v>
      </c>
      <c r="F841">
        <v>453</v>
      </c>
      <c r="G841">
        <v>480</v>
      </c>
      <c r="H841">
        <v>7474</v>
      </c>
      <c r="I841">
        <f>SUM(data[[#This Row],[likes]:[comments]])</f>
        <v>2774</v>
      </c>
    </row>
    <row r="842" spans="1:9" x14ac:dyDescent="0.25">
      <c r="A842" s="1">
        <v>44977</v>
      </c>
      <c r="B842" s="1" t="str">
        <f>TEXT(data[[#This Row],[date]], "mmmm")</f>
        <v>February</v>
      </c>
      <c r="C842" t="s">
        <v>7</v>
      </c>
      <c r="D842" t="s">
        <v>14</v>
      </c>
      <c r="E842">
        <v>1965</v>
      </c>
      <c r="F842">
        <v>843</v>
      </c>
      <c r="G842">
        <v>365</v>
      </c>
      <c r="H842">
        <v>8952</v>
      </c>
      <c r="I842">
        <f>SUM(data[[#This Row],[likes]:[comments]])</f>
        <v>3173</v>
      </c>
    </row>
    <row r="843" spans="1:9" x14ac:dyDescent="0.25">
      <c r="A843" s="1">
        <v>45126</v>
      </c>
      <c r="B843" s="1" t="str">
        <f>TEXT(data[[#This Row],[date]], "mmmm")</f>
        <v>July</v>
      </c>
      <c r="C843" t="s">
        <v>7</v>
      </c>
      <c r="D843" t="s">
        <v>8</v>
      </c>
      <c r="E843">
        <v>1903</v>
      </c>
      <c r="F843">
        <v>597</v>
      </c>
      <c r="G843">
        <v>266</v>
      </c>
      <c r="H843">
        <v>8275</v>
      </c>
      <c r="I843">
        <f>SUM(data[[#This Row],[likes]:[comments]])</f>
        <v>2766</v>
      </c>
    </row>
    <row r="844" spans="1:9" x14ac:dyDescent="0.25">
      <c r="A844" s="1">
        <v>44955</v>
      </c>
      <c r="B844" s="1" t="str">
        <f>TEXT(data[[#This Row],[date]], "mmmm")</f>
        <v>January</v>
      </c>
      <c r="C844" t="s">
        <v>7</v>
      </c>
      <c r="D844" t="s">
        <v>14</v>
      </c>
      <c r="E844">
        <v>1124</v>
      </c>
      <c r="F844">
        <v>497</v>
      </c>
      <c r="G844">
        <v>281</v>
      </c>
      <c r="H844">
        <v>7689</v>
      </c>
      <c r="I844">
        <f>SUM(data[[#This Row],[likes]:[comments]])</f>
        <v>1902</v>
      </c>
    </row>
    <row r="845" spans="1:9" x14ac:dyDescent="0.25">
      <c r="A845" s="1">
        <v>44879</v>
      </c>
      <c r="B845" s="1" t="str">
        <f>TEXT(data[[#This Row],[date]], "mmmm")</f>
        <v>November</v>
      </c>
      <c r="C845" t="s">
        <v>9</v>
      </c>
      <c r="D845" t="s">
        <v>8</v>
      </c>
      <c r="E845">
        <v>474</v>
      </c>
      <c r="F845">
        <v>817</v>
      </c>
      <c r="G845">
        <v>479</v>
      </c>
      <c r="H845">
        <v>6768</v>
      </c>
      <c r="I845">
        <f>SUM(data[[#This Row],[likes]:[comments]])</f>
        <v>1770</v>
      </c>
    </row>
    <row r="846" spans="1:9" x14ac:dyDescent="0.25">
      <c r="A846" s="1">
        <v>45198</v>
      </c>
      <c r="B846" s="1" t="str">
        <f>TEXT(data[[#This Row],[date]], "mmmm")</f>
        <v>September</v>
      </c>
      <c r="C846" t="s">
        <v>7</v>
      </c>
      <c r="D846" t="s">
        <v>14</v>
      </c>
      <c r="E846">
        <v>683</v>
      </c>
      <c r="F846">
        <v>585</v>
      </c>
      <c r="G846">
        <v>500</v>
      </c>
      <c r="H846">
        <v>6946</v>
      </c>
      <c r="I846">
        <f>SUM(data[[#This Row],[likes]:[comments]])</f>
        <v>1768</v>
      </c>
    </row>
    <row r="847" spans="1:9" x14ac:dyDescent="0.25">
      <c r="A847" s="1">
        <v>45153</v>
      </c>
      <c r="B847" s="1" t="str">
        <f>TEXT(data[[#This Row],[date]], "mmmm")</f>
        <v>August</v>
      </c>
      <c r="C847" t="s">
        <v>9</v>
      </c>
      <c r="D847" t="s">
        <v>10</v>
      </c>
      <c r="E847">
        <v>696</v>
      </c>
      <c r="F847">
        <v>845</v>
      </c>
      <c r="G847">
        <v>338</v>
      </c>
      <c r="H847">
        <v>7853</v>
      </c>
      <c r="I847">
        <f>SUM(data[[#This Row],[likes]:[comments]])</f>
        <v>1879</v>
      </c>
    </row>
    <row r="848" spans="1:9" x14ac:dyDescent="0.25">
      <c r="A848" s="1">
        <v>44896</v>
      </c>
      <c r="B848" s="1" t="str">
        <f>TEXT(data[[#This Row],[date]], "mmmm")</f>
        <v>December</v>
      </c>
      <c r="C848" t="s">
        <v>11</v>
      </c>
      <c r="D848" t="s">
        <v>14</v>
      </c>
      <c r="E848">
        <v>1446</v>
      </c>
      <c r="F848">
        <v>811</v>
      </c>
      <c r="G848">
        <v>402</v>
      </c>
      <c r="H848">
        <v>7306</v>
      </c>
      <c r="I848">
        <f>SUM(data[[#This Row],[likes]:[comments]])</f>
        <v>2659</v>
      </c>
    </row>
    <row r="849" spans="1:9" x14ac:dyDescent="0.25">
      <c r="A849" s="1">
        <v>44952</v>
      </c>
      <c r="B849" s="1" t="str">
        <f>TEXT(data[[#This Row],[date]], "mmmm")</f>
        <v>January</v>
      </c>
      <c r="C849" t="s">
        <v>7</v>
      </c>
      <c r="D849" t="s">
        <v>14</v>
      </c>
      <c r="E849">
        <v>573</v>
      </c>
      <c r="F849">
        <v>147</v>
      </c>
      <c r="G849">
        <v>114</v>
      </c>
      <c r="H849">
        <v>4462</v>
      </c>
      <c r="I849">
        <f>SUM(data[[#This Row],[likes]:[comments]])</f>
        <v>834</v>
      </c>
    </row>
    <row r="850" spans="1:9" x14ac:dyDescent="0.25">
      <c r="A850" s="1">
        <v>45152</v>
      </c>
      <c r="B850" s="1" t="str">
        <f>TEXT(data[[#This Row],[date]], "mmmm")</f>
        <v>August</v>
      </c>
      <c r="C850" t="s">
        <v>7</v>
      </c>
      <c r="D850" t="s">
        <v>8</v>
      </c>
      <c r="E850">
        <v>1327</v>
      </c>
      <c r="F850">
        <v>768</v>
      </c>
      <c r="G850">
        <v>430</v>
      </c>
      <c r="H850">
        <v>4914</v>
      </c>
      <c r="I850">
        <f>SUM(data[[#This Row],[likes]:[comments]])</f>
        <v>2525</v>
      </c>
    </row>
    <row r="851" spans="1:9" x14ac:dyDescent="0.25">
      <c r="A851" s="1">
        <v>45209</v>
      </c>
      <c r="B851" s="1" t="str">
        <f>TEXT(data[[#This Row],[date]], "mmmm")</f>
        <v>October</v>
      </c>
      <c r="C851" t="s">
        <v>9</v>
      </c>
      <c r="D851" t="s">
        <v>8</v>
      </c>
      <c r="E851">
        <v>2146</v>
      </c>
      <c r="F851">
        <v>485</v>
      </c>
      <c r="G851">
        <v>327</v>
      </c>
      <c r="H851">
        <v>6075</v>
      </c>
      <c r="I851">
        <f>SUM(data[[#This Row],[likes]:[comments]])</f>
        <v>2958</v>
      </c>
    </row>
    <row r="852" spans="1:9" x14ac:dyDescent="0.25">
      <c r="A852" s="1">
        <v>45041</v>
      </c>
      <c r="B852" s="1" t="str">
        <f>TEXT(data[[#This Row],[date]], "mmmm")</f>
        <v>April</v>
      </c>
      <c r="C852" t="s">
        <v>9</v>
      </c>
      <c r="D852" t="s">
        <v>10</v>
      </c>
      <c r="E852">
        <v>2016</v>
      </c>
      <c r="F852">
        <v>425</v>
      </c>
      <c r="G852">
        <v>140</v>
      </c>
      <c r="H852">
        <v>8253</v>
      </c>
      <c r="I852">
        <f>SUM(data[[#This Row],[likes]:[comments]])</f>
        <v>2581</v>
      </c>
    </row>
    <row r="853" spans="1:9" x14ac:dyDescent="0.25">
      <c r="A853" s="1">
        <v>45029</v>
      </c>
      <c r="B853" s="1" t="str">
        <f>TEXT(data[[#This Row],[date]], "mmmm")</f>
        <v>April</v>
      </c>
      <c r="C853" t="s">
        <v>11</v>
      </c>
      <c r="D853" t="s">
        <v>14</v>
      </c>
      <c r="E853">
        <v>1837</v>
      </c>
      <c r="F853">
        <v>638</v>
      </c>
      <c r="G853">
        <v>306</v>
      </c>
      <c r="H853">
        <v>5854</v>
      </c>
      <c r="I853">
        <f>SUM(data[[#This Row],[likes]:[comments]])</f>
        <v>2781</v>
      </c>
    </row>
    <row r="854" spans="1:9" x14ac:dyDescent="0.25">
      <c r="A854" s="1">
        <v>45067</v>
      </c>
      <c r="B854" s="1" t="str">
        <f>TEXT(data[[#This Row],[date]], "mmmm")</f>
        <v>May</v>
      </c>
      <c r="C854" t="s">
        <v>7</v>
      </c>
      <c r="D854" t="s">
        <v>10</v>
      </c>
      <c r="E854">
        <v>918</v>
      </c>
      <c r="F854">
        <v>446</v>
      </c>
      <c r="G854">
        <v>401</v>
      </c>
      <c r="H854">
        <v>6084</v>
      </c>
      <c r="I854">
        <f>SUM(data[[#This Row],[likes]:[comments]])</f>
        <v>1765</v>
      </c>
    </row>
    <row r="855" spans="1:9" x14ac:dyDescent="0.25">
      <c r="A855" s="1">
        <v>45140</v>
      </c>
      <c r="B855" s="1" t="str">
        <f>TEXT(data[[#This Row],[date]], "mmmm")</f>
        <v>August</v>
      </c>
      <c r="C855" t="s">
        <v>9</v>
      </c>
      <c r="D855" t="s">
        <v>8</v>
      </c>
      <c r="E855">
        <v>1885</v>
      </c>
      <c r="F855">
        <v>656</v>
      </c>
      <c r="G855">
        <v>172</v>
      </c>
      <c r="H855">
        <v>8959</v>
      </c>
      <c r="I855">
        <f>SUM(data[[#This Row],[likes]:[comments]])</f>
        <v>2713</v>
      </c>
    </row>
    <row r="856" spans="1:9" x14ac:dyDescent="0.25">
      <c r="A856" s="1">
        <v>44873</v>
      </c>
      <c r="B856" s="1" t="str">
        <f>TEXT(data[[#This Row],[date]], "mmmm")</f>
        <v>November</v>
      </c>
      <c r="C856" t="s">
        <v>9</v>
      </c>
      <c r="D856" t="s">
        <v>10</v>
      </c>
      <c r="E856">
        <v>452</v>
      </c>
      <c r="F856">
        <v>877</v>
      </c>
      <c r="G856">
        <v>335</v>
      </c>
      <c r="H856">
        <v>7517</v>
      </c>
      <c r="I856">
        <f>SUM(data[[#This Row],[likes]:[comments]])</f>
        <v>1664</v>
      </c>
    </row>
    <row r="857" spans="1:9" x14ac:dyDescent="0.25">
      <c r="A857" s="1">
        <v>44977</v>
      </c>
      <c r="B857" s="1" t="str">
        <f>TEXT(data[[#This Row],[date]], "mmmm")</f>
        <v>February</v>
      </c>
      <c r="C857" t="s">
        <v>7</v>
      </c>
      <c r="D857" t="s">
        <v>14</v>
      </c>
      <c r="E857">
        <v>687</v>
      </c>
      <c r="F857">
        <v>442</v>
      </c>
      <c r="G857">
        <v>177</v>
      </c>
      <c r="H857">
        <v>9119</v>
      </c>
      <c r="I857">
        <f>SUM(data[[#This Row],[likes]:[comments]])</f>
        <v>1306</v>
      </c>
    </row>
    <row r="858" spans="1:9" x14ac:dyDescent="0.25">
      <c r="A858" s="1">
        <v>45014</v>
      </c>
      <c r="B858" s="1" t="str">
        <f>TEXT(data[[#This Row],[date]], "mmmm")</f>
        <v>March</v>
      </c>
      <c r="C858" t="s">
        <v>7</v>
      </c>
      <c r="D858" t="s">
        <v>8</v>
      </c>
      <c r="E858">
        <v>1675</v>
      </c>
      <c r="F858">
        <v>734</v>
      </c>
      <c r="G858">
        <v>468</v>
      </c>
      <c r="H858">
        <v>5908</v>
      </c>
      <c r="I858">
        <f>SUM(data[[#This Row],[likes]:[comments]])</f>
        <v>2877</v>
      </c>
    </row>
    <row r="859" spans="1:9" x14ac:dyDescent="0.25">
      <c r="A859" s="1">
        <v>45108</v>
      </c>
      <c r="B859" s="1" t="str">
        <f>TEXT(data[[#This Row],[date]], "mmmm")</f>
        <v>July</v>
      </c>
      <c r="C859" t="s">
        <v>11</v>
      </c>
      <c r="D859" t="s">
        <v>14</v>
      </c>
      <c r="E859">
        <v>1195</v>
      </c>
      <c r="F859">
        <v>486</v>
      </c>
      <c r="G859">
        <v>150</v>
      </c>
      <c r="H859">
        <v>4640</v>
      </c>
      <c r="I859">
        <f>SUM(data[[#This Row],[likes]:[comments]])</f>
        <v>1831</v>
      </c>
    </row>
    <row r="860" spans="1:9" x14ac:dyDescent="0.25">
      <c r="A860" s="1">
        <v>45026</v>
      </c>
      <c r="B860" s="1" t="str">
        <f>TEXT(data[[#This Row],[date]], "mmmm")</f>
        <v>April</v>
      </c>
      <c r="C860" t="s">
        <v>9</v>
      </c>
      <c r="D860" t="s">
        <v>8</v>
      </c>
      <c r="E860">
        <v>1051</v>
      </c>
      <c r="F860">
        <v>313</v>
      </c>
      <c r="G860">
        <v>472</v>
      </c>
      <c r="H860">
        <v>7149</v>
      </c>
      <c r="I860">
        <f>SUM(data[[#This Row],[likes]:[comments]])</f>
        <v>1836</v>
      </c>
    </row>
    <row r="861" spans="1:9" x14ac:dyDescent="0.25">
      <c r="A861" s="1">
        <v>45179</v>
      </c>
      <c r="B861" s="1" t="str">
        <f>TEXT(data[[#This Row],[date]], "mmmm")</f>
        <v>September</v>
      </c>
      <c r="C861" t="s">
        <v>9</v>
      </c>
      <c r="D861" t="s">
        <v>10</v>
      </c>
      <c r="E861">
        <v>1949</v>
      </c>
      <c r="F861">
        <v>101</v>
      </c>
      <c r="G861">
        <v>156</v>
      </c>
      <c r="H861">
        <v>8654</v>
      </c>
      <c r="I861">
        <f>SUM(data[[#This Row],[likes]:[comments]])</f>
        <v>2206</v>
      </c>
    </row>
    <row r="862" spans="1:9" x14ac:dyDescent="0.25">
      <c r="A862" s="1">
        <v>45176</v>
      </c>
      <c r="B862" s="1" t="str">
        <f>TEXT(data[[#This Row],[date]], "mmmm")</f>
        <v>September</v>
      </c>
      <c r="C862" t="s">
        <v>11</v>
      </c>
      <c r="D862" t="s">
        <v>8</v>
      </c>
      <c r="E862">
        <v>1410</v>
      </c>
      <c r="F862">
        <v>350</v>
      </c>
      <c r="G862">
        <v>222</v>
      </c>
      <c r="H862">
        <v>5665</v>
      </c>
      <c r="I862">
        <f>SUM(data[[#This Row],[likes]:[comments]])</f>
        <v>1982</v>
      </c>
    </row>
    <row r="863" spans="1:9" x14ac:dyDescent="0.25">
      <c r="A863" s="1">
        <v>44906</v>
      </c>
      <c r="B863" s="1" t="str">
        <f>TEXT(data[[#This Row],[date]], "mmmm")</f>
        <v>December</v>
      </c>
      <c r="C863" t="s">
        <v>7</v>
      </c>
      <c r="D863" t="s">
        <v>10</v>
      </c>
      <c r="E863">
        <v>1032</v>
      </c>
      <c r="F863">
        <v>139</v>
      </c>
      <c r="G863">
        <v>305</v>
      </c>
      <c r="H863">
        <v>6172</v>
      </c>
      <c r="I863">
        <f>SUM(data[[#This Row],[likes]:[comments]])</f>
        <v>1476</v>
      </c>
    </row>
    <row r="864" spans="1:9" x14ac:dyDescent="0.25">
      <c r="A864" s="1">
        <v>45207</v>
      </c>
      <c r="B864" s="1" t="str">
        <f>TEXT(data[[#This Row],[date]], "mmmm")</f>
        <v>October</v>
      </c>
      <c r="C864" t="s">
        <v>9</v>
      </c>
      <c r="D864" t="s">
        <v>10</v>
      </c>
      <c r="E864">
        <v>472</v>
      </c>
      <c r="F864">
        <v>126</v>
      </c>
      <c r="G864">
        <v>260</v>
      </c>
      <c r="H864">
        <v>7374</v>
      </c>
      <c r="I864">
        <f>SUM(data[[#This Row],[likes]:[comments]])</f>
        <v>858</v>
      </c>
    </row>
    <row r="865" spans="1:9" x14ac:dyDescent="0.25">
      <c r="A865" s="1">
        <v>44896</v>
      </c>
      <c r="B865" s="1" t="str">
        <f>TEXT(data[[#This Row],[date]], "mmmm")</f>
        <v>December</v>
      </c>
      <c r="C865" t="s">
        <v>7</v>
      </c>
      <c r="D865" t="s">
        <v>8</v>
      </c>
      <c r="E865">
        <v>1913</v>
      </c>
      <c r="F865">
        <v>391</v>
      </c>
      <c r="G865">
        <v>112</v>
      </c>
      <c r="H865">
        <v>6221</v>
      </c>
      <c r="I865">
        <f>SUM(data[[#This Row],[likes]:[comments]])</f>
        <v>2416</v>
      </c>
    </row>
    <row r="866" spans="1:9" x14ac:dyDescent="0.25">
      <c r="A866" s="1">
        <v>45169</v>
      </c>
      <c r="B866" s="1" t="str">
        <f>TEXT(data[[#This Row],[date]], "mmmm")</f>
        <v>August</v>
      </c>
      <c r="C866" t="s">
        <v>7</v>
      </c>
      <c r="D866" t="s">
        <v>8</v>
      </c>
      <c r="E866">
        <v>845</v>
      </c>
      <c r="F866">
        <v>578</v>
      </c>
      <c r="G866">
        <v>153</v>
      </c>
      <c r="H866">
        <v>8970</v>
      </c>
      <c r="I866">
        <f>SUM(data[[#This Row],[likes]:[comments]])</f>
        <v>1576</v>
      </c>
    </row>
    <row r="867" spans="1:9" x14ac:dyDescent="0.25">
      <c r="A867" s="1">
        <v>45156</v>
      </c>
      <c r="B867" s="1" t="str">
        <f>TEXT(data[[#This Row],[date]], "mmmm")</f>
        <v>August</v>
      </c>
      <c r="C867" t="s">
        <v>11</v>
      </c>
      <c r="D867" t="s">
        <v>10</v>
      </c>
      <c r="E867">
        <v>587</v>
      </c>
      <c r="F867">
        <v>292</v>
      </c>
      <c r="G867">
        <v>353</v>
      </c>
      <c r="H867">
        <v>4329</v>
      </c>
      <c r="I867">
        <f>SUM(data[[#This Row],[likes]:[comments]])</f>
        <v>1232</v>
      </c>
    </row>
    <row r="868" spans="1:9" x14ac:dyDescent="0.25">
      <c r="A868" s="1">
        <v>44925</v>
      </c>
      <c r="B868" s="1" t="str">
        <f>TEXT(data[[#This Row],[date]], "mmmm")</f>
        <v>December</v>
      </c>
      <c r="C868" t="s">
        <v>7</v>
      </c>
      <c r="D868" t="s">
        <v>10</v>
      </c>
      <c r="E868">
        <v>1613</v>
      </c>
      <c r="F868">
        <v>863</v>
      </c>
      <c r="G868">
        <v>366</v>
      </c>
      <c r="H868">
        <v>9897</v>
      </c>
      <c r="I868">
        <f>SUM(data[[#This Row],[likes]:[comments]])</f>
        <v>2842</v>
      </c>
    </row>
    <row r="869" spans="1:9" x14ac:dyDescent="0.25">
      <c r="A869" s="1">
        <v>45205</v>
      </c>
      <c r="B869" s="1" t="str">
        <f>TEXT(data[[#This Row],[date]], "mmmm")</f>
        <v>October</v>
      </c>
      <c r="C869" t="s">
        <v>9</v>
      </c>
      <c r="D869" t="s">
        <v>14</v>
      </c>
      <c r="E869">
        <v>2074</v>
      </c>
      <c r="F869">
        <v>449</v>
      </c>
      <c r="G869">
        <v>246</v>
      </c>
      <c r="H869">
        <v>7383</v>
      </c>
      <c r="I869">
        <f>SUM(data[[#This Row],[likes]:[comments]])</f>
        <v>2769</v>
      </c>
    </row>
    <row r="870" spans="1:9" x14ac:dyDescent="0.25">
      <c r="A870" s="1">
        <v>45048</v>
      </c>
      <c r="B870" s="1" t="str">
        <f>TEXT(data[[#This Row],[date]], "mmmm")</f>
        <v>May</v>
      </c>
      <c r="C870" t="s">
        <v>9</v>
      </c>
      <c r="D870" t="s">
        <v>14</v>
      </c>
      <c r="E870">
        <v>1868</v>
      </c>
      <c r="F870">
        <v>494</v>
      </c>
      <c r="G870">
        <v>442</v>
      </c>
      <c r="H870">
        <v>8856</v>
      </c>
      <c r="I870">
        <f>SUM(data[[#This Row],[likes]:[comments]])</f>
        <v>2804</v>
      </c>
    </row>
    <row r="871" spans="1:9" x14ac:dyDescent="0.25">
      <c r="A871" s="1">
        <v>45053</v>
      </c>
      <c r="B871" s="1" t="str">
        <f>TEXT(data[[#This Row],[date]], "mmmm")</f>
        <v>May</v>
      </c>
      <c r="C871" t="s">
        <v>7</v>
      </c>
      <c r="D871" t="s">
        <v>8</v>
      </c>
      <c r="E871">
        <v>954</v>
      </c>
      <c r="F871">
        <v>513</v>
      </c>
      <c r="G871">
        <v>190</v>
      </c>
      <c r="H871">
        <v>6530</v>
      </c>
      <c r="I871">
        <f>SUM(data[[#This Row],[likes]:[comments]])</f>
        <v>1657</v>
      </c>
    </row>
    <row r="872" spans="1:9" x14ac:dyDescent="0.25">
      <c r="A872" s="1">
        <v>45077</v>
      </c>
      <c r="B872" s="1" t="str">
        <f>TEXT(data[[#This Row],[date]], "mmmm")</f>
        <v>May</v>
      </c>
      <c r="C872" t="s">
        <v>9</v>
      </c>
      <c r="D872" t="s">
        <v>8</v>
      </c>
      <c r="E872">
        <v>1919</v>
      </c>
      <c r="F872">
        <v>889</v>
      </c>
      <c r="G872">
        <v>323</v>
      </c>
      <c r="H872">
        <v>9439</v>
      </c>
      <c r="I872">
        <f>SUM(data[[#This Row],[likes]:[comments]])</f>
        <v>3131</v>
      </c>
    </row>
    <row r="873" spans="1:9" x14ac:dyDescent="0.25">
      <c r="A873" s="1">
        <v>45042</v>
      </c>
      <c r="B873" s="1" t="str">
        <f>TEXT(data[[#This Row],[date]], "mmmm")</f>
        <v>April</v>
      </c>
      <c r="C873" t="s">
        <v>11</v>
      </c>
      <c r="D873" t="s">
        <v>10</v>
      </c>
      <c r="E873">
        <v>1446</v>
      </c>
      <c r="F873">
        <v>676</v>
      </c>
      <c r="G873">
        <v>444</v>
      </c>
      <c r="H873">
        <v>8666</v>
      </c>
      <c r="I873">
        <f>SUM(data[[#This Row],[likes]:[comments]])</f>
        <v>2566</v>
      </c>
    </row>
    <row r="874" spans="1:9" x14ac:dyDescent="0.25">
      <c r="A874" s="1">
        <v>45185</v>
      </c>
      <c r="B874" s="1" t="str">
        <f>TEXT(data[[#This Row],[date]], "mmmm")</f>
        <v>September</v>
      </c>
      <c r="C874" t="s">
        <v>11</v>
      </c>
      <c r="D874" t="s">
        <v>14</v>
      </c>
      <c r="E874">
        <v>769</v>
      </c>
      <c r="F874">
        <v>436</v>
      </c>
      <c r="G874">
        <v>170</v>
      </c>
      <c r="H874">
        <v>7547</v>
      </c>
      <c r="I874">
        <f>SUM(data[[#This Row],[likes]:[comments]])</f>
        <v>1375</v>
      </c>
    </row>
    <row r="875" spans="1:9" x14ac:dyDescent="0.25">
      <c r="A875" s="1">
        <v>45150</v>
      </c>
      <c r="B875" s="1" t="str">
        <f>TEXT(data[[#This Row],[date]], "mmmm")</f>
        <v>August</v>
      </c>
      <c r="C875" t="s">
        <v>7</v>
      </c>
      <c r="D875" t="s">
        <v>14</v>
      </c>
      <c r="E875">
        <v>610</v>
      </c>
      <c r="F875">
        <v>604</v>
      </c>
      <c r="G875">
        <v>453</v>
      </c>
      <c r="H875">
        <v>9754</v>
      </c>
      <c r="I875">
        <f>SUM(data[[#This Row],[likes]:[comments]])</f>
        <v>1667</v>
      </c>
    </row>
    <row r="876" spans="1:9" x14ac:dyDescent="0.25">
      <c r="A876" s="1">
        <v>44968</v>
      </c>
      <c r="B876" s="1" t="str">
        <f>TEXT(data[[#This Row],[date]], "mmmm")</f>
        <v>February</v>
      </c>
      <c r="C876" t="s">
        <v>7</v>
      </c>
      <c r="D876" t="s">
        <v>14</v>
      </c>
      <c r="E876">
        <v>1479</v>
      </c>
      <c r="F876">
        <v>206</v>
      </c>
      <c r="G876">
        <v>239</v>
      </c>
      <c r="H876">
        <v>6330</v>
      </c>
      <c r="I876">
        <f>SUM(data[[#This Row],[likes]:[comments]])</f>
        <v>1924</v>
      </c>
    </row>
    <row r="877" spans="1:9" x14ac:dyDescent="0.25">
      <c r="A877" s="1">
        <v>44871</v>
      </c>
      <c r="B877" s="1" t="str">
        <f>TEXT(data[[#This Row],[date]], "mmmm")</f>
        <v>November</v>
      </c>
      <c r="C877" t="s">
        <v>11</v>
      </c>
      <c r="D877" t="s">
        <v>8</v>
      </c>
      <c r="E877">
        <v>508</v>
      </c>
      <c r="F877">
        <v>591</v>
      </c>
      <c r="G877">
        <v>272</v>
      </c>
      <c r="H877">
        <v>4693</v>
      </c>
      <c r="I877">
        <f>SUM(data[[#This Row],[likes]:[comments]])</f>
        <v>1371</v>
      </c>
    </row>
    <row r="878" spans="1:9" x14ac:dyDescent="0.25">
      <c r="A878" s="1">
        <v>45131</v>
      </c>
      <c r="B878" s="1" t="str">
        <f>TEXT(data[[#This Row],[date]], "mmmm")</f>
        <v>July</v>
      </c>
      <c r="C878" t="s">
        <v>9</v>
      </c>
      <c r="D878" t="s">
        <v>14</v>
      </c>
      <c r="E878">
        <v>769</v>
      </c>
      <c r="F878">
        <v>879</v>
      </c>
      <c r="G878">
        <v>480</v>
      </c>
      <c r="H878">
        <v>6253</v>
      </c>
      <c r="I878">
        <f>SUM(data[[#This Row],[likes]:[comments]])</f>
        <v>2128</v>
      </c>
    </row>
    <row r="879" spans="1:9" x14ac:dyDescent="0.25">
      <c r="A879" s="1">
        <v>45145</v>
      </c>
      <c r="B879" s="1" t="str">
        <f>TEXT(data[[#This Row],[date]], "mmmm")</f>
        <v>August</v>
      </c>
      <c r="C879" t="s">
        <v>9</v>
      </c>
      <c r="D879" t="s">
        <v>8</v>
      </c>
      <c r="E879">
        <v>1633</v>
      </c>
      <c r="F879">
        <v>654</v>
      </c>
      <c r="G879">
        <v>168</v>
      </c>
      <c r="H879">
        <v>4506</v>
      </c>
      <c r="I879">
        <f>SUM(data[[#This Row],[likes]:[comments]])</f>
        <v>2455</v>
      </c>
    </row>
    <row r="880" spans="1:9" x14ac:dyDescent="0.25">
      <c r="A880" s="1">
        <v>45177</v>
      </c>
      <c r="B880" s="1" t="str">
        <f>TEXT(data[[#This Row],[date]], "mmmm")</f>
        <v>September</v>
      </c>
      <c r="C880" t="s">
        <v>9</v>
      </c>
      <c r="D880" t="s">
        <v>10</v>
      </c>
      <c r="E880">
        <v>1680</v>
      </c>
      <c r="F880">
        <v>194</v>
      </c>
      <c r="G880">
        <v>408</v>
      </c>
      <c r="H880">
        <v>4494</v>
      </c>
      <c r="I880">
        <f>SUM(data[[#This Row],[likes]:[comments]])</f>
        <v>2282</v>
      </c>
    </row>
    <row r="881" spans="1:9" x14ac:dyDescent="0.25">
      <c r="A881" s="1">
        <v>44908</v>
      </c>
      <c r="B881" s="1" t="str">
        <f>TEXT(data[[#This Row],[date]], "mmmm")</f>
        <v>December</v>
      </c>
      <c r="C881" t="s">
        <v>11</v>
      </c>
      <c r="D881" t="s">
        <v>14</v>
      </c>
      <c r="E881">
        <v>1161</v>
      </c>
      <c r="F881">
        <v>802</v>
      </c>
      <c r="G881">
        <v>441</v>
      </c>
      <c r="H881">
        <v>8556</v>
      </c>
      <c r="I881">
        <f>SUM(data[[#This Row],[likes]:[comments]])</f>
        <v>2404</v>
      </c>
    </row>
    <row r="882" spans="1:9" x14ac:dyDescent="0.25">
      <c r="A882" s="1">
        <v>45176</v>
      </c>
      <c r="B882" s="1" t="str">
        <f>TEXT(data[[#This Row],[date]], "mmmm")</f>
        <v>September</v>
      </c>
      <c r="C882" t="s">
        <v>9</v>
      </c>
      <c r="D882" t="s">
        <v>10</v>
      </c>
      <c r="E882">
        <v>1185</v>
      </c>
      <c r="F882">
        <v>336</v>
      </c>
      <c r="G882">
        <v>310</v>
      </c>
      <c r="H882">
        <v>5271</v>
      </c>
      <c r="I882">
        <f>SUM(data[[#This Row],[likes]:[comments]])</f>
        <v>1831</v>
      </c>
    </row>
    <row r="883" spans="1:9" x14ac:dyDescent="0.25">
      <c r="A883" s="1">
        <v>45115</v>
      </c>
      <c r="B883" s="1" t="str">
        <f>TEXT(data[[#This Row],[date]], "mmmm")</f>
        <v>July</v>
      </c>
      <c r="C883" t="s">
        <v>7</v>
      </c>
      <c r="D883" t="s">
        <v>14</v>
      </c>
      <c r="E883">
        <v>1482</v>
      </c>
      <c r="F883">
        <v>640</v>
      </c>
      <c r="G883">
        <v>345</v>
      </c>
      <c r="H883">
        <v>5816</v>
      </c>
      <c r="I883">
        <f>SUM(data[[#This Row],[likes]:[comments]])</f>
        <v>2467</v>
      </c>
    </row>
    <row r="884" spans="1:9" x14ac:dyDescent="0.25">
      <c r="A884" s="1">
        <v>45185</v>
      </c>
      <c r="B884" s="1" t="str">
        <f>TEXT(data[[#This Row],[date]], "mmmm")</f>
        <v>September</v>
      </c>
      <c r="C884" t="s">
        <v>11</v>
      </c>
      <c r="D884" t="s">
        <v>10</v>
      </c>
      <c r="E884">
        <v>2083</v>
      </c>
      <c r="F884">
        <v>278</v>
      </c>
      <c r="G884">
        <v>464</v>
      </c>
      <c r="H884">
        <v>8197</v>
      </c>
      <c r="I884">
        <f>SUM(data[[#This Row],[likes]:[comments]])</f>
        <v>2825</v>
      </c>
    </row>
    <row r="885" spans="1:9" x14ac:dyDescent="0.25">
      <c r="A885" s="1">
        <v>45129</v>
      </c>
      <c r="B885" s="1" t="str">
        <f>TEXT(data[[#This Row],[date]], "mmmm")</f>
        <v>July</v>
      </c>
      <c r="C885" t="s">
        <v>11</v>
      </c>
      <c r="D885" t="s">
        <v>8</v>
      </c>
      <c r="E885">
        <v>2107</v>
      </c>
      <c r="F885">
        <v>899</v>
      </c>
      <c r="G885">
        <v>443</v>
      </c>
      <c r="H885">
        <v>9476</v>
      </c>
      <c r="I885">
        <f>SUM(data[[#This Row],[likes]:[comments]])</f>
        <v>3449</v>
      </c>
    </row>
    <row r="886" spans="1:9" x14ac:dyDescent="0.25">
      <c r="A886" s="1">
        <v>44855</v>
      </c>
      <c r="B886" s="1" t="str">
        <f>TEXT(data[[#This Row],[date]], "mmmm")</f>
        <v>October</v>
      </c>
      <c r="C886" t="s">
        <v>7</v>
      </c>
      <c r="D886" t="s">
        <v>8</v>
      </c>
      <c r="E886">
        <v>576</v>
      </c>
      <c r="F886">
        <v>447</v>
      </c>
      <c r="G886">
        <v>419</v>
      </c>
      <c r="H886">
        <v>6777</v>
      </c>
      <c r="I886">
        <f>SUM(data[[#This Row],[likes]:[comments]])</f>
        <v>1442</v>
      </c>
    </row>
    <row r="887" spans="1:9" x14ac:dyDescent="0.25">
      <c r="A887" s="1">
        <v>45198</v>
      </c>
      <c r="B887" s="1" t="str">
        <f>TEXT(data[[#This Row],[date]], "mmmm")</f>
        <v>September</v>
      </c>
      <c r="C887" t="s">
        <v>11</v>
      </c>
      <c r="D887" t="s">
        <v>14</v>
      </c>
      <c r="E887">
        <v>2046</v>
      </c>
      <c r="F887" t="s">
        <v>12</v>
      </c>
      <c r="G887">
        <v>459</v>
      </c>
      <c r="H887">
        <v>9565</v>
      </c>
      <c r="I887">
        <f>SUM(data[[#This Row],[likes]:[comments]])</f>
        <v>2505</v>
      </c>
    </row>
    <row r="888" spans="1:9" x14ac:dyDescent="0.25">
      <c r="A888" s="1">
        <v>45194</v>
      </c>
      <c r="B888" s="1" t="str">
        <f>TEXT(data[[#This Row],[date]], "mmmm")</f>
        <v>September</v>
      </c>
      <c r="C888" t="s">
        <v>11</v>
      </c>
      <c r="D888" t="s">
        <v>14</v>
      </c>
      <c r="E888">
        <v>786</v>
      </c>
      <c r="F888">
        <v>398</v>
      </c>
      <c r="G888">
        <v>338</v>
      </c>
      <c r="H888">
        <v>4619</v>
      </c>
      <c r="I888">
        <f>SUM(data[[#This Row],[likes]:[comments]])</f>
        <v>1522</v>
      </c>
    </row>
    <row r="889" spans="1:9" x14ac:dyDescent="0.25">
      <c r="A889" s="1">
        <v>45110</v>
      </c>
      <c r="B889" s="1" t="str">
        <f>TEXT(data[[#This Row],[date]], "mmmm")</f>
        <v>July</v>
      </c>
      <c r="C889" t="s">
        <v>9</v>
      </c>
      <c r="D889" t="s">
        <v>8</v>
      </c>
      <c r="E889">
        <v>1497</v>
      </c>
      <c r="F889">
        <v>279</v>
      </c>
      <c r="G889">
        <v>156</v>
      </c>
      <c r="H889">
        <v>4504</v>
      </c>
      <c r="I889">
        <f>SUM(data[[#This Row],[likes]:[comments]])</f>
        <v>1932</v>
      </c>
    </row>
    <row r="890" spans="1:9" x14ac:dyDescent="0.25">
      <c r="A890" s="1">
        <v>45132</v>
      </c>
      <c r="B890" s="1" t="str">
        <f>TEXT(data[[#This Row],[date]], "mmmm")</f>
        <v>July</v>
      </c>
      <c r="C890" t="s">
        <v>7</v>
      </c>
      <c r="D890" t="s">
        <v>8</v>
      </c>
      <c r="E890">
        <v>632</v>
      </c>
      <c r="F890">
        <v>562</v>
      </c>
      <c r="G890">
        <v>227</v>
      </c>
      <c r="H890">
        <v>6259</v>
      </c>
      <c r="I890">
        <f>SUM(data[[#This Row],[likes]:[comments]])</f>
        <v>1421</v>
      </c>
    </row>
    <row r="891" spans="1:9" x14ac:dyDescent="0.25">
      <c r="A891" s="1">
        <v>45137</v>
      </c>
      <c r="B891" s="1" t="str">
        <f>TEXT(data[[#This Row],[date]], "mmmm")</f>
        <v>July</v>
      </c>
      <c r="C891" t="s">
        <v>9</v>
      </c>
      <c r="D891" t="s">
        <v>14</v>
      </c>
      <c r="E891">
        <v>1756</v>
      </c>
      <c r="F891">
        <v>755</v>
      </c>
      <c r="G891">
        <v>316</v>
      </c>
      <c r="H891">
        <v>8890</v>
      </c>
      <c r="I891">
        <f>SUM(data[[#This Row],[likes]:[comments]])</f>
        <v>2827</v>
      </c>
    </row>
    <row r="892" spans="1:9" x14ac:dyDescent="0.25">
      <c r="A892" s="1">
        <v>44889</v>
      </c>
      <c r="B892" s="1" t="str">
        <f>TEXT(data[[#This Row],[date]], "mmmm")</f>
        <v>November</v>
      </c>
      <c r="C892" t="s">
        <v>11</v>
      </c>
      <c r="D892" t="s">
        <v>14</v>
      </c>
      <c r="E892">
        <v>767</v>
      </c>
      <c r="F892">
        <v>259</v>
      </c>
      <c r="G892">
        <v>289</v>
      </c>
      <c r="H892">
        <v>8990</v>
      </c>
      <c r="I892">
        <f>SUM(data[[#This Row],[likes]:[comments]])</f>
        <v>1315</v>
      </c>
    </row>
    <row r="893" spans="1:9" x14ac:dyDescent="0.25">
      <c r="A893" s="1">
        <v>45135</v>
      </c>
      <c r="B893" s="1" t="str">
        <f>TEXT(data[[#This Row],[date]], "mmmm")</f>
        <v>July</v>
      </c>
      <c r="C893" t="s">
        <v>7</v>
      </c>
      <c r="D893" t="s">
        <v>10</v>
      </c>
      <c r="E893">
        <v>999</v>
      </c>
      <c r="F893">
        <v>285</v>
      </c>
      <c r="G893">
        <v>170</v>
      </c>
      <c r="H893">
        <v>7490</v>
      </c>
      <c r="I893">
        <f>SUM(data[[#This Row],[likes]:[comments]])</f>
        <v>1454</v>
      </c>
    </row>
    <row r="894" spans="1:9" x14ac:dyDescent="0.25">
      <c r="A894" s="1">
        <v>45078</v>
      </c>
      <c r="B894" s="1" t="str">
        <f>TEXT(data[[#This Row],[date]], "mmmm")</f>
        <v>June</v>
      </c>
      <c r="C894" t="s">
        <v>7</v>
      </c>
      <c r="D894" t="s">
        <v>8</v>
      </c>
      <c r="E894">
        <v>1737</v>
      </c>
      <c r="F894">
        <v>446</v>
      </c>
      <c r="G894">
        <v>120</v>
      </c>
      <c r="H894">
        <v>9330</v>
      </c>
      <c r="I894">
        <f>SUM(data[[#This Row],[likes]:[comments]])</f>
        <v>2303</v>
      </c>
    </row>
    <row r="895" spans="1:9" x14ac:dyDescent="0.25">
      <c r="A895" s="1">
        <v>45199</v>
      </c>
      <c r="B895" s="1" t="str">
        <f>TEXT(data[[#This Row],[date]], "mmmm")</f>
        <v>September</v>
      </c>
      <c r="C895" t="s">
        <v>9</v>
      </c>
      <c r="D895" t="s">
        <v>8</v>
      </c>
      <c r="E895">
        <v>2070</v>
      </c>
      <c r="F895">
        <v>296</v>
      </c>
      <c r="G895">
        <v>174</v>
      </c>
      <c r="H895">
        <v>5901</v>
      </c>
      <c r="I895">
        <f>SUM(data[[#This Row],[likes]:[comments]])</f>
        <v>2540</v>
      </c>
    </row>
    <row r="896" spans="1:9" x14ac:dyDescent="0.25">
      <c r="A896" s="1">
        <v>45054</v>
      </c>
      <c r="B896" s="1" t="str">
        <f>TEXT(data[[#This Row],[date]], "mmmm")</f>
        <v>May</v>
      </c>
      <c r="C896" t="s">
        <v>9</v>
      </c>
      <c r="D896" t="s">
        <v>8</v>
      </c>
      <c r="E896">
        <v>484</v>
      </c>
      <c r="F896">
        <v>874</v>
      </c>
      <c r="G896">
        <v>271</v>
      </c>
      <c r="H896">
        <v>6019</v>
      </c>
      <c r="I896">
        <f>SUM(data[[#This Row],[likes]:[comments]])</f>
        <v>1629</v>
      </c>
    </row>
    <row r="897" spans="1:9" x14ac:dyDescent="0.25">
      <c r="A897" s="1">
        <v>44860</v>
      </c>
      <c r="B897" s="1" t="str">
        <f>TEXT(data[[#This Row],[date]], "mmmm")</f>
        <v>October</v>
      </c>
      <c r="C897" t="s">
        <v>7</v>
      </c>
      <c r="D897" t="s">
        <v>10</v>
      </c>
      <c r="E897">
        <v>657</v>
      </c>
      <c r="F897">
        <v>450</v>
      </c>
      <c r="G897">
        <v>335</v>
      </c>
      <c r="H897">
        <v>8418</v>
      </c>
      <c r="I897">
        <f>SUM(data[[#This Row],[likes]:[comments]])</f>
        <v>1442</v>
      </c>
    </row>
    <row r="898" spans="1:9" x14ac:dyDescent="0.25">
      <c r="A898" s="1">
        <v>44861</v>
      </c>
      <c r="B898" s="1" t="str">
        <f>TEXT(data[[#This Row],[date]], "mmmm")</f>
        <v>October</v>
      </c>
      <c r="C898" t="s">
        <v>11</v>
      </c>
      <c r="D898" t="s">
        <v>8</v>
      </c>
      <c r="E898">
        <v>1072</v>
      </c>
      <c r="F898">
        <v>348</v>
      </c>
      <c r="G898">
        <v>284</v>
      </c>
      <c r="H898">
        <v>5746</v>
      </c>
      <c r="I898">
        <f>SUM(data[[#This Row],[likes]:[comments]])</f>
        <v>1704</v>
      </c>
    </row>
    <row r="899" spans="1:9" x14ac:dyDescent="0.25">
      <c r="A899" s="1">
        <v>45210</v>
      </c>
      <c r="B899" s="1" t="str">
        <f>TEXT(data[[#This Row],[date]], "mmmm")</f>
        <v>October</v>
      </c>
      <c r="C899" t="s">
        <v>11</v>
      </c>
      <c r="D899" t="s">
        <v>14</v>
      </c>
      <c r="E899">
        <v>1800</v>
      </c>
      <c r="F899">
        <v>608</v>
      </c>
      <c r="G899">
        <v>270</v>
      </c>
      <c r="H899">
        <v>7741</v>
      </c>
      <c r="I899">
        <f>SUM(data[[#This Row],[likes]:[comments]])</f>
        <v>2678</v>
      </c>
    </row>
    <row r="900" spans="1:9" x14ac:dyDescent="0.25">
      <c r="A900" s="1">
        <v>44858</v>
      </c>
      <c r="B900" s="1" t="str">
        <f>TEXT(data[[#This Row],[date]], "mmmm")</f>
        <v>October</v>
      </c>
      <c r="C900" t="s">
        <v>9</v>
      </c>
      <c r="D900" t="s">
        <v>14</v>
      </c>
      <c r="E900">
        <v>911</v>
      </c>
      <c r="F900">
        <v>209</v>
      </c>
      <c r="G900">
        <v>401</v>
      </c>
      <c r="H900">
        <v>8290</v>
      </c>
      <c r="I900">
        <f>SUM(data[[#This Row],[likes]:[comments]])</f>
        <v>1521</v>
      </c>
    </row>
    <row r="901" spans="1:9" x14ac:dyDescent="0.25">
      <c r="A901" s="1">
        <v>45191</v>
      </c>
      <c r="B901" s="1" t="str">
        <f>TEXT(data[[#This Row],[date]], "mmmm")</f>
        <v>September</v>
      </c>
      <c r="C901" t="s">
        <v>7</v>
      </c>
      <c r="D901" t="s">
        <v>14</v>
      </c>
      <c r="E901">
        <v>419</v>
      </c>
      <c r="F901">
        <v>481</v>
      </c>
      <c r="G901">
        <v>342</v>
      </c>
      <c r="H901">
        <v>7399</v>
      </c>
      <c r="I901">
        <f>SUM(data[[#This Row],[likes]:[comments]])</f>
        <v>1242</v>
      </c>
    </row>
    <row r="902" spans="1:9" x14ac:dyDescent="0.25">
      <c r="A902" s="1">
        <v>45054</v>
      </c>
      <c r="B902" s="1" t="str">
        <f>TEXT(data[[#This Row],[date]], "mmmm")</f>
        <v>May</v>
      </c>
      <c r="C902" t="s">
        <v>11</v>
      </c>
      <c r="D902" t="s">
        <v>10</v>
      </c>
      <c r="E902">
        <v>1364</v>
      </c>
      <c r="F902">
        <v>642</v>
      </c>
      <c r="G902">
        <v>278</v>
      </c>
      <c r="H902">
        <v>7021</v>
      </c>
      <c r="I902">
        <f>SUM(data[[#This Row],[likes]:[comments]])</f>
        <v>2284</v>
      </c>
    </row>
    <row r="903" spans="1:9" x14ac:dyDescent="0.25">
      <c r="A903" s="1">
        <v>44969</v>
      </c>
      <c r="B903" s="1" t="str">
        <f>TEXT(data[[#This Row],[date]], "mmmm")</f>
        <v>February</v>
      </c>
      <c r="C903" t="s">
        <v>7</v>
      </c>
      <c r="D903" t="s">
        <v>14</v>
      </c>
      <c r="E903">
        <v>542</v>
      </c>
      <c r="F903">
        <v>479</v>
      </c>
      <c r="G903">
        <v>356</v>
      </c>
      <c r="H903">
        <v>6633</v>
      </c>
      <c r="I903">
        <f>SUM(data[[#This Row],[likes]:[comments]])</f>
        <v>1377</v>
      </c>
    </row>
    <row r="904" spans="1:9" x14ac:dyDescent="0.25">
      <c r="A904" s="1">
        <v>45157</v>
      </c>
      <c r="B904" s="1" t="str">
        <f>TEXT(data[[#This Row],[date]], "mmmm")</f>
        <v>August</v>
      </c>
      <c r="C904" t="s">
        <v>9</v>
      </c>
      <c r="D904" t="s">
        <v>10</v>
      </c>
      <c r="E904">
        <v>811</v>
      </c>
      <c r="F904">
        <v>832</v>
      </c>
      <c r="G904">
        <v>382</v>
      </c>
      <c r="H904">
        <v>6762</v>
      </c>
      <c r="I904">
        <f>SUM(data[[#This Row],[likes]:[comments]])</f>
        <v>2025</v>
      </c>
    </row>
    <row r="905" spans="1:9" x14ac:dyDescent="0.25">
      <c r="A905" s="1">
        <v>45205</v>
      </c>
      <c r="B905" s="1" t="str">
        <f>TEXT(data[[#This Row],[date]], "mmmm")</f>
        <v>October</v>
      </c>
      <c r="C905" t="s">
        <v>11</v>
      </c>
      <c r="D905" t="s">
        <v>10</v>
      </c>
      <c r="E905">
        <v>463</v>
      </c>
      <c r="F905">
        <v>308</v>
      </c>
      <c r="G905">
        <v>157</v>
      </c>
      <c r="H905">
        <v>6093</v>
      </c>
      <c r="I905">
        <f>SUM(data[[#This Row],[likes]:[comments]])</f>
        <v>928</v>
      </c>
    </row>
    <row r="906" spans="1:9" x14ac:dyDescent="0.25">
      <c r="A906" s="1">
        <v>44905</v>
      </c>
      <c r="B906" s="1" t="str">
        <f>TEXT(data[[#This Row],[date]], "mmmm")</f>
        <v>December</v>
      </c>
      <c r="C906" t="s">
        <v>7</v>
      </c>
      <c r="D906" t="s">
        <v>14</v>
      </c>
      <c r="E906">
        <v>474</v>
      </c>
      <c r="F906">
        <v>349</v>
      </c>
      <c r="G906">
        <v>341</v>
      </c>
      <c r="H906">
        <v>5496</v>
      </c>
      <c r="I906">
        <f>SUM(data[[#This Row],[likes]:[comments]])</f>
        <v>1164</v>
      </c>
    </row>
    <row r="907" spans="1:9" x14ac:dyDescent="0.25">
      <c r="A907" s="1">
        <v>45055</v>
      </c>
      <c r="B907" s="1" t="str">
        <f>TEXT(data[[#This Row],[date]], "mmmm")</f>
        <v>May</v>
      </c>
      <c r="C907" t="s">
        <v>11</v>
      </c>
      <c r="D907" t="s">
        <v>8</v>
      </c>
      <c r="E907">
        <v>1535</v>
      </c>
      <c r="F907">
        <v>589</v>
      </c>
      <c r="G907">
        <v>207</v>
      </c>
      <c r="H907">
        <v>6007</v>
      </c>
      <c r="I907">
        <f>SUM(data[[#This Row],[likes]:[comments]])</f>
        <v>2331</v>
      </c>
    </row>
    <row r="908" spans="1:9" x14ac:dyDescent="0.25">
      <c r="A908" s="1">
        <v>45155</v>
      </c>
      <c r="B908" s="1" t="str">
        <f>TEXT(data[[#This Row],[date]], "mmmm")</f>
        <v>August</v>
      </c>
      <c r="C908" t="s">
        <v>7</v>
      </c>
      <c r="D908" t="s">
        <v>14</v>
      </c>
      <c r="E908">
        <v>1260</v>
      </c>
      <c r="F908">
        <v>272</v>
      </c>
      <c r="G908">
        <v>254</v>
      </c>
      <c r="H908">
        <v>9964</v>
      </c>
      <c r="I908">
        <f>SUM(data[[#This Row],[likes]:[comments]])</f>
        <v>1786</v>
      </c>
    </row>
    <row r="909" spans="1:9" x14ac:dyDescent="0.25">
      <c r="A909" s="1">
        <v>45207</v>
      </c>
      <c r="B909" s="1" t="str">
        <f>TEXT(data[[#This Row],[date]], "mmmm")</f>
        <v>October</v>
      </c>
      <c r="C909" t="s">
        <v>9</v>
      </c>
      <c r="D909" t="s">
        <v>8</v>
      </c>
      <c r="E909">
        <v>686</v>
      </c>
      <c r="F909">
        <v>202</v>
      </c>
      <c r="G909">
        <v>444</v>
      </c>
      <c r="H909">
        <v>8060</v>
      </c>
      <c r="I909">
        <f>SUM(data[[#This Row],[likes]:[comments]])</f>
        <v>1332</v>
      </c>
    </row>
    <row r="910" spans="1:9" x14ac:dyDescent="0.25">
      <c r="A910" s="1">
        <v>45013</v>
      </c>
      <c r="B910" s="1" t="str">
        <f>TEXT(data[[#This Row],[date]], "mmmm")</f>
        <v>March</v>
      </c>
      <c r="C910" t="s">
        <v>11</v>
      </c>
      <c r="D910" t="s">
        <v>8</v>
      </c>
      <c r="E910">
        <v>1194</v>
      </c>
      <c r="F910">
        <v>465</v>
      </c>
      <c r="G910">
        <v>114</v>
      </c>
      <c r="H910">
        <v>4767</v>
      </c>
      <c r="I910">
        <f>SUM(data[[#This Row],[likes]:[comments]])</f>
        <v>1773</v>
      </c>
    </row>
    <row r="911" spans="1:9" x14ac:dyDescent="0.25">
      <c r="A911" s="1">
        <v>45051</v>
      </c>
      <c r="B911" s="1" t="str">
        <f>TEXT(data[[#This Row],[date]], "mmmm")</f>
        <v>May</v>
      </c>
      <c r="C911" t="s">
        <v>9</v>
      </c>
      <c r="D911" t="s">
        <v>10</v>
      </c>
      <c r="E911">
        <v>2100</v>
      </c>
      <c r="F911">
        <v>752</v>
      </c>
      <c r="G911">
        <v>496</v>
      </c>
      <c r="H911">
        <v>8727</v>
      </c>
      <c r="I911">
        <f>SUM(data[[#This Row],[likes]:[comments]])</f>
        <v>3348</v>
      </c>
    </row>
    <row r="912" spans="1:9" x14ac:dyDescent="0.25">
      <c r="A912" s="1">
        <v>44949</v>
      </c>
      <c r="B912" s="1" t="str">
        <f>TEXT(data[[#This Row],[date]], "mmmm")</f>
        <v>January</v>
      </c>
      <c r="C912" t="s">
        <v>11</v>
      </c>
      <c r="D912" t="s">
        <v>10</v>
      </c>
      <c r="E912">
        <v>672</v>
      </c>
      <c r="F912">
        <v>705</v>
      </c>
      <c r="G912">
        <v>301</v>
      </c>
      <c r="H912">
        <v>4911</v>
      </c>
      <c r="I912">
        <f>SUM(data[[#This Row],[likes]:[comments]])</f>
        <v>1678</v>
      </c>
    </row>
    <row r="913" spans="1:9" x14ac:dyDescent="0.25">
      <c r="A913" s="1">
        <v>45173</v>
      </c>
      <c r="B913" s="1" t="str">
        <f>TEXT(data[[#This Row],[date]], "mmmm")</f>
        <v>September</v>
      </c>
      <c r="C913" t="s">
        <v>11</v>
      </c>
      <c r="D913" t="s">
        <v>10</v>
      </c>
      <c r="E913">
        <v>544</v>
      </c>
      <c r="F913">
        <v>869</v>
      </c>
      <c r="G913">
        <v>415</v>
      </c>
      <c r="H913">
        <v>9429</v>
      </c>
      <c r="I913">
        <f>SUM(data[[#This Row],[likes]:[comments]])</f>
        <v>1828</v>
      </c>
    </row>
    <row r="914" spans="1:9" x14ac:dyDescent="0.25">
      <c r="A914" s="1">
        <v>45176</v>
      </c>
      <c r="B914" s="1" t="str">
        <f>TEXT(data[[#This Row],[date]], "mmmm")</f>
        <v>September</v>
      </c>
      <c r="C914" t="s">
        <v>9</v>
      </c>
      <c r="D914" t="s">
        <v>10</v>
      </c>
      <c r="E914">
        <v>1765</v>
      </c>
      <c r="F914">
        <v>477</v>
      </c>
      <c r="G914">
        <v>242</v>
      </c>
      <c r="H914">
        <v>6615</v>
      </c>
      <c r="I914">
        <f>SUM(data[[#This Row],[likes]:[comments]])</f>
        <v>2484</v>
      </c>
    </row>
    <row r="915" spans="1:9" x14ac:dyDescent="0.25">
      <c r="A915" s="1">
        <v>45116</v>
      </c>
      <c r="B915" s="1" t="str">
        <f>TEXT(data[[#This Row],[date]], "mmmm")</f>
        <v>July</v>
      </c>
      <c r="C915" t="s">
        <v>7</v>
      </c>
      <c r="D915" t="s">
        <v>10</v>
      </c>
      <c r="E915">
        <v>2169</v>
      </c>
      <c r="F915">
        <v>571</v>
      </c>
      <c r="G915">
        <v>446</v>
      </c>
      <c r="H915">
        <v>4007</v>
      </c>
      <c r="I915">
        <f>SUM(data[[#This Row],[likes]:[comments]])</f>
        <v>3186</v>
      </c>
    </row>
    <row r="916" spans="1:9" x14ac:dyDescent="0.25">
      <c r="A916" s="1">
        <v>44998</v>
      </c>
      <c r="B916" s="1" t="str">
        <f>TEXT(data[[#This Row],[date]], "mmmm")</f>
        <v>March</v>
      </c>
      <c r="C916" t="s">
        <v>11</v>
      </c>
      <c r="D916" t="s">
        <v>10</v>
      </c>
      <c r="E916">
        <v>671</v>
      </c>
      <c r="F916">
        <v>138</v>
      </c>
      <c r="G916">
        <v>285</v>
      </c>
      <c r="H916">
        <v>8016</v>
      </c>
      <c r="I916">
        <f>SUM(data[[#This Row],[likes]:[comments]])</f>
        <v>1094</v>
      </c>
    </row>
    <row r="917" spans="1:9" x14ac:dyDescent="0.25">
      <c r="A917" s="1">
        <v>45119</v>
      </c>
      <c r="B917" s="1" t="str">
        <f>TEXT(data[[#This Row],[date]], "mmmm")</f>
        <v>July</v>
      </c>
      <c r="C917" t="s">
        <v>9</v>
      </c>
      <c r="D917" t="s">
        <v>10</v>
      </c>
      <c r="E917">
        <v>991</v>
      </c>
      <c r="F917">
        <v>234</v>
      </c>
      <c r="G917">
        <v>291</v>
      </c>
      <c r="H917">
        <v>5969</v>
      </c>
      <c r="I917">
        <f>SUM(data[[#This Row],[likes]:[comments]])</f>
        <v>1516</v>
      </c>
    </row>
    <row r="918" spans="1:9" x14ac:dyDescent="0.25">
      <c r="A918" s="1">
        <v>44945</v>
      </c>
      <c r="B918" s="1" t="str">
        <f>TEXT(data[[#This Row],[date]], "mmmm")</f>
        <v>January</v>
      </c>
      <c r="C918" t="s">
        <v>11</v>
      </c>
      <c r="D918" t="s">
        <v>14</v>
      </c>
      <c r="E918">
        <v>1179</v>
      </c>
      <c r="F918">
        <v>784</v>
      </c>
      <c r="G918">
        <v>298</v>
      </c>
      <c r="H918">
        <v>5535</v>
      </c>
      <c r="I918">
        <f>SUM(data[[#This Row],[likes]:[comments]])</f>
        <v>2261</v>
      </c>
    </row>
    <row r="919" spans="1:9" x14ac:dyDescent="0.25">
      <c r="A919" s="1">
        <v>44903</v>
      </c>
      <c r="B919" s="1" t="str">
        <f>TEXT(data[[#This Row],[date]], "mmmm")</f>
        <v>December</v>
      </c>
      <c r="C919" t="s">
        <v>7</v>
      </c>
      <c r="D919" t="s">
        <v>10</v>
      </c>
      <c r="E919">
        <v>2039</v>
      </c>
      <c r="F919">
        <v>524</v>
      </c>
      <c r="G919">
        <v>186</v>
      </c>
      <c r="H919">
        <v>8285</v>
      </c>
      <c r="I919">
        <f>SUM(data[[#This Row],[likes]:[comments]])</f>
        <v>2749</v>
      </c>
    </row>
    <row r="920" spans="1:9" x14ac:dyDescent="0.25">
      <c r="A920" s="1">
        <v>45142</v>
      </c>
      <c r="B920" s="1" t="str">
        <f>TEXT(data[[#This Row],[date]], "mmmm")</f>
        <v>August</v>
      </c>
      <c r="C920" t="s">
        <v>9</v>
      </c>
      <c r="D920" t="s">
        <v>10</v>
      </c>
      <c r="E920">
        <v>1386</v>
      </c>
      <c r="F920">
        <v>108</v>
      </c>
      <c r="G920">
        <v>405</v>
      </c>
      <c r="H920">
        <v>7837</v>
      </c>
      <c r="I920">
        <f>SUM(data[[#This Row],[likes]:[comments]])</f>
        <v>1899</v>
      </c>
    </row>
    <row r="921" spans="1:9" x14ac:dyDescent="0.25">
      <c r="A921" s="1">
        <v>45024</v>
      </c>
      <c r="B921" s="1" t="str">
        <f>TEXT(data[[#This Row],[date]], "mmmm")</f>
        <v>April</v>
      </c>
      <c r="C921" t="s">
        <v>7</v>
      </c>
      <c r="D921" t="s">
        <v>14</v>
      </c>
      <c r="E921">
        <v>1720</v>
      </c>
      <c r="F921">
        <v>866</v>
      </c>
      <c r="G921">
        <v>445</v>
      </c>
      <c r="H921">
        <v>7304</v>
      </c>
      <c r="I921">
        <f>SUM(data[[#This Row],[likes]:[comments]])</f>
        <v>3031</v>
      </c>
    </row>
    <row r="922" spans="1:9" x14ac:dyDescent="0.25">
      <c r="A922" s="1">
        <v>45015</v>
      </c>
      <c r="B922" s="1" t="str">
        <f>TEXT(data[[#This Row],[date]], "mmmm")</f>
        <v>March</v>
      </c>
      <c r="C922" t="s">
        <v>9</v>
      </c>
      <c r="D922" t="s">
        <v>8</v>
      </c>
      <c r="E922">
        <v>418</v>
      </c>
      <c r="F922">
        <v>786</v>
      </c>
      <c r="G922">
        <v>302</v>
      </c>
      <c r="H922">
        <v>9934</v>
      </c>
      <c r="I922">
        <f>SUM(data[[#This Row],[likes]:[comments]])</f>
        <v>1506</v>
      </c>
    </row>
    <row r="923" spans="1:9" x14ac:dyDescent="0.25">
      <c r="A923" s="1">
        <v>45155</v>
      </c>
      <c r="B923" s="1" t="str">
        <f>TEXT(data[[#This Row],[date]], "mmmm")</f>
        <v>August</v>
      </c>
      <c r="C923" t="s">
        <v>9</v>
      </c>
      <c r="D923" t="s">
        <v>14</v>
      </c>
      <c r="E923">
        <v>2098</v>
      </c>
      <c r="F923">
        <v>322</v>
      </c>
      <c r="G923">
        <v>315</v>
      </c>
      <c r="H923">
        <v>4690</v>
      </c>
      <c r="I923">
        <f>SUM(data[[#This Row],[likes]:[comments]])</f>
        <v>2735</v>
      </c>
    </row>
    <row r="924" spans="1:9" x14ac:dyDescent="0.25">
      <c r="A924" s="1">
        <v>45140</v>
      </c>
      <c r="B924" s="1" t="str">
        <f>TEXT(data[[#This Row],[date]], "mmmm")</f>
        <v>August</v>
      </c>
      <c r="C924" t="s">
        <v>9</v>
      </c>
      <c r="D924" t="s">
        <v>14</v>
      </c>
      <c r="E924">
        <v>1975</v>
      </c>
      <c r="F924">
        <v>447</v>
      </c>
      <c r="G924">
        <v>284</v>
      </c>
      <c r="H924">
        <v>5956</v>
      </c>
      <c r="I924">
        <f>SUM(data[[#This Row],[likes]:[comments]])</f>
        <v>2706</v>
      </c>
    </row>
    <row r="925" spans="1:9" x14ac:dyDescent="0.25">
      <c r="A925" s="1">
        <v>45109</v>
      </c>
      <c r="B925" s="1" t="str">
        <f>TEXT(data[[#This Row],[date]], "mmmm")</f>
        <v>July</v>
      </c>
      <c r="C925" t="s">
        <v>11</v>
      </c>
      <c r="D925" t="s">
        <v>10</v>
      </c>
      <c r="E925">
        <v>2079</v>
      </c>
      <c r="F925">
        <v>659</v>
      </c>
      <c r="G925">
        <v>427</v>
      </c>
      <c r="H925">
        <v>5490</v>
      </c>
      <c r="I925">
        <f>SUM(data[[#This Row],[likes]:[comments]])</f>
        <v>3165</v>
      </c>
    </row>
    <row r="926" spans="1:9" x14ac:dyDescent="0.25">
      <c r="A926" s="1">
        <v>44904</v>
      </c>
      <c r="B926" s="1" t="str">
        <f>TEXT(data[[#This Row],[date]], "mmmm")</f>
        <v>December</v>
      </c>
      <c r="C926" t="s">
        <v>11</v>
      </c>
      <c r="D926" t="s">
        <v>10</v>
      </c>
      <c r="E926">
        <v>1462</v>
      </c>
      <c r="F926">
        <v>668</v>
      </c>
      <c r="G926">
        <v>195</v>
      </c>
      <c r="H926">
        <v>4786</v>
      </c>
      <c r="I926">
        <f>SUM(data[[#This Row],[likes]:[comments]])</f>
        <v>2325</v>
      </c>
    </row>
    <row r="927" spans="1:9" x14ac:dyDescent="0.25">
      <c r="A927" s="1">
        <v>45124</v>
      </c>
      <c r="B927" s="1" t="str">
        <f>TEXT(data[[#This Row],[date]], "mmmm")</f>
        <v>July</v>
      </c>
      <c r="C927" t="s">
        <v>9</v>
      </c>
      <c r="D927" t="s">
        <v>8</v>
      </c>
      <c r="E927">
        <v>546</v>
      </c>
      <c r="F927">
        <v>210</v>
      </c>
      <c r="G927">
        <v>330</v>
      </c>
      <c r="H927">
        <v>5214</v>
      </c>
      <c r="I927">
        <f>SUM(data[[#This Row],[likes]:[comments]])</f>
        <v>1086</v>
      </c>
    </row>
    <row r="928" spans="1:9" x14ac:dyDescent="0.25">
      <c r="A928" s="1">
        <v>44898</v>
      </c>
      <c r="B928" s="1" t="str">
        <f>TEXT(data[[#This Row],[date]], "mmmm")</f>
        <v>December</v>
      </c>
      <c r="C928" t="s">
        <v>9</v>
      </c>
      <c r="D928" t="s">
        <v>10</v>
      </c>
      <c r="E928">
        <v>406</v>
      </c>
      <c r="F928">
        <v>521</v>
      </c>
      <c r="G928">
        <v>415</v>
      </c>
      <c r="H928">
        <v>8467</v>
      </c>
      <c r="I928">
        <f>SUM(data[[#This Row],[likes]:[comments]])</f>
        <v>1342</v>
      </c>
    </row>
    <row r="929" spans="1:9" x14ac:dyDescent="0.25">
      <c r="A929" s="1">
        <v>44953</v>
      </c>
      <c r="B929" s="1" t="str">
        <f>TEXT(data[[#This Row],[date]], "mmmm")</f>
        <v>January</v>
      </c>
      <c r="C929" t="s">
        <v>9</v>
      </c>
      <c r="D929" t="s">
        <v>10</v>
      </c>
      <c r="E929">
        <v>2091</v>
      </c>
      <c r="F929">
        <v>783</v>
      </c>
      <c r="G929">
        <v>175</v>
      </c>
      <c r="H929">
        <v>6845</v>
      </c>
      <c r="I929">
        <f>SUM(data[[#This Row],[likes]:[comments]])</f>
        <v>3049</v>
      </c>
    </row>
    <row r="930" spans="1:9" x14ac:dyDescent="0.25">
      <c r="A930" s="1">
        <v>44940</v>
      </c>
      <c r="B930" s="1" t="str">
        <f>TEXT(data[[#This Row],[date]], "mmmm")</f>
        <v>January</v>
      </c>
      <c r="C930" t="s">
        <v>7</v>
      </c>
      <c r="D930" t="s">
        <v>14</v>
      </c>
      <c r="E930">
        <v>548</v>
      </c>
      <c r="F930">
        <v>601</v>
      </c>
      <c r="G930">
        <v>425</v>
      </c>
      <c r="H930">
        <v>8632</v>
      </c>
      <c r="I930">
        <f>SUM(data[[#This Row],[likes]:[comments]])</f>
        <v>1574</v>
      </c>
    </row>
    <row r="931" spans="1:9" x14ac:dyDescent="0.25">
      <c r="A931" s="1">
        <v>44980</v>
      </c>
      <c r="B931" s="1" t="str">
        <f>TEXT(data[[#This Row],[date]], "mmmm")</f>
        <v>February</v>
      </c>
      <c r="C931" t="s">
        <v>11</v>
      </c>
      <c r="D931" t="s">
        <v>10</v>
      </c>
      <c r="E931">
        <v>2178</v>
      </c>
      <c r="F931">
        <v>286</v>
      </c>
      <c r="G931">
        <v>264</v>
      </c>
      <c r="H931">
        <v>5746</v>
      </c>
      <c r="I931">
        <f>SUM(data[[#This Row],[likes]:[comments]])</f>
        <v>2728</v>
      </c>
    </row>
    <row r="932" spans="1:9" x14ac:dyDescent="0.25">
      <c r="A932" s="1">
        <v>45172</v>
      </c>
      <c r="B932" s="1" t="str">
        <f>TEXT(data[[#This Row],[date]], "mmmm")</f>
        <v>September</v>
      </c>
      <c r="C932" t="s">
        <v>11</v>
      </c>
      <c r="D932" t="s">
        <v>8</v>
      </c>
      <c r="E932">
        <v>520</v>
      </c>
      <c r="F932">
        <v>571</v>
      </c>
      <c r="G932">
        <v>294</v>
      </c>
      <c r="H932">
        <v>9911</v>
      </c>
      <c r="I932">
        <f>SUM(data[[#This Row],[likes]:[comments]])</f>
        <v>1385</v>
      </c>
    </row>
    <row r="933" spans="1:9" x14ac:dyDescent="0.25">
      <c r="A933" s="1">
        <v>45080</v>
      </c>
      <c r="B933" s="1" t="str">
        <f>TEXT(data[[#This Row],[date]], "mmmm")</f>
        <v>June</v>
      </c>
      <c r="C933" t="s">
        <v>9</v>
      </c>
      <c r="D933" t="s">
        <v>14</v>
      </c>
      <c r="E933">
        <v>983</v>
      </c>
      <c r="F933">
        <v>228</v>
      </c>
      <c r="G933">
        <v>389</v>
      </c>
      <c r="H933">
        <v>7261</v>
      </c>
      <c r="I933">
        <f>SUM(data[[#This Row],[likes]:[comments]])</f>
        <v>1600</v>
      </c>
    </row>
    <row r="934" spans="1:9" x14ac:dyDescent="0.25">
      <c r="A934" s="1">
        <v>44898</v>
      </c>
      <c r="B934" s="1" t="str">
        <f>TEXT(data[[#This Row],[date]], "mmmm")</f>
        <v>December</v>
      </c>
      <c r="C934" t="s">
        <v>7</v>
      </c>
      <c r="D934" t="s">
        <v>8</v>
      </c>
      <c r="E934">
        <v>1812</v>
      </c>
      <c r="F934">
        <v>270</v>
      </c>
      <c r="G934">
        <v>489</v>
      </c>
      <c r="H934">
        <v>4038</v>
      </c>
      <c r="I934">
        <f>SUM(data[[#This Row],[likes]:[comments]])</f>
        <v>2571</v>
      </c>
    </row>
    <row r="935" spans="1:9" x14ac:dyDescent="0.25">
      <c r="A935" s="1">
        <v>44885</v>
      </c>
      <c r="B935" s="1" t="str">
        <f>TEXT(data[[#This Row],[date]], "mmmm")</f>
        <v>November</v>
      </c>
      <c r="C935" t="s">
        <v>9</v>
      </c>
      <c r="D935" t="s">
        <v>14</v>
      </c>
      <c r="E935">
        <v>1929</v>
      </c>
      <c r="F935">
        <v>136</v>
      </c>
      <c r="G935">
        <v>245</v>
      </c>
      <c r="H935">
        <v>8730</v>
      </c>
      <c r="I935">
        <f>SUM(data[[#This Row],[likes]:[comments]])</f>
        <v>2310</v>
      </c>
    </row>
    <row r="936" spans="1:9" x14ac:dyDescent="0.25">
      <c r="A936" s="1">
        <v>45020</v>
      </c>
      <c r="B936" s="1" t="str">
        <f>TEXT(data[[#This Row],[date]], "mmmm")</f>
        <v>April</v>
      </c>
      <c r="C936" t="s">
        <v>9</v>
      </c>
      <c r="D936" t="s">
        <v>8</v>
      </c>
      <c r="E936">
        <v>1292</v>
      </c>
      <c r="F936">
        <v>495</v>
      </c>
      <c r="G936">
        <v>311</v>
      </c>
      <c r="H936">
        <v>8355</v>
      </c>
      <c r="I936">
        <f>SUM(data[[#This Row],[likes]:[comments]])</f>
        <v>2098</v>
      </c>
    </row>
    <row r="937" spans="1:9" x14ac:dyDescent="0.25">
      <c r="A937" s="1">
        <v>44958</v>
      </c>
      <c r="B937" s="1" t="str">
        <f>TEXT(data[[#This Row],[date]], "mmmm")</f>
        <v>February</v>
      </c>
      <c r="C937" t="s">
        <v>9</v>
      </c>
      <c r="D937" t="s">
        <v>14</v>
      </c>
      <c r="E937">
        <v>713</v>
      </c>
      <c r="F937">
        <v>444</v>
      </c>
      <c r="G937">
        <v>469</v>
      </c>
      <c r="H937">
        <v>8322</v>
      </c>
      <c r="I937">
        <f>SUM(data[[#This Row],[likes]:[comments]])</f>
        <v>1626</v>
      </c>
    </row>
    <row r="938" spans="1:9" x14ac:dyDescent="0.25">
      <c r="A938" s="1">
        <v>44980</v>
      </c>
      <c r="B938" s="1" t="str">
        <f>TEXT(data[[#This Row],[date]], "mmmm")</f>
        <v>February</v>
      </c>
      <c r="C938" t="s">
        <v>11</v>
      </c>
      <c r="D938" t="s">
        <v>14</v>
      </c>
      <c r="E938">
        <v>1364</v>
      </c>
      <c r="F938">
        <v>502</v>
      </c>
      <c r="G938">
        <v>178</v>
      </c>
      <c r="H938">
        <v>6134</v>
      </c>
      <c r="I938">
        <f>SUM(data[[#This Row],[likes]:[comments]])</f>
        <v>2044</v>
      </c>
    </row>
    <row r="939" spans="1:9" x14ac:dyDescent="0.25">
      <c r="A939" s="1">
        <v>44894</v>
      </c>
      <c r="B939" s="1" t="str">
        <f>TEXT(data[[#This Row],[date]], "mmmm")</f>
        <v>November</v>
      </c>
      <c r="C939" t="s">
        <v>7</v>
      </c>
      <c r="D939" t="s">
        <v>8</v>
      </c>
      <c r="E939">
        <v>1915</v>
      </c>
      <c r="F939">
        <v>153</v>
      </c>
      <c r="G939">
        <v>110</v>
      </c>
      <c r="H939">
        <v>5117</v>
      </c>
      <c r="I939">
        <f>SUM(data[[#This Row],[likes]:[comments]])</f>
        <v>2178</v>
      </c>
    </row>
    <row r="940" spans="1:9" x14ac:dyDescent="0.25">
      <c r="A940" s="1">
        <v>45203</v>
      </c>
      <c r="B940" s="1" t="str">
        <f>TEXT(data[[#This Row],[date]], "mmmm")</f>
        <v>October</v>
      </c>
      <c r="C940" t="s">
        <v>11</v>
      </c>
      <c r="D940" t="s">
        <v>14</v>
      </c>
      <c r="E940">
        <v>1873</v>
      </c>
      <c r="F940">
        <v>733</v>
      </c>
      <c r="G940">
        <v>320</v>
      </c>
      <c r="H940">
        <v>4882</v>
      </c>
      <c r="I940">
        <f>SUM(data[[#This Row],[likes]:[comments]])</f>
        <v>2926</v>
      </c>
    </row>
    <row r="941" spans="1:9" x14ac:dyDescent="0.25">
      <c r="A941" s="1">
        <v>45039</v>
      </c>
      <c r="B941" s="1" t="str">
        <f>TEXT(data[[#This Row],[date]], "mmmm")</f>
        <v>April</v>
      </c>
      <c r="C941" t="s">
        <v>11</v>
      </c>
      <c r="D941" t="s">
        <v>10</v>
      </c>
      <c r="E941">
        <v>2150</v>
      </c>
      <c r="F941">
        <v>597</v>
      </c>
      <c r="G941">
        <v>162</v>
      </c>
      <c r="H941">
        <v>4004</v>
      </c>
      <c r="I941">
        <f>SUM(data[[#This Row],[likes]:[comments]])</f>
        <v>2909</v>
      </c>
    </row>
    <row r="942" spans="1:9" x14ac:dyDescent="0.25">
      <c r="A942" s="1">
        <v>44857</v>
      </c>
      <c r="B942" s="1" t="str">
        <f>TEXT(data[[#This Row],[date]], "mmmm")</f>
        <v>October</v>
      </c>
      <c r="C942" t="s">
        <v>9</v>
      </c>
      <c r="D942" t="s">
        <v>8</v>
      </c>
      <c r="E942">
        <v>1948</v>
      </c>
      <c r="F942">
        <v>801</v>
      </c>
      <c r="G942">
        <v>416</v>
      </c>
      <c r="H942">
        <v>6023</v>
      </c>
      <c r="I942">
        <f>SUM(data[[#This Row],[likes]:[comments]])</f>
        <v>3165</v>
      </c>
    </row>
    <row r="943" spans="1:9" x14ac:dyDescent="0.25">
      <c r="A943" s="1">
        <v>45130</v>
      </c>
      <c r="B943" s="1" t="str">
        <f>TEXT(data[[#This Row],[date]], "mmmm")</f>
        <v>July</v>
      </c>
      <c r="C943" t="s">
        <v>11</v>
      </c>
      <c r="D943" t="s">
        <v>14</v>
      </c>
      <c r="E943">
        <v>1439</v>
      </c>
      <c r="F943">
        <v>568</v>
      </c>
      <c r="G943">
        <v>390</v>
      </c>
      <c r="H943">
        <v>9115</v>
      </c>
      <c r="I943">
        <f>SUM(data[[#This Row],[likes]:[comments]])</f>
        <v>2397</v>
      </c>
    </row>
    <row r="944" spans="1:9" x14ac:dyDescent="0.25">
      <c r="A944" s="1">
        <v>45013</v>
      </c>
      <c r="B944" s="1" t="str">
        <f>TEXT(data[[#This Row],[date]], "mmmm")</f>
        <v>March</v>
      </c>
      <c r="C944" t="s">
        <v>9</v>
      </c>
      <c r="D944" t="s">
        <v>8</v>
      </c>
      <c r="E944">
        <v>472</v>
      </c>
      <c r="F944">
        <v>128</v>
      </c>
      <c r="G944">
        <v>433</v>
      </c>
      <c r="H944">
        <v>8361</v>
      </c>
      <c r="I944">
        <f>SUM(data[[#This Row],[likes]:[comments]])</f>
        <v>1033</v>
      </c>
    </row>
    <row r="945" spans="1:9" x14ac:dyDescent="0.25">
      <c r="A945" s="1">
        <v>44878</v>
      </c>
      <c r="B945" s="1" t="str">
        <f>TEXT(data[[#This Row],[date]], "mmmm")</f>
        <v>November</v>
      </c>
      <c r="C945" t="s">
        <v>9</v>
      </c>
      <c r="D945" t="s">
        <v>14</v>
      </c>
      <c r="E945">
        <v>2006</v>
      </c>
      <c r="F945">
        <v>193</v>
      </c>
      <c r="G945">
        <v>335</v>
      </c>
      <c r="H945">
        <v>7099</v>
      </c>
      <c r="I945">
        <f>SUM(data[[#This Row],[likes]:[comments]])</f>
        <v>2534</v>
      </c>
    </row>
    <row r="946" spans="1:9" x14ac:dyDescent="0.25">
      <c r="A946" s="1">
        <v>45047</v>
      </c>
      <c r="B946" s="1" t="str">
        <f>TEXT(data[[#This Row],[date]], "mmmm")</f>
        <v>May</v>
      </c>
      <c r="C946" t="s">
        <v>9</v>
      </c>
      <c r="D946" t="s">
        <v>14</v>
      </c>
      <c r="E946">
        <v>725</v>
      </c>
      <c r="F946">
        <v>385</v>
      </c>
      <c r="G946">
        <v>333</v>
      </c>
      <c r="H946">
        <v>7898</v>
      </c>
      <c r="I946">
        <f>SUM(data[[#This Row],[likes]:[comments]])</f>
        <v>1443</v>
      </c>
    </row>
    <row r="947" spans="1:9" x14ac:dyDescent="0.25">
      <c r="A947" s="1">
        <v>45198</v>
      </c>
      <c r="B947" s="1" t="str">
        <f>TEXT(data[[#This Row],[date]], "mmmm")</f>
        <v>September</v>
      </c>
      <c r="C947" t="s">
        <v>11</v>
      </c>
      <c r="D947" t="s">
        <v>8</v>
      </c>
      <c r="E947">
        <v>796</v>
      </c>
      <c r="F947">
        <v>682</v>
      </c>
      <c r="G947">
        <v>168</v>
      </c>
      <c r="H947">
        <v>4519</v>
      </c>
      <c r="I947">
        <f>SUM(data[[#This Row],[likes]:[comments]])</f>
        <v>1646</v>
      </c>
    </row>
    <row r="948" spans="1:9" x14ac:dyDescent="0.25">
      <c r="A948" s="1">
        <v>45026</v>
      </c>
      <c r="B948" s="1" t="str">
        <f>TEXT(data[[#This Row],[date]], "mmmm")</f>
        <v>April</v>
      </c>
      <c r="C948" t="s">
        <v>11</v>
      </c>
      <c r="D948" t="s">
        <v>14</v>
      </c>
      <c r="E948">
        <v>2065</v>
      </c>
      <c r="F948">
        <v>453</v>
      </c>
      <c r="G948">
        <v>425</v>
      </c>
      <c r="H948">
        <v>8316</v>
      </c>
      <c r="I948">
        <f>SUM(data[[#This Row],[likes]:[comments]])</f>
        <v>2943</v>
      </c>
    </row>
    <row r="949" spans="1:9" x14ac:dyDescent="0.25">
      <c r="A949" s="1">
        <v>45194</v>
      </c>
      <c r="B949" s="1" t="str">
        <f>TEXT(data[[#This Row],[date]], "mmmm")</f>
        <v>September</v>
      </c>
      <c r="C949" t="s">
        <v>11</v>
      </c>
      <c r="D949" t="s">
        <v>14</v>
      </c>
      <c r="E949">
        <v>774</v>
      </c>
      <c r="F949">
        <v>720</v>
      </c>
      <c r="G949">
        <v>162</v>
      </c>
      <c r="H949">
        <v>9305</v>
      </c>
      <c r="I949">
        <f>SUM(data[[#This Row],[likes]:[comments]])</f>
        <v>1656</v>
      </c>
    </row>
    <row r="950" spans="1:9" x14ac:dyDescent="0.25">
      <c r="A950" s="1">
        <v>45112</v>
      </c>
      <c r="B950" s="1" t="str">
        <f>TEXT(data[[#This Row],[date]], "mmmm")</f>
        <v>July</v>
      </c>
      <c r="C950" t="s">
        <v>11</v>
      </c>
      <c r="D950" t="s">
        <v>10</v>
      </c>
      <c r="E950">
        <v>2048</v>
      </c>
      <c r="F950">
        <v>242</v>
      </c>
      <c r="G950">
        <v>295</v>
      </c>
      <c r="H950">
        <v>9701</v>
      </c>
      <c r="I950">
        <f>SUM(data[[#This Row],[likes]:[comments]])</f>
        <v>2585</v>
      </c>
    </row>
    <row r="951" spans="1:9" x14ac:dyDescent="0.25">
      <c r="A951" s="1">
        <v>44975</v>
      </c>
      <c r="B951" s="1" t="str">
        <f>TEXT(data[[#This Row],[date]], "mmmm")</f>
        <v>February</v>
      </c>
      <c r="C951" t="s">
        <v>11</v>
      </c>
      <c r="D951" t="s">
        <v>8</v>
      </c>
      <c r="E951">
        <v>1631</v>
      </c>
      <c r="F951">
        <v>679</v>
      </c>
      <c r="G951">
        <v>235</v>
      </c>
      <c r="H951">
        <v>8222</v>
      </c>
      <c r="I951">
        <f>SUM(data[[#This Row],[likes]:[comments]])</f>
        <v>2545</v>
      </c>
    </row>
    <row r="952" spans="1:9" x14ac:dyDescent="0.25">
      <c r="A952" s="1">
        <v>45014</v>
      </c>
      <c r="B952" s="1" t="str">
        <f>TEXT(data[[#This Row],[date]], "mmmm")</f>
        <v>March</v>
      </c>
      <c r="C952" t="s">
        <v>11</v>
      </c>
      <c r="D952" t="s">
        <v>10</v>
      </c>
      <c r="E952">
        <v>1000</v>
      </c>
      <c r="F952">
        <v>677</v>
      </c>
      <c r="G952">
        <v>264</v>
      </c>
      <c r="H952">
        <v>8864</v>
      </c>
      <c r="I952">
        <f>SUM(data[[#This Row],[likes]:[comments]])</f>
        <v>1941</v>
      </c>
    </row>
    <row r="953" spans="1:9" x14ac:dyDescent="0.25">
      <c r="A953" s="1">
        <v>45085</v>
      </c>
      <c r="B953" s="1" t="str">
        <f>TEXT(data[[#This Row],[date]], "mmmm")</f>
        <v>June</v>
      </c>
      <c r="C953" t="s">
        <v>11</v>
      </c>
      <c r="D953" t="s">
        <v>14</v>
      </c>
      <c r="E953">
        <v>605</v>
      </c>
      <c r="F953">
        <v>216</v>
      </c>
      <c r="G953">
        <v>425</v>
      </c>
      <c r="H953">
        <v>9440</v>
      </c>
      <c r="I953">
        <f>SUM(data[[#This Row],[likes]:[comments]])</f>
        <v>1246</v>
      </c>
    </row>
    <row r="954" spans="1:9" x14ac:dyDescent="0.25">
      <c r="A954" s="1">
        <v>44915</v>
      </c>
      <c r="B954" s="1" t="str">
        <f>TEXT(data[[#This Row],[date]], "mmmm")</f>
        <v>December</v>
      </c>
      <c r="C954" t="s">
        <v>11</v>
      </c>
      <c r="D954" t="s">
        <v>14</v>
      </c>
      <c r="E954">
        <v>1190</v>
      </c>
      <c r="F954">
        <v>320</v>
      </c>
      <c r="G954">
        <v>319</v>
      </c>
      <c r="H954">
        <v>5108</v>
      </c>
      <c r="I954">
        <f>SUM(data[[#This Row],[likes]:[comments]])</f>
        <v>1829</v>
      </c>
    </row>
    <row r="955" spans="1:9" x14ac:dyDescent="0.25">
      <c r="A955" s="1">
        <v>45024</v>
      </c>
      <c r="B955" s="1" t="str">
        <f>TEXT(data[[#This Row],[date]], "mmmm")</f>
        <v>April</v>
      </c>
      <c r="C955" t="s">
        <v>7</v>
      </c>
      <c r="D955" t="s">
        <v>14</v>
      </c>
      <c r="E955">
        <v>1039</v>
      </c>
      <c r="F955">
        <v>770</v>
      </c>
      <c r="G955">
        <v>386</v>
      </c>
      <c r="H955">
        <v>7336</v>
      </c>
      <c r="I955">
        <f>SUM(data[[#This Row],[likes]:[comments]])</f>
        <v>2195</v>
      </c>
    </row>
    <row r="956" spans="1:9" x14ac:dyDescent="0.25">
      <c r="A956" s="1">
        <v>45023</v>
      </c>
      <c r="B956" s="1" t="str">
        <f>TEXT(data[[#This Row],[date]], "mmmm")</f>
        <v>April</v>
      </c>
      <c r="C956" t="s">
        <v>11</v>
      </c>
      <c r="D956" t="s">
        <v>14</v>
      </c>
      <c r="E956">
        <v>1571</v>
      </c>
      <c r="F956">
        <v>505</v>
      </c>
      <c r="G956">
        <v>103</v>
      </c>
      <c r="H956">
        <v>9151</v>
      </c>
      <c r="I956">
        <f>SUM(data[[#This Row],[likes]:[comments]])</f>
        <v>2179</v>
      </c>
    </row>
    <row r="957" spans="1:9" x14ac:dyDescent="0.25">
      <c r="A957" s="1">
        <v>44931</v>
      </c>
      <c r="B957" s="1" t="str">
        <f>TEXT(data[[#This Row],[date]], "mmmm")</f>
        <v>January</v>
      </c>
      <c r="C957" t="s">
        <v>9</v>
      </c>
      <c r="D957" t="s">
        <v>14</v>
      </c>
      <c r="E957">
        <v>1159</v>
      </c>
      <c r="F957">
        <v>865</v>
      </c>
      <c r="G957">
        <v>113</v>
      </c>
      <c r="H957">
        <v>9730</v>
      </c>
      <c r="I957">
        <f>SUM(data[[#This Row],[likes]:[comments]])</f>
        <v>2137</v>
      </c>
    </row>
    <row r="958" spans="1:9" x14ac:dyDescent="0.25">
      <c r="A958" s="1">
        <v>44904</v>
      </c>
      <c r="B958" s="1" t="str">
        <f>TEXT(data[[#This Row],[date]], "mmmm")</f>
        <v>December</v>
      </c>
      <c r="C958" t="s">
        <v>11</v>
      </c>
      <c r="D958" t="s">
        <v>10</v>
      </c>
      <c r="E958">
        <v>683</v>
      </c>
      <c r="F958">
        <v>870</v>
      </c>
      <c r="G958">
        <v>395</v>
      </c>
      <c r="H958">
        <v>7303</v>
      </c>
      <c r="I958">
        <f>SUM(data[[#This Row],[likes]:[comments]])</f>
        <v>1948</v>
      </c>
    </row>
    <row r="959" spans="1:9" x14ac:dyDescent="0.25">
      <c r="A959" s="1">
        <v>44883</v>
      </c>
      <c r="B959" s="1" t="str">
        <f>TEXT(data[[#This Row],[date]], "mmmm")</f>
        <v>November</v>
      </c>
      <c r="C959" t="s">
        <v>11</v>
      </c>
      <c r="D959" t="s">
        <v>8</v>
      </c>
      <c r="E959">
        <v>900</v>
      </c>
      <c r="F959">
        <v>476</v>
      </c>
      <c r="G959">
        <v>264</v>
      </c>
      <c r="H959">
        <v>8481</v>
      </c>
      <c r="I959">
        <f>SUM(data[[#This Row],[likes]:[comments]])</f>
        <v>1640</v>
      </c>
    </row>
    <row r="960" spans="1:9" x14ac:dyDescent="0.25">
      <c r="A960" s="1">
        <v>44913</v>
      </c>
      <c r="B960" s="1" t="str">
        <f>TEXT(data[[#This Row],[date]], "mmmm")</f>
        <v>December</v>
      </c>
      <c r="C960" t="s">
        <v>9</v>
      </c>
      <c r="D960" t="s">
        <v>14</v>
      </c>
      <c r="E960">
        <v>1210</v>
      </c>
      <c r="F960">
        <v>325</v>
      </c>
      <c r="G960">
        <v>140</v>
      </c>
      <c r="H960">
        <v>5150</v>
      </c>
      <c r="I960">
        <f>SUM(data[[#This Row],[likes]:[comments]])</f>
        <v>1675</v>
      </c>
    </row>
    <row r="961" spans="1:9" x14ac:dyDescent="0.25">
      <c r="A961" s="1">
        <v>45007</v>
      </c>
      <c r="B961" s="1" t="str">
        <f>TEXT(data[[#This Row],[date]], "mmmm")</f>
        <v>March</v>
      </c>
      <c r="C961" t="s">
        <v>7</v>
      </c>
      <c r="D961" t="s">
        <v>10</v>
      </c>
      <c r="E961">
        <v>463</v>
      </c>
      <c r="F961">
        <v>772</v>
      </c>
      <c r="G961">
        <v>157</v>
      </c>
      <c r="H961">
        <v>7606</v>
      </c>
      <c r="I961">
        <f>SUM(data[[#This Row],[likes]:[comments]])</f>
        <v>1392</v>
      </c>
    </row>
    <row r="962" spans="1:9" x14ac:dyDescent="0.25">
      <c r="A962" s="1">
        <v>44931</v>
      </c>
      <c r="B962" s="1" t="str">
        <f>TEXT(data[[#This Row],[date]], "mmmm")</f>
        <v>January</v>
      </c>
      <c r="C962" t="s">
        <v>7</v>
      </c>
      <c r="D962" t="s">
        <v>8</v>
      </c>
      <c r="E962">
        <v>1379</v>
      </c>
      <c r="F962">
        <v>217</v>
      </c>
      <c r="G962">
        <v>132</v>
      </c>
      <c r="H962">
        <v>8472</v>
      </c>
      <c r="I962">
        <f>SUM(data[[#This Row],[likes]:[comments]])</f>
        <v>1728</v>
      </c>
    </row>
    <row r="963" spans="1:9" x14ac:dyDescent="0.25">
      <c r="A963" s="1">
        <v>45155</v>
      </c>
      <c r="B963" s="1" t="str">
        <f>TEXT(data[[#This Row],[date]], "mmmm")</f>
        <v>August</v>
      </c>
      <c r="C963" t="s">
        <v>7</v>
      </c>
      <c r="D963" t="s">
        <v>8</v>
      </c>
      <c r="E963">
        <v>1791</v>
      </c>
      <c r="F963">
        <v>632</v>
      </c>
      <c r="G963">
        <v>198</v>
      </c>
      <c r="H963">
        <v>4595</v>
      </c>
      <c r="I963">
        <f>SUM(data[[#This Row],[likes]:[comments]])</f>
        <v>2621</v>
      </c>
    </row>
    <row r="964" spans="1:9" x14ac:dyDescent="0.25">
      <c r="A964" s="1">
        <v>45071</v>
      </c>
      <c r="B964" s="1" t="str">
        <f>TEXT(data[[#This Row],[date]], "mmmm")</f>
        <v>May</v>
      </c>
      <c r="C964" t="s">
        <v>9</v>
      </c>
      <c r="D964" t="s">
        <v>8</v>
      </c>
      <c r="E964">
        <v>982</v>
      </c>
      <c r="F964">
        <v>889</v>
      </c>
      <c r="G964">
        <v>318</v>
      </c>
      <c r="H964">
        <v>4092</v>
      </c>
      <c r="I964">
        <f>SUM(data[[#This Row],[likes]:[comments]])</f>
        <v>2189</v>
      </c>
    </row>
    <row r="965" spans="1:9" x14ac:dyDescent="0.25">
      <c r="A965" s="1">
        <v>45008</v>
      </c>
      <c r="B965" s="1" t="str">
        <f>TEXT(data[[#This Row],[date]], "mmmm")</f>
        <v>March</v>
      </c>
      <c r="C965" t="s">
        <v>11</v>
      </c>
      <c r="D965" t="s">
        <v>10</v>
      </c>
      <c r="E965">
        <v>564</v>
      </c>
      <c r="F965">
        <v>326</v>
      </c>
      <c r="G965">
        <v>471</v>
      </c>
      <c r="H965">
        <v>5555</v>
      </c>
      <c r="I965">
        <f>SUM(data[[#This Row],[likes]:[comments]])</f>
        <v>1361</v>
      </c>
    </row>
    <row r="966" spans="1:9" x14ac:dyDescent="0.25">
      <c r="A966" s="1">
        <v>45009</v>
      </c>
      <c r="B966" s="1" t="str">
        <f>TEXT(data[[#This Row],[date]], "mmmm")</f>
        <v>March</v>
      </c>
      <c r="C966" t="s">
        <v>7</v>
      </c>
      <c r="D966" t="s">
        <v>10</v>
      </c>
      <c r="E966">
        <v>1379</v>
      </c>
      <c r="F966">
        <v>682</v>
      </c>
      <c r="G966">
        <v>225</v>
      </c>
      <c r="H966">
        <v>5561</v>
      </c>
      <c r="I966">
        <f>SUM(data[[#This Row],[likes]:[comments]])</f>
        <v>2286</v>
      </c>
    </row>
    <row r="967" spans="1:9" x14ac:dyDescent="0.25">
      <c r="A967" s="1">
        <v>45077</v>
      </c>
      <c r="B967" s="1" t="str">
        <f>TEXT(data[[#This Row],[date]], "mmmm")</f>
        <v>May</v>
      </c>
      <c r="C967" t="s">
        <v>11</v>
      </c>
      <c r="D967" t="s">
        <v>10</v>
      </c>
      <c r="E967">
        <v>956</v>
      </c>
      <c r="F967">
        <v>749</v>
      </c>
      <c r="G967">
        <v>252</v>
      </c>
      <c r="H967">
        <v>5333</v>
      </c>
      <c r="I967">
        <f>SUM(data[[#This Row],[likes]:[comments]])</f>
        <v>1957</v>
      </c>
    </row>
    <row r="968" spans="1:9" x14ac:dyDescent="0.25">
      <c r="A968" s="1">
        <v>44966</v>
      </c>
      <c r="B968" s="1" t="str">
        <f>TEXT(data[[#This Row],[date]], "mmmm")</f>
        <v>February</v>
      </c>
      <c r="C968" t="s">
        <v>11</v>
      </c>
      <c r="D968" t="s">
        <v>8</v>
      </c>
      <c r="E968">
        <v>488</v>
      </c>
      <c r="F968">
        <v>685</v>
      </c>
      <c r="G968">
        <v>393</v>
      </c>
      <c r="H968">
        <v>4058</v>
      </c>
      <c r="I968">
        <f>SUM(data[[#This Row],[likes]:[comments]])</f>
        <v>1566</v>
      </c>
    </row>
    <row r="969" spans="1:9" x14ac:dyDescent="0.25">
      <c r="A969" s="1">
        <v>44914</v>
      </c>
      <c r="B969" s="1" t="str">
        <f>TEXT(data[[#This Row],[date]], "mmmm")</f>
        <v>December</v>
      </c>
      <c r="C969" t="s">
        <v>11</v>
      </c>
      <c r="D969" t="s">
        <v>10</v>
      </c>
      <c r="E969">
        <v>1899</v>
      </c>
      <c r="F969">
        <v>436</v>
      </c>
      <c r="G969">
        <v>226</v>
      </c>
      <c r="H969">
        <v>5539</v>
      </c>
      <c r="I969">
        <f>SUM(data[[#This Row],[likes]:[comments]])</f>
        <v>2561</v>
      </c>
    </row>
    <row r="970" spans="1:9" x14ac:dyDescent="0.25">
      <c r="A970" s="1">
        <v>45085</v>
      </c>
      <c r="B970" s="1" t="str">
        <f>TEXT(data[[#This Row],[date]], "mmmm")</f>
        <v>June</v>
      </c>
      <c r="C970" t="s">
        <v>7</v>
      </c>
      <c r="D970" t="s">
        <v>14</v>
      </c>
      <c r="E970">
        <v>2167</v>
      </c>
      <c r="F970">
        <v>194</v>
      </c>
      <c r="G970">
        <v>481</v>
      </c>
      <c r="H970">
        <v>9305</v>
      </c>
      <c r="I970">
        <f>SUM(data[[#This Row],[likes]:[comments]])</f>
        <v>2842</v>
      </c>
    </row>
    <row r="971" spans="1:9" x14ac:dyDescent="0.25">
      <c r="A971" s="1">
        <v>44991</v>
      </c>
      <c r="B971" s="1" t="str">
        <f>TEXT(data[[#This Row],[date]], "mmmm")</f>
        <v>March</v>
      </c>
      <c r="C971" t="s">
        <v>9</v>
      </c>
      <c r="D971" t="s">
        <v>8</v>
      </c>
      <c r="E971">
        <v>954</v>
      </c>
      <c r="F971">
        <v>448</v>
      </c>
      <c r="G971">
        <v>219</v>
      </c>
      <c r="H971">
        <v>8742</v>
      </c>
      <c r="I971">
        <f>SUM(data[[#This Row],[likes]:[comments]])</f>
        <v>1621</v>
      </c>
    </row>
    <row r="972" spans="1:9" x14ac:dyDescent="0.25">
      <c r="A972" s="1">
        <v>45005</v>
      </c>
      <c r="B972" s="1" t="str">
        <f>TEXT(data[[#This Row],[date]], "mmmm")</f>
        <v>March</v>
      </c>
      <c r="C972" t="s">
        <v>9</v>
      </c>
      <c r="D972" t="s">
        <v>8</v>
      </c>
      <c r="E972">
        <v>515</v>
      </c>
      <c r="F972">
        <v>653</v>
      </c>
      <c r="G972">
        <v>407</v>
      </c>
      <c r="H972">
        <v>8650</v>
      </c>
      <c r="I972">
        <f>SUM(data[[#This Row],[likes]:[comments]])</f>
        <v>1575</v>
      </c>
    </row>
    <row r="973" spans="1:9" x14ac:dyDescent="0.25">
      <c r="A973" s="1">
        <v>44958</v>
      </c>
      <c r="B973" s="1" t="str">
        <f>TEXT(data[[#This Row],[date]], "mmmm")</f>
        <v>February</v>
      </c>
      <c r="C973" t="s">
        <v>9</v>
      </c>
      <c r="D973" t="s">
        <v>10</v>
      </c>
      <c r="E973">
        <v>1128</v>
      </c>
      <c r="F973">
        <v>737</v>
      </c>
      <c r="G973">
        <v>104</v>
      </c>
      <c r="H973">
        <v>6014</v>
      </c>
      <c r="I973">
        <f>SUM(data[[#This Row],[likes]:[comments]])</f>
        <v>1969</v>
      </c>
    </row>
    <row r="974" spans="1:9" x14ac:dyDescent="0.25">
      <c r="A974" s="1">
        <v>45002</v>
      </c>
      <c r="B974" s="1" t="str">
        <f>TEXT(data[[#This Row],[date]], "mmmm")</f>
        <v>March</v>
      </c>
      <c r="C974" t="s">
        <v>7</v>
      </c>
      <c r="D974" t="s">
        <v>14</v>
      </c>
      <c r="E974">
        <v>848</v>
      </c>
      <c r="F974">
        <v>168</v>
      </c>
      <c r="G974">
        <v>282</v>
      </c>
      <c r="H974">
        <v>6144</v>
      </c>
      <c r="I974">
        <f>SUM(data[[#This Row],[likes]:[comments]])</f>
        <v>1298</v>
      </c>
    </row>
    <row r="975" spans="1:9" x14ac:dyDescent="0.25">
      <c r="A975" s="1">
        <v>45124</v>
      </c>
      <c r="B975" s="1" t="str">
        <f>TEXT(data[[#This Row],[date]], "mmmm")</f>
        <v>July</v>
      </c>
      <c r="C975" t="s">
        <v>11</v>
      </c>
      <c r="D975" t="s">
        <v>10</v>
      </c>
      <c r="E975">
        <v>1691</v>
      </c>
      <c r="F975">
        <v>224</v>
      </c>
      <c r="G975">
        <v>108</v>
      </c>
      <c r="H975">
        <v>4027</v>
      </c>
      <c r="I975">
        <f>SUM(data[[#This Row],[likes]:[comments]])</f>
        <v>2023</v>
      </c>
    </row>
    <row r="976" spans="1:9" x14ac:dyDescent="0.25">
      <c r="A976" s="1">
        <v>44869</v>
      </c>
      <c r="B976" s="1" t="str">
        <f>TEXT(data[[#This Row],[date]], "mmmm")</f>
        <v>November</v>
      </c>
      <c r="C976" t="s">
        <v>7</v>
      </c>
      <c r="D976" t="s">
        <v>8</v>
      </c>
      <c r="E976">
        <v>792</v>
      </c>
      <c r="F976">
        <v>214</v>
      </c>
      <c r="G976">
        <v>254</v>
      </c>
      <c r="H976">
        <v>6429</v>
      </c>
      <c r="I976">
        <f>SUM(data[[#This Row],[likes]:[comments]])</f>
        <v>1260</v>
      </c>
    </row>
    <row r="977" spans="1:9" x14ac:dyDescent="0.25">
      <c r="A977" s="1">
        <v>45129</v>
      </c>
      <c r="B977" s="1" t="str">
        <f>TEXT(data[[#This Row],[date]], "mmmm")</f>
        <v>July</v>
      </c>
      <c r="C977" t="s">
        <v>11</v>
      </c>
      <c r="D977" t="s">
        <v>8</v>
      </c>
      <c r="E977">
        <v>1662</v>
      </c>
      <c r="F977">
        <v>491</v>
      </c>
      <c r="G977">
        <v>257</v>
      </c>
      <c r="H977">
        <v>8069</v>
      </c>
      <c r="I977">
        <f>SUM(data[[#This Row],[likes]:[comments]])</f>
        <v>2410</v>
      </c>
    </row>
    <row r="978" spans="1:9" x14ac:dyDescent="0.25">
      <c r="A978" s="1">
        <v>45096</v>
      </c>
      <c r="B978" s="1" t="str">
        <f>TEXT(data[[#This Row],[date]], "mmmm")</f>
        <v>June</v>
      </c>
      <c r="C978" t="s">
        <v>11</v>
      </c>
      <c r="D978" t="s">
        <v>8</v>
      </c>
      <c r="E978">
        <v>516</v>
      </c>
      <c r="F978">
        <v>421</v>
      </c>
      <c r="G978">
        <v>426</v>
      </c>
      <c r="H978">
        <v>5786</v>
      </c>
      <c r="I978">
        <f>SUM(data[[#This Row],[likes]:[comments]])</f>
        <v>1363</v>
      </c>
    </row>
    <row r="979" spans="1:9" x14ac:dyDescent="0.25">
      <c r="A979" s="1">
        <v>45087</v>
      </c>
      <c r="B979" s="1" t="str">
        <f>TEXT(data[[#This Row],[date]], "mmmm")</f>
        <v>June</v>
      </c>
      <c r="C979" t="s">
        <v>7</v>
      </c>
      <c r="D979" t="s">
        <v>14</v>
      </c>
      <c r="E979">
        <v>1642</v>
      </c>
      <c r="F979">
        <v>811</v>
      </c>
      <c r="G979">
        <v>183</v>
      </c>
      <c r="H979">
        <v>6502</v>
      </c>
      <c r="I979">
        <f>SUM(data[[#This Row],[likes]:[comments]])</f>
        <v>2636</v>
      </c>
    </row>
    <row r="980" spans="1:9" x14ac:dyDescent="0.25">
      <c r="A980" s="1">
        <v>45076</v>
      </c>
      <c r="B980" s="1" t="str">
        <f>TEXT(data[[#This Row],[date]], "mmmm")</f>
        <v>May</v>
      </c>
      <c r="C980" t="s">
        <v>7</v>
      </c>
      <c r="D980" t="s">
        <v>14</v>
      </c>
      <c r="E980">
        <v>1673</v>
      </c>
      <c r="F980">
        <v>179</v>
      </c>
      <c r="G980">
        <v>204</v>
      </c>
      <c r="H980">
        <v>6433</v>
      </c>
      <c r="I980">
        <f>SUM(data[[#This Row],[likes]:[comments]])</f>
        <v>2056</v>
      </c>
    </row>
    <row r="981" spans="1:9" x14ac:dyDescent="0.25">
      <c r="A981" s="1">
        <v>44964</v>
      </c>
      <c r="B981" s="1" t="str">
        <f>TEXT(data[[#This Row],[date]], "mmmm")</f>
        <v>February</v>
      </c>
      <c r="C981" t="s">
        <v>7</v>
      </c>
      <c r="D981" t="s">
        <v>8</v>
      </c>
      <c r="E981">
        <v>1591</v>
      </c>
      <c r="F981">
        <v>111</v>
      </c>
      <c r="G981">
        <v>188</v>
      </c>
      <c r="H981">
        <v>5101</v>
      </c>
      <c r="I981">
        <f>SUM(data[[#This Row],[likes]:[comments]])</f>
        <v>1890</v>
      </c>
    </row>
    <row r="982" spans="1:9" x14ac:dyDescent="0.25">
      <c r="A982" s="1">
        <v>45047</v>
      </c>
      <c r="B982" s="1" t="str">
        <f>TEXT(data[[#This Row],[date]], "mmmm")</f>
        <v>May</v>
      </c>
      <c r="C982" t="s">
        <v>9</v>
      </c>
      <c r="D982" t="s">
        <v>8</v>
      </c>
      <c r="E982">
        <v>1404</v>
      </c>
      <c r="F982">
        <v>394</v>
      </c>
      <c r="G982">
        <v>487</v>
      </c>
      <c r="H982">
        <v>8539</v>
      </c>
      <c r="I982">
        <f>SUM(data[[#This Row],[likes]:[comments]])</f>
        <v>2285</v>
      </c>
    </row>
    <row r="983" spans="1:9" x14ac:dyDescent="0.25">
      <c r="A983" s="1">
        <v>45124</v>
      </c>
      <c r="B983" s="1" t="str">
        <f>TEXT(data[[#This Row],[date]], "mmmm")</f>
        <v>July</v>
      </c>
      <c r="C983" t="s">
        <v>9</v>
      </c>
      <c r="D983" t="s">
        <v>8</v>
      </c>
      <c r="E983">
        <v>881</v>
      </c>
      <c r="F983">
        <v>419</v>
      </c>
      <c r="G983">
        <v>476</v>
      </c>
      <c r="H983">
        <v>8762</v>
      </c>
      <c r="I983">
        <f>SUM(data[[#This Row],[likes]:[comments]])</f>
        <v>1776</v>
      </c>
    </row>
    <row r="984" spans="1:9" x14ac:dyDescent="0.25">
      <c r="A984" s="1">
        <v>44991</v>
      </c>
      <c r="B984" s="1" t="str">
        <f>TEXT(data[[#This Row],[date]], "mmmm")</f>
        <v>March</v>
      </c>
      <c r="C984" t="s">
        <v>11</v>
      </c>
      <c r="D984" t="s">
        <v>14</v>
      </c>
      <c r="E984">
        <v>2009</v>
      </c>
      <c r="F984">
        <v>602</v>
      </c>
      <c r="G984">
        <v>487</v>
      </c>
      <c r="H984">
        <v>7325</v>
      </c>
      <c r="I984">
        <f>SUM(data[[#This Row],[likes]:[comments]])</f>
        <v>3098</v>
      </c>
    </row>
    <row r="985" spans="1:9" x14ac:dyDescent="0.25">
      <c r="A985" s="1">
        <v>44911</v>
      </c>
      <c r="B985" s="1" t="str">
        <f>TEXT(data[[#This Row],[date]], "mmmm")</f>
        <v>December</v>
      </c>
      <c r="C985" t="s">
        <v>11</v>
      </c>
      <c r="D985" t="s">
        <v>8</v>
      </c>
      <c r="E985">
        <v>1108</v>
      </c>
      <c r="F985">
        <v>522</v>
      </c>
      <c r="G985">
        <v>450</v>
      </c>
      <c r="H985">
        <v>9689</v>
      </c>
      <c r="I985">
        <f>SUM(data[[#This Row],[likes]:[comments]])</f>
        <v>2080</v>
      </c>
    </row>
    <row r="986" spans="1:9" x14ac:dyDescent="0.25">
      <c r="A986" s="1">
        <v>44919</v>
      </c>
      <c r="B986" s="1" t="str">
        <f>TEXT(data[[#This Row],[date]], "mmmm")</f>
        <v>December</v>
      </c>
      <c r="C986" t="s">
        <v>9</v>
      </c>
      <c r="D986" t="s">
        <v>8</v>
      </c>
      <c r="E986">
        <v>834</v>
      </c>
      <c r="F986">
        <v>177</v>
      </c>
      <c r="G986">
        <v>361</v>
      </c>
      <c r="H986">
        <v>6923</v>
      </c>
      <c r="I986">
        <f>SUM(data[[#This Row],[likes]:[comments]])</f>
        <v>1372</v>
      </c>
    </row>
    <row r="987" spans="1:9" x14ac:dyDescent="0.25">
      <c r="A987" s="1">
        <v>44878</v>
      </c>
      <c r="B987" s="1" t="str">
        <f>TEXT(data[[#This Row],[date]], "mmmm")</f>
        <v>November</v>
      </c>
      <c r="C987" t="s">
        <v>9</v>
      </c>
      <c r="D987" t="s">
        <v>8</v>
      </c>
      <c r="E987">
        <v>2064</v>
      </c>
      <c r="F987">
        <v>885</v>
      </c>
      <c r="G987">
        <v>106</v>
      </c>
      <c r="H987">
        <v>4295</v>
      </c>
      <c r="I987">
        <f>SUM(data[[#This Row],[likes]:[comments]])</f>
        <v>3055</v>
      </c>
    </row>
    <row r="988" spans="1:9" x14ac:dyDescent="0.25">
      <c r="A988" s="1">
        <v>44969</v>
      </c>
      <c r="B988" s="1" t="str">
        <f>TEXT(data[[#This Row],[date]], "mmmm")</f>
        <v>February</v>
      </c>
      <c r="C988" t="s">
        <v>7</v>
      </c>
      <c r="D988" t="s">
        <v>14</v>
      </c>
      <c r="E988">
        <v>845</v>
      </c>
      <c r="F988">
        <v>589</v>
      </c>
      <c r="G988">
        <v>397</v>
      </c>
      <c r="H988">
        <v>6324</v>
      </c>
      <c r="I988">
        <f>SUM(data[[#This Row],[likes]:[comments]])</f>
        <v>1831</v>
      </c>
    </row>
    <row r="989" spans="1:9" x14ac:dyDescent="0.25">
      <c r="A989" s="1">
        <v>45058</v>
      </c>
      <c r="B989" s="1" t="str">
        <f>TEXT(data[[#This Row],[date]], "mmmm")</f>
        <v>May</v>
      </c>
      <c r="C989" t="s">
        <v>9</v>
      </c>
      <c r="D989" t="s">
        <v>14</v>
      </c>
      <c r="E989">
        <v>2145</v>
      </c>
      <c r="F989">
        <v>614</v>
      </c>
      <c r="G989">
        <v>155</v>
      </c>
      <c r="H989">
        <v>7002</v>
      </c>
      <c r="I989">
        <f>SUM(data[[#This Row],[likes]:[comments]])</f>
        <v>2914</v>
      </c>
    </row>
    <row r="990" spans="1:9" x14ac:dyDescent="0.25">
      <c r="A990" s="1">
        <v>45015</v>
      </c>
      <c r="B990" s="1" t="str">
        <f>TEXT(data[[#This Row],[date]], "mmmm")</f>
        <v>March</v>
      </c>
      <c r="C990" t="s">
        <v>9</v>
      </c>
      <c r="D990" t="s">
        <v>14</v>
      </c>
      <c r="E990">
        <v>1405</v>
      </c>
      <c r="F990">
        <v>300</v>
      </c>
      <c r="G990">
        <v>108</v>
      </c>
      <c r="H990">
        <v>5906</v>
      </c>
      <c r="I990">
        <f>SUM(data[[#This Row],[likes]:[comments]])</f>
        <v>1813</v>
      </c>
    </row>
    <row r="991" spans="1:9" x14ac:dyDescent="0.25">
      <c r="A991" s="1">
        <v>44984</v>
      </c>
      <c r="B991" s="1" t="str">
        <f>TEXT(data[[#This Row],[date]], "mmmm")</f>
        <v>February</v>
      </c>
      <c r="C991" t="s">
        <v>11</v>
      </c>
      <c r="D991" t="s">
        <v>8</v>
      </c>
      <c r="E991">
        <v>1399</v>
      </c>
      <c r="F991">
        <v>246</v>
      </c>
      <c r="G991">
        <v>383</v>
      </c>
      <c r="H991">
        <v>8040</v>
      </c>
      <c r="I991">
        <f>SUM(data[[#This Row],[likes]:[comments]])</f>
        <v>2028</v>
      </c>
    </row>
    <row r="992" spans="1:9" x14ac:dyDescent="0.25">
      <c r="A992" s="1">
        <v>45192</v>
      </c>
      <c r="B992" s="1" t="str">
        <f>TEXT(data[[#This Row],[date]], "mmmm")</f>
        <v>September</v>
      </c>
      <c r="C992" t="s">
        <v>7</v>
      </c>
      <c r="D992" t="s">
        <v>14</v>
      </c>
      <c r="E992">
        <v>1588</v>
      </c>
      <c r="F992">
        <v>447</v>
      </c>
      <c r="G992">
        <v>184</v>
      </c>
      <c r="H992">
        <v>5792</v>
      </c>
      <c r="I992">
        <f>SUM(data[[#This Row],[likes]:[comments]])</f>
        <v>2219</v>
      </c>
    </row>
    <row r="993" spans="1:9" x14ac:dyDescent="0.25">
      <c r="A993" s="1">
        <v>45183</v>
      </c>
      <c r="B993" s="1" t="str">
        <f>TEXT(data[[#This Row],[date]], "mmmm")</f>
        <v>September</v>
      </c>
      <c r="C993" t="s">
        <v>11</v>
      </c>
      <c r="D993" t="s">
        <v>14</v>
      </c>
      <c r="E993">
        <v>1222</v>
      </c>
      <c r="F993">
        <v>347</v>
      </c>
      <c r="G993">
        <v>310</v>
      </c>
      <c r="H993">
        <v>8320</v>
      </c>
      <c r="I993">
        <f>SUM(data[[#This Row],[likes]:[comments]])</f>
        <v>1879</v>
      </c>
    </row>
    <row r="994" spans="1:9" x14ac:dyDescent="0.25">
      <c r="A994" s="1">
        <v>45075</v>
      </c>
      <c r="B994" s="1" t="str">
        <f>TEXT(data[[#This Row],[date]], "mmmm")</f>
        <v>May</v>
      </c>
      <c r="C994" t="s">
        <v>11</v>
      </c>
      <c r="D994" t="s">
        <v>10</v>
      </c>
      <c r="E994">
        <v>674</v>
      </c>
      <c r="F994">
        <v>164</v>
      </c>
      <c r="G994">
        <v>267</v>
      </c>
      <c r="H994">
        <v>7797</v>
      </c>
      <c r="I994">
        <f>SUM(data[[#This Row],[likes]:[comments]])</f>
        <v>1105</v>
      </c>
    </row>
    <row r="995" spans="1:9" x14ac:dyDescent="0.25">
      <c r="A995" s="1">
        <v>45126</v>
      </c>
      <c r="B995" s="1" t="str">
        <f>TEXT(data[[#This Row],[date]], "mmmm")</f>
        <v>July</v>
      </c>
      <c r="C995" t="s">
        <v>9</v>
      </c>
      <c r="D995" t="s">
        <v>8</v>
      </c>
      <c r="E995">
        <v>654</v>
      </c>
      <c r="F995">
        <v>725</v>
      </c>
      <c r="G995" t="s">
        <v>12</v>
      </c>
      <c r="H995">
        <v>7782</v>
      </c>
      <c r="I995">
        <f>SUM(data[[#This Row],[likes]:[comments]])</f>
        <v>1379</v>
      </c>
    </row>
    <row r="996" spans="1:9" x14ac:dyDescent="0.25">
      <c r="A996" s="1">
        <v>45103</v>
      </c>
      <c r="B996" s="1" t="str">
        <f>TEXT(data[[#This Row],[date]], "mmmm")</f>
        <v>June</v>
      </c>
      <c r="C996" t="s">
        <v>9</v>
      </c>
      <c r="D996" t="s">
        <v>10</v>
      </c>
      <c r="E996">
        <v>576</v>
      </c>
      <c r="F996">
        <v>436</v>
      </c>
      <c r="G996">
        <v>137</v>
      </c>
      <c r="H996">
        <v>7069</v>
      </c>
      <c r="I996">
        <f>SUM(data[[#This Row],[likes]:[comments]])</f>
        <v>1149</v>
      </c>
    </row>
    <row r="997" spans="1:9" x14ac:dyDescent="0.25">
      <c r="A997" s="1">
        <v>45005</v>
      </c>
      <c r="B997" s="1" t="str">
        <f>TEXT(data[[#This Row],[date]], "mmmm")</f>
        <v>March</v>
      </c>
      <c r="C997" t="s">
        <v>7</v>
      </c>
      <c r="D997" t="s">
        <v>8</v>
      </c>
      <c r="E997">
        <v>1215</v>
      </c>
      <c r="F997">
        <v>597</v>
      </c>
      <c r="G997">
        <v>228</v>
      </c>
      <c r="H997">
        <v>7371</v>
      </c>
      <c r="I997">
        <f>SUM(data[[#This Row],[likes]:[comments]])</f>
        <v>2040</v>
      </c>
    </row>
    <row r="998" spans="1:9" x14ac:dyDescent="0.25">
      <c r="A998" s="1">
        <v>45015</v>
      </c>
      <c r="B998" s="1" t="str">
        <f>TEXT(data[[#This Row],[date]], "mmmm")</f>
        <v>March</v>
      </c>
      <c r="C998" t="s">
        <v>7</v>
      </c>
      <c r="D998" t="s">
        <v>10</v>
      </c>
      <c r="E998">
        <v>709</v>
      </c>
      <c r="F998">
        <v>782</v>
      </c>
      <c r="G998">
        <v>444</v>
      </c>
      <c r="H998">
        <v>4809</v>
      </c>
      <c r="I998">
        <f>SUM(data[[#This Row],[likes]:[comments]])</f>
        <v>1935</v>
      </c>
    </row>
    <row r="999" spans="1:9" x14ac:dyDescent="0.25">
      <c r="A999" s="1">
        <v>44902</v>
      </c>
      <c r="B999" s="1" t="str">
        <f>TEXT(data[[#This Row],[date]], "mmmm")</f>
        <v>December</v>
      </c>
      <c r="C999" t="s">
        <v>7</v>
      </c>
      <c r="D999" t="s">
        <v>10</v>
      </c>
      <c r="E999">
        <v>1578</v>
      </c>
      <c r="F999">
        <v>731</v>
      </c>
      <c r="G999">
        <v>491</v>
      </c>
      <c r="H999">
        <v>7528</v>
      </c>
      <c r="I999">
        <f>SUM(data[[#This Row],[likes]:[comments]])</f>
        <v>2800</v>
      </c>
    </row>
    <row r="1000" spans="1:9" x14ac:dyDescent="0.25">
      <c r="A1000" s="1">
        <v>44923</v>
      </c>
      <c r="B1000" s="1" t="str">
        <f>TEXT(data[[#This Row],[date]], "mmmm")</f>
        <v>December</v>
      </c>
      <c r="C1000" t="s">
        <v>7</v>
      </c>
      <c r="D1000" t="s">
        <v>10</v>
      </c>
      <c r="E1000">
        <v>507</v>
      </c>
      <c r="F1000">
        <v>568</v>
      </c>
      <c r="G1000">
        <v>338</v>
      </c>
      <c r="H1000">
        <v>9859</v>
      </c>
      <c r="I1000">
        <f>SUM(data[[#This Row],[likes]:[comments]])</f>
        <v>1413</v>
      </c>
    </row>
    <row r="1001" spans="1:9" x14ac:dyDescent="0.25">
      <c r="A1001" s="1">
        <v>44874</v>
      </c>
      <c r="B1001" s="1" t="str">
        <f>TEXT(data[[#This Row],[date]], "mmmm")</f>
        <v>November</v>
      </c>
      <c r="C1001" t="s">
        <v>7</v>
      </c>
      <c r="D1001" t="s">
        <v>8</v>
      </c>
      <c r="E1001">
        <v>2156</v>
      </c>
      <c r="F1001">
        <v>421</v>
      </c>
      <c r="G1001">
        <v>476</v>
      </c>
      <c r="H1001">
        <v>4279</v>
      </c>
      <c r="I1001">
        <f>SUM(data[[#This Row],[likes]:[comments]])</f>
        <v>3053</v>
      </c>
    </row>
    <row r="1002" spans="1:9" x14ac:dyDescent="0.25">
      <c r="A1002" s="1">
        <v>44979</v>
      </c>
      <c r="B1002" s="1" t="str">
        <f>TEXT(data[[#This Row],[date]], "mmmm")</f>
        <v>February</v>
      </c>
      <c r="C1002" t="s">
        <v>11</v>
      </c>
      <c r="D1002" t="s">
        <v>8</v>
      </c>
      <c r="E1002">
        <v>1207</v>
      </c>
      <c r="F1002">
        <v>305</v>
      </c>
      <c r="G1002">
        <v>113</v>
      </c>
      <c r="H1002">
        <v>4592</v>
      </c>
      <c r="I1002">
        <f>SUM(data[[#This Row],[likes]:[comments]])</f>
        <v>1625</v>
      </c>
    </row>
    <row r="1003" spans="1:9" x14ac:dyDescent="0.25">
      <c r="A1003" s="1">
        <v>45074</v>
      </c>
      <c r="B1003" s="1" t="str">
        <f>TEXT(data[[#This Row],[date]], "mmmm")</f>
        <v>May</v>
      </c>
      <c r="C1003" t="s">
        <v>9</v>
      </c>
      <c r="D1003" t="s">
        <v>10</v>
      </c>
      <c r="E1003">
        <v>1366</v>
      </c>
      <c r="F1003">
        <v>164</v>
      </c>
      <c r="G1003">
        <v>219</v>
      </c>
      <c r="H1003">
        <v>7123</v>
      </c>
      <c r="I1003">
        <f>SUM(data[[#This Row],[likes]:[comments]])</f>
        <v>1749</v>
      </c>
    </row>
    <row r="1004" spans="1:9" x14ac:dyDescent="0.25">
      <c r="A1004" s="1">
        <v>44853</v>
      </c>
      <c r="B1004" s="1" t="str">
        <f>TEXT(data[[#This Row],[date]], "mmmm")</f>
        <v>October</v>
      </c>
      <c r="C1004" t="s">
        <v>9</v>
      </c>
      <c r="D1004" t="s">
        <v>14</v>
      </c>
      <c r="E1004">
        <v>1629</v>
      </c>
      <c r="F1004">
        <v>794</v>
      </c>
      <c r="G1004">
        <v>481</v>
      </c>
      <c r="H1004">
        <v>4784</v>
      </c>
      <c r="I1004">
        <f>SUM(data[[#This Row],[likes]:[comments]])</f>
        <v>2904</v>
      </c>
    </row>
    <row r="1005" spans="1:9" x14ac:dyDescent="0.25">
      <c r="A1005" s="1">
        <v>44998</v>
      </c>
      <c r="B1005" s="1" t="str">
        <f>TEXT(data[[#This Row],[date]], "mmmm")</f>
        <v>March</v>
      </c>
      <c r="C1005" t="s">
        <v>7</v>
      </c>
      <c r="D1005" t="s">
        <v>14</v>
      </c>
      <c r="E1005">
        <v>1249</v>
      </c>
      <c r="F1005">
        <v>440</v>
      </c>
      <c r="G1005">
        <v>473</v>
      </c>
      <c r="H1005">
        <v>9766</v>
      </c>
      <c r="I1005">
        <f>SUM(data[[#This Row],[likes]:[comments]])</f>
        <v>2162</v>
      </c>
    </row>
    <row r="1006" spans="1:9" x14ac:dyDescent="0.25">
      <c r="A1006" s="1">
        <v>44848</v>
      </c>
      <c r="B1006" s="1" t="str">
        <f>TEXT(data[[#This Row],[date]], "mmmm")</f>
        <v>October</v>
      </c>
      <c r="C1006" t="s">
        <v>7</v>
      </c>
      <c r="D1006" t="s">
        <v>8</v>
      </c>
      <c r="E1006">
        <v>1419</v>
      </c>
      <c r="F1006">
        <v>131</v>
      </c>
      <c r="G1006">
        <v>414</v>
      </c>
      <c r="H1006">
        <v>8810</v>
      </c>
      <c r="I1006">
        <f>SUM(data[[#This Row],[likes]:[comments]])</f>
        <v>1964</v>
      </c>
    </row>
    <row r="1007" spans="1:9" x14ac:dyDescent="0.25">
      <c r="A1007" s="1">
        <v>45042</v>
      </c>
      <c r="B1007" s="1" t="str">
        <f>TEXT(data[[#This Row],[date]], "mmmm")</f>
        <v>April</v>
      </c>
      <c r="C1007" t="s">
        <v>11</v>
      </c>
      <c r="D1007" t="s">
        <v>8</v>
      </c>
      <c r="E1007">
        <v>835</v>
      </c>
      <c r="F1007">
        <v>392</v>
      </c>
      <c r="G1007">
        <v>187</v>
      </c>
      <c r="H1007">
        <v>8819</v>
      </c>
      <c r="I1007">
        <f>SUM(data[[#This Row],[likes]:[comments]])</f>
        <v>1414</v>
      </c>
    </row>
    <row r="1008" spans="1:9" x14ac:dyDescent="0.25">
      <c r="A1008" s="1">
        <v>45141</v>
      </c>
      <c r="B1008" s="1" t="str">
        <f>TEXT(data[[#This Row],[date]], "mmmm")</f>
        <v>August</v>
      </c>
      <c r="C1008" t="s">
        <v>7</v>
      </c>
      <c r="D1008" t="s">
        <v>8</v>
      </c>
      <c r="E1008">
        <v>609</v>
      </c>
      <c r="F1008">
        <v>144</v>
      </c>
      <c r="G1008">
        <v>484</v>
      </c>
      <c r="H1008">
        <v>7232</v>
      </c>
      <c r="I1008">
        <f>SUM(data[[#This Row],[likes]:[comments]])</f>
        <v>1237</v>
      </c>
    </row>
    <row r="1009" spans="1:9" x14ac:dyDescent="0.25">
      <c r="A1009" s="1">
        <v>45005</v>
      </c>
      <c r="B1009" s="1" t="str">
        <f>TEXT(data[[#This Row],[date]], "mmmm")</f>
        <v>March</v>
      </c>
      <c r="C1009" t="s">
        <v>7</v>
      </c>
      <c r="D1009" t="s">
        <v>10</v>
      </c>
      <c r="E1009">
        <v>649</v>
      </c>
      <c r="F1009">
        <v>520</v>
      </c>
      <c r="G1009">
        <v>379</v>
      </c>
      <c r="H1009">
        <v>5356</v>
      </c>
      <c r="I1009">
        <f>SUM(data[[#This Row],[likes]:[comments]])</f>
        <v>1548</v>
      </c>
    </row>
    <row r="1010" spans="1:9" x14ac:dyDescent="0.25">
      <c r="A1010" s="1">
        <v>44902</v>
      </c>
      <c r="B1010" s="1" t="str">
        <f>TEXT(data[[#This Row],[date]], "mmmm")</f>
        <v>December</v>
      </c>
      <c r="C1010" t="s">
        <v>11</v>
      </c>
      <c r="D1010" t="s">
        <v>10</v>
      </c>
      <c r="E1010">
        <v>1609</v>
      </c>
      <c r="F1010">
        <v>804</v>
      </c>
      <c r="G1010">
        <v>267</v>
      </c>
      <c r="H1010">
        <v>6409</v>
      </c>
      <c r="I1010">
        <f>SUM(data[[#This Row],[likes]:[comments]])</f>
        <v>2680</v>
      </c>
    </row>
    <row r="1011" spans="1:9" x14ac:dyDescent="0.25">
      <c r="A1011" s="1">
        <v>44884</v>
      </c>
      <c r="B1011" s="1" t="str">
        <f>TEXT(data[[#This Row],[date]], "mmmm")</f>
        <v>November</v>
      </c>
      <c r="C1011" t="s">
        <v>11</v>
      </c>
      <c r="D1011" t="s">
        <v>14</v>
      </c>
      <c r="E1011">
        <v>1389</v>
      </c>
      <c r="F1011">
        <v>712</v>
      </c>
      <c r="G1011">
        <v>192</v>
      </c>
      <c r="H1011">
        <v>6896</v>
      </c>
      <c r="I1011">
        <f>SUM(data[[#This Row],[likes]:[comments]])</f>
        <v>2293</v>
      </c>
    </row>
    <row r="1012" spans="1:9" x14ac:dyDescent="0.25">
      <c r="A1012" s="1">
        <v>45004</v>
      </c>
      <c r="B1012" s="1" t="str">
        <f>TEXT(data[[#This Row],[date]], "mmmm")</f>
        <v>March</v>
      </c>
      <c r="C1012" t="s">
        <v>7</v>
      </c>
      <c r="D1012" t="s">
        <v>14</v>
      </c>
      <c r="E1012">
        <v>1520</v>
      </c>
      <c r="F1012">
        <v>695</v>
      </c>
      <c r="G1012">
        <v>208</v>
      </c>
      <c r="H1012">
        <v>5308</v>
      </c>
      <c r="I1012">
        <f>SUM(data[[#This Row],[likes]:[comments]])</f>
        <v>2423</v>
      </c>
    </row>
    <row r="1013" spans="1:9" x14ac:dyDescent="0.25">
      <c r="A1013" s="1">
        <v>44872</v>
      </c>
      <c r="B1013" s="1" t="str">
        <f>TEXT(data[[#This Row],[date]], "mmmm")</f>
        <v>November</v>
      </c>
      <c r="C1013" t="s">
        <v>11</v>
      </c>
      <c r="D1013" t="s">
        <v>8</v>
      </c>
      <c r="E1013">
        <v>1010</v>
      </c>
      <c r="F1013">
        <v>853</v>
      </c>
      <c r="G1013">
        <v>442</v>
      </c>
      <c r="H1013">
        <v>6879</v>
      </c>
      <c r="I1013">
        <f>SUM(data[[#This Row],[likes]:[comments]])</f>
        <v>2305</v>
      </c>
    </row>
    <row r="1014" spans="1:9" x14ac:dyDescent="0.25">
      <c r="A1014" s="1">
        <v>45073</v>
      </c>
      <c r="B1014" s="1" t="str">
        <f>TEXT(data[[#This Row],[date]], "mmmm")</f>
        <v>May</v>
      </c>
      <c r="C1014" t="s">
        <v>9</v>
      </c>
      <c r="D1014" t="s">
        <v>8</v>
      </c>
      <c r="E1014">
        <v>2077</v>
      </c>
      <c r="F1014">
        <v>156</v>
      </c>
      <c r="G1014">
        <v>363</v>
      </c>
      <c r="H1014">
        <v>9452</v>
      </c>
      <c r="I1014">
        <f>SUM(data[[#This Row],[likes]:[comments]])</f>
        <v>2596</v>
      </c>
    </row>
    <row r="1015" spans="1:9" x14ac:dyDescent="0.25">
      <c r="A1015" s="1">
        <v>45051</v>
      </c>
      <c r="B1015" s="1" t="str">
        <f>TEXT(data[[#This Row],[date]], "mmmm")</f>
        <v>May</v>
      </c>
      <c r="C1015" t="s">
        <v>7</v>
      </c>
      <c r="D1015" t="s">
        <v>10</v>
      </c>
      <c r="E1015">
        <v>1984</v>
      </c>
      <c r="F1015">
        <v>407</v>
      </c>
      <c r="G1015">
        <v>365</v>
      </c>
      <c r="H1015">
        <v>7150</v>
      </c>
      <c r="I1015">
        <f>SUM(data[[#This Row],[likes]:[comments]])</f>
        <v>2756</v>
      </c>
    </row>
    <row r="1016" spans="1:9" x14ac:dyDescent="0.25">
      <c r="A1016" s="1">
        <v>45190</v>
      </c>
      <c r="B1016" s="1" t="str">
        <f>TEXT(data[[#This Row],[date]], "mmmm")</f>
        <v>September</v>
      </c>
      <c r="C1016" t="s">
        <v>7</v>
      </c>
      <c r="D1016" t="s">
        <v>8</v>
      </c>
      <c r="E1016">
        <v>635</v>
      </c>
      <c r="F1016">
        <v>729</v>
      </c>
      <c r="G1016">
        <v>167</v>
      </c>
      <c r="H1016">
        <v>5137</v>
      </c>
      <c r="I1016">
        <f>SUM(data[[#This Row],[likes]:[comments]])</f>
        <v>1531</v>
      </c>
    </row>
    <row r="1017" spans="1:9" x14ac:dyDescent="0.25">
      <c r="A1017" s="1">
        <v>44878</v>
      </c>
      <c r="B1017" s="1" t="str">
        <f>TEXT(data[[#This Row],[date]], "mmmm")</f>
        <v>November</v>
      </c>
      <c r="C1017" t="s">
        <v>11</v>
      </c>
      <c r="D1017" t="s">
        <v>14</v>
      </c>
      <c r="E1017">
        <v>2030</v>
      </c>
      <c r="F1017">
        <v>539</v>
      </c>
      <c r="G1017">
        <v>206</v>
      </c>
      <c r="H1017">
        <v>4209</v>
      </c>
      <c r="I1017">
        <f>SUM(data[[#This Row],[likes]:[comments]])</f>
        <v>2775</v>
      </c>
    </row>
    <row r="1018" spans="1:9" x14ac:dyDescent="0.25">
      <c r="A1018" s="1">
        <v>45003</v>
      </c>
      <c r="B1018" s="1" t="str">
        <f>TEXT(data[[#This Row],[date]], "mmmm")</f>
        <v>March</v>
      </c>
      <c r="C1018" t="s">
        <v>9</v>
      </c>
      <c r="D1018" t="s">
        <v>8</v>
      </c>
      <c r="E1018">
        <v>1945</v>
      </c>
      <c r="F1018">
        <v>206</v>
      </c>
      <c r="G1018">
        <v>330</v>
      </c>
      <c r="H1018">
        <v>7207</v>
      </c>
      <c r="I1018">
        <f>SUM(data[[#This Row],[likes]:[comments]])</f>
        <v>2481</v>
      </c>
    </row>
    <row r="1019" spans="1:9" x14ac:dyDescent="0.25">
      <c r="A1019" s="1">
        <v>45013</v>
      </c>
      <c r="B1019" s="1" t="str">
        <f>TEXT(data[[#This Row],[date]], "mmmm")</f>
        <v>March</v>
      </c>
      <c r="C1019" t="s">
        <v>11</v>
      </c>
      <c r="D1019" t="s">
        <v>8</v>
      </c>
      <c r="E1019">
        <v>1318</v>
      </c>
      <c r="F1019">
        <v>561</v>
      </c>
      <c r="G1019">
        <v>405</v>
      </c>
      <c r="H1019">
        <v>9041</v>
      </c>
      <c r="I1019">
        <f>SUM(data[[#This Row],[likes]:[comments]])</f>
        <v>2284</v>
      </c>
    </row>
    <row r="1020" spans="1:9" x14ac:dyDescent="0.25">
      <c r="A1020" s="1">
        <v>45048</v>
      </c>
      <c r="B1020" s="1" t="str">
        <f>TEXT(data[[#This Row],[date]], "mmmm")</f>
        <v>May</v>
      </c>
      <c r="C1020" t="s">
        <v>7</v>
      </c>
      <c r="D1020" t="s">
        <v>8</v>
      </c>
      <c r="E1020">
        <v>1192</v>
      </c>
      <c r="F1020">
        <v>338</v>
      </c>
      <c r="G1020">
        <v>304</v>
      </c>
      <c r="H1020">
        <v>8845</v>
      </c>
      <c r="I1020">
        <f>SUM(data[[#This Row],[likes]:[comments]])</f>
        <v>1834</v>
      </c>
    </row>
    <row r="1021" spans="1:9" x14ac:dyDescent="0.25">
      <c r="A1021" s="1">
        <v>44969</v>
      </c>
      <c r="B1021" s="1" t="str">
        <f>TEXT(data[[#This Row],[date]], "mmmm")</f>
        <v>February</v>
      </c>
      <c r="C1021" t="s">
        <v>11</v>
      </c>
      <c r="D1021" t="s">
        <v>8</v>
      </c>
      <c r="E1021">
        <v>1152</v>
      </c>
      <c r="F1021">
        <v>491</v>
      </c>
      <c r="G1021">
        <v>446</v>
      </c>
      <c r="H1021">
        <v>4300</v>
      </c>
      <c r="I1021">
        <f>SUM(data[[#This Row],[likes]:[comments]])</f>
        <v>2089</v>
      </c>
    </row>
    <row r="1022" spans="1:9" x14ac:dyDescent="0.25">
      <c r="A1022" s="1">
        <v>45209</v>
      </c>
      <c r="B1022" s="1" t="str">
        <f>TEXT(data[[#This Row],[date]], "mmmm")</f>
        <v>October</v>
      </c>
      <c r="C1022" t="s">
        <v>9</v>
      </c>
      <c r="D1022" t="s">
        <v>14</v>
      </c>
      <c r="E1022">
        <v>1797</v>
      </c>
      <c r="F1022">
        <v>514</v>
      </c>
      <c r="G1022">
        <v>177</v>
      </c>
      <c r="H1022">
        <v>7758</v>
      </c>
      <c r="I1022">
        <f>SUM(data[[#This Row],[likes]:[comments]])</f>
        <v>2488</v>
      </c>
    </row>
    <row r="1023" spans="1:9" x14ac:dyDescent="0.25">
      <c r="A1023" s="1">
        <v>45141</v>
      </c>
      <c r="B1023" s="1" t="str">
        <f>TEXT(data[[#This Row],[date]], "mmmm")</f>
        <v>August</v>
      </c>
      <c r="C1023" t="s">
        <v>11</v>
      </c>
      <c r="D1023" t="s">
        <v>8</v>
      </c>
      <c r="E1023">
        <v>2021</v>
      </c>
      <c r="F1023">
        <v>733</v>
      </c>
      <c r="G1023">
        <v>307</v>
      </c>
      <c r="H1023">
        <v>5090</v>
      </c>
      <c r="I1023">
        <f>SUM(data[[#This Row],[likes]:[comments]])</f>
        <v>3061</v>
      </c>
    </row>
    <row r="1024" spans="1:9" x14ac:dyDescent="0.25">
      <c r="A1024" s="1">
        <v>44963</v>
      </c>
      <c r="B1024" s="1" t="str">
        <f>TEXT(data[[#This Row],[date]], "mmmm")</f>
        <v>February</v>
      </c>
      <c r="C1024" t="s">
        <v>11</v>
      </c>
      <c r="D1024" t="s">
        <v>10</v>
      </c>
      <c r="E1024">
        <v>2053</v>
      </c>
      <c r="F1024">
        <v>629</v>
      </c>
      <c r="G1024">
        <v>415</v>
      </c>
      <c r="H1024">
        <v>6741</v>
      </c>
      <c r="I1024">
        <f>SUM(data[[#This Row],[likes]:[comments]])</f>
        <v>3097</v>
      </c>
    </row>
    <row r="1025" spans="1:9" x14ac:dyDescent="0.25">
      <c r="A1025" s="1">
        <v>44949</v>
      </c>
      <c r="B1025" s="1" t="str">
        <f>TEXT(data[[#This Row],[date]], "mmmm")</f>
        <v>January</v>
      </c>
      <c r="C1025" t="s">
        <v>11</v>
      </c>
      <c r="D1025" t="s">
        <v>10</v>
      </c>
      <c r="E1025">
        <v>1751</v>
      </c>
      <c r="F1025">
        <v>473</v>
      </c>
      <c r="G1025">
        <v>181</v>
      </c>
      <c r="H1025">
        <v>4398</v>
      </c>
      <c r="I1025">
        <f>SUM(data[[#This Row],[likes]:[comments]])</f>
        <v>2405</v>
      </c>
    </row>
    <row r="1026" spans="1:9" x14ac:dyDescent="0.25">
      <c r="A1026" s="1">
        <v>45210</v>
      </c>
      <c r="B1026" s="1" t="str">
        <f>TEXT(data[[#This Row],[date]], "mmmm")</f>
        <v>October</v>
      </c>
      <c r="C1026" t="s">
        <v>11</v>
      </c>
      <c r="D1026" t="s">
        <v>10</v>
      </c>
      <c r="E1026">
        <v>1082</v>
      </c>
      <c r="F1026">
        <v>579</v>
      </c>
      <c r="G1026">
        <v>168</v>
      </c>
      <c r="H1026">
        <v>7554</v>
      </c>
      <c r="I1026">
        <f>SUM(data[[#This Row],[likes]:[comments]])</f>
        <v>1829</v>
      </c>
    </row>
    <row r="1027" spans="1:9" x14ac:dyDescent="0.25">
      <c r="A1027" s="1">
        <v>45133</v>
      </c>
      <c r="B1027" s="1" t="str">
        <f>TEXT(data[[#This Row],[date]], "mmmm")</f>
        <v>July</v>
      </c>
      <c r="C1027" t="s">
        <v>11</v>
      </c>
      <c r="D1027" t="s">
        <v>10</v>
      </c>
      <c r="E1027">
        <v>1338</v>
      </c>
      <c r="F1027">
        <v>556</v>
      </c>
      <c r="G1027">
        <v>153</v>
      </c>
      <c r="H1027">
        <v>5421</v>
      </c>
      <c r="I1027">
        <f>SUM(data[[#This Row],[likes]:[comments]])</f>
        <v>2047</v>
      </c>
    </row>
    <row r="1028" spans="1:9" x14ac:dyDescent="0.25">
      <c r="A1028" s="1">
        <v>44961</v>
      </c>
      <c r="B1028" s="1" t="str">
        <f>TEXT(data[[#This Row],[date]], "mmmm")</f>
        <v>February</v>
      </c>
      <c r="C1028" t="s">
        <v>7</v>
      </c>
      <c r="D1028" t="s">
        <v>10</v>
      </c>
      <c r="E1028">
        <v>672</v>
      </c>
      <c r="F1028">
        <v>406</v>
      </c>
      <c r="G1028">
        <v>105</v>
      </c>
      <c r="H1028">
        <v>8904</v>
      </c>
      <c r="I1028">
        <f>SUM(data[[#This Row],[likes]:[comments]])</f>
        <v>1183</v>
      </c>
    </row>
    <row r="1029" spans="1:9" x14ac:dyDescent="0.25">
      <c r="A1029" s="1">
        <v>45094</v>
      </c>
      <c r="B1029" s="1" t="str">
        <f>TEXT(data[[#This Row],[date]], "mmmm")</f>
        <v>June</v>
      </c>
      <c r="C1029" t="s">
        <v>9</v>
      </c>
      <c r="D1029" t="s">
        <v>14</v>
      </c>
      <c r="E1029">
        <v>1179</v>
      </c>
      <c r="F1029">
        <v>108</v>
      </c>
      <c r="G1029">
        <v>365</v>
      </c>
      <c r="H1029">
        <v>5487</v>
      </c>
      <c r="I1029">
        <f>SUM(data[[#This Row],[likes]:[comments]])</f>
        <v>1652</v>
      </c>
    </row>
    <row r="1030" spans="1:9" x14ac:dyDescent="0.25">
      <c r="A1030" s="1">
        <v>45016</v>
      </c>
      <c r="B1030" s="1" t="str">
        <f>TEXT(data[[#This Row],[date]], "mmmm")</f>
        <v>March</v>
      </c>
      <c r="C1030" t="s">
        <v>11</v>
      </c>
      <c r="D1030" t="s">
        <v>10</v>
      </c>
      <c r="E1030">
        <v>1626</v>
      </c>
      <c r="F1030">
        <v>561</v>
      </c>
      <c r="G1030">
        <v>422</v>
      </c>
      <c r="H1030">
        <v>7698</v>
      </c>
      <c r="I1030">
        <f>SUM(data[[#This Row],[likes]:[comments]])</f>
        <v>2609</v>
      </c>
    </row>
    <row r="1031" spans="1:9" x14ac:dyDescent="0.25">
      <c r="A1031" s="1">
        <v>44867</v>
      </c>
      <c r="B1031" s="1" t="str">
        <f>TEXT(data[[#This Row],[date]], "mmmm")</f>
        <v>November</v>
      </c>
      <c r="C1031" t="s">
        <v>9</v>
      </c>
      <c r="D1031" t="s">
        <v>10</v>
      </c>
      <c r="E1031">
        <v>1394</v>
      </c>
      <c r="F1031">
        <v>688</v>
      </c>
      <c r="G1031">
        <v>383</v>
      </c>
      <c r="H1031">
        <v>6236</v>
      </c>
      <c r="I1031">
        <f>SUM(data[[#This Row],[likes]:[comments]])</f>
        <v>2465</v>
      </c>
    </row>
    <row r="1032" spans="1:9" x14ac:dyDescent="0.25">
      <c r="A1032" s="1">
        <v>44992</v>
      </c>
      <c r="B1032" s="1" t="str">
        <f>TEXT(data[[#This Row],[date]], "mmmm")</f>
        <v>March</v>
      </c>
      <c r="C1032" t="s">
        <v>7</v>
      </c>
      <c r="D1032" t="s">
        <v>8</v>
      </c>
      <c r="E1032">
        <v>1900</v>
      </c>
      <c r="F1032">
        <v>763</v>
      </c>
      <c r="G1032">
        <v>200</v>
      </c>
      <c r="H1032">
        <v>5648</v>
      </c>
      <c r="I1032">
        <f>SUM(data[[#This Row],[likes]:[comments]])</f>
        <v>2863</v>
      </c>
    </row>
    <row r="1033" spans="1:9" x14ac:dyDescent="0.25">
      <c r="A1033" s="1">
        <v>44885</v>
      </c>
      <c r="B1033" s="1" t="str">
        <f>TEXT(data[[#This Row],[date]], "mmmm")</f>
        <v>November</v>
      </c>
      <c r="C1033" t="s">
        <v>11</v>
      </c>
      <c r="D1033" t="s">
        <v>8</v>
      </c>
      <c r="E1033">
        <v>1062</v>
      </c>
      <c r="F1033">
        <v>799</v>
      </c>
      <c r="G1033">
        <v>337</v>
      </c>
      <c r="H1033">
        <v>6440</v>
      </c>
      <c r="I1033">
        <f>SUM(data[[#This Row],[likes]:[comments]])</f>
        <v>2198</v>
      </c>
    </row>
    <row r="1034" spans="1:9" x14ac:dyDescent="0.25">
      <c r="A1034" s="1">
        <v>45065</v>
      </c>
      <c r="B1034" s="1" t="str">
        <f>TEXT(data[[#This Row],[date]], "mmmm")</f>
        <v>May</v>
      </c>
      <c r="C1034" t="s">
        <v>9</v>
      </c>
      <c r="D1034" t="s">
        <v>14</v>
      </c>
      <c r="E1034">
        <v>1027</v>
      </c>
      <c r="F1034">
        <v>564</v>
      </c>
      <c r="G1034">
        <v>306</v>
      </c>
      <c r="H1034">
        <v>6580</v>
      </c>
      <c r="I1034">
        <f>SUM(data[[#This Row],[likes]:[comments]])</f>
        <v>1897</v>
      </c>
    </row>
    <row r="1035" spans="1:9" x14ac:dyDescent="0.25">
      <c r="A1035" s="1">
        <v>45056</v>
      </c>
      <c r="B1035" s="1" t="str">
        <f>TEXT(data[[#This Row],[date]], "mmmm")</f>
        <v>May</v>
      </c>
      <c r="C1035" t="s">
        <v>7</v>
      </c>
      <c r="D1035" t="s">
        <v>10</v>
      </c>
      <c r="E1035">
        <v>1020</v>
      </c>
      <c r="F1035">
        <v>468</v>
      </c>
      <c r="G1035">
        <v>352</v>
      </c>
      <c r="H1035">
        <v>5359</v>
      </c>
      <c r="I1035">
        <f>SUM(data[[#This Row],[likes]:[comments]])</f>
        <v>1840</v>
      </c>
    </row>
    <row r="1036" spans="1:9" x14ac:dyDescent="0.25">
      <c r="A1036" s="1">
        <v>45143</v>
      </c>
      <c r="B1036" s="1" t="str">
        <f>TEXT(data[[#This Row],[date]], "mmmm")</f>
        <v>August</v>
      </c>
      <c r="C1036" t="s">
        <v>7</v>
      </c>
      <c r="D1036" t="s">
        <v>10</v>
      </c>
      <c r="E1036">
        <v>1606</v>
      </c>
      <c r="F1036">
        <v>628</v>
      </c>
      <c r="G1036">
        <v>302</v>
      </c>
      <c r="H1036">
        <v>5260</v>
      </c>
      <c r="I1036">
        <f>SUM(data[[#This Row],[likes]:[comments]])</f>
        <v>2536</v>
      </c>
    </row>
    <row r="1037" spans="1:9" x14ac:dyDescent="0.25">
      <c r="A1037" s="1">
        <v>45192</v>
      </c>
      <c r="B1037" s="1" t="str">
        <f>TEXT(data[[#This Row],[date]], "mmmm")</f>
        <v>September</v>
      </c>
      <c r="C1037" t="s">
        <v>9</v>
      </c>
      <c r="D1037" t="s">
        <v>8</v>
      </c>
      <c r="E1037">
        <v>980</v>
      </c>
      <c r="F1037">
        <v>890</v>
      </c>
      <c r="G1037">
        <v>252</v>
      </c>
      <c r="H1037">
        <v>4104</v>
      </c>
      <c r="I1037">
        <f>SUM(data[[#This Row],[likes]:[comments]])</f>
        <v>2122</v>
      </c>
    </row>
    <row r="1038" spans="1:9" x14ac:dyDescent="0.25">
      <c r="A1038" s="1">
        <v>44976</v>
      </c>
      <c r="B1038" s="1" t="str">
        <f>TEXT(data[[#This Row],[date]], "mmmm")</f>
        <v>February</v>
      </c>
      <c r="C1038" t="s">
        <v>11</v>
      </c>
      <c r="D1038" t="s">
        <v>14</v>
      </c>
      <c r="E1038">
        <v>1546</v>
      </c>
      <c r="F1038">
        <v>827</v>
      </c>
      <c r="G1038">
        <v>205</v>
      </c>
      <c r="H1038">
        <v>9057</v>
      </c>
      <c r="I1038">
        <f>SUM(data[[#This Row],[likes]:[comments]])</f>
        <v>2578</v>
      </c>
    </row>
    <row r="1039" spans="1:9" x14ac:dyDescent="0.25">
      <c r="A1039" s="1">
        <v>45146</v>
      </c>
      <c r="B1039" s="1" t="str">
        <f>TEXT(data[[#This Row],[date]], "mmmm")</f>
        <v>August</v>
      </c>
      <c r="C1039" t="s">
        <v>11</v>
      </c>
      <c r="D1039" t="s">
        <v>14</v>
      </c>
      <c r="E1039">
        <v>922</v>
      </c>
      <c r="F1039">
        <v>244</v>
      </c>
      <c r="G1039">
        <v>371</v>
      </c>
      <c r="H1039">
        <v>4333</v>
      </c>
      <c r="I1039">
        <f>SUM(data[[#This Row],[likes]:[comments]])</f>
        <v>1537</v>
      </c>
    </row>
    <row r="1040" spans="1:9" x14ac:dyDescent="0.25">
      <c r="A1040" s="1">
        <v>44850</v>
      </c>
      <c r="B1040" s="1" t="str">
        <f>TEXT(data[[#This Row],[date]], "mmmm")</f>
        <v>October</v>
      </c>
      <c r="C1040" t="s">
        <v>7</v>
      </c>
      <c r="D1040" t="s">
        <v>8</v>
      </c>
      <c r="E1040">
        <v>656</v>
      </c>
      <c r="F1040">
        <v>243</v>
      </c>
      <c r="G1040">
        <v>486</v>
      </c>
      <c r="H1040">
        <v>6251</v>
      </c>
      <c r="I1040">
        <f>SUM(data[[#This Row],[likes]:[comments]])</f>
        <v>1385</v>
      </c>
    </row>
    <row r="1041" spans="1:9" x14ac:dyDescent="0.25">
      <c r="A1041" s="1">
        <v>45035</v>
      </c>
      <c r="B1041" s="1" t="str">
        <f>TEXT(data[[#This Row],[date]], "mmmm")</f>
        <v>April</v>
      </c>
      <c r="C1041" t="s">
        <v>7</v>
      </c>
      <c r="D1041" t="s">
        <v>10</v>
      </c>
      <c r="E1041">
        <v>1543</v>
      </c>
      <c r="F1041">
        <v>357</v>
      </c>
      <c r="G1041">
        <v>470</v>
      </c>
      <c r="H1041">
        <v>5765</v>
      </c>
      <c r="I1041">
        <f>SUM(data[[#This Row],[likes]:[comments]])</f>
        <v>2370</v>
      </c>
    </row>
    <row r="1042" spans="1:9" x14ac:dyDescent="0.25">
      <c r="A1042" s="1">
        <v>45094</v>
      </c>
      <c r="B1042" s="1" t="str">
        <f>TEXT(data[[#This Row],[date]], "mmmm")</f>
        <v>June</v>
      </c>
      <c r="C1042" t="s">
        <v>7</v>
      </c>
      <c r="D1042" t="s">
        <v>8</v>
      </c>
      <c r="E1042">
        <v>2006</v>
      </c>
      <c r="F1042">
        <v>715</v>
      </c>
      <c r="G1042">
        <v>331</v>
      </c>
      <c r="H1042">
        <v>8176</v>
      </c>
      <c r="I1042">
        <f>SUM(data[[#This Row],[likes]:[comments]])</f>
        <v>3052</v>
      </c>
    </row>
    <row r="1043" spans="1:9" x14ac:dyDescent="0.25">
      <c r="A1043" s="1">
        <v>44910</v>
      </c>
      <c r="B1043" s="1" t="str">
        <f>TEXT(data[[#This Row],[date]], "mmmm")</f>
        <v>December</v>
      </c>
      <c r="C1043" t="s">
        <v>9</v>
      </c>
      <c r="D1043" t="s">
        <v>14</v>
      </c>
      <c r="E1043">
        <v>1371</v>
      </c>
      <c r="F1043">
        <v>125</v>
      </c>
      <c r="G1043">
        <v>235</v>
      </c>
      <c r="H1043">
        <v>7774</v>
      </c>
      <c r="I1043">
        <f>SUM(data[[#This Row],[likes]:[comments]])</f>
        <v>1731</v>
      </c>
    </row>
    <row r="1044" spans="1:9" x14ac:dyDescent="0.25">
      <c r="A1044" s="1">
        <v>44929</v>
      </c>
      <c r="B1044" s="1" t="str">
        <f>TEXT(data[[#This Row],[date]], "mmmm")</f>
        <v>January</v>
      </c>
      <c r="C1044" t="s">
        <v>9</v>
      </c>
      <c r="D1044" t="s">
        <v>10</v>
      </c>
      <c r="E1044">
        <v>2160</v>
      </c>
      <c r="F1044">
        <v>886</v>
      </c>
      <c r="G1044">
        <v>382</v>
      </c>
      <c r="H1044">
        <v>6316</v>
      </c>
      <c r="I1044">
        <f>SUM(data[[#This Row],[likes]:[comments]])</f>
        <v>3428</v>
      </c>
    </row>
    <row r="1045" spans="1:9" x14ac:dyDescent="0.25">
      <c r="A1045" s="1">
        <v>45137</v>
      </c>
      <c r="B1045" s="1" t="str">
        <f>TEXT(data[[#This Row],[date]], "mmmm")</f>
        <v>July</v>
      </c>
      <c r="C1045" t="s">
        <v>7</v>
      </c>
      <c r="D1045" t="s">
        <v>8</v>
      </c>
      <c r="E1045">
        <v>1908</v>
      </c>
      <c r="F1045">
        <v>853</v>
      </c>
      <c r="G1045">
        <v>401</v>
      </c>
      <c r="H1045">
        <v>6841</v>
      </c>
      <c r="I1045">
        <f>SUM(data[[#This Row],[likes]:[comments]])</f>
        <v>3162</v>
      </c>
    </row>
    <row r="1046" spans="1:9" x14ac:dyDescent="0.25">
      <c r="A1046" s="1">
        <v>44913</v>
      </c>
      <c r="B1046" s="1" t="str">
        <f>TEXT(data[[#This Row],[date]], "mmmm")</f>
        <v>December</v>
      </c>
      <c r="C1046" t="s">
        <v>9</v>
      </c>
      <c r="D1046" t="s">
        <v>14</v>
      </c>
      <c r="E1046">
        <v>2168</v>
      </c>
      <c r="F1046">
        <v>819</v>
      </c>
      <c r="G1046">
        <v>167</v>
      </c>
      <c r="H1046">
        <v>8180</v>
      </c>
      <c r="I1046">
        <f>SUM(data[[#This Row],[likes]:[comments]])</f>
        <v>3154</v>
      </c>
    </row>
    <row r="1047" spans="1:9" x14ac:dyDescent="0.25">
      <c r="A1047" s="1">
        <v>44945</v>
      </c>
      <c r="B1047" s="1" t="str">
        <f>TEXT(data[[#This Row],[date]], "mmmm")</f>
        <v>January</v>
      </c>
      <c r="C1047" t="s">
        <v>9</v>
      </c>
      <c r="D1047" t="s">
        <v>14</v>
      </c>
      <c r="E1047">
        <v>1471</v>
      </c>
      <c r="F1047">
        <v>292</v>
      </c>
      <c r="G1047">
        <v>147</v>
      </c>
      <c r="H1047">
        <v>9536</v>
      </c>
      <c r="I1047">
        <f>SUM(data[[#This Row],[likes]:[comments]])</f>
        <v>1910</v>
      </c>
    </row>
    <row r="1048" spans="1:9" x14ac:dyDescent="0.25">
      <c r="A1048" s="1">
        <v>44987</v>
      </c>
      <c r="B1048" s="1" t="str">
        <f>TEXT(data[[#This Row],[date]], "mmmm")</f>
        <v>March</v>
      </c>
      <c r="C1048" t="s">
        <v>9</v>
      </c>
      <c r="D1048" t="s">
        <v>8</v>
      </c>
      <c r="E1048">
        <v>1059</v>
      </c>
      <c r="F1048">
        <v>507</v>
      </c>
      <c r="G1048">
        <v>434</v>
      </c>
      <c r="H1048">
        <v>4437</v>
      </c>
      <c r="I1048">
        <f>SUM(data[[#This Row],[likes]:[comments]])</f>
        <v>2000</v>
      </c>
    </row>
    <row r="1049" spans="1:9" x14ac:dyDescent="0.25">
      <c r="A1049" s="1">
        <v>44911</v>
      </c>
      <c r="B1049" s="1" t="str">
        <f>TEXT(data[[#This Row],[date]], "mmmm")</f>
        <v>December</v>
      </c>
      <c r="C1049" t="s">
        <v>7</v>
      </c>
      <c r="D1049" t="s">
        <v>8</v>
      </c>
      <c r="E1049">
        <v>955</v>
      </c>
      <c r="F1049">
        <v>675</v>
      </c>
      <c r="G1049">
        <v>330</v>
      </c>
      <c r="H1049">
        <v>5736</v>
      </c>
      <c r="I1049">
        <f>SUM(data[[#This Row],[likes]:[comments]])</f>
        <v>1960</v>
      </c>
    </row>
    <row r="1050" spans="1:9" x14ac:dyDescent="0.25">
      <c r="A1050" s="1">
        <v>45057</v>
      </c>
      <c r="B1050" s="1" t="str">
        <f>TEXT(data[[#This Row],[date]], "mmmm")</f>
        <v>May</v>
      </c>
      <c r="C1050" t="s">
        <v>11</v>
      </c>
      <c r="D1050" t="s">
        <v>10</v>
      </c>
      <c r="E1050">
        <v>1922</v>
      </c>
      <c r="F1050">
        <v>288</v>
      </c>
      <c r="G1050">
        <v>496</v>
      </c>
      <c r="H1050">
        <v>5683</v>
      </c>
      <c r="I1050">
        <f>SUM(data[[#This Row],[likes]:[comments]])</f>
        <v>2706</v>
      </c>
    </row>
    <row r="1051" spans="1:9" x14ac:dyDescent="0.25">
      <c r="A1051" s="1">
        <v>44964</v>
      </c>
      <c r="B1051" s="1" t="str">
        <f>TEXT(data[[#This Row],[date]], "mmmm")</f>
        <v>February</v>
      </c>
      <c r="C1051" t="s">
        <v>7</v>
      </c>
      <c r="D1051" t="s">
        <v>14</v>
      </c>
      <c r="E1051">
        <v>1324</v>
      </c>
      <c r="F1051">
        <v>530</v>
      </c>
      <c r="G1051">
        <v>257</v>
      </c>
      <c r="H1051">
        <v>9031</v>
      </c>
      <c r="I1051">
        <f>SUM(data[[#This Row],[likes]:[comments]])</f>
        <v>2111</v>
      </c>
    </row>
    <row r="1052" spans="1:9" x14ac:dyDescent="0.25">
      <c r="A1052" s="1">
        <v>45083</v>
      </c>
      <c r="B1052" s="1" t="str">
        <f>TEXT(data[[#This Row],[date]], "mmmm")</f>
        <v>June</v>
      </c>
      <c r="C1052" t="s">
        <v>7</v>
      </c>
      <c r="D1052" t="s">
        <v>10</v>
      </c>
      <c r="E1052">
        <v>1078</v>
      </c>
      <c r="F1052">
        <v>203</v>
      </c>
      <c r="G1052">
        <v>169</v>
      </c>
      <c r="H1052">
        <v>6312</v>
      </c>
      <c r="I1052">
        <f>SUM(data[[#This Row],[likes]:[comments]])</f>
        <v>1450</v>
      </c>
    </row>
    <row r="1053" spans="1:9" x14ac:dyDescent="0.25">
      <c r="A1053" s="1">
        <v>44959</v>
      </c>
      <c r="B1053" s="1" t="str">
        <f>TEXT(data[[#This Row],[date]], "mmmm")</f>
        <v>February</v>
      </c>
      <c r="C1053" t="s">
        <v>11</v>
      </c>
      <c r="D1053" t="s">
        <v>8</v>
      </c>
      <c r="E1053">
        <v>1918</v>
      </c>
      <c r="F1053">
        <v>447</v>
      </c>
      <c r="G1053">
        <v>451</v>
      </c>
      <c r="H1053">
        <v>9848</v>
      </c>
      <c r="I1053">
        <f>SUM(data[[#This Row],[likes]:[comments]])</f>
        <v>2816</v>
      </c>
    </row>
    <row r="1054" spans="1:9" x14ac:dyDescent="0.25">
      <c r="A1054" s="1">
        <v>45070</v>
      </c>
      <c r="B1054" s="1" t="str">
        <f>TEXT(data[[#This Row],[date]], "mmmm")</f>
        <v>May</v>
      </c>
      <c r="C1054" t="s">
        <v>9</v>
      </c>
      <c r="D1054" t="s">
        <v>14</v>
      </c>
      <c r="E1054">
        <v>960</v>
      </c>
      <c r="F1054" t="s">
        <v>13</v>
      </c>
      <c r="G1054">
        <v>486</v>
      </c>
      <c r="H1054">
        <v>6927</v>
      </c>
      <c r="I1054">
        <f>SUM(data[[#This Row],[likes]:[comments]])</f>
        <v>1446</v>
      </c>
    </row>
    <row r="1055" spans="1:9" x14ac:dyDescent="0.25">
      <c r="A1055" s="1">
        <v>45015</v>
      </c>
      <c r="B1055" s="1" t="str">
        <f>TEXT(data[[#This Row],[date]], "mmmm")</f>
        <v>March</v>
      </c>
      <c r="C1055" t="s">
        <v>7</v>
      </c>
      <c r="D1055" t="s">
        <v>14</v>
      </c>
      <c r="E1055">
        <v>870</v>
      </c>
      <c r="F1055">
        <v>618</v>
      </c>
      <c r="G1055">
        <v>281</v>
      </c>
      <c r="H1055">
        <v>4560</v>
      </c>
      <c r="I1055">
        <f>SUM(data[[#This Row],[likes]:[comments]])</f>
        <v>1769</v>
      </c>
    </row>
    <row r="1056" spans="1:9" x14ac:dyDescent="0.25">
      <c r="A1056" s="1">
        <v>45030</v>
      </c>
      <c r="B1056" s="1" t="str">
        <f>TEXT(data[[#This Row],[date]], "mmmm")</f>
        <v>April</v>
      </c>
      <c r="C1056" t="s">
        <v>9</v>
      </c>
      <c r="D1056" t="s">
        <v>14</v>
      </c>
      <c r="E1056">
        <v>1911</v>
      </c>
      <c r="F1056">
        <v>426</v>
      </c>
      <c r="G1056">
        <v>252</v>
      </c>
      <c r="H1056">
        <v>4858</v>
      </c>
      <c r="I1056">
        <f>SUM(data[[#This Row],[likes]:[comments]])</f>
        <v>2589</v>
      </c>
    </row>
    <row r="1057" spans="1:9" x14ac:dyDescent="0.25">
      <c r="A1057" s="1">
        <v>45097</v>
      </c>
      <c r="B1057" s="1" t="str">
        <f>TEXT(data[[#This Row],[date]], "mmmm")</f>
        <v>June</v>
      </c>
      <c r="C1057" t="s">
        <v>7</v>
      </c>
      <c r="D1057" t="s">
        <v>8</v>
      </c>
      <c r="E1057">
        <v>1511</v>
      </c>
      <c r="F1057">
        <v>393</v>
      </c>
      <c r="G1057">
        <v>392</v>
      </c>
      <c r="H1057">
        <v>8702</v>
      </c>
      <c r="I1057">
        <f>SUM(data[[#This Row],[likes]:[comments]])</f>
        <v>2296</v>
      </c>
    </row>
    <row r="1058" spans="1:9" x14ac:dyDescent="0.25">
      <c r="A1058" s="1">
        <v>45054</v>
      </c>
      <c r="B1058" s="1" t="str">
        <f>TEXT(data[[#This Row],[date]], "mmmm")</f>
        <v>May</v>
      </c>
      <c r="C1058" t="s">
        <v>11</v>
      </c>
      <c r="D1058" t="s">
        <v>14</v>
      </c>
      <c r="E1058">
        <v>815</v>
      </c>
      <c r="F1058">
        <v>410</v>
      </c>
      <c r="G1058">
        <v>253</v>
      </c>
      <c r="H1058">
        <v>9963</v>
      </c>
      <c r="I1058">
        <f>SUM(data[[#This Row],[likes]:[comments]])</f>
        <v>1478</v>
      </c>
    </row>
    <row r="1059" spans="1:9" x14ac:dyDescent="0.25">
      <c r="A1059" s="1">
        <v>45051</v>
      </c>
      <c r="B1059" s="1" t="str">
        <f>TEXT(data[[#This Row],[date]], "mmmm")</f>
        <v>May</v>
      </c>
      <c r="C1059" t="s">
        <v>9</v>
      </c>
      <c r="D1059" t="s">
        <v>8</v>
      </c>
      <c r="E1059">
        <v>1376</v>
      </c>
      <c r="F1059">
        <v>318</v>
      </c>
      <c r="G1059">
        <v>425</v>
      </c>
      <c r="H1059">
        <v>8288</v>
      </c>
      <c r="I1059">
        <f>SUM(data[[#This Row],[likes]:[comments]])</f>
        <v>2119</v>
      </c>
    </row>
    <row r="1060" spans="1:9" x14ac:dyDescent="0.25">
      <c r="A1060" s="1">
        <v>44936</v>
      </c>
      <c r="B1060" s="1" t="str">
        <f>TEXT(data[[#This Row],[date]], "mmmm")</f>
        <v>January</v>
      </c>
      <c r="C1060" t="s">
        <v>7</v>
      </c>
      <c r="D1060" t="s">
        <v>10</v>
      </c>
      <c r="E1060">
        <v>1985</v>
      </c>
      <c r="F1060">
        <v>561</v>
      </c>
      <c r="G1060">
        <v>351</v>
      </c>
      <c r="H1060">
        <v>6752</v>
      </c>
      <c r="I1060">
        <f>SUM(data[[#This Row],[likes]:[comments]])</f>
        <v>2897</v>
      </c>
    </row>
    <row r="1061" spans="1:9" x14ac:dyDescent="0.25">
      <c r="A1061" s="1">
        <v>45187</v>
      </c>
      <c r="B1061" s="1" t="str">
        <f>TEXT(data[[#This Row],[date]], "mmmm")</f>
        <v>September</v>
      </c>
      <c r="C1061" t="s">
        <v>7</v>
      </c>
      <c r="D1061" t="s">
        <v>14</v>
      </c>
      <c r="E1061">
        <v>1450</v>
      </c>
      <c r="F1061">
        <v>243</v>
      </c>
      <c r="G1061">
        <v>432</v>
      </c>
      <c r="H1061">
        <v>6142</v>
      </c>
      <c r="I1061">
        <f>SUM(data[[#This Row],[likes]:[comments]])</f>
        <v>2125</v>
      </c>
    </row>
    <row r="1062" spans="1:9" x14ac:dyDescent="0.25">
      <c r="A1062" s="1">
        <v>44957</v>
      </c>
      <c r="B1062" s="1" t="str">
        <f>TEXT(data[[#This Row],[date]], "mmmm")</f>
        <v>January</v>
      </c>
      <c r="C1062" t="s">
        <v>7</v>
      </c>
      <c r="D1062" t="s">
        <v>14</v>
      </c>
      <c r="E1062">
        <v>1838</v>
      </c>
      <c r="F1062">
        <v>377</v>
      </c>
      <c r="G1062">
        <v>321</v>
      </c>
      <c r="H1062">
        <v>6890</v>
      </c>
      <c r="I1062">
        <f>SUM(data[[#This Row],[likes]:[comments]])</f>
        <v>2536</v>
      </c>
    </row>
    <row r="1063" spans="1:9" x14ac:dyDescent="0.25">
      <c r="A1063" s="1">
        <v>45082</v>
      </c>
      <c r="B1063" s="1" t="str">
        <f>TEXT(data[[#This Row],[date]], "mmmm")</f>
        <v>June</v>
      </c>
      <c r="C1063" t="s">
        <v>9</v>
      </c>
      <c r="D1063" t="s">
        <v>14</v>
      </c>
      <c r="E1063">
        <v>595</v>
      </c>
      <c r="F1063">
        <v>667</v>
      </c>
      <c r="G1063">
        <v>246</v>
      </c>
      <c r="H1063">
        <v>6474</v>
      </c>
      <c r="I1063">
        <f>SUM(data[[#This Row],[likes]:[comments]])</f>
        <v>1508</v>
      </c>
    </row>
    <row r="1064" spans="1:9" x14ac:dyDescent="0.25">
      <c r="A1064" s="1">
        <v>44943</v>
      </c>
      <c r="B1064" s="1" t="str">
        <f>TEXT(data[[#This Row],[date]], "mmmm")</f>
        <v>January</v>
      </c>
      <c r="C1064" t="s">
        <v>11</v>
      </c>
      <c r="D1064" t="s">
        <v>10</v>
      </c>
      <c r="E1064">
        <v>1132</v>
      </c>
      <c r="F1064">
        <v>136</v>
      </c>
      <c r="G1064">
        <v>497</v>
      </c>
      <c r="H1064">
        <v>9185</v>
      </c>
      <c r="I1064">
        <f>SUM(data[[#This Row],[likes]:[comments]])</f>
        <v>1765</v>
      </c>
    </row>
    <row r="1065" spans="1:9" x14ac:dyDescent="0.25">
      <c r="A1065" s="1">
        <v>45067</v>
      </c>
      <c r="B1065" s="1" t="str">
        <f>TEXT(data[[#This Row],[date]], "mmmm")</f>
        <v>May</v>
      </c>
      <c r="C1065" t="s">
        <v>11</v>
      </c>
      <c r="D1065" t="s">
        <v>10</v>
      </c>
      <c r="E1065">
        <v>778</v>
      </c>
      <c r="F1065">
        <v>843</v>
      </c>
      <c r="G1065">
        <v>235</v>
      </c>
      <c r="H1065">
        <v>9335</v>
      </c>
      <c r="I1065">
        <f>SUM(data[[#This Row],[likes]:[comments]])</f>
        <v>1856</v>
      </c>
    </row>
    <row r="1066" spans="1:9" x14ac:dyDescent="0.25">
      <c r="A1066" s="1">
        <v>44980</v>
      </c>
      <c r="B1066" s="1" t="str">
        <f>TEXT(data[[#This Row],[date]], "mmmm")</f>
        <v>February</v>
      </c>
      <c r="C1066" t="s">
        <v>11</v>
      </c>
      <c r="D1066" t="s">
        <v>14</v>
      </c>
      <c r="E1066">
        <v>1001</v>
      </c>
      <c r="F1066">
        <v>719</v>
      </c>
      <c r="G1066">
        <v>398</v>
      </c>
      <c r="H1066">
        <v>4177</v>
      </c>
      <c r="I1066">
        <f>SUM(data[[#This Row],[likes]:[comments]])</f>
        <v>2118</v>
      </c>
    </row>
    <row r="1067" spans="1:9" x14ac:dyDescent="0.25">
      <c r="A1067" s="1">
        <v>45098</v>
      </c>
      <c r="B1067" s="1" t="str">
        <f>TEXT(data[[#This Row],[date]], "mmmm")</f>
        <v>June</v>
      </c>
      <c r="C1067" t="s">
        <v>9</v>
      </c>
      <c r="D1067" t="s">
        <v>8</v>
      </c>
      <c r="E1067">
        <v>1866</v>
      </c>
      <c r="F1067">
        <v>209</v>
      </c>
      <c r="G1067">
        <v>351</v>
      </c>
      <c r="H1067">
        <v>5168</v>
      </c>
      <c r="I1067">
        <f>SUM(data[[#This Row],[likes]:[comments]])</f>
        <v>2426</v>
      </c>
    </row>
    <row r="1068" spans="1:9" x14ac:dyDescent="0.25">
      <c r="A1068" s="1">
        <v>44872</v>
      </c>
      <c r="B1068" s="1" t="str">
        <f>TEXT(data[[#This Row],[date]], "mmmm")</f>
        <v>November</v>
      </c>
      <c r="C1068" t="s">
        <v>7</v>
      </c>
      <c r="D1068" t="s">
        <v>8</v>
      </c>
      <c r="E1068">
        <v>1351</v>
      </c>
      <c r="F1068">
        <v>771</v>
      </c>
      <c r="G1068">
        <v>363</v>
      </c>
      <c r="H1068">
        <v>6608</v>
      </c>
      <c r="I1068">
        <f>SUM(data[[#This Row],[likes]:[comments]])</f>
        <v>2485</v>
      </c>
    </row>
    <row r="1069" spans="1:9" x14ac:dyDescent="0.25">
      <c r="A1069" s="1">
        <v>44865</v>
      </c>
      <c r="B1069" s="1" t="str">
        <f>TEXT(data[[#This Row],[date]], "mmmm")</f>
        <v>October</v>
      </c>
      <c r="C1069" t="s">
        <v>9</v>
      </c>
      <c r="D1069" t="s">
        <v>14</v>
      </c>
      <c r="E1069">
        <v>485</v>
      </c>
      <c r="F1069">
        <v>663</v>
      </c>
      <c r="G1069">
        <v>236</v>
      </c>
      <c r="H1069">
        <v>9927</v>
      </c>
      <c r="I1069">
        <f>SUM(data[[#This Row],[likes]:[comments]])</f>
        <v>1384</v>
      </c>
    </row>
    <row r="1070" spans="1:9" x14ac:dyDescent="0.25">
      <c r="A1070" s="1">
        <v>44887</v>
      </c>
      <c r="B1070" s="1" t="str">
        <f>TEXT(data[[#This Row],[date]], "mmmm")</f>
        <v>November</v>
      </c>
      <c r="C1070" t="s">
        <v>11</v>
      </c>
      <c r="D1070" t="s">
        <v>14</v>
      </c>
      <c r="E1070">
        <v>1825</v>
      </c>
      <c r="F1070">
        <v>186</v>
      </c>
      <c r="G1070">
        <v>252</v>
      </c>
      <c r="H1070">
        <v>6460</v>
      </c>
      <c r="I1070">
        <f>SUM(data[[#This Row],[likes]:[comments]])</f>
        <v>2263</v>
      </c>
    </row>
    <row r="1071" spans="1:9" x14ac:dyDescent="0.25">
      <c r="A1071" s="1">
        <v>45137</v>
      </c>
      <c r="B1071" s="1" t="str">
        <f>TEXT(data[[#This Row],[date]], "mmmm")</f>
        <v>July</v>
      </c>
      <c r="C1071" t="s">
        <v>7</v>
      </c>
      <c r="D1071" t="s">
        <v>14</v>
      </c>
      <c r="E1071">
        <v>1097</v>
      </c>
      <c r="F1071">
        <v>818</v>
      </c>
      <c r="G1071">
        <v>249</v>
      </c>
      <c r="H1071">
        <v>7922</v>
      </c>
      <c r="I1071">
        <f>SUM(data[[#This Row],[likes]:[comments]])</f>
        <v>2164</v>
      </c>
    </row>
    <row r="1072" spans="1:9" x14ac:dyDescent="0.25">
      <c r="A1072" s="1">
        <v>45156</v>
      </c>
      <c r="B1072" s="1" t="str">
        <f>TEXT(data[[#This Row],[date]], "mmmm")</f>
        <v>August</v>
      </c>
      <c r="C1072" t="s">
        <v>11</v>
      </c>
      <c r="D1072" t="s">
        <v>8</v>
      </c>
      <c r="E1072">
        <v>936</v>
      </c>
      <c r="F1072">
        <v>120</v>
      </c>
      <c r="G1072">
        <v>164</v>
      </c>
      <c r="H1072">
        <v>9093</v>
      </c>
      <c r="I1072">
        <f>SUM(data[[#This Row],[likes]:[comments]])</f>
        <v>1220</v>
      </c>
    </row>
    <row r="1073" spans="1:9" x14ac:dyDescent="0.25">
      <c r="A1073" s="1">
        <v>45043</v>
      </c>
      <c r="B1073" s="1" t="str">
        <f>TEXT(data[[#This Row],[date]], "mmmm")</f>
        <v>April</v>
      </c>
      <c r="C1073" t="s">
        <v>9</v>
      </c>
      <c r="D1073" t="s">
        <v>8</v>
      </c>
      <c r="E1073">
        <v>781</v>
      </c>
      <c r="F1073">
        <v>610</v>
      </c>
      <c r="G1073">
        <v>390</v>
      </c>
      <c r="H1073">
        <v>5298</v>
      </c>
      <c r="I1073">
        <f>SUM(data[[#This Row],[likes]:[comments]])</f>
        <v>1781</v>
      </c>
    </row>
    <row r="1074" spans="1:9" x14ac:dyDescent="0.25">
      <c r="A1074" s="1">
        <v>44945</v>
      </c>
      <c r="B1074" s="1" t="str">
        <f>TEXT(data[[#This Row],[date]], "mmmm")</f>
        <v>January</v>
      </c>
      <c r="C1074" t="s">
        <v>11</v>
      </c>
      <c r="D1074" t="s">
        <v>14</v>
      </c>
      <c r="E1074">
        <v>977</v>
      </c>
      <c r="F1074">
        <v>325</v>
      </c>
      <c r="G1074">
        <v>310</v>
      </c>
      <c r="H1074">
        <v>8695</v>
      </c>
      <c r="I1074">
        <f>SUM(data[[#This Row],[likes]:[comments]])</f>
        <v>1612</v>
      </c>
    </row>
    <row r="1075" spans="1:9" x14ac:dyDescent="0.25">
      <c r="A1075" s="1">
        <v>44933</v>
      </c>
      <c r="B1075" s="1" t="str">
        <f>TEXT(data[[#This Row],[date]], "mmmm")</f>
        <v>January</v>
      </c>
      <c r="C1075" t="s">
        <v>7</v>
      </c>
      <c r="D1075" t="s">
        <v>8</v>
      </c>
      <c r="E1075">
        <v>892</v>
      </c>
      <c r="F1075">
        <v>880</v>
      </c>
      <c r="G1075">
        <v>215</v>
      </c>
      <c r="H1075">
        <v>4955</v>
      </c>
      <c r="I1075">
        <f>SUM(data[[#This Row],[likes]:[comments]])</f>
        <v>1987</v>
      </c>
    </row>
    <row r="1076" spans="1:9" x14ac:dyDescent="0.25">
      <c r="A1076" s="1">
        <v>45042</v>
      </c>
      <c r="B1076" s="1" t="str">
        <f>TEXT(data[[#This Row],[date]], "mmmm")</f>
        <v>April</v>
      </c>
      <c r="C1076" t="s">
        <v>9</v>
      </c>
      <c r="D1076" t="s">
        <v>8</v>
      </c>
      <c r="E1076">
        <v>1930</v>
      </c>
      <c r="F1076">
        <v>626</v>
      </c>
      <c r="G1076">
        <v>118</v>
      </c>
      <c r="H1076">
        <v>7184</v>
      </c>
      <c r="I1076">
        <f>SUM(data[[#This Row],[likes]:[comments]])</f>
        <v>2674</v>
      </c>
    </row>
    <row r="1077" spans="1:9" x14ac:dyDescent="0.25">
      <c r="A1077" s="1">
        <v>45009</v>
      </c>
      <c r="B1077" s="1" t="str">
        <f>TEXT(data[[#This Row],[date]], "mmmm")</f>
        <v>March</v>
      </c>
      <c r="C1077" t="s">
        <v>9</v>
      </c>
      <c r="D1077" t="s">
        <v>14</v>
      </c>
      <c r="E1077">
        <v>709</v>
      </c>
      <c r="F1077">
        <v>498</v>
      </c>
      <c r="G1077">
        <v>360</v>
      </c>
      <c r="H1077">
        <v>6352</v>
      </c>
      <c r="I1077">
        <f>SUM(data[[#This Row],[likes]:[comments]])</f>
        <v>1567</v>
      </c>
    </row>
    <row r="1078" spans="1:9" x14ac:dyDescent="0.25">
      <c r="A1078" s="1">
        <v>45209</v>
      </c>
      <c r="B1078" s="1" t="str">
        <f>TEXT(data[[#This Row],[date]], "mmmm")</f>
        <v>October</v>
      </c>
      <c r="C1078" t="s">
        <v>7</v>
      </c>
      <c r="D1078" t="s">
        <v>8</v>
      </c>
      <c r="E1078">
        <v>531</v>
      </c>
      <c r="F1078">
        <v>550</v>
      </c>
      <c r="G1078">
        <v>352</v>
      </c>
      <c r="H1078">
        <v>7490</v>
      </c>
      <c r="I1078">
        <f>SUM(data[[#This Row],[likes]:[comments]])</f>
        <v>1433</v>
      </c>
    </row>
    <row r="1079" spans="1:9" x14ac:dyDescent="0.25">
      <c r="A1079" s="1">
        <v>44884</v>
      </c>
      <c r="B1079" s="1" t="str">
        <f>TEXT(data[[#This Row],[date]], "mmmm")</f>
        <v>November</v>
      </c>
      <c r="C1079" t="s">
        <v>11</v>
      </c>
      <c r="D1079" t="s">
        <v>14</v>
      </c>
      <c r="E1079">
        <v>988</v>
      </c>
      <c r="F1079">
        <v>662</v>
      </c>
      <c r="G1079">
        <v>110</v>
      </c>
      <c r="H1079">
        <v>8296</v>
      </c>
      <c r="I1079">
        <f>SUM(data[[#This Row],[likes]:[comments]])</f>
        <v>1760</v>
      </c>
    </row>
    <row r="1080" spans="1:9" x14ac:dyDescent="0.25">
      <c r="A1080" s="1">
        <v>44902</v>
      </c>
      <c r="B1080" s="1" t="str">
        <f>TEXT(data[[#This Row],[date]], "mmmm")</f>
        <v>December</v>
      </c>
      <c r="C1080" t="s">
        <v>7</v>
      </c>
      <c r="D1080" t="s">
        <v>10</v>
      </c>
      <c r="E1080">
        <v>1662</v>
      </c>
      <c r="F1080">
        <v>229</v>
      </c>
      <c r="G1080">
        <v>453</v>
      </c>
      <c r="H1080">
        <v>9523</v>
      </c>
      <c r="I1080">
        <f>SUM(data[[#This Row],[likes]:[comments]])</f>
        <v>2344</v>
      </c>
    </row>
    <row r="1081" spans="1:9" x14ac:dyDescent="0.25">
      <c r="A1081" s="1">
        <v>44880</v>
      </c>
      <c r="B1081" s="1" t="str">
        <f>TEXT(data[[#This Row],[date]], "mmmm")</f>
        <v>November</v>
      </c>
      <c r="C1081" t="s">
        <v>9</v>
      </c>
      <c r="D1081" t="s">
        <v>14</v>
      </c>
      <c r="E1081">
        <v>2095</v>
      </c>
      <c r="F1081">
        <v>306</v>
      </c>
      <c r="G1081">
        <v>111</v>
      </c>
      <c r="H1081">
        <v>7716</v>
      </c>
      <c r="I1081">
        <f>SUM(data[[#This Row],[likes]:[comments]])</f>
        <v>2512</v>
      </c>
    </row>
    <row r="1082" spans="1:9" x14ac:dyDescent="0.25">
      <c r="A1082" s="1">
        <v>45143</v>
      </c>
      <c r="B1082" s="1" t="str">
        <f>TEXT(data[[#This Row],[date]], "mmmm")</f>
        <v>August</v>
      </c>
      <c r="C1082" t="s">
        <v>9</v>
      </c>
      <c r="D1082" t="s">
        <v>8</v>
      </c>
      <c r="E1082">
        <v>669</v>
      </c>
      <c r="F1082">
        <v>592</v>
      </c>
      <c r="G1082">
        <v>219</v>
      </c>
      <c r="H1082">
        <v>9822</v>
      </c>
      <c r="I1082">
        <f>SUM(data[[#This Row],[likes]:[comments]])</f>
        <v>1480</v>
      </c>
    </row>
    <row r="1083" spans="1:9" x14ac:dyDescent="0.25">
      <c r="A1083" s="1">
        <v>45202</v>
      </c>
      <c r="B1083" s="1" t="str">
        <f>TEXT(data[[#This Row],[date]], "mmmm")</f>
        <v>October</v>
      </c>
      <c r="C1083" t="s">
        <v>9</v>
      </c>
      <c r="D1083" t="s">
        <v>8</v>
      </c>
      <c r="E1083">
        <v>2091</v>
      </c>
      <c r="F1083">
        <v>404</v>
      </c>
      <c r="G1083">
        <v>153</v>
      </c>
      <c r="H1083">
        <v>5549</v>
      </c>
      <c r="I1083">
        <f>SUM(data[[#This Row],[likes]:[comments]])</f>
        <v>2648</v>
      </c>
    </row>
    <row r="1084" spans="1:9" x14ac:dyDescent="0.25">
      <c r="A1084" s="1">
        <v>44972</v>
      </c>
      <c r="B1084" s="1" t="str">
        <f>TEXT(data[[#This Row],[date]], "mmmm")</f>
        <v>February</v>
      </c>
      <c r="C1084" t="s">
        <v>9</v>
      </c>
      <c r="D1084" t="s">
        <v>8</v>
      </c>
      <c r="E1084">
        <v>1567</v>
      </c>
      <c r="F1084">
        <v>875</v>
      </c>
      <c r="G1084">
        <v>459</v>
      </c>
      <c r="H1084">
        <v>4768</v>
      </c>
      <c r="I1084">
        <f>SUM(data[[#This Row],[likes]:[comments]])</f>
        <v>2901</v>
      </c>
    </row>
    <row r="1085" spans="1:9" x14ac:dyDescent="0.25">
      <c r="A1085" s="1">
        <v>44893</v>
      </c>
      <c r="B1085" s="1" t="str">
        <f>TEXT(data[[#This Row],[date]], "mmmm")</f>
        <v>November</v>
      </c>
      <c r="C1085" t="s">
        <v>7</v>
      </c>
      <c r="D1085" t="s">
        <v>10</v>
      </c>
      <c r="E1085">
        <v>1811</v>
      </c>
      <c r="F1085">
        <v>233</v>
      </c>
      <c r="G1085">
        <v>225</v>
      </c>
      <c r="H1085">
        <v>9796</v>
      </c>
      <c r="I1085">
        <f>SUM(data[[#This Row],[likes]:[comments]])</f>
        <v>2269</v>
      </c>
    </row>
    <row r="1086" spans="1:9" x14ac:dyDescent="0.25">
      <c r="A1086" s="1">
        <v>44918</v>
      </c>
      <c r="B1086" s="1" t="str">
        <f>TEXT(data[[#This Row],[date]], "mmmm")</f>
        <v>December</v>
      </c>
      <c r="C1086" t="s">
        <v>9</v>
      </c>
      <c r="D1086" t="s">
        <v>10</v>
      </c>
      <c r="E1086">
        <v>606</v>
      </c>
      <c r="F1086">
        <v>810</v>
      </c>
      <c r="G1086">
        <v>118</v>
      </c>
      <c r="H1086">
        <v>8113</v>
      </c>
      <c r="I1086">
        <f>SUM(data[[#This Row],[likes]:[comments]])</f>
        <v>1534</v>
      </c>
    </row>
    <row r="1087" spans="1:9" x14ac:dyDescent="0.25">
      <c r="A1087" s="1">
        <v>44973</v>
      </c>
      <c r="B1087" s="1" t="str">
        <f>TEXT(data[[#This Row],[date]], "mmmm")</f>
        <v>February</v>
      </c>
      <c r="C1087" t="s">
        <v>11</v>
      </c>
      <c r="D1087" t="s">
        <v>8</v>
      </c>
      <c r="E1087">
        <v>1558</v>
      </c>
      <c r="F1087">
        <v>871</v>
      </c>
      <c r="G1087">
        <v>377</v>
      </c>
      <c r="H1087">
        <v>9703</v>
      </c>
      <c r="I1087">
        <f>SUM(data[[#This Row],[likes]:[comments]])</f>
        <v>2806</v>
      </c>
    </row>
    <row r="1088" spans="1:9" x14ac:dyDescent="0.25">
      <c r="A1088" s="1">
        <v>45180</v>
      </c>
      <c r="B1088" s="1" t="str">
        <f>TEXT(data[[#This Row],[date]], "mmmm")</f>
        <v>September</v>
      </c>
      <c r="C1088" t="s">
        <v>9</v>
      </c>
      <c r="D1088" t="s">
        <v>10</v>
      </c>
      <c r="E1088">
        <v>1333</v>
      </c>
      <c r="F1088">
        <v>768</v>
      </c>
      <c r="G1088">
        <v>475</v>
      </c>
      <c r="H1088">
        <v>8652</v>
      </c>
      <c r="I1088">
        <f>SUM(data[[#This Row],[likes]:[comments]])</f>
        <v>2576</v>
      </c>
    </row>
    <row r="1089" spans="1:9" x14ac:dyDescent="0.25">
      <c r="A1089" s="1">
        <v>45019</v>
      </c>
      <c r="B1089" s="1" t="str">
        <f>TEXT(data[[#This Row],[date]], "mmmm")</f>
        <v>April</v>
      </c>
      <c r="C1089" t="s">
        <v>9</v>
      </c>
      <c r="D1089" t="s">
        <v>10</v>
      </c>
      <c r="E1089">
        <v>817</v>
      </c>
      <c r="F1089">
        <v>769</v>
      </c>
      <c r="G1089">
        <v>395</v>
      </c>
      <c r="H1089">
        <v>7830</v>
      </c>
      <c r="I1089">
        <f>SUM(data[[#This Row],[likes]:[comments]])</f>
        <v>1981</v>
      </c>
    </row>
    <row r="1090" spans="1:9" x14ac:dyDescent="0.25">
      <c r="A1090" s="1">
        <v>45202</v>
      </c>
      <c r="B1090" s="1" t="str">
        <f>TEXT(data[[#This Row],[date]], "mmmm")</f>
        <v>October</v>
      </c>
      <c r="C1090" t="s">
        <v>9</v>
      </c>
      <c r="D1090" t="s">
        <v>10</v>
      </c>
      <c r="E1090">
        <v>2029</v>
      </c>
      <c r="F1090">
        <v>871</v>
      </c>
      <c r="G1090">
        <v>426</v>
      </c>
      <c r="H1090">
        <v>5718</v>
      </c>
      <c r="I1090">
        <f>SUM(data[[#This Row],[likes]:[comments]])</f>
        <v>3326</v>
      </c>
    </row>
    <row r="1091" spans="1:9" x14ac:dyDescent="0.25">
      <c r="A1091" s="1">
        <v>44889</v>
      </c>
      <c r="B1091" s="1" t="str">
        <f>TEXT(data[[#This Row],[date]], "mmmm")</f>
        <v>November</v>
      </c>
      <c r="C1091" t="s">
        <v>11</v>
      </c>
      <c r="D1091" t="s">
        <v>14</v>
      </c>
      <c r="E1091">
        <v>1734</v>
      </c>
      <c r="F1091">
        <v>706</v>
      </c>
      <c r="G1091">
        <v>106</v>
      </c>
      <c r="H1091">
        <v>7745</v>
      </c>
      <c r="I1091">
        <f>SUM(data[[#This Row],[likes]:[comments]])</f>
        <v>2546</v>
      </c>
    </row>
    <row r="1092" spans="1:9" x14ac:dyDescent="0.25">
      <c r="A1092" s="1">
        <v>45008</v>
      </c>
      <c r="B1092" s="1" t="str">
        <f>TEXT(data[[#This Row],[date]], "mmmm")</f>
        <v>March</v>
      </c>
      <c r="C1092" t="s">
        <v>11</v>
      </c>
      <c r="D1092" t="s">
        <v>8</v>
      </c>
      <c r="E1092">
        <v>691</v>
      </c>
      <c r="F1092">
        <v>253</v>
      </c>
      <c r="G1092">
        <v>287</v>
      </c>
      <c r="H1092">
        <v>5031</v>
      </c>
      <c r="I1092">
        <f>SUM(data[[#This Row],[likes]:[comments]])</f>
        <v>1231</v>
      </c>
    </row>
    <row r="1093" spans="1:9" x14ac:dyDescent="0.25">
      <c r="A1093" s="1">
        <v>45004</v>
      </c>
      <c r="B1093" s="1" t="str">
        <f>TEXT(data[[#This Row],[date]], "mmmm")</f>
        <v>March</v>
      </c>
      <c r="C1093" t="s">
        <v>9</v>
      </c>
      <c r="D1093" t="s">
        <v>14</v>
      </c>
      <c r="E1093">
        <v>636</v>
      </c>
      <c r="F1093">
        <v>824</v>
      </c>
      <c r="G1093">
        <v>452</v>
      </c>
      <c r="H1093">
        <v>5140</v>
      </c>
      <c r="I1093">
        <f>SUM(data[[#This Row],[likes]:[comments]])</f>
        <v>1912</v>
      </c>
    </row>
    <row r="1094" spans="1:9" x14ac:dyDescent="0.25">
      <c r="A1094" s="1">
        <v>45122</v>
      </c>
      <c r="B1094" s="1" t="str">
        <f>TEXT(data[[#This Row],[date]], "mmmm")</f>
        <v>July</v>
      </c>
      <c r="C1094" t="s">
        <v>9</v>
      </c>
      <c r="D1094" t="s">
        <v>10</v>
      </c>
      <c r="E1094">
        <v>1915</v>
      </c>
      <c r="F1094">
        <v>688</v>
      </c>
      <c r="G1094">
        <v>138</v>
      </c>
      <c r="H1094">
        <v>6845</v>
      </c>
      <c r="I1094">
        <f>SUM(data[[#This Row],[likes]:[comments]])</f>
        <v>2741</v>
      </c>
    </row>
    <row r="1095" spans="1:9" x14ac:dyDescent="0.25">
      <c r="A1095" s="1">
        <v>44874</v>
      </c>
      <c r="B1095" s="1" t="str">
        <f>TEXT(data[[#This Row],[date]], "mmmm")</f>
        <v>November</v>
      </c>
      <c r="C1095" t="s">
        <v>11</v>
      </c>
      <c r="D1095" t="s">
        <v>14</v>
      </c>
      <c r="E1095">
        <v>1168</v>
      </c>
      <c r="F1095">
        <v>708</v>
      </c>
      <c r="G1095">
        <v>488</v>
      </c>
      <c r="H1095">
        <v>9645</v>
      </c>
      <c r="I1095">
        <f>SUM(data[[#This Row],[likes]:[comments]])</f>
        <v>2364</v>
      </c>
    </row>
    <row r="1096" spans="1:9" x14ac:dyDescent="0.25">
      <c r="A1096" s="1">
        <v>45068</v>
      </c>
      <c r="B1096" s="1" t="str">
        <f>TEXT(data[[#This Row],[date]], "mmmm")</f>
        <v>May</v>
      </c>
      <c r="C1096" t="s">
        <v>9</v>
      </c>
      <c r="D1096" t="s">
        <v>14</v>
      </c>
      <c r="E1096">
        <v>1803</v>
      </c>
      <c r="F1096">
        <v>676</v>
      </c>
      <c r="G1096">
        <v>115</v>
      </c>
      <c r="H1096">
        <v>7355</v>
      </c>
      <c r="I1096">
        <f>SUM(data[[#This Row],[likes]:[comments]])</f>
        <v>2594</v>
      </c>
    </row>
    <row r="1097" spans="1:9" x14ac:dyDescent="0.25">
      <c r="A1097" s="1">
        <v>45009</v>
      </c>
      <c r="B1097" s="1" t="str">
        <f>TEXT(data[[#This Row],[date]], "mmmm")</f>
        <v>March</v>
      </c>
      <c r="C1097" t="s">
        <v>7</v>
      </c>
      <c r="D1097" t="s">
        <v>14</v>
      </c>
      <c r="E1097">
        <v>867</v>
      </c>
      <c r="F1097">
        <v>202</v>
      </c>
      <c r="G1097">
        <v>438</v>
      </c>
      <c r="H1097">
        <v>9326</v>
      </c>
      <c r="I1097">
        <f>SUM(data[[#This Row],[likes]:[comments]])</f>
        <v>1507</v>
      </c>
    </row>
    <row r="1098" spans="1:9" x14ac:dyDescent="0.25">
      <c r="A1098" s="1">
        <v>44861</v>
      </c>
      <c r="B1098" s="1" t="str">
        <f>TEXT(data[[#This Row],[date]], "mmmm")</f>
        <v>October</v>
      </c>
      <c r="C1098" t="s">
        <v>9</v>
      </c>
      <c r="D1098" t="s">
        <v>8</v>
      </c>
      <c r="E1098">
        <v>583</v>
      </c>
      <c r="F1098">
        <v>249</v>
      </c>
      <c r="G1098">
        <v>461</v>
      </c>
      <c r="H1098">
        <v>9463</v>
      </c>
      <c r="I1098">
        <f>SUM(data[[#This Row],[likes]:[comments]])</f>
        <v>1293</v>
      </c>
    </row>
    <row r="1099" spans="1:9" x14ac:dyDescent="0.25">
      <c r="A1099" s="1">
        <v>45143</v>
      </c>
      <c r="B1099" s="1" t="str">
        <f>TEXT(data[[#This Row],[date]], "mmmm")</f>
        <v>August</v>
      </c>
      <c r="C1099" t="s">
        <v>7</v>
      </c>
      <c r="D1099" t="s">
        <v>10</v>
      </c>
      <c r="E1099">
        <v>2178</v>
      </c>
      <c r="F1099" t="s">
        <v>12</v>
      </c>
      <c r="G1099">
        <v>490</v>
      </c>
      <c r="H1099">
        <v>5000</v>
      </c>
      <c r="I1099">
        <f>SUM(data[[#This Row],[likes]:[comments]])</f>
        <v>2668</v>
      </c>
    </row>
    <row r="1100" spans="1:9" x14ac:dyDescent="0.25">
      <c r="A1100" s="1">
        <v>45150</v>
      </c>
      <c r="B1100" s="1" t="str">
        <f>TEXT(data[[#This Row],[date]], "mmmm")</f>
        <v>August</v>
      </c>
      <c r="C1100" t="s">
        <v>9</v>
      </c>
      <c r="D1100" t="s">
        <v>8</v>
      </c>
      <c r="E1100">
        <v>1737</v>
      </c>
      <c r="F1100">
        <v>357</v>
      </c>
      <c r="G1100">
        <v>451</v>
      </c>
      <c r="H1100">
        <v>4467</v>
      </c>
      <c r="I1100">
        <f>SUM(data[[#This Row],[likes]:[comments]])</f>
        <v>2545</v>
      </c>
    </row>
    <row r="1101" spans="1:9" x14ac:dyDescent="0.25">
      <c r="A1101" s="1">
        <v>45126</v>
      </c>
      <c r="B1101" s="1" t="str">
        <f>TEXT(data[[#This Row],[date]], "mmmm")</f>
        <v>July</v>
      </c>
      <c r="C1101" t="s">
        <v>7</v>
      </c>
      <c r="D1101" t="s">
        <v>14</v>
      </c>
      <c r="E1101">
        <v>2189</v>
      </c>
      <c r="F1101">
        <v>720</v>
      </c>
      <c r="G1101">
        <v>233</v>
      </c>
      <c r="H1101">
        <v>6904</v>
      </c>
      <c r="I1101">
        <f>SUM(data[[#This Row],[likes]:[comments]])</f>
        <v>3142</v>
      </c>
    </row>
    <row r="1102" spans="1:9" x14ac:dyDescent="0.25">
      <c r="A1102" s="1">
        <v>44915</v>
      </c>
      <c r="B1102" s="1" t="str">
        <f>TEXT(data[[#This Row],[date]], "mmmm")</f>
        <v>December</v>
      </c>
      <c r="C1102" t="s">
        <v>9</v>
      </c>
      <c r="D1102" t="s">
        <v>14</v>
      </c>
      <c r="E1102">
        <v>683</v>
      </c>
      <c r="F1102">
        <v>370</v>
      </c>
      <c r="G1102">
        <v>355</v>
      </c>
      <c r="H1102">
        <v>9125</v>
      </c>
      <c r="I1102">
        <f>SUM(data[[#This Row],[likes]:[comments]])</f>
        <v>1408</v>
      </c>
    </row>
    <row r="1103" spans="1:9" x14ac:dyDescent="0.25">
      <c r="A1103" s="1">
        <v>44957</v>
      </c>
      <c r="B1103" s="1" t="str">
        <f>TEXT(data[[#This Row],[date]], "mmmm")</f>
        <v>January</v>
      </c>
      <c r="C1103" t="s">
        <v>11</v>
      </c>
      <c r="D1103" t="s">
        <v>8</v>
      </c>
      <c r="E1103">
        <v>424</v>
      </c>
      <c r="F1103">
        <v>558</v>
      </c>
      <c r="G1103">
        <v>342</v>
      </c>
      <c r="H1103">
        <v>4642</v>
      </c>
      <c r="I1103">
        <f>SUM(data[[#This Row],[likes]:[comments]])</f>
        <v>1324</v>
      </c>
    </row>
    <row r="1104" spans="1:9" x14ac:dyDescent="0.25">
      <c r="A1104" s="1">
        <v>45027</v>
      </c>
      <c r="B1104" s="1" t="str">
        <f>TEXT(data[[#This Row],[date]], "mmmm")</f>
        <v>April</v>
      </c>
      <c r="C1104" t="s">
        <v>11</v>
      </c>
      <c r="D1104" t="s">
        <v>10</v>
      </c>
      <c r="E1104">
        <v>1130</v>
      </c>
      <c r="F1104">
        <v>448</v>
      </c>
      <c r="G1104">
        <v>229</v>
      </c>
      <c r="H1104">
        <v>7445</v>
      </c>
      <c r="I1104">
        <f>SUM(data[[#This Row],[likes]:[comments]])</f>
        <v>1807</v>
      </c>
    </row>
    <row r="1105" spans="1:9" x14ac:dyDescent="0.25">
      <c r="A1105" s="1">
        <v>44898</v>
      </c>
      <c r="B1105" s="1" t="str">
        <f>TEXT(data[[#This Row],[date]], "mmmm")</f>
        <v>December</v>
      </c>
      <c r="C1105" t="s">
        <v>9</v>
      </c>
      <c r="D1105" t="s">
        <v>14</v>
      </c>
      <c r="E1105">
        <v>1096</v>
      </c>
      <c r="F1105">
        <v>577</v>
      </c>
      <c r="G1105">
        <v>107</v>
      </c>
      <c r="H1105">
        <v>6354</v>
      </c>
      <c r="I1105">
        <f>SUM(data[[#This Row],[likes]:[comments]])</f>
        <v>1780</v>
      </c>
    </row>
    <row r="1106" spans="1:9" x14ac:dyDescent="0.25">
      <c r="A1106" s="1">
        <v>44875</v>
      </c>
      <c r="B1106" s="1" t="str">
        <f>TEXT(data[[#This Row],[date]], "mmmm")</f>
        <v>November</v>
      </c>
      <c r="C1106" t="s">
        <v>9</v>
      </c>
      <c r="D1106" t="s">
        <v>14</v>
      </c>
      <c r="E1106">
        <v>1638</v>
      </c>
      <c r="F1106">
        <v>842</v>
      </c>
      <c r="G1106">
        <v>212</v>
      </c>
      <c r="H1106">
        <v>8164</v>
      </c>
      <c r="I1106">
        <f>SUM(data[[#This Row],[likes]:[comments]])</f>
        <v>2692</v>
      </c>
    </row>
    <row r="1107" spans="1:9" x14ac:dyDescent="0.25">
      <c r="A1107" s="1">
        <v>44988</v>
      </c>
      <c r="B1107" s="1" t="str">
        <f>TEXT(data[[#This Row],[date]], "mmmm")</f>
        <v>March</v>
      </c>
      <c r="C1107" t="s">
        <v>7</v>
      </c>
      <c r="D1107" t="s">
        <v>8</v>
      </c>
      <c r="E1107">
        <v>1445</v>
      </c>
      <c r="F1107">
        <v>142</v>
      </c>
      <c r="G1107">
        <v>469</v>
      </c>
      <c r="H1107">
        <v>4676</v>
      </c>
      <c r="I1107">
        <f>SUM(data[[#This Row],[likes]:[comments]])</f>
        <v>2056</v>
      </c>
    </row>
    <row r="1108" spans="1:9" x14ac:dyDescent="0.25">
      <c r="A1108" s="1">
        <v>45056</v>
      </c>
      <c r="B1108" s="1" t="str">
        <f>TEXT(data[[#This Row],[date]], "mmmm")</f>
        <v>May</v>
      </c>
      <c r="C1108" t="s">
        <v>11</v>
      </c>
      <c r="D1108" t="s">
        <v>8</v>
      </c>
      <c r="E1108">
        <v>511</v>
      </c>
      <c r="F1108">
        <v>511</v>
      </c>
      <c r="G1108">
        <v>325</v>
      </c>
      <c r="H1108">
        <v>8185</v>
      </c>
      <c r="I1108">
        <f>SUM(data[[#This Row],[likes]:[comments]])</f>
        <v>1347</v>
      </c>
    </row>
    <row r="1109" spans="1:9" x14ac:dyDescent="0.25">
      <c r="A1109" s="1">
        <v>44860</v>
      </c>
      <c r="B1109" s="1" t="str">
        <f>TEXT(data[[#This Row],[date]], "mmmm")</f>
        <v>October</v>
      </c>
      <c r="C1109" t="s">
        <v>9</v>
      </c>
      <c r="D1109" t="s">
        <v>14</v>
      </c>
      <c r="E1109">
        <v>1465</v>
      </c>
      <c r="F1109">
        <v>372</v>
      </c>
      <c r="G1109">
        <v>154</v>
      </c>
      <c r="H1109">
        <v>4446</v>
      </c>
      <c r="I1109">
        <f>SUM(data[[#This Row],[likes]:[comments]])</f>
        <v>1991</v>
      </c>
    </row>
    <row r="1110" spans="1:9" x14ac:dyDescent="0.25">
      <c r="A1110" s="1">
        <v>45020</v>
      </c>
      <c r="B1110" s="1" t="str">
        <f>TEXT(data[[#This Row],[date]], "mmmm")</f>
        <v>April</v>
      </c>
      <c r="C1110" t="s">
        <v>9</v>
      </c>
      <c r="D1110" t="s">
        <v>14</v>
      </c>
      <c r="E1110">
        <v>1250</v>
      </c>
      <c r="F1110">
        <v>679</v>
      </c>
      <c r="G1110">
        <v>339</v>
      </c>
      <c r="H1110">
        <v>4786</v>
      </c>
      <c r="I1110">
        <f>SUM(data[[#This Row],[likes]:[comments]])</f>
        <v>2268</v>
      </c>
    </row>
    <row r="1111" spans="1:9" x14ac:dyDescent="0.25">
      <c r="A1111" s="1">
        <v>45189</v>
      </c>
      <c r="B1111" s="1" t="str">
        <f>TEXT(data[[#This Row],[date]], "mmmm")</f>
        <v>September</v>
      </c>
      <c r="C1111" t="s">
        <v>9</v>
      </c>
      <c r="D1111" t="s">
        <v>8</v>
      </c>
      <c r="E1111">
        <v>707</v>
      </c>
      <c r="F1111">
        <v>845</v>
      </c>
      <c r="G1111">
        <v>314</v>
      </c>
      <c r="H1111">
        <v>7833</v>
      </c>
      <c r="I1111">
        <f>SUM(data[[#This Row],[likes]:[comments]])</f>
        <v>1866</v>
      </c>
    </row>
    <row r="1112" spans="1:9" x14ac:dyDescent="0.25">
      <c r="A1112" s="1">
        <v>44853</v>
      </c>
      <c r="B1112" s="1" t="str">
        <f>TEXT(data[[#This Row],[date]], "mmmm")</f>
        <v>October</v>
      </c>
      <c r="C1112" t="s">
        <v>7</v>
      </c>
      <c r="D1112" t="s">
        <v>10</v>
      </c>
      <c r="E1112">
        <v>1197</v>
      </c>
      <c r="F1112">
        <v>850</v>
      </c>
      <c r="G1112">
        <v>155</v>
      </c>
      <c r="H1112">
        <v>8959</v>
      </c>
      <c r="I1112">
        <f>SUM(data[[#This Row],[likes]:[comments]])</f>
        <v>2202</v>
      </c>
    </row>
    <row r="1113" spans="1:9" x14ac:dyDescent="0.25">
      <c r="A1113" s="1">
        <v>45190</v>
      </c>
      <c r="B1113" s="1" t="str">
        <f>TEXT(data[[#This Row],[date]], "mmmm")</f>
        <v>September</v>
      </c>
      <c r="C1113" t="s">
        <v>11</v>
      </c>
      <c r="D1113" t="s">
        <v>10</v>
      </c>
      <c r="E1113">
        <v>931</v>
      </c>
      <c r="F1113">
        <v>878</v>
      </c>
      <c r="G1113">
        <v>320</v>
      </c>
      <c r="H1113">
        <v>7451</v>
      </c>
      <c r="I1113">
        <f>SUM(data[[#This Row],[likes]:[comments]])</f>
        <v>2129</v>
      </c>
    </row>
    <row r="1114" spans="1:9" x14ac:dyDescent="0.25">
      <c r="A1114" s="1">
        <v>44912</v>
      </c>
      <c r="B1114" s="1" t="str">
        <f>TEXT(data[[#This Row],[date]], "mmmm")</f>
        <v>December</v>
      </c>
      <c r="C1114" t="s">
        <v>9</v>
      </c>
      <c r="D1114" t="s">
        <v>14</v>
      </c>
      <c r="E1114">
        <v>519</v>
      </c>
      <c r="F1114">
        <v>848</v>
      </c>
      <c r="G1114">
        <v>298</v>
      </c>
      <c r="H1114">
        <v>9110</v>
      </c>
      <c r="I1114">
        <f>SUM(data[[#This Row],[likes]:[comments]])</f>
        <v>1665</v>
      </c>
    </row>
    <row r="1115" spans="1:9" x14ac:dyDescent="0.25">
      <c r="A1115" s="1">
        <v>45152</v>
      </c>
      <c r="B1115" s="1" t="str">
        <f>TEXT(data[[#This Row],[date]], "mmmm")</f>
        <v>August</v>
      </c>
      <c r="C1115" t="s">
        <v>11</v>
      </c>
      <c r="D1115" t="s">
        <v>8</v>
      </c>
      <c r="E1115">
        <v>1035</v>
      </c>
      <c r="F1115">
        <v>678</v>
      </c>
      <c r="G1115">
        <v>459</v>
      </c>
      <c r="H1115">
        <v>9144</v>
      </c>
      <c r="I1115">
        <f>SUM(data[[#This Row],[likes]:[comments]])</f>
        <v>2172</v>
      </c>
    </row>
    <row r="1116" spans="1:9" x14ac:dyDescent="0.25">
      <c r="A1116" s="1">
        <v>45134</v>
      </c>
      <c r="B1116" s="1" t="str">
        <f>TEXT(data[[#This Row],[date]], "mmmm")</f>
        <v>July</v>
      </c>
      <c r="C1116" t="s">
        <v>9</v>
      </c>
      <c r="D1116" t="s">
        <v>8</v>
      </c>
      <c r="E1116">
        <v>1109</v>
      </c>
      <c r="F1116">
        <v>235</v>
      </c>
      <c r="G1116">
        <v>234</v>
      </c>
      <c r="H1116">
        <v>5082</v>
      </c>
      <c r="I1116">
        <f>SUM(data[[#This Row],[likes]:[comments]])</f>
        <v>1578</v>
      </c>
    </row>
    <row r="1117" spans="1:9" x14ac:dyDescent="0.25">
      <c r="A1117" s="1">
        <v>44862</v>
      </c>
      <c r="B1117" s="1" t="str">
        <f>TEXT(data[[#This Row],[date]], "mmmm")</f>
        <v>October</v>
      </c>
      <c r="C1117" t="s">
        <v>9</v>
      </c>
      <c r="D1117" t="s">
        <v>8</v>
      </c>
      <c r="E1117">
        <v>1620</v>
      </c>
      <c r="F1117">
        <v>220</v>
      </c>
      <c r="G1117">
        <v>487</v>
      </c>
      <c r="H1117">
        <v>4973</v>
      </c>
      <c r="I1117">
        <f>SUM(data[[#This Row],[likes]:[comments]])</f>
        <v>2327</v>
      </c>
    </row>
    <row r="1118" spans="1:9" x14ac:dyDescent="0.25">
      <c r="A1118" s="1">
        <v>45018</v>
      </c>
      <c r="B1118" s="1" t="str">
        <f>TEXT(data[[#This Row],[date]], "mmmm")</f>
        <v>April</v>
      </c>
      <c r="C1118" t="s">
        <v>7</v>
      </c>
      <c r="D1118" t="s">
        <v>8</v>
      </c>
      <c r="E1118">
        <v>954</v>
      </c>
      <c r="F1118">
        <v>576</v>
      </c>
      <c r="G1118">
        <v>426</v>
      </c>
      <c r="H1118">
        <v>5744</v>
      </c>
      <c r="I1118">
        <f>SUM(data[[#This Row],[likes]:[comments]])</f>
        <v>1956</v>
      </c>
    </row>
    <row r="1119" spans="1:9" x14ac:dyDescent="0.25">
      <c r="A1119" s="1">
        <v>45050</v>
      </c>
      <c r="B1119" s="1" t="str">
        <f>TEXT(data[[#This Row],[date]], "mmmm")</f>
        <v>May</v>
      </c>
      <c r="C1119" t="s">
        <v>7</v>
      </c>
      <c r="D1119" t="s">
        <v>14</v>
      </c>
      <c r="E1119">
        <v>1267</v>
      </c>
      <c r="F1119">
        <v>155</v>
      </c>
      <c r="G1119">
        <v>269</v>
      </c>
      <c r="H1119">
        <v>6599</v>
      </c>
      <c r="I1119">
        <f>SUM(data[[#This Row],[likes]:[comments]])</f>
        <v>1691</v>
      </c>
    </row>
    <row r="1120" spans="1:9" x14ac:dyDescent="0.25">
      <c r="A1120" s="1">
        <v>44915</v>
      </c>
      <c r="B1120" s="1" t="str">
        <f>TEXT(data[[#This Row],[date]], "mmmm")</f>
        <v>December</v>
      </c>
      <c r="C1120" t="s">
        <v>11</v>
      </c>
      <c r="D1120" t="s">
        <v>10</v>
      </c>
      <c r="E1120">
        <v>909</v>
      </c>
      <c r="F1120">
        <v>630</v>
      </c>
      <c r="G1120">
        <v>226</v>
      </c>
      <c r="H1120">
        <v>4484</v>
      </c>
      <c r="I1120">
        <f>SUM(data[[#This Row],[likes]:[comments]])</f>
        <v>1765</v>
      </c>
    </row>
    <row r="1121" spans="1:9" x14ac:dyDescent="0.25">
      <c r="A1121" s="1">
        <v>45201</v>
      </c>
      <c r="B1121" s="1" t="str">
        <f>TEXT(data[[#This Row],[date]], "mmmm")</f>
        <v>October</v>
      </c>
      <c r="C1121" t="s">
        <v>9</v>
      </c>
      <c r="D1121" t="s">
        <v>10</v>
      </c>
      <c r="E1121">
        <v>1201</v>
      </c>
      <c r="F1121">
        <v>359</v>
      </c>
      <c r="G1121">
        <v>248</v>
      </c>
      <c r="H1121">
        <v>8667</v>
      </c>
      <c r="I1121">
        <f>SUM(data[[#This Row],[likes]:[comments]])</f>
        <v>1808</v>
      </c>
    </row>
    <row r="1122" spans="1:9" x14ac:dyDescent="0.25">
      <c r="A1122" s="1">
        <v>45147</v>
      </c>
      <c r="B1122" s="1" t="str">
        <f>TEXT(data[[#This Row],[date]], "mmmm")</f>
        <v>August</v>
      </c>
      <c r="C1122" t="s">
        <v>7</v>
      </c>
      <c r="D1122" t="s">
        <v>8</v>
      </c>
      <c r="E1122">
        <v>1953</v>
      </c>
      <c r="F1122">
        <v>357</v>
      </c>
      <c r="G1122">
        <v>181</v>
      </c>
      <c r="H1122">
        <v>7045</v>
      </c>
      <c r="I1122">
        <f>SUM(data[[#This Row],[likes]:[comments]])</f>
        <v>2491</v>
      </c>
    </row>
    <row r="1123" spans="1:9" x14ac:dyDescent="0.25">
      <c r="A1123" s="1">
        <v>45115</v>
      </c>
      <c r="B1123" s="1" t="str">
        <f>TEXT(data[[#This Row],[date]], "mmmm")</f>
        <v>July</v>
      </c>
      <c r="C1123" t="s">
        <v>7</v>
      </c>
      <c r="D1123" t="s">
        <v>14</v>
      </c>
      <c r="E1123">
        <v>2134</v>
      </c>
      <c r="F1123">
        <v>234</v>
      </c>
      <c r="G1123">
        <v>474</v>
      </c>
      <c r="H1123">
        <v>9323</v>
      </c>
      <c r="I1123">
        <f>SUM(data[[#This Row],[likes]:[comments]])</f>
        <v>2842</v>
      </c>
    </row>
    <row r="1124" spans="1:9" x14ac:dyDescent="0.25">
      <c r="A1124" s="1">
        <v>44997</v>
      </c>
      <c r="B1124" s="1" t="str">
        <f>TEXT(data[[#This Row],[date]], "mmmm")</f>
        <v>March</v>
      </c>
      <c r="C1124" t="s">
        <v>7</v>
      </c>
      <c r="D1124" t="s">
        <v>14</v>
      </c>
      <c r="E1124">
        <v>542</v>
      </c>
      <c r="F1124">
        <v>831</v>
      </c>
      <c r="G1124">
        <v>168</v>
      </c>
      <c r="H1124">
        <v>8912</v>
      </c>
      <c r="I1124">
        <f>SUM(data[[#This Row],[likes]:[comments]])</f>
        <v>1541</v>
      </c>
    </row>
    <row r="1125" spans="1:9" x14ac:dyDescent="0.25">
      <c r="A1125" s="1">
        <v>45084</v>
      </c>
      <c r="B1125" s="1" t="str">
        <f>TEXT(data[[#This Row],[date]], "mmmm")</f>
        <v>June</v>
      </c>
      <c r="C1125" t="s">
        <v>7</v>
      </c>
      <c r="D1125" t="s">
        <v>14</v>
      </c>
      <c r="E1125">
        <v>1951</v>
      </c>
      <c r="F1125">
        <v>300</v>
      </c>
      <c r="G1125">
        <v>437</v>
      </c>
      <c r="H1125">
        <v>4909</v>
      </c>
      <c r="I1125">
        <f>SUM(data[[#This Row],[likes]:[comments]])</f>
        <v>2688</v>
      </c>
    </row>
    <row r="1126" spans="1:9" x14ac:dyDescent="0.25">
      <c r="A1126" s="1">
        <v>45095</v>
      </c>
      <c r="B1126" s="1" t="str">
        <f>TEXT(data[[#This Row],[date]], "mmmm")</f>
        <v>June</v>
      </c>
      <c r="C1126" t="s">
        <v>7</v>
      </c>
      <c r="D1126" t="s">
        <v>8</v>
      </c>
      <c r="E1126">
        <v>1435</v>
      </c>
      <c r="F1126">
        <v>819</v>
      </c>
      <c r="G1126">
        <v>336</v>
      </c>
      <c r="H1126">
        <v>7818</v>
      </c>
      <c r="I1126">
        <f>SUM(data[[#This Row],[likes]:[comments]])</f>
        <v>2590</v>
      </c>
    </row>
    <row r="1127" spans="1:9" x14ac:dyDescent="0.25">
      <c r="A1127" s="1">
        <v>44969</v>
      </c>
      <c r="B1127" s="1" t="str">
        <f>TEXT(data[[#This Row],[date]], "mmmm")</f>
        <v>February</v>
      </c>
      <c r="C1127" t="s">
        <v>9</v>
      </c>
      <c r="D1127" t="s">
        <v>14</v>
      </c>
      <c r="E1127">
        <v>1396</v>
      </c>
      <c r="F1127">
        <v>876</v>
      </c>
      <c r="G1127">
        <v>356</v>
      </c>
      <c r="H1127">
        <v>8168</v>
      </c>
      <c r="I1127">
        <f>SUM(data[[#This Row],[likes]:[comments]])</f>
        <v>2628</v>
      </c>
    </row>
    <row r="1128" spans="1:9" x14ac:dyDescent="0.25">
      <c r="A1128" s="1">
        <v>44990</v>
      </c>
      <c r="B1128" s="1" t="str">
        <f>TEXT(data[[#This Row],[date]], "mmmm")</f>
        <v>March</v>
      </c>
      <c r="C1128" t="s">
        <v>9</v>
      </c>
      <c r="D1128" t="s">
        <v>8</v>
      </c>
      <c r="E1128">
        <v>810</v>
      </c>
      <c r="F1128">
        <v>759</v>
      </c>
      <c r="G1128">
        <v>236</v>
      </c>
      <c r="H1128">
        <v>4931</v>
      </c>
      <c r="I1128">
        <f>SUM(data[[#This Row],[likes]:[comments]])</f>
        <v>1805</v>
      </c>
    </row>
    <row r="1129" spans="1:9" x14ac:dyDescent="0.25">
      <c r="A1129" s="1">
        <v>45000</v>
      </c>
      <c r="B1129" s="1" t="str">
        <f>TEXT(data[[#This Row],[date]], "mmmm")</f>
        <v>March</v>
      </c>
      <c r="C1129" t="s">
        <v>9</v>
      </c>
      <c r="D1129" t="s">
        <v>10</v>
      </c>
      <c r="E1129">
        <v>610</v>
      </c>
      <c r="F1129">
        <v>502</v>
      </c>
      <c r="G1129">
        <v>234</v>
      </c>
      <c r="H1129">
        <v>5906</v>
      </c>
      <c r="I1129">
        <f>SUM(data[[#This Row],[likes]:[comments]])</f>
        <v>1346</v>
      </c>
    </row>
    <row r="1130" spans="1:9" x14ac:dyDescent="0.25">
      <c r="A1130" s="1">
        <v>45061</v>
      </c>
      <c r="B1130" s="1" t="str">
        <f>TEXT(data[[#This Row],[date]], "mmmm")</f>
        <v>May</v>
      </c>
      <c r="C1130" t="s">
        <v>11</v>
      </c>
      <c r="D1130" t="s">
        <v>8</v>
      </c>
      <c r="E1130">
        <v>1491</v>
      </c>
      <c r="F1130">
        <v>632</v>
      </c>
      <c r="G1130">
        <v>420</v>
      </c>
      <c r="H1130">
        <v>4649</v>
      </c>
      <c r="I1130">
        <f>SUM(data[[#This Row],[likes]:[comments]])</f>
        <v>2543</v>
      </c>
    </row>
    <row r="1131" spans="1:9" x14ac:dyDescent="0.25">
      <c r="A1131" s="1">
        <v>44940</v>
      </c>
      <c r="B1131" s="1" t="str">
        <f>TEXT(data[[#This Row],[date]], "mmmm")</f>
        <v>January</v>
      </c>
      <c r="C1131" t="s">
        <v>11</v>
      </c>
      <c r="D1131" t="s">
        <v>14</v>
      </c>
      <c r="E1131">
        <v>558</v>
      </c>
      <c r="F1131">
        <v>179</v>
      </c>
      <c r="G1131">
        <v>176</v>
      </c>
      <c r="H1131">
        <v>6453</v>
      </c>
      <c r="I1131">
        <f>SUM(data[[#This Row],[likes]:[comments]])</f>
        <v>913</v>
      </c>
    </row>
    <row r="1132" spans="1:9" x14ac:dyDescent="0.25">
      <c r="A1132" s="1">
        <v>44953</v>
      </c>
      <c r="B1132" s="1" t="str">
        <f>TEXT(data[[#This Row],[date]], "mmmm")</f>
        <v>January</v>
      </c>
      <c r="C1132" t="s">
        <v>11</v>
      </c>
      <c r="D1132" t="s">
        <v>10</v>
      </c>
      <c r="E1132">
        <v>1627</v>
      </c>
      <c r="F1132">
        <v>541</v>
      </c>
      <c r="G1132">
        <v>484</v>
      </c>
      <c r="H1132">
        <v>6911</v>
      </c>
      <c r="I1132">
        <f>SUM(data[[#This Row],[likes]:[comments]])</f>
        <v>2652</v>
      </c>
    </row>
    <row r="1133" spans="1:9" x14ac:dyDescent="0.25">
      <c r="A1133" s="1">
        <v>44939</v>
      </c>
      <c r="B1133" s="1" t="str">
        <f>TEXT(data[[#This Row],[date]], "mmmm")</f>
        <v>January</v>
      </c>
      <c r="C1133" t="s">
        <v>11</v>
      </c>
      <c r="D1133" t="s">
        <v>8</v>
      </c>
      <c r="E1133">
        <v>686</v>
      </c>
      <c r="F1133">
        <v>785</v>
      </c>
      <c r="G1133">
        <v>135</v>
      </c>
      <c r="H1133">
        <v>6782</v>
      </c>
      <c r="I1133">
        <f>SUM(data[[#This Row],[likes]:[comments]])</f>
        <v>1606</v>
      </c>
    </row>
    <row r="1134" spans="1:9" x14ac:dyDescent="0.25">
      <c r="A1134" s="1">
        <v>45052</v>
      </c>
      <c r="B1134" s="1" t="str">
        <f>TEXT(data[[#This Row],[date]], "mmmm")</f>
        <v>May</v>
      </c>
      <c r="C1134" t="s">
        <v>7</v>
      </c>
      <c r="D1134" t="s">
        <v>10</v>
      </c>
      <c r="E1134">
        <v>1829</v>
      </c>
      <c r="F1134">
        <v>154</v>
      </c>
      <c r="G1134">
        <v>410</v>
      </c>
      <c r="H1134">
        <v>9416</v>
      </c>
      <c r="I1134">
        <f>SUM(data[[#This Row],[likes]:[comments]])</f>
        <v>2393</v>
      </c>
    </row>
    <row r="1135" spans="1:9" x14ac:dyDescent="0.25">
      <c r="A1135" s="1">
        <v>44973</v>
      </c>
      <c r="B1135" s="1" t="str">
        <f>TEXT(data[[#This Row],[date]], "mmmm")</f>
        <v>February</v>
      </c>
      <c r="C1135" t="s">
        <v>11</v>
      </c>
      <c r="D1135" t="s">
        <v>8</v>
      </c>
      <c r="E1135">
        <v>1130</v>
      </c>
      <c r="F1135">
        <v>218</v>
      </c>
      <c r="G1135">
        <v>372</v>
      </c>
      <c r="H1135">
        <v>9512</v>
      </c>
      <c r="I1135">
        <f>SUM(data[[#This Row],[likes]:[comments]])</f>
        <v>1720</v>
      </c>
    </row>
    <row r="1136" spans="1:9" x14ac:dyDescent="0.25">
      <c r="A1136" s="1">
        <v>44938</v>
      </c>
      <c r="B1136" s="1" t="str">
        <f>TEXT(data[[#This Row],[date]], "mmmm")</f>
        <v>January</v>
      </c>
      <c r="C1136" t="s">
        <v>9</v>
      </c>
      <c r="D1136" t="s">
        <v>8</v>
      </c>
      <c r="E1136">
        <v>577</v>
      </c>
      <c r="F1136">
        <v>636</v>
      </c>
      <c r="G1136">
        <v>477</v>
      </c>
      <c r="H1136">
        <v>6012</v>
      </c>
      <c r="I1136">
        <f>SUM(data[[#This Row],[likes]:[comments]])</f>
        <v>1690</v>
      </c>
    </row>
    <row r="1137" spans="1:9" x14ac:dyDescent="0.25">
      <c r="A1137" s="1">
        <v>44992</v>
      </c>
      <c r="B1137" s="1" t="str">
        <f>TEXT(data[[#This Row],[date]], "mmmm")</f>
        <v>March</v>
      </c>
      <c r="C1137" t="s">
        <v>11</v>
      </c>
      <c r="D1137" t="s">
        <v>10</v>
      </c>
      <c r="E1137">
        <v>499</v>
      </c>
      <c r="F1137">
        <v>783</v>
      </c>
      <c r="G1137">
        <v>343</v>
      </c>
      <c r="H1137">
        <v>9155</v>
      </c>
      <c r="I1137">
        <f>SUM(data[[#This Row],[likes]:[comments]])</f>
        <v>1625</v>
      </c>
    </row>
    <row r="1138" spans="1:9" x14ac:dyDescent="0.25">
      <c r="A1138" s="1">
        <v>44969</v>
      </c>
      <c r="B1138" s="1" t="str">
        <f>TEXT(data[[#This Row],[date]], "mmmm")</f>
        <v>February</v>
      </c>
      <c r="C1138" t="s">
        <v>7</v>
      </c>
      <c r="D1138" t="s">
        <v>8</v>
      </c>
      <c r="E1138">
        <v>564</v>
      </c>
      <c r="F1138">
        <v>388</v>
      </c>
      <c r="G1138">
        <v>462</v>
      </c>
      <c r="H1138">
        <v>5589</v>
      </c>
      <c r="I1138">
        <f>SUM(data[[#This Row],[likes]:[comments]])</f>
        <v>1414</v>
      </c>
    </row>
    <row r="1139" spans="1:9" x14ac:dyDescent="0.25">
      <c r="A1139" s="1">
        <v>45143</v>
      </c>
      <c r="B1139" s="1" t="str">
        <f>TEXT(data[[#This Row],[date]], "mmmm")</f>
        <v>August</v>
      </c>
      <c r="C1139" t="s">
        <v>7</v>
      </c>
      <c r="D1139" t="s">
        <v>10</v>
      </c>
      <c r="E1139">
        <v>1289</v>
      </c>
      <c r="F1139">
        <v>778</v>
      </c>
      <c r="G1139">
        <v>315</v>
      </c>
      <c r="H1139">
        <v>5517</v>
      </c>
      <c r="I1139">
        <f>SUM(data[[#This Row],[likes]:[comments]])</f>
        <v>2382</v>
      </c>
    </row>
    <row r="1140" spans="1:9" x14ac:dyDescent="0.25">
      <c r="A1140" s="1">
        <v>45203</v>
      </c>
      <c r="B1140" s="1" t="str">
        <f>TEXT(data[[#This Row],[date]], "mmmm")</f>
        <v>October</v>
      </c>
      <c r="C1140" t="s">
        <v>11</v>
      </c>
      <c r="D1140" t="s">
        <v>10</v>
      </c>
      <c r="E1140">
        <v>1920</v>
      </c>
      <c r="F1140">
        <v>174</v>
      </c>
      <c r="G1140">
        <v>331</v>
      </c>
      <c r="H1140">
        <v>9553</v>
      </c>
      <c r="I1140">
        <f>SUM(data[[#This Row],[likes]:[comments]])</f>
        <v>2425</v>
      </c>
    </row>
    <row r="1141" spans="1:9" x14ac:dyDescent="0.25">
      <c r="A1141" s="1">
        <v>45113</v>
      </c>
      <c r="B1141" s="1" t="str">
        <f>TEXT(data[[#This Row],[date]], "mmmm")</f>
        <v>July</v>
      </c>
      <c r="C1141" t="s">
        <v>11</v>
      </c>
      <c r="D1141" t="s">
        <v>10</v>
      </c>
      <c r="E1141">
        <v>1513</v>
      </c>
      <c r="F1141">
        <v>196</v>
      </c>
      <c r="G1141">
        <v>364</v>
      </c>
      <c r="H1141">
        <v>6488</v>
      </c>
      <c r="I1141">
        <f>SUM(data[[#This Row],[likes]:[comments]])</f>
        <v>2073</v>
      </c>
    </row>
    <row r="1142" spans="1:9" x14ac:dyDescent="0.25">
      <c r="A1142" s="1">
        <v>45047</v>
      </c>
      <c r="B1142" s="1" t="str">
        <f>TEXT(data[[#This Row],[date]], "mmmm")</f>
        <v>May</v>
      </c>
      <c r="C1142" t="s">
        <v>9</v>
      </c>
      <c r="D1142" t="s">
        <v>10</v>
      </c>
      <c r="E1142">
        <v>1484</v>
      </c>
      <c r="F1142">
        <v>810</v>
      </c>
      <c r="G1142">
        <v>157</v>
      </c>
      <c r="H1142">
        <v>4443</v>
      </c>
      <c r="I1142">
        <f>SUM(data[[#This Row],[likes]:[comments]])</f>
        <v>2451</v>
      </c>
    </row>
    <row r="1143" spans="1:9" x14ac:dyDescent="0.25">
      <c r="A1143" s="1">
        <v>44892</v>
      </c>
      <c r="B1143" s="1" t="str">
        <f>TEXT(data[[#This Row],[date]], "mmmm")</f>
        <v>November</v>
      </c>
      <c r="C1143" t="s">
        <v>11</v>
      </c>
      <c r="D1143" t="s">
        <v>10</v>
      </c>
      <c r="E1143">
        <v>2155</v>
      </c>
      <c r="F1143">
        <v>128</v>
      </c>
      <c r="G1143">
        <v>148</v>
      </c>
      <c r="H1143">
        <v>7065</v>
      </c>
      <c r="I1143">
        <f>SUM(data[[#This Row],[likes]:[comments]])</f>
        <v>2431</v>
      </c>
    </row>
    <row r="1144" spans="1:9" x14ac:dyDescent="0.25">
      <c r="A1144" s="1">
        <v>45064</v>
      </c>
      <c r="B1144" s="1" t="str">
        <f>TEXT(data[[#This Row],[date]], "mmmm")</f>
        <v>May</v>
      </c>
      <c r="C1144" t="s">
        <v>11</v>
      </c>
      <c r="D1144" t="s">
        <v>8</v>
      </c>
      <c r="E1144">
        <v>1867</v>
      </c>
      <c r="F1144">
        <v>825</v>
      </c>
      <c r="G1144">
        <v>174</v>
      </c>
      <c r="H1144">
        <v>5527</v>
      </c>
      <c r="I1144">
        <f>SUM(data[[#This Row],[likes]:[comments]])</f>
        <v>2866</v>
      </c>
    </row>
    <row r="1145" spans="1:9" x14ac:dyDescent="0.25">
      <c r="A1145" s="1">
        <v>45106</v>
      </c>
      <c r="B1145" s="1" t="str">
        <f>TEXT(data[[#This Row],[date]], "mmmm")</f>
        <v>June</v>
      </c>
      <c r="C1145" t="s">
        <v>7</v>
      </c>
      <c r="D1145" t="s">
        <v>14</v>
      </c>
      <c r="E1145">
        <v>1193</v>
      </c>
      <c r="F1145">
        <v>375</v>
      </c>
      <c r="G1145">
        <v>181</v>
      </c>
      <c r="H1145">
        <v>5543</v>
      </c>
      <c r="I1145">
        <f>SUM(data[[#This Row],[likes]:[comments]])</f>
        <v>1749</v>
      </c>
    </row>
    <row r="1146" spans="1:9" x14ac:dyDescent="0.25">
      <c r="A1146" s="1">
        <v>45074</v>
      </c>
      <c r="B1146" s="1" t="str">
        <f>TEXT(data[[#This Row],[date]], "mmmm")</f>
        <v>May</v>
      </c>
      <c r="C1146" t="s">
        <v>7</v>
      </c>
      <c r="D1146" t="s">
        <v>8</v>
      </c>
      <c r="E1146">
        <v>2019</v>
      </c>
      <c r="F1146">
        <v>468</v>
      </c>
      <c r="G1146">
        <v>316</v>
      </c>
      <c r="H1146">
        <v>4861</v>
      </c>
      <c r="I1146">
        <f>SUM(data[[#This Row],[likes]:[comments]])</f>
        <v>2803</v>
      </c>
    </row>
    <row r="1147" spans="1:9" x14ac:dyDescent="0.25">
      <c r="A1147" s="1">
        <v>44954</v>
      </c>
      <c r="B1147" s="1" t="str">
        <f>TEXT(data[[#This Row],[date]], "mmmm")</f>
        <v>January</v>
      </c>
      <c r="C1147" t="s">
        <v>7</v>
      </c>
      <c r="D1147" t="s">
        <v>8</v>
      </c>
      <c r="E1147">
        <v>1379</v>
      </c>
      <c r="F1147">
        <v>271</v>
      </c>
      <c r="G1147">
        <v>299</v>
      </c>
      <c r="H1147">
        <v>5552</v>
      </c>
      <c r="I1147">
        <f>SUM(data[[#This Row],[likes]:[comments]])</f>
        <v>1949</v>
      </c>
    </row>
    <row r="1148" spans="1:9" x14ac:dyDescent="0.25">
      <c r="A1148" s="1">
        <v>44900</v>
      </c>
      <c r="B1148" s="1" t="str">
        <f>TEXT(data[[#This Row],[date]], "mmmm")</f>
        <v>December</v>
      </c>
      <c r="C1148" t="s">
        <v>7</v>
      </c>
      <c r="D1148" t="s">
        <v>10</v>
      </c>
      <c r="E1148">
        <v>801</v>
      </c>
      <c r="F1148">
        <v>782</v>
      </c>
      <c r="G1148">
        <v>114</v>
      </c>
      <c r="H1148">
        <v>5396</v>
      </c>
      <c r="I1148">
        <f>SUM(data[[#This Row],[likes]:[comments]])</f>
        <v>1697</v>
      </c>
    </row>
    <row r="1149" spans="1:9" x14ac:dyDescent="0.25">
      <c r="A1149" s="1">
        <v>44998</v>
      </c>
      <c r="B1149" s="1" t="str">
        <f>TEXT(data[[#This Row],[date]], "mmmm")</f>
        <v>March</v>
      </c>
      <c r="C1149" t="s">
        <v>7</v>
      </c>
      <c r="D1149" t="s">
        <v>8</v>
      </c>
      <c r="E1149">
        <v>410</v>
      </c>
      <c r="F1149">
        <v>339</v>
      </c>
      <c r="G1149">
        <v>215</v>
      </c>
      <c r="H1149">
        <v>8224</v>
      </c>
      <c r="I1149">
        <f>SUM(data[[#This Row],[likes]:[comments]])</f>
        <v>964</v>
      </c>
    </row>
    <row r="1150" spans="1:9" x14ac:dyDescent="0.25">
      <c r="A1150" s="1">
        <v>44988</v>
      </c>
      <c r="B1150" s="1" t="str">
        <f>TEXT(data[[#This Row],[date]], "mmmm")</f>
        <v>March</v>
      </c>
      <c r="C1150" t="s">
        <v>11</v>
      </c>
      <c r="D1150" t="s">
        <v>10</v>
      </c>
      <c r="E1150">
        <v>788</v>
      </c>
      <c r="F1150">
        <v>144</v>
      </c>
      <c r="G1150">
        <v>242</v>
      </c>
      <c r="H1150">
        <v>5720</v>
      </c>
      <c r="I1150">
        <f>SUM(data[[#This Row],[likes]:[comments]])</f>
        <v>1174</v>
      </c>
    </row>
    <row r="1151" spans="1:9" x14ac:dyDescent="0.25">
      <c r="A1151" s="1">
        <v>45043</v>
      </c>
      <c r="B1151" s="1" t="str">
        <f>TEXT(data[[#This Row],[date]], "mmmm")</f>
        <v>April</v>
      </c>
      <c r="C1151" t="s">
        <v>9</v>
      </c>
      <c r="D1151" t="s">
        <v>14</v>
      </c>
      <c r="E1151">
        <v>1941</v>
      </c>
      <c r="F1151">
        <v>138</v>
      </c>
      <c r="G1151">
        <v>329</v>
      </c>
      <c r="H1151">
        <v>4361</v>
      </c>
      <c r="I1151">
        <f>SUM(data[[#This Row],[likes]:[comments]])</f>
        <v>2408</v>
      </c>
    </row>
    <row r="1152" spans="1:9" x14ac:dyDescent="0.25">
      <c r="A1152" s="1">
        <v>44905</v>
      </c>
      <c r="B1152" s="1" t="str">
        <f>TEXT(data[[#This Row],[date]], "mmmm")</f>
        <v>December</v>
      </c>
      <c r="C1152" t="s">
        <v>9</v>
      </c>
      <c r="D1152" t="s">
        <v>8</v>
      </c>
      <c r="E1152">
        <v>1306</v>
      </c>
      <c r="F1152">
        <v>349</v>
      </c>
      <c r="G1152">
        <v>113</v>
      </c>
      <c r="H1152">
        <v>8678</v>
      </c>
      <c r="I1152">
        <f>SUM(data[[#This Row],[likes]:[comments]])</f>
        <v>1768</v>
      </c>
    </row>
    <row r="1153" spans="1:9" x14ac:dyDescent="0.25">
      <c r="A1153" s="1">
        <v>44949</v>
      </c>
      <c r="B1153" s="1" t="str">
        <f>TEXT(data[[#This Row],[date]], "mmmm")</f>
        <v>January</v>
      </c>
      <c r="C1153" t="s">
        <v>7</v>
      </c>
      <c r="D1153" t="s">
        <v>10</v>
      </c>
      <c r="E1153">
        <v>1652</v>
      </c>
      <c r="F1153">
        <v>270</v>
      </c>
      <c r="G1153">
        <v>203</v>
      </c>
      <c r="H1153">
        <v>5609</v>
      </c>
      <c r="I1153">
        <f>SUM(data[[#This Row],[likes]:[comments]])</f>
        <v>2125</v>
      </c>
    </row>
    <row r="1154" spans="1:9" x14ac:dyDescent="0.25">
      <c r="A1154" s="1">
        <v>44951</v>
      </c>
      <c r="B1154" s="1" t="str">
        <f>TEXT(data[[#This Row],[date]], "mmmm")</f>
        <v>January</v>
      </c>
      <c r="C1154" t="s">
        <v>11</v>
      </c>
      <c r="D1154" t="s">
        <v>8</v>
      </c>
      <c r="E1154">
        <v>1014</v>
      </c>
      <c r="F1154">
        <v>359</v>
      </c>
      <c r="G1154">
        <v>441</v>
      </c>
      <c r="H1154">
        <v>4815</v>
      </c>
      <c r="I1154">
        <f>SUM(data[[#This Row],[likes]:[comments]])</f>
        <v>1814</v>
      </c>
    </row>
    <row r="1155" spans="1:9" x14ac:dyDescent="0.25">
      <c r="A1155" s="1">
        <v>44997</v>
      </c>
      <c r="B1155" s="1" t="str">
        <f>TEXT(data[[#This Row],[date]], "mmmm")</f>
        <v>March</v>
      </c>
      <c r="C1155" t="s">
        <v>16</v>
      </c>
      <c r="D1155" t="s">
        <v>10</v>
      </c>
      <c r="E1155">
        <v>407</v>
      </c>
      <c r="F1155">
        <v>341</v>
      </c>
      <c r="G1155">
        <v>333</v>
      </c>
      <c r="H1155">
        <v>5240</v>
      </c>
      <c r="I1155">
        <f>SUM(data[[#This Row],[likes]:[comments]])</f>
        <v>1081</v>
      </c>
    </row>
    <row r="1156" spans="1:9" x14ac:dyDescent="0.25">
      <c r="A1156" s="1">
        <v>45034</v>
      </c>
      <c r="B1156" s="1" t="str">
        <f>TEXT(data[[#This Row],[date]], "mmmm")</f>
        <v>April</v>
      </c>
      <c r="C1156" t="s">
        <v>9</v>
      </c>
      <c r="D1156" t="s">
        <v>14</v>
      </c>
      <c r="E1156">
        <v>1885</v>
      </c>
      <c r="F1156">
        <v>221</v>
      </c>
      <c r="G1156">
        <v>334</v>
      </c>
      <c r="H1156">
        <v>7350</v>
      </c>
      <c r="I1156">
        <f>SUM(data[[#This Row],[likes]:[comments]])</f>
        <v>2440</v>
      </c>
    </row>
    <row r="1157" spans="1:9" x14ac:dyDescent="0.25">
      <c r="A1157" s="1">
        <v>45187</v>
      </c>
      <c r="B1157" s="1" t="str">
        <f>TEXT(data[[#This Row],[date]], "mmmm")</f>
        <v>September</v>
      </c>
      <c r="C1157" t="s">
        <v>9</v>
      </c>
      <c r="D1157" t="s">
        <v>10</v>
      </c>
      <c r="E1157">
        <v>1965</v>
      </c>
      <c r="F1157">
        <v>259</v>
      </c>
      <c r="G1157">
        <v>197</v>
      </c>
      <c r="H1157">
        <v>8233</v>
      </c>
      <c r="I1157">
        <f>SUM(data[[#This Row],[likes]:[comments]])</f>
        <v>2421</v>
      </c>
    </row>
    <row r="1158" spans="1:9" x14ac:dyDescent="0.25">
      <c r="A1158" s="1">
        <v>45073</v>
      </c>
      <c r="B1158" s="1" t="str">
        <f>TEXT(data[[#This Row],[date]], "mmmm")</f>
        <v>May</v>
      </c>
      <c r="C1158" t="s">
        <v>11</v>
      </c>
      <c r="D1158" t="s">
        <v>14</v>
      </c>
      <c r="E1158">
        <v>1146</v>
      </c>
      <c r="F1158">
        <v>872</v>
      </c>
      <c r="G1158">
        <v>191</v>
      </c>
      <c r="H1158">
        <v>6092</v>
      </c>
      <c r="I1158">
        <f>SUM(data[[#This Row],[likes]:[comments]])</f>
        <v>2209</v>
      </c>
    </row>
    <row r="1159" spans="1:9" x14ac:dyDescent="0.25">
      <c r="A1159" s="1">
        <v>45207</v>
      </c>
      <c r="B1159" s="1" t="str">
        <f>TEXT(data[[#This Row],[date]], "mmmm")</f>
        <v>October</v>
      </c>
      <c r="C1159" t="s">
        <v>9</v>
      </c>
      <c r="D1159" t="s">
        <v>8</v>
      </c>
      <c r="E1159">
        <v>1332</v>
      </c>
      <c r="F1159">
        <v>643</v>
      </c>
      <c r="G1159">
        <v>149</v>
      </c>
      <c r="H1159">
        <v>5341</v>
      </c>
      <c r="I1159">
        <f>SUM(data[[#This Row],[likes]:[comments]])</f>
        <v>2124</v>
      </c>
    </row>
    <row r="1160" spans="1:9" x14ac:dyDescent="0.25">
      <c r="A1160" s="1">
        <v>44851</v>
      </c>
      <c r="B1160" s="1" t="str">
        <f>TEXT(data[[#This Row],[date]], "mmmm")</f>
        <v>October</v>
      </c>
      <c r="C1160" t="s">
        <v>11</v>
      </c>
      <c r="D1160" t="s">
        <v>14</v>
      </c>
      <c r="E1160">
        <v>600</v>
      </c>
      <c r="F1160">
        <v>551</v>
      </c>
      <c r="G1160">
        <v>136</v>
      </c>
      <c r="H1160">
        <v>7682</v>
      </c>
      <c r="I1160">
        <f>SUM(data[[#This Row],[likes]:[comments]])</f>
        <v>1287</v>
      </c>
    </row>
    <row r="1161" spans="1:9" x14ac:dyDescent="0.25">
      <c r="A1161" s="1">
        <v>45192</v>
      </c>
      <c r="B1161" s="1" t="str">
        <f>TEXT(data[[#This Row],[date]], "mmmm")</f>
        <v>September</v>
      </c>
      <c r="C1161" t="s">
        <v>9</v>
      </c>
      <c r="D1161" t="s">
        <v>14</v>
      </c>
      <c r="E1161">
        <v>1482</v>
      </c>
      <c r="F1161">
        <v>493</v>
      </c>
      <c r="G1161">
        <v>387</v>
      </c>
      <c r="H1161">
        <v>8329</v>
      </c>
      <c r="I1161">
        <f>SUM(data[[#This Row],[likes]:[comments]])</f>
        <v>2362</v>
      </c>
    </row>
    <row r="1162" spans="1:9" x14ac:dyDescent="0.25">
      <c r="A1162" s="1">
        <v>45045</v>
      </c>
      <c r="B1162" s="1" t="str">
        <f>TEXT(data[[#This Row],[date]], "mmmm")</f>
        <v>April</v>
      </c>
      <c r="C1162" t="s">
        <v>9</v>
      </c>
      <c r="D1162" t="s">
        <v>8</v>
      </c>
      <c r="E1162">
        <v>1759</v>
      </c>
      <c r="F1162">
        <v>577</v>
      </c>
      <c r="G1162">
        <v>391</v>
      </c>
      <c r="H1162">
        <v>4916</v>
      </c>
      <c r="I1162">
        <f>SUM(data[[#This Row],[likes]:[comments]])</f>
        <v>2727</v>
      </c>
    </row>
    <row r="1163" spans="1:9" x14ac:dyDescent="0.25">
      <c r="A1163" s="1">
        <v>44873</v>
      </c>
      <c r="B1163" s="1" t="str">
        <f>TEXT(data[[#This Row],[date]], "mmmm")</f>
        <v>November</v>
      </c>
      <c r="C1163" t="s">
        <v>9</v>
      </c>
      <c r="D1163" t="s">
        <v>8</v>
      </c>
      <c r="E1163">
        <v>1871</v>
      </c>
      <c r="F1163">
        <v>663</v>
      </c>
      <c r="G1163">
        <v>278</v>
      </c>
      <c r="H1163">
        <v>9288</v>
      </c>
      <c r="I1163">
        <f>SUM(data[[#This Row],[likes]:[comments]])</f>
        <v>2812</v>
      </c>
    </row>
    <row r="1164" spans="1:9" x14ac:dyDescent="0.25">
      <c r="A1164" s="1">
        <v>44882</v>
      </c>
      <c r="B1164" s="1" t="str">
        <f>TEXT(data[[#This Row],[date]], "mmmm")</f>
        <v>November</v>
      </c>
      <c r="C1164" t="s">
        <v>9</v>
      </c>
      <c r="D1164" t="s">
        <v>10</v>
      </c>
      <c r="E1164">
        <v>1292</v>
      </c>
      <c r="F1164">
        <v>751</v>
      </c>
      <c r="G1164">
        <v>201</v>
      </c>
      <c r="H1164">
        <v>6506</v>
      </c>
      <c r="I1164">
        <f>SUM(data[[#This Row],[likes]:[comments]])</f>
        <v>2244</v>
      </c>
    </row>
    <row r="1165" spans="1:9" x14ac:dyDescent="0.25">
      <c r="A1165" s="1">
        <v>44879</v>
      </c>
      <c r="B1165" s="1" t="str">
        <f>TEXT(data[[#This Row],[date]], "mmmm")</f>
        <v>November</v>
      </c>
      <c r="C1165" t="s">
        <v>9</v>
      </c>
      <c r="D1165" t="s">
        <v>8</v>
      </c>
      <c r="E1165">
        <v>2112</v>
      </c>
      <c r="F1165">
        <v>374</v>
      </c>
      <c r="G1165">
        <v>316</v>
      </c>
      <c r="H1165">
        <v>5929</v>
      </c>
      <c r="I1165">
        <f>SUM(data[[#This Row],[likes]:[comments]])</f>
        <v>2802</v>
      </c>
    </row>
    <row r="1166" spans="1:9" x14ac:dyDescent="0.25">
      <c r="A1166" s="1">
        <v>45121</v>
      </c>
      <c r="B1166" s="1" t="str">
        <f>TEXT(data[[#This Row],[date]], "mmmm")</f>
        <v>July</v>
      </c>
      <c r="C1166" t="s">
        <v>7</v>
      </c>
      <c r="D1166" t="s">
        <v>8</v>
      </c>
      <c r="E1166">
        <v>592</v>
      </c>
      <c r="F1166">
        <v>564</v>
      </c>
      <c r="G1166">
        <v>204</v>
      </c>
      <c r="H1166">
        <v>9191</v>
      </c>
      <c r="I1166">
        <f>SUM(data[[#This Row],[likes]:[comments]])</f>
        <v>1360</v>
      </c>
    </row>
    <row r="1167" spans="1:9" x14ac:dyDescent="0.25">
      <c r="A1167" s="1">
        <v>44955</v>
      </c>
      <c r="B1167" s="1" t="str">
        <f>TEXT(data[[#This Row],[date]], "mmmm")</f>
        <v>January</v>
      </c>
      <c r="C1167" t="s">
        <v>7</v>
      </c>
      <c r="D1167" t="s">
        <v>14</v>
      </c>
      <c r="E1167">
        <v>828</v>
      </c>
      <c r="F1167">
        <v>126</v>
      </c>
      <c r="G1167">
        <v>375</v>
      </c>
      <c r="H1167">
        <v>9090</v>
      </c>
      <c r="I1167">
        <f>SUM(data[[#This Row],[likes]:[comments]])</f>
        <v>1329</v>
      </c>
    </row>
    <row r="1168" spans="1:9" x14ac:dyDescent="0.25">
      <c r="A1168" s="1">
        <v>44903</v>
      </c>
      <c r="B1168" s="1" t="str">
        <f>TEXT(data[[#This Row],[date]], "mmmm")</f>
        <v>December</v>
      </c>
      <c r="C1168" t="s">
        <v>11</v>
      </c>
      <c r="D1168" t="s">
        <v>8</v>
      </c>
      <c r="E1168">
        <v>640</v>
      </c>
      <c r="F1168">
        <v>308</v>
      </c>
      <c r="G1168">
        <v>373</v>
      </c>
      <c r="H1168">
        <v>9170</v>
      </c>
      <c r="I1168">
        <f>SUM(data[[#This Row],[likes]:[comments]])</f>
        <v>1321</v>
      </c>
    </row>
    <row r="1169" spans="1:9" x14ac:dyDescent="0.25">
      <c r="A1169" s="1">
        <v>44903</v>
      </c>
      <c r="B1169" s="1" t="str">
        <f>TEXT(data[[#This Row],[date]], "mmmm")</f>
        <v>December</v>
      </c>
      <c r="C1169" t="s">
        <v>11</v>
      </c>
      <c r="D1169" t="s">
        <v>14</v>
      </c>
      <c r="E1169">
        <v>618</v>
      </c>
      <c r="F1169">
        <v>865</v>
      </c>
      <c r="G1169">
        <v>436</v>
      </c>
      <c r="H1169">
        <v>8206</v>
      </c>
      <c r="I1169">
        <f>SUM(data[[#This Row],[likes]:[comments]])</f>
        <v>1919</v>
      </c>
    </row>
    <row r="1170" spans="1:9" x14ac:dyDescent="0.25">
      <c r="A1170" s="1">
        <v>45139</v>
      </c>
      <c r="B1170" s="1" t="str">
        <f>TEXT(data[[#This Row],[date]], "mmmm")</f>
        <v>August</v>
      </c>
      <c r="C1170" t="s">
        <v>9</v>
      </c>
      <c r="D1170" t="s">
        <v>14</v>
      </c>
      <c r="E1170">
        <v>1622</v>
      </c>
      <c r="F1170">
        <v>614</v>
      </c>
      <c r="G1170">
        <v>335</v>
      </c>
      <c r="H1170">
        <v>7367</v>
      </c>
      <c r="I1170">
        <f>SUM(data[[#This Row],[likes]:[comments]])</f>
        <v>2571</v>
      </c>
    </row>
    <row r="1171" spans="1:9" x14ac:dyDescent="0.25">
      <c r="A1171" s="1">
        <v>45097</v>
      </c>
      <c r="B1171" s="1" t="str">
        <f>TEXT(data[[#This Row],[date]], "mmmm")</f>
        <v>June</v>
      </c>
      <c r="C1171" t="s">
        <v>11</v>
      </c>
      <c r="D1171" t="s">
        <v>8</v>
      </c>
      <c r="E1171">
        <v>543</v>
      </c>
      <c r="F1171">
        <v>332</v>
      </c>
      <c r="G1171">
        <v>246</v>
      </c>
      <c r="H1171">
        <v>4645</v>
      </c>
      <c r="I1171">
        <f>SUM(data[[#This Row],[likes]:[comments]])</f>
        <v>1121</v>
      </c>
    </row>
    <row r="1172" spans="1:9" x14ac:dyDescent="0.25">
      <c r="A1172" s="1">
        <v>44985</v>
      </c>
      <c r="B1172" s="1" t="str">
        <f>TEXT(data[[#This Row],[date]], "mmmm")</f>
        <v>February</v>
      </c>
      <c r="C1172" t="s">
        <v>7</v>
      </c>
      <c r="D1172" t="s">
        <v>14</v>
      </c>
      <c r="E1172">
        <v>1184</v>
      </c>
      <c r="F1172">
        <v>571</v>
      </c>
      <c r="G1172">
        <v>121</v>
      </c>
      <c r="H1172">
        <v>7892</v>
      </c>
      <c r="I1172">
        <f>SUM(data[[#This Row],[likes]:[comments]])</f>
        <v>1876</v>
      </c>
    </row>
    <row r="1173" spans="1:9" x14ac:dyDescent="0.25">
      <c r="A1173" s="1">
        <v>44987</v>
      </c>
      <c r="B1173" s="1" t="str">
        <f>TEXT(data[[#This Row],[date]], "mmmm")</f>
        <v>March</v>
      </c>
      <c r="C1173" t="s">
        <v>11</v>
      </c>
      <c r="D1173" t="s">
        <v>10</v>
      </c>
      <c r="E1173">
        <v>1514</v>
      </c>
      <c r="F1173">
        <v>552</v>
      </c>
      <c r="G1173">
        <v>288</v>
      </c>
      <c r="H1173">
        <v>4183</v>
      </c>
      <c r="I1173">
        <f>SUM(data[[#This Row],[likes]:[comments]])</f>
        <v>2354</v>
      </c>
    </row>
    <row r="1174" spans="1:9" x14ac:dyDescent="0.25">
      <c r="A1174" s="1">
        <v>45204</v>
      </c>
      <c r="B1174" s="1" t="str">
        <f>TEXT(data[[#This Row],[date]], "mmmm")</f>
        <v>October</v>
      </c>
      <c r="C1174" t="s">
        <v>11</v>
      </c>
      <c r="D1174" t="s">
        <v>8</v>
      </c>
      <c r="E1174">
        <v>626</v>
      </c>
      <c r="F1174">
        <v>239</v>
      </c>
      <c r="G1174">
        <v>393</v>
      </c>
      <c r="H1174">
        <v>4480</v>
      </c>
      <c r="I1174">
        <f>SUM(data[[#This Row],[likes]:[comments]])</f>
        <v>1258</v>
      </c>
    </row>
    <row r="1175" spans="1:9" x14ac:dyDescent="0.25">
      <c r="A1175" s="1">
        <v>45137</v>
      </c>
      <c r="B1175" s="1" t="str">
        <f>TEXT(data[[#This Row],[date]], "mmmm")</f>
        <v>July</v>
      </c>
      <c r="C1175" t="s">
        <v>11</v>
      </c>
      <c r="D1175" t="s">
        <v>14</v>
      </c>
      <c r="E1175">
        <v>1000</v>
      </c>
      <c r="F1175">
        <v>438</v>
      </c>
      <c r="G1175">
        <v>416</v>
      </c>
      <c r="H1175">
        <v>9346</v>
      </c>
      <c r="I1175">
        <f>SUM(data[[#This Row],[likes]:[comments]])</f>
        <v>1854</v>
      </c>
    </row>
    <row r="1176" spans="1:9" x14ac:dyDescent="0.25">
      <c r="A1176" s="1">
        <v>44885</v>
      </c>
      <c r="B1176" s="1" t="str">
        <f>TEXT(data[[#This Row],[date]], "mmmm")</f>
        <v>November</v>
      </c>
      <c r="C1176" t="s">
        <v>7</v>
      </c>
      <c r="D1176" t="s">
        <v>14</v>
      </c>
      <c r="E1176">
        <v>1722</v>
      </c>
      <c r="F1176">
        <v>356</v>
      </c>
      <c r="G1176">
        <v>245</v>
      </c>
      <c r="H1176">
        <v>9310</v>
      </c>
      <c r="I1176">
        <f>SUM(data[[#This Row],[likes]:[comments]])</f>
        <v>2323</v>
      </c>
    </row>
    <row r="1177" spans="1:9" x14ac:dyDescent="0.25">
      <c r="A1177" s="1">
        <v>45149</v>
      </c>
      <c r="B1177" s="1" t="str">
        <f>TEXT(data[[#This Row],[date]], "mmmm")</f>
        <v>August</v>
      </c>
      <c r="C1177" t="s">
        <v>7</v>
      </c>
      <c r="D1177" t="s">
        <v>8</v>
      </c>
      <c r="E1177">
        <v>2187</v>
      </c>
      <c r="F1177">
        <v>551</v>
      </c>
      <c r="G1177">
        <v>102</v>
      </c>
      <c r="H1177">
        <v>4134</v>
      </c>
      <c r="I1177">
        <f>SUM(data[[#This Row],[likes]:[comments]])</f>
        <v>2840</v>
      </c>
    </row>
    <row r="1178" spans="1:9" x14ac:dyDescent="0.25">
      <c r="A1178" s="1">
        <v>45031</v>
      </c>
      <c r="B1178" s="1" t="str">
        <f>TEXT(data[[#This Row],[date]], "mmmm")</f>
        <v>April</v>
      </c>
      <c r="C1178" t="s">
        <v>7</v>
      </c>
      <c r="D1178" t="s">
        <v>10</v>
      </c>
      <c r="E1178">
        <v>1041</v>
      </c>
      <c r="F1178">
        <v>656</v>
      </c>
      <c r="G1178">
        <v>222</v>
      </c>
      <c r="H1178">
        <v>5195</v>
      </c>
      <c r="I1178">
        <f>SUM(data[[#This Row],[likes]:[comments]])</f>
        <v>1919</v>
      </c>
    </row>
    <row r="1179" spans="1:9" x14ac:dyDescent="0.25">
      <c r="A1179" s="1">
        <v>44881</v>
      </c>
      <c r="B1179" s="1" t="str">
        <f>TEXT(data[[#This Row],[date]], "mmmm")</f>
        <v>November</v>
      </c>
      <c r="C1179" t="s">
        <v>11</v>
      </c>
      <c r="D1179" t="s">
        <v>8</v>
      </c>
      <c r="E1179">
        <v>961</v>
      </c>
      <c r="F1179">
        <v>262</v>
      </c>
      <c r="G1179">
        <v>350</v>
      </c>
      <c r="H1179">
        <v>7459</v>
      </c>
      <c r="I1179">
        <f>SUM(data[[#This Row],[likes]:[comments]])</f>
        <v>1573</v>
      </c>
    </row>
    <row r="1180" spans="1:9" x14ac:dyDescent="0.25">
      <c r="A1180" s="1">
        <v>44933</v>
      </c>
      <c r="B1180" s="1" t="str">
        <f>TEXT(data[[#This Row],[date]], "mmmm")</f>
        <v>January</v>
      </c>
      <c r="C1180" t="s">
        <v>9</v>
      </c>
      <c r="D1180" t="s">
        <v>8</v>
      </c>
      <c r="E1180">
        <v>1749</v>
      </c>
      <c r="F1180">
        <v>653</v>
      </c>
      <c r="G1180">
        <v>259</v>
      </c>
      <c r="H1180">
        <v>4388</v>
      </c>
      <c r="I1180">
        <f>SUM(data[[#This Row],[likes]:[comments]])</f>
        <v>2661</v>
      </c>
    </row>
    <row r="1181" spans="1:9" x14ac:dyDescent="0.25">
      <c r="A1181" s="1">
        <v>45209</v>
      </c>
      <c r="B1181" s="1" t="str">
        <f>TEXT(data[[#This Row],[date]], "mmmm")</f>
        <v>October</v>
      </c>
      <c r="C1181" t="s">
        <v>7</v>
      </c>
      <c r="D1181" t="s">
        <v>10</v>
      </c>
      <c r="E1181">
        <v>594</v>
      </c>
      <c r="F1181">
        <v>671</v>
      </c>
      <c r="G1181">
        <v>130</v>
      </c>
      <c r="H1181">
        <v>8075</v>
      </c>
      <c r="I1181">
        <f>SUM(data[[#This Row],[likes]:[comments]])</f>
        <v>1395</v>
      </c>
    </row>
    <row r="1182" spans="1:9" x14ac:dyDescent="0.25">
      <c r="A1182" s="1">
        <v>44993</v>
      </c>
      <c r="B1182" s="1" t="str">
        <f>TEXT(data[[#This Row],[date]], "mmmm")</f>
        <v>March</v>
      </c>
      <c r="C1182" t="s">
        <v>11</v>
      </c>
      <c r="D1182" t="s">
        <v>10</v>
      </c>
      <c r="E1182">
        <v>458</v>
      </c>
      <c r="F1182">
        <v>627</v>
      </c>
      <c r="G1182">
        <v>209</v>
      </c>
      <c r="H1182">
        <v>4284</v>
      </c>
      <c r="I1182">
        <f>SUM(data[[#This Row],[likes]:[comments]])</f>
        <v>1294</v>
      </c>
    </row>
    <row r="1183" spans="1:9" x14ac:dyDescent="0.25">
      <c r="A1183" s="1">
        <v>44986</v>
      </c>
      <c r="B1183" s="1" t="str">
        <f>TEXT(data[[#This Row],[date]], "mmmm")</f>
        <v>March</v>
      </c>
      <c r="C1183" t="s">
        <v>7</v>
      </c>
      <c r="D1183" t="s">
        <v>14</v>
      </c>
      <c r="E1183">
        <v>2179</v>
      </c>
      <c r="F1183">
        <v>412</v>
      </c>
      <c r="G1183">
        <v>218</v>
      </c>
      <c r="H1183">
        <v>9145</v>
      </c>
      <c r="I1183">
        <f>SUM(data[[#This Row],[likes]:[comments]])</f>
        <v>2809</v>
      </c>
    </row>
    <row r="1184" spans="1:9" x14ac:dyDescent="0.25">
      <c r="A1184" s="1">
        <v>44977</v>
      </c>
      <c r="B1184" s="1" t="str">
        <f>TEXT(data[[#This Row],[date]], "mmmm")</f>
        <v>February</v>
      </c>
      <c r="C1184" t="s">
        <v>7</v>
      </c>
      <c r="D1184" t="s">
        <v>14</v>
      </c>
      <c r="E1184">
        <v>1274</v>
      </c>
      <c r="F1184">
        <v>583</v>
      </c>
      <c r="G1184">
        <v>455</v>
      </c>
      <c r="H1184">
        <v>9624</v>
      </c>
      <c r="I1184">
        <f>SUM(data[[#This Row],[likes]:[comments]])</f>
        <v>2312</v>
      </c>
    </row>
    <row r="1185" spans="1:9" x14ac:dyDescent="0.25">
      <c r="A1185" s="1">
        <v>44941</v>
      </c>
      <c r="B1185" s="1" t="str">
        <f>TEXT(data[[#This Row],[date]], "mmmm")</f>
        <v>January</v>
      </c>
      <c r="C1185" t="s">
        <v>11</v>
      </c>
      <c r="D1185" t="s">
        <v>10</v>
      </c>
      <c r="E1185">
        <v>1500</v>
      </c>
      <c r="F1185">
        <v>510</v>
      </c>
      <c r="G1185">
        <v>358</v>
      </c>
      <c r="H1185">
        <v>5540</v>
      </c>
      <c r="I1185">
        <f>SUM(data[[#This Row],[likes]:[comments]])</f>
        <v>2368</v>
      </c>
    </row>
    <row r="1186" spans="1:9" x14ac:dyDescent="0.25">
      <c r="A1186" s="1">
        <v>45212</v>
      </c>
      <c r="B1186" s="1" t="str">
        <f>TEXT(data[[#This Row],[date]], "mmmm")</f>
        <v>October</v>
      </c>
      <c r="C1186" t="s">
        <v>9</v>
      </c>
      <c r="D1186" t="s">
        <v>14</v>
      </c>
      <c r="E1186">
        <v>480</v>
      </c>
      <c r="F1186">
        <v>494</v>
      </c>
      <c r="G1186">
        <v>320</v>
      </c>
      <c r="H1186">
        <v>8670</v>
      </c>
      <c r="I1186">
        <f>SUM(data[[#This Row],[likes]:[comments]])</f>
        <v>1294</v>
      </c>
    </row>
    <row r="1187" spans="1:9" x14ac:dyDescent="0.25">
      <c r="A1187" s="1">
        <v>45029</v>
      </c>
      <c r="B1187" s="1" t="str">
        <f>TEXT(data[[#This Row],[date]], "mmmm")</f>
        <v>April</v>
      </c>
      <c r="C1187" t="s">
        <v>11</v>
      </c>
      <c r="D1187" t="s">
        <v>10</v>
      </c>
      <c r="E1187">
        <v>1448</v>
      </c>
      <c r="F1187">
        <v>539</v>
      </c>
      <c r="G1187">
        <v>251</v>
      </c>
      <c r="H1187">
        <v>8475</v>
      </c>
      <c r="I1187">
        <f>SUM(data[[#This Row],[likes]:[comments]])</f>
        <v>2238</v>
      </c>
    </row>
    <row r="1188" spans="1:9" x14ac:dyDescent="0.25">
      <c r="A1188" s="1">
        <v>44856</v>
      </c>
      <c r="B1188" s="1" t="str">
        <f>TEXT(data[[#This Row],[date]], "mmmm")</f>
        <v>October</v>
      </c>
      <c r="C1188" t="s">
        <v>11</v>
      </c>
      <c r="D1188" t="s">
        <v>10</v>
      </c>
      <c r="E1188">
        <v>953</v>
      </c>
      <c r="F1188">
        <v>853</v>
      </c>
      <c r="G1188">
        <v>377</v>
      </c>
      <c r="H1188">
        <v>4887</v>
      </c>
      <c r="I1188">
        <f>SUM(data[[#This Row],[likes]:[comments]])</f>
        <v>2183</v>
      </c>
    </row>
    <row r="1189" spans="1:9" x14ac:dyDescent="0.25">
      <c r="A1189" s="1">
        <v>45038</v>
      </c>
      <c r="B1189" s="1" t="str">
        <f>TEXT(data[[#This Row],[date]], "mmmm")</f>
        <v>April</v>
      </c>
      <c r="C1189" t="s">
        <v>7</v>
      </c>
      <c r="D1189" t="s">
        <v>14</v>
      </c>
      <c r="E1189">
        <v>492</v>
      </c>
      <c r="F1189">
        <v>459</v>
      </c>
      <c r="G1189">
        <v>157</v>
      </c>
      <c r="H1189">
        <v>7761</v>
      </c>
      <c r="I1189">
        <f>SUM(data[[#This Row],[likes]:[comments]])</f>
        <v>1108</v>
      </c>
    </row>
    <row r="1190" spans="1:9" x14ac:dyDescent="0.25">
      <c r="A1190" s="1">
        <v>45184</v>
      </c>
      <c r="B1190" s="1" t="str">
        <f>TEXT(data[[#This Row],[date]], "mmmm")</f>
        <v>September</v>
      </c>
      <c r="C1190" t="s">
        <v>9</v>
      </c>
      <c r="D1190" t="s">
        <v>8</v>
      </c>
      <c r="E1190">
        <v>746</v>
      </c>
      <c r="F1190">
        <v>824</v>
      </c>
      <c r="G1190">
        <v>235</v>
      </c>
      <c r="H1190">
        <v>6198</v>
      </c>
      <c r="I1190">
        <f>SUM(data[[#This Row],[likes]:[comments]])</f>
        <v>1805</v>
      </c>
    </row>
    <row r="1191" spans="1:9" x14ac:dyDescent="0.25">
      <c r="A1191" s="1">
        <v>44944</v>
      </c>
      <c r="B1191" s="1" t="str">
        <f>TEXT(data[[#This Row],[date]], "mmmm")</f>
        <v>January</v>
      </c>
      <c r="C1191" t="s">
        <v>7</v>
      </c>
      <c r="D1191" t="s">
        <v>10</v>
      </c>
      <c r="E1191">
        <v>429</v>
      </c>
      <c r="F1191">
        <v>801</v>
      </c>
      <c r="G1191">
        <v>331</v>
      </c>
      <c r="H1191">
        <v>8081</v>
      </c>
      <c r="I1191">
        <f>SUM(data[[#This Row],[likes]:[comments]])</f>
        <v>1561</v>
      </c>
    </row>
    <row r="1192" spans="1:9" x14ac:dyDescent="0.25">
      <c r="A1192" s="1">
        <v>44856</v>
      </c>
      <c r="B1192" s="1" t="str">
        <f>TEXT(data[[#This Row],[date]], "mmmm")</f>
        <v>October</v>
      </c>
      <c r="C1192" t="s">
        <v>7</v>
      </c>
      <c r="D1192" t="s">
        <v>10</v>
      </c>
      <c r="E1192">
        <v>1312</v>
      </c>
      <c r="F1192">
        <v>590</v>
      </c>
      <c r="G1192">
        <v>165</v>
      </c>
      <c r="H1192">
        <v>9324</v>
      </c>
      <c r="I1192">
        <f>SUM(data[[#This Row],[likes]:[comments]])</f>
        <v>2067</v>
      </c>
    </row>
    <row r="1193" spans="1:9" x14ac:dyDescent="0.25">
      <c r="A1193" s="1">
        <v>45053</v>
      </c>
      <c r="B1193" s="1" t="str">
        <f>TEXT(data[[#This Row],[date]], "mmmm")</f>
        <v>May</v>
      </c>
      <c r="C1193" t="s">
        <v>11</v>
      </c>
      <c r="D1193" t="s">
        <v>8</v>
      </c>
      <c r="E1193">
        <v>1972</v>
      </c>
      <c r="F1193">
        <v>497</v>
      </c>
      <c r="G1193">
        <v>460</v>
      </c>
      <c r="H1193">
        <v>5675</v>
      </c>
      <c r="I1193">
        <f>SUM(data[[#This Row],[likes]:[comments]])</f>
        <v>2929</v>
      </c>
    </row>
    <row r="1194" spans="1:9" x14ac:dyDescent="0.25">
      <c r="A1194" s="1">
        <v>45195</v>
      </c>
      <c r="B1194" s="1" t="str">
        <f>TEXT(data[[#This Row],[date]], "mmmm")</f>
        <v>September</v>
      </c>
      <c r="C1194" t="s">
        <v>7</v>
      </c>
      <c r="D1194" t="s">
        <v>14</v>
      </c>
      <c r="E1194">
        <v>631</v>
      </c>
      <c r="F1194">
        <v>417</v>
      </c>
      <c r="G1194">
        <v>330</v>
      </c>
      <c r="H1194">
        <v>5768</v>
      </c>
      <c r="I1194">
        <f>SUM(data[[#This Row],[likes]:[comments]])</f>
        <v>1378</v>
      </c>
    </row>
    <row r="1195" spans="1:9" x14ac:dyDescent="0.25">
      <c r="A1195" s="1">
        <v>44989</v>
      </c>
      <c r="B1195" s="1" t="str">
        <f>TEXT(data[[#This Row],[date]], "mmmm")</f>
        <v>March</v>
      </c>
      <c r="C1195" t="s">
        <v>11</v>
      </c>
      <c r="D1195" t="s">
        <v>8</v>
      </c>
      <c r="E1195">
        <v>759</v>
      </c>
      <c r="F1195">
        <v>670</v>
      </c>
      <c r="G1195">
        <v>406</v>
      </c>
      <c r="H1195">
        <v>7905</v>
      </c>
      <c r="I1195">
        <f>SUM(data[[#This Row],[likes]:[comments]])</f>
        <v>1835</v>
      </c>
    </row>
    <row r="1196" spans="1:9" x14ac:dyDescent="0.25">
      <c r="A1196" s="1">
        <v>44898</v>
      </c>
      <c r="B1196" s="1" t="str">
        <f>TEXT(data[[#This Row],[date]], "mmmm")</f>
        <v>December</v>
      </c>
      <c r="C1196" t="s">
        <v>7</v>
      </c>
      <c r="D1196" t="s">
        <v>10</v>
      </c>
      <c r="E1196">
        <v>1385</v>
      </c>
      <c r="F1196">
        <v>579</v>
      </c>
      <c r="G1196">
        <v>134</v>
      </c>
      <c r="H1196">
        <v>7552</v>
      </c>
      <c r="I1196">
        <f>SUM(data[[#This Row],[likes]:[comments]])</f>
        <v>2098</v>
      </c>
    </row>
    <row r="1197" spans="1:9" x14ac:dyDescent="0.25">
      <c r="A1197" s="1">
        <v>44926</v>
      </c>
      <c r="B1197" s="1" t="str">
        <f>TEXT(data[[#This Row],[date]], "mmmm")</f>
        <v>December</v>
      </c>
      <c r="C1197" t="s">
        <v>11</v>
      </c>
      <c r="D1197" t="s">
        <v>8</v>
      </c>
      <c r="E1197">
        <v>1580</v>
      </c>
      <c r="F1197">
        <v>150</v>
      </c>
      <c r="G1197">
        <v>232</v>
      </c>
      <c r="H1197">
        <v>7671</v>
      </c>
      <c r="I1197">
        <f>SUM(data[[#This Row],[likes]:[comments]])</f>
        <v>1962</v>
      </c>
    </row>
    <row r="1198" spans="1:9" x14ac:dyDescent="0.25">
      <c r="A1198" s="1">
        <v>44997</v>
      </c>
      <c r="B1198" s="1" t="str">
        <f>TEXT(data[[#This Row],[date]], "mmmm")</f>
        <v>March</v>
      </c>
      <c r="C1198" t="s">
        <v>11</v>
      </c>
      <c r="D1198" t="s">
        <v>8</v>
      </c>
      <c r="E1198">
        <v>2139</v>
      </c>
      <c r="F1198">
        <v>893</v>
      </c>
      <c r="G1198">
        <v>245</v>
      </c>
      <c r="H1198">
        <v>9948</v>
      </c>
      <c r="I1198">
        <f>SUM(data[[#This Row],[likes]:[comments]])</f>
        <v>3277</v>
      </c>
    </row>
    <row r="1199" spans="1:9" x14ac:dyDescent="0.25">
      <c r="A1199" s="1">
        <v>44871</v>
      </c>
      <c r="B1199" s="1" t="str">
        <f>TEXT(data[[#This Row],[date]], "mmmm")</f>
        <v>November</v>
      </c>
      <c r="C1199" t="s">
        <v>11</v>
      </c>
      <c r="D1199" t="s">
        <v>14</v>
      </c>
      <c r="E1199">
        <v>1215</v>
      </c>
      <c r="F1199">
        <v>308</v>
      </c>
      <c r="G1199">
        <v>474</v>
      </c>
      <c r="H1199">
        <v>8671</v>
      </c>
      <c r="I1199">
        <f>SUM(data[[#This Row],[likes]:[comments]])</f>
        <v>1997</v>
      </c>
    </row>
    <row r="1200" spans="1:9" x14ac:dyDescent="0.25">
      <c r="A1200" s="1">
        <v>45185</v>
      </c>
      <c r="B1200" s="1" t="str">
        <f>TEXT(data[[#This Row],[date]], "mmmm")</f>
        <v>September</v>
      </c>
      <c r="C1200" t="s">
        <v>11</v>
      </c>
      <c r="D1200" t="s">
        <v>10</v>
      </c>
      <c r="E1200">
        <v>1186</v>
      </c>
      <c r="F1200">
        <v>755</v>
      </c>
      <c r="G1200">
        <v>143</v>
      </c>
      <c r="H1200">
        <v>6745</v>
      </c>
      <c r="I1200">
        <f>SUM(data[[#This Row],[likes]:[comments]])</f>
        <v>2084</v>
      </c>
    </row>
    <row r="1201" spans="1:9" x14ac:dyDescent="0.25">
      <c r="A1201" s="1">
        <v>44877</v>
      </c>
      <c r="B1201" s="1" t="str">
        <f>TEXT(data[[#This Row],[date]], "mmmm")</f>
        <v>November</v>
      </c>
      <c r="C1201" t="s">
        <v>9</v>
      </c>
      <c r="D1201" t="s">
        <v>8</v>
      </c>
      <c r="E1201">
        <v>1840</v>
      </c>
      <c r="F1201">
        <v>541</v>
      </c>
      <c r="G1201">
        <v>180</v>
      </c>
      <c r="H1201">
        <v>6885</v>
      </c>
      <c r="I1201">
        <f>SUM(data[[#This Row],[likes]:[comments]])</f>
        <v>2561</v>
      </c>
    </row>
    <row r="1202" spans="1:9" x14ac:dyDescent="0.25">
      <c r="A1202" s="1">
        <v>44856</v>
      </c>
      <c r="B1202" s="1" t="str">
        <f>TEXT(data[[#This Row],[date]], "mmmm")</f>
        <v>October</v>
      </c>
      <c r="C1202" t="s">
        <v>9</v>
      </c>
      <c r="D1202" t="s">
        <v>10</v>
      </c>
      <c r="E1202">
        <v>550</v>
      </c>
      <c r="F1202">
        <v>337</v>
      </c>
      <c r="G1202">
        <v>137</v>
      </c>
      <c r="H1202">
        <v>7455</v>
      </c>
      <c r="I1202">
        <f>SUM(data[[#This Row],[likes]:[comments]])</f>
        <v>1024</v>
      </c>
    </row>
    <row r="1203" spans="1:9" x14ac:dyDescent="0.25">
      <c r="A1203" s="1">
        <v>45131</v>
      </c>
      <c r="B1203" s="1" t="str">
        <f>TEXT(data[[#This Row],[date]], "mmmm")</f>
        <v>July</v>
      </c>
      <c r="C1203" t="s">
        <v>9</v>
      </c>
      <c r="D1203" t="s">
        <v>8</v>
      </c>
      <c r="E1203">
        <v>669</v>
      </c>
      <c r="F1203">
        <v>417</v>
      </c>
      <c r="G1203">
        <v>138</v>
      </c>
      <c r="H1203">
        <v>9234</v>
      </c>
      <c r="I1203">
        <f>SUM(data[[#This Row],[likes]:[comments]])</f>
        <v>1224</v>
      </c>
    </row>
    <row r="1204" spans="1:9" x14ac:dyDescent="0.25">
      <c r="A1204" s="1">
        <v>44858</v>
      </c>
      <c r="B1204" s="1" t="str">
        <f>TEXT(data[[#This Row],[date]], "mmmm")</f>
        <v>October</v>
      </c>
      <c r="C1204" t="s">
        <v>9</v>
      </c>
      <c r="D1204" t="s">
        <v>8</v>
      </c>
      <c r="E1204">
        <v>1049</v>
      </c>
      <c r="F1204">
        <v>456</v>
      </c>
      <c r="G1204">
        <v>203</v>
      </c>
      <c r="H1204">
        <v>4673</v>
      </c>
      <c r="I1204">
        <f>SUM(data[[#This Row],[likes]:[comments]])</f>
        <v>1708</v>
      </c>
    </row>
    <row r="1205" spans="1:9" x14ac:dyDescent="0.25">
      <c r="A1205" s="1">
        <v>44861</v>
      </c>
      <c r="B1205" s="1" t="str">
        <f>TEXT(data[[#This Row],[date]], "mmmm")</f>
        <v>October</v>
      </c>
      <c r="C1205" t="s">
        <v>11</v>
      </c>
      <c r="D1205" t="s">
        <v>8</v>
      </c>
      <c r="E1205">
        <v>1496</v>
      </c>
      <c r="F1205">
        <v>571</v>
      </c>
      <c r="G1205">
        <v>353</v>
      </c>
      <c r="H1205">
        <v>8760</v>
      </c>
      <c r="I1205">
        <f>SUM(data[[#This Row],[likes]:[comments]])</f>
        <v>2420</v>
      </c>
    </row>
    <row r="1206" spans="1:9" x14ac:dyDescent="0.25">
      <c r="A1206" s="1">
        <v>45036</v>
      </c>
      <c r="B1206" s="1" t="str">
        <f>TEXT(data[[#This Row],[date]], "mmmm")</f>
        <v>April</v>
      </c>
      <c r="C1206" t="s">
        <v>9</v>
      </c>
      <c r="D1206" t="s">
        <v>8</v>
      </c>
      <c r="E1206">
        <v>1167</v>
      </c>
      <c r="F1206">
        <v>430</v>
      </c>
      <c r="G1206">
        <v>328</v>
      </c>
      <c r="H1206">
        <v>7505</v>
      </c>
      <c r="I1206">
        <f>SUM(data[[#This Row],[likes]:[comments]])</f>
        <v>1925</v>
      </c>
    </row>
    <row r="1207" spans="1:9" x14ac:dyDescent="0.25">
      <c r="A1207" s="1">
        <v>44903</v>
      </c>
      <c r="B1207" s="1" t="str">
        <f>TEXT(data[[#This Row],[date]], "mmmm")</f>
        <v>December</v>
      </c>
      <c r="C1207" t="s">
        <v>9</v>
      </c>
      <c r="D1207" t="s">
        <v>8</v>
      </c>
      <c r="E1207">
        <v>414</v>
      </c>
      <c r="F1207">
        <v>755</v>
      </c>
      <c r="G1207">
        <v>380</v>
      </c>
      <c r="H1207">
        <v>7846</v>
      </c>
      <c r="I1207">
        <f>SUM(data[[#This Row],[likes]:[comments]])</f>
        <v>1549</v>
      </c>
    </row>
    <row r="1208" spans="1:9" x14ac:dyDescent="0.25">
      <c r="A1208" s="1">
        <v>44945</v>
      </c>
      <c r="B1208" s="1" t="str">
        <f>TEXT(data[[#This Row],[date]], "mmmm")</f>
        <v>January</v>
      </c>
      <c r="C1208" t="s">
        <v>11</v>
      </c>
      <c r="D1208" t="s">
        <v>10</v>
      </c>
      <c r="E1208">
        <v>809</v>
      </c>
      <c r="F1208">
        <v>721</v>
      </c>
      <c r="G1208">
        <v>452</v>
      </c>
      <c r="H1208">
        <v>6205</v>
      </c>
      <c r="I1208">
        <f>SUM(data[[#This Row],[likes]:[comments]])</f>
        <v>1982</v>
      </c>
    </row>
    <row r="1209" spans="1:9" x14ac:dyDescent="0.25">
      <c r="A1209" s="1">
        <v>44880</v>
      </c>
      <c r="B1209" s="1" t="str">
        <f>TEXT(data[[#This Row],[date]], "mmmm")</f>
        <v>November</v>
      </c>
      <c r="C1209" t="s">
        <v>11</v>
      </c>
      <c r="D1209" t="s">
        <v>10</v>
      </c>
      <c r="E1209">
        <v>466</v>
      </c>
      <c r="F1209">
        <v>686</v>
      </c>
      <c r="G1209">
        <v>463</v>
      </c>
      <c r="H1209">
        <v>4594</v>
      </c>
      <c r="I1209">
        <f>SUM(data[[#This Row],[likes]:[comments]])</f>
        <v>1615</v>
      </c>
    </row>
    <row r="1210" spans="1:9" x14ac:dyDescent="0.25">
      <c r="A1210" s="1">
        <v>45159</v>
      </c>
      <c r="B1210" s="1" t="str">
        <f>TEXT(data[[#This Row],[date]], "mmmm")</f>
        <v>August</v>
      </c>
      <c r="C1210" t="s">
        <v>9</v>
      </c>
      <c r="D1210" t="s">
        <v>8</v>
      </c>
      <c r="E1210">
        <v>2161</v>
      </c>
      <c r="F1210">
        <v>873</v>
      </c>
      <c r="G1210">
        <v>379</v>
      </c>
      <c r="H1210">
        <v>7107</v>
      </c>
      <c r="I1210">
        <f>SUM(data[[#This Row],[likes]:[comments]])</f>
        <v>3413</v>
      </c>
    </row>
    <row r="1211" spans="1:9" x14ac:dyDescent="0.25">
      <c r="A1211" s="1">
        <v>44853</v>
      </c>
      <c r="B1211" s="1" t="str">
        <f>TEXT(data[[#This Row],[date]], "mmmm")</f>
        <v>October</v>
      </c>
      <c r="C1211" t="s">
        <v>11</v>
      </c>
      <c r="D1211" t="s">
        <v>14</v>
      </c>
      <c r="E1211">
        <v>1461</v>
      </c>
      <c r="F1211">
        <v>359</v>
      </c>
      <c r="G1211">
        <v>241</v>
      </c>
      <c r="H1211">
        <v>5644</v>
      </c>
      <c r="I1211">
        <f>SUM(data[[#This Row],[likes]:[comments]])</f>
        <v>2061</v>
      </c>
    </row>
    <row r="1212" spans="1:9" x14ac:dyDescent="0.25">
      <c r="A1212" s="1">
        <v>45174</v>
      </c>
      <c r="B1212" s="1" t="str">
        <f>TEXT(data[[#This Row],[date]], "mmmm")</f>
        <v>September</v>
      </c>
      <c r="C1212" t="s">
        <v>11</v>
      </c>
      <c r="D1212" t="s">
        <v>14</v>
      </c>
      <c r="E1212">
        <v>964</v>
      </c>
      <c r="F1212">
        <v>731</v>
      </c>
      <c r="G1212">
        <v>473</v>
      </c>
      <c r="H1212">
        <v>6148</v>
      </c>
      <c r="I1212">
        <f>SUM(data[[#This Row],[likes]:[comments]])</f>
        <v>2168</v>
      </c>
    </row>
    <row r="1213" spans="1:9" x14ac:dyDescent="0.25">
      <c r="A1213" s="1">
        <v>45180</v>
      </c>
      <c r="B1213" s="1" t="str">
        <f>TEXT(data[[#This Row],[date]], "mmmm")</f>
        <v>September</v>
      </c>
      <c r="C1213" t="s">
        <v>11</v>
      </c>
      <c r="D1213" t="s">
        <v>8</v>
      </c>
      <c r="E1213">
        <v>596</v>
      </c>
      <c r="F1213">
        <v>486</v>
      </c>
      <c r="G1213">
        <v>248</v>
      </c>
      <c r="H1213">
        <v>4861</v>
      </c>
      <c r="I1213">
        <f>SUM(data[[#This Row],[likes]:[comments]])</f>
        <v>1330</v>
      </c>
    </row>
    <row r="1214" spans="1:9" x14ac:dyDescent="0.25">
      <c r="A1214" s="1">
        <v>45010</v>
      </c>
      <c r="B1214" s="1" t="str">
        <f>TEXT(data[[#This Row],[date]], "mmmm")</f>
        <v>March</v>
      </c>
      <c r="C1214" t="s">
        <v>9</v>
      </c>
      <c r="D1214" t="s">
        <v>14</v>
      </c>
      <c r="E1214">
        <v>1734</v>
      </c>
      <c r="F1214">
        <v>592</v>
      </c>
      <c r="G1214">
        <v>210</v>
      </c>
      <c r="H1214">
        <v>4616</v>
      </c>
      <c r="I1214">
        <f>SUM(data[[#This Row],[likes]:[comments]])</f>
        <v>2536</v>
      </c>
    </row>
    <row r="1215" spans="1:9" x14ac:dyDescent="0.25">
      <c r="A1215" s="1">
        <v>44947</v>
      </c>
      <c r="B1215" s="1" t="str">
        <f>TEXT(data[[#This Row],[date]], "mmmm")</f>
        <v>January</v>
      </c>
      <c r="C1215" t="s">
        <v>9</v>
      </c>
      <c r="D1215" t="s">
        <v>8</v>
      </c>
      <c r="E1215">
        <v>487</v>
      </c>
      <c r="F1215">
        <v>326</v>
      </c>
      <c r="G1215">
        <v>450</v>
      </c>
      <c r="H1215">
        <v>6937</v>
      </c>
      <c r="I1215">
        <f>SUM(data[[#This Row],[likes]:[comments]])</f>
        <v>1263</v>
      </c>
    </row>
    <row r="1216" spans="1:9" x14ac:dyDescent="0.25">
      <c r="A1216" s="1">
        <v>44939</v>
      </c>
      <c r="B1216" s="1" t="str">
        <f>TEXT(data[[#This Row],[date]], "mmmm")</f>
        <v>January</v>
      </c>
      <c r="C1216" t="s">
        <v>7</v>
      </c>
      <c r="D1216" t="s">
        <v>14</v>
      </c>
      <c r="E1216">
        <v>780</v>
      </c>
      <c r="F1216">
        <v>101</v>
      </c>
      <c r="G1216" t="s">
        <v>12</v>
      </c>
      <c r="H1216">
        <v>7924</v>
      </c>
      <c r="I1216">
        <f>SUM(data[[#This Row],[likes]:[comments]])</f>
        <v>881</v>
      </c>
    </row>
    <row r="1217" spans="1:9" x14ac:dyDescent="0.25">
      <c r="A1217" s="1">
        <v>44877</v>
      </c>
      <c r="B1217" s="1" t="str">
        <f>TEXT(data[[#This Row],[date]], "mmmm")</f>
        <v>November</v>
      </c>
      <c r="C1217" t="s">
        <v>9</v>
      </c>
      <c r="D1217" t="s">
        <v>8</v>
      </c>
      <c r="E1217">
        <v>1519</v>
      </c>
      <c r="F1217">
        <v>469</v>
      </c>
      <c r="G1217">
        <v>354</v>
      </c>
      <c r="H1217">
        <v>4050</v>
      </c>
      <c r="I1217">
        <f>SUM(data[[#This Row],[likes]:[comments]])</f>
        <v>2342</v>
      </c>
    </row>
    <row r="1218" spans="1:9" x14ac:dyDescent="0.25">
      <c r="A1218" s="1">
        <v>44914</v>
      </c>
      <c r="B1218" s="1" t="str">
        <f>TEXT(data[[#This Row],[date]], "mmmm")</f>
        <v>December</v>
      </c>
      <c r="C1218" t="s">
        <v>9</v>
      </c>
      <c r="D1218" t="s">
        <v>14</v>
      </c>
      <c r="E1218">
        <v>829</v>
      </c>
      <c r="F1218">
        <v>636</v>
      </c>
      <c r="G1218">
        <v>336</v>
      </c>
      <c r="H1218">
        <v>6488</v>
      </c>
      <c r="I1218">
        <f>SUM(data[[#This Row],[likes]:[comments]])</f>
        <v>1801</v>
      </c>
    </row>
    <row r="1219" spans="1:9" x14ac:dyDescent="0.25">
      <c r="A1219" s="1">
        <v>44879</v>
      </c>
      <c r="B1219" s="1" t="str">
        <f>TEXT(data[[#This Row],[date]], "mmmm")</f>
        <v>November</v>
      </c>
      <c r="C1219" t="s">
        <v>7</v>
      </c>
      <c r="D1219" t="s">
        <v>14</v>
      </c>
      <c r="E1219">
        <v>1783</v>
      </c>
      <c r="F1219">
        <v>543</v>
      </c>
      <c r="G1219">
        <v>255</v>
      </c>
      <c r="H1219">
        <v>6413</v>
      </c>
      <c r="I1219">
        <f>SUM(data[[#This Row],[likes]:[comments]])</f>
        <v>2581</v>
      </c>
    </row>
    <row r="1220" spans="1:9" x14ac:dyDescent="0.25">
      <c r="A1220" s="1">
        <v>44985</v>
      </c>
      <c r="B1220" s="1" t="str">
        <f>TEXT(data[[#This Row],[date]], "mmmm")</f>
        <v>February</v>
      </c>
      <c r="C1220" t="s">
        <v>9</v>
      </c>
      <c r="D1220" t="s">
        <v>8</v>
      </c>
      <c r="E1220">
        <v>1389</v>
      </c>
      <c r="F1220">
        <v>704</v>
      </c>
      <c r="G1220">
        <v>460</v>
      </c>
      <c r="H1220">
        <v>7818</v>
      </c>
      <c r="I1220">
        <f>SUM(data[[#This Row],[likes]:[comments]])</f>
        <v>2553</v>
      </c>
    </row>
    <row r="1221" spans="1:9" x14ac:dyDescent="0.25">
      <c r="A1221" s="1">
        <v>44899</v>
      </c>
      <c r="B1221" s="1" t="str">
        <f>TEXT(data[[#This Row],[date]], "mmmm")</f>
        <v>December</v>
      </c>
      <c r="C1221" t="s">
        <v>7</v>
      </c>
      <c r="D1221" t="s">
        <v>14</v>
      </c>
      <c r="E1221">
        <v>1374</v>
      </c>
      <c r="F1221">
        <v>880</v>
      </c>
      <c r="G1221">
        <v>285</v>
      </c>
      <c r="H1221">
        <v>7079</v>
      </c>
      <c r="I1221">
        <f>SUM(data[[#This Row],[likes]:[comments]])</f>
        <v>2539</v>
      </c>
    </row>
    <row r="1222" spans="1:9" x14ac:dyDescent="0.25">
      <c r="A1222" s="1">
        <v>44982</v>
      </c>
      <c r="B1222" s="1" t="str">
        <f>TEXT(data[[#This Row],[date]], "mmmm")</f>
        <v>February</v>
      </c>
      <c r="C1222" t="s">
        <v>7</v>
      </c>
      <c r="D1222" t="s">
        <v>8</v>
      </c>
      <c r="E1222">
        <v>628</v>
      </c>
      <c r="F1222">
        <v>715</v>
      </c>
      <c r="G1222">
        <v>205</v>
      </c>
      <c r="H1222">
        <v>9206</v>
      </c>
      <c r="I1222">
        <f>SUM(data[[#This Row],[likes]:[comments]])</f>
        <v>1548</v>
      </c>
    </row>
    <row r="1223" spans="1:9" x14ac:dyDescent="0.25">
      <c r="A1223" s="1">
        <v>45090</v>
      </c>
      <c r="B1223" s="1" t="str">
        <f>TEXT(data[[#This Row],[date]], "mmmm")</f>
        <v>June</v>
      </c>
      <c r="C1223" t="s">
        <v>7</v>
      </c>
      <c r="D1223" t="s">
        <v>10</v>
      </c>
      <c r="E1223">
        <v>1903</v>
      </c>
      <c r="F1223">
        <v>240</v>
      </c>
      <c r="G1223">
        <v>291</v>
      </c>
      <c r="H1223">
        <v>4496</v>
      </c>
      <c r="I1223">
        <f>SUM(data[[#This Row],[likes]:[comments]])</f>
        <v>2434</v>
      </c>
    </row>
    <row r="1224" spans="1:9" x14ac:dyDescent="0.25">
      <c r="A1224" s="1">
        <v>45008</v>
      </c>
      <c r="B1224" s="1" t="str">
        <f>TEXT(data[[#This Row],[date]], "mmmm")</f>
        <v>March</v>
      </c>
      <c r="C1224" t="s">
        <v>11</v>
      </c>
      <c r="D1224" t="s">
        <v>10</v>
      </c>
      <c r="E1224">
        <v>1406</v>
      </c>
      <c r="F1224">
        <v>259</v>
      </c>
      <c r="G1224">
        <v>318</v>
      </c>
      <c r="H1224">
        <v>8219</v>
      </c>
      <c r="I1224">
        <f>SUM(data[[#This Row],[likes]:[comments]])</f>
        <v>1983</v>
      </c>
    </row>
    <row r="1225" spans="1:9" x14ac:dyDescent="0.25">
      <c r="A1225" s="1">
        <v>44919</v>
      </c>
      <c r="B1225" s="1" t="str">
        <f>TEXT(data[[#This Row],[date]], "mmmm")</f>
        <v>December</v>
      </c>
      <c r="C1225" t="s">
        <v>9</v>
      </c>
      <c r="D1225" t="s">
        <v>8</v>
      </c>
      <c r="E1225">
        <v>558</v>
      </c>
      <c r="F1225">
        <v>472</v>
      </c>
      <c r="G1225">
        <v>117</v>
      </c>
      <c r="H1225">
        <v>4996</v>
      </c>
      <c r="I1225">
        <f>SUM(data[[#This Row],[likes]:[comments]])</f>
        <v>1147</v>
      </c>
    </row>
    <row r="1226" spans="1:9" x14ac:dyDescent="0.25">
      <c r="A1226" s="1">
        <v>45195</v>
      </c>
      <c r="B1226" s="1" t="str">
        <f>TEXT(data[[#This Row],[date]], "mmmm")</f>
        <v>September</v>
      </c>
      <c r="C1226" t="s">
        <v>9</v>
      </c>
      <c r="D1226" t="s">
        <v>10</v>
      </c>
      <c r="E1226">
        <v>2124</v>
      </c>
      <c r="F1226">
        <v>840</v>
      </c>
      <c r="G1226">
        <v>193</v>
      </c>
      <c r="H1226">
        <v>8525</v>
      </c>
      <c r="I1226">
        <f>SUM(data[[#This Row],[likes]:[comments]])</f>
        <v>3157</v>
      </c>
    </row>
    <row r="1227" spans="1:9" x14ac:dyDescent="0.25">
      <c r="A1227" s="1">
        <v>45122</v>
      </c>
      <c r="B1227" s="1" t="str">
        <f>TEXT(data[[#This Row],[date]], "mmmm")</f>
        <v>July</v>
      </c>
      <c r="C1227" t="s">
        <v>7</v>
      </c>
      <c r="D1227" t="s">
        <v>8</v>
      </c>
      <c r="E1227">
        <v>647</v>
      </c>
      <c r="F1227">
        <v>459</v>
      </c>
      <c r="G1227">
        <v>411</v>
      </c>
      <c r="H1227">
        <v>6458</v>
      </c>
      <c r="I1227">
        <f>SUM(data[[#This Row],[likes]:[comments]])</f>
        <v>1517</v>
      </c>
    </row>
    <row r="1228" spans="1:9" x14ac:dyDescent="0.25">
      <c r="A1228" s="1">
        <v>45155</v>
      </c>
      <c r="B1228" s="1" t="str">
        <f>TEXT(data[[#This Row],[date]], "mmmm")</f>
        <v>August</v>
      </c>
      <c r="C1228" t="s">
        <v>7</v>
      </c>
      <c r="D1228" t="s">
        <v>8</v>
      </c>
      <c r="E1228">
        <v>974</v>
      </c>
      <c r="F1228">
        <v>421</v>
      </c>
      <c r="G1228">
        <v>185</v>
      </c>
      <c r="H1228">
        <v>7950</v>
      </c>
      <c r="I1228">
        <f>SUM(data[[#This Row],[likes]:[comments]])</f>
        <v>1580</v>
      </c>
    </row>
    <row r="1229" spans="1:9" x14ac:dyDescent="0.25">
      <c r="A1229" s="1">
        <v>45186</v>
      </c>
      <c r="B1229" s="1" t="str">
        <f>TEXT(data[[#This Row],[date]], "mmmm")</f>
        <v>September</v>
      </c>
      <c r="C1229" t="s">
        <v>9</v>
      </c>
      <c r="D1229" t="s">
        <v>8</v>
      </c>
      <c r="E1229">
        <v>508</v>
      </c>
      <c r="F1229">
        <v>684</v>
      </c>
      <c r="G1229">
        <v>124</v>
      </c>
      <c r="H1229">
        <v>5572</v>
      </c>
      <c r="I1229">
        <f>SUM(data[[#This Row],[likes]:[comments]])</f>
        <v>1316</v>
      </c>
    </row>
    <row r="1230" spans="1:9" x14ac:dyDescent="0.25">
      <c r="A1230" s="1">
        <v>44857</v>
      </c>
      <c r="B1230" s="1" t="str">
        <f>TEXT(data[[#This Row],[date]], "mmmm")</f>
        <v>October</v>
      </c>
      <c r="C1230" t="s">
        <v>11</v>
      </c>
      <c r="D1230" t="s">
        <v>8</v>
      </c>
      <c r="E1230">
        <v>502</v>
      </c>
      <c r="F1230">
        <v>898</v>
      </c>
      <c r="G1230">
        <v>129</v>
      </c>
      <c r="H1230">
        <v>6521</v>
      </c>
      <c r="I1230">
        <f>SUM(data[[#This Row],[likes]:[comments]])</f>
        <v>1529</v>
      </c>
    </row>
    <row r="1231" spans="1:9" x14ac:dyDescent="0.25">
      <c r="A1231" s="1">
        <v>45066</v>
      </c>
      <c r="B1231" s="1" t="str">
        <f>TEXT(data[[#This Row],[date]], "mmmm")</f>
        <v>May</v>
      </c>
      <c r="C1231" t="s">
        <v>7</v>
      </c>
      <c r="D1231" t="s">
        <v>8</v>
      </c>
      <c r="E1231">
        <v>1361</v>
      </c>
      <c r="F1231">
        <v>886</v>
      </c>
      <c r="G1231">
        <v>115</v>
      </c>
      <c r="H1231">
        <v>5382</v>
      </c>
      <c r="I1231">
        <f>SUM(data[[#This Row],[likes]:[comments]])</f>
        <v>2362</v>
      </c>
    </row>
    <row r="1232" spans="1:9" x14ac:dyDescent="0.25">
      <c r="A1232" s="1">
        <v>44970</v>
      </c>
      <c r="B1232" s="1" t="str">
        <f>TEXT(data[[#This Row],[date]], "mmmm")</f>
        <v>February</v>
      </c>
      <c r="C1232" t="s">
        <v>7</v>
      </c>
      <c r="D1232" t="s">
        <v>8</v>
      </c>
      <c r="E1232">
        <v>1429</v>
      </c>
      <c r="F1232">
        <v>355</v>
      </c>
      <c r="G1232">
        <v>152</v>
      </c>
      <c r="H1232">
        <v>5902</v>
      </c>
      <c r="I1232">
        <f>SUM(data[[#This Row],[likes]:[comments]])</f>
        <v>1936</v>
      </c>
    </row>
    <row r="1233" spans="1:9" x14ac:dyDescent="0.25">
      <c r="A1233" s="1">
        <v>44970</v>
      </c>
      <c r="B1233" s="1" t="str">
        <f>TEXT(data[[#This Row],[date]], "mmmm")</f>
        <v>February</v>
      </c>
      <c r="C1233" t="s">
        <v>7</v>
      </c>
      <c r="D1233" t="s">
        <v>8</v>
      </c>
      <c r="E1233">
        <v>1435</v>
      </c>
      <c r="F1233">
        <v>414</v>
      </c>
      <c r="G1233">
        <v>446</v>
      </c>
      <c r="H1233">
        <v>5657</v>
      </c>
      <c r="I1233">
        <f>SUM(data[[#This Row],[likes]:[comments]])</f>
        <v>2295</v>
      </c>
    </row>
    <row r="1234" spans="1:9" x14ac:dyDescent="0.25">
      <c r="A1234" s="1">
        <v>45067</v>
      </c>
      <c r="B1234" s="1" t="str">
        <f>TEXT(data[[#This Row],[date]], "mmmm")</f>
        <v>May</v>
      </c>
      <c r="C1234" t="s">
        <v>11</v>
      </c>
      <c r="D1234" t="s">
        <v>14</v>
      </c>
      <c r="E1234">
        <v>951</v>
      </c>
      <c r="F1234">
        <v>447</v>
      </c>
      <c r="G1234">
        <v>493</v>
      </c>
      <c r="H1234">
        <v>6737</v>
      </c>
      <c r="I1234">
        <f>SUM(data[[#This Row],[likes]:[comments]])</f>
        <v>1891</v>
      </c>
    </row>
    <row r="1235" spans="1:9" x14ac:dyDescent="0.25">
      <c r="A1235" s="1">
        <v>44914</v>
      </c>
      <c r="B1235" s="1" t="str">
        <f>TEXT(data[[#This Row],[date]], "mmmm")</f>
        <v>December</v>
      </c>
      <c r="C1235" t="s">
        <v>11</v>
      </c>
      <c r="D1235" t="s">
        <v>14</v>
      </c>
      <c r="E1235">
        <v>1134</v>
      </c>
      <c r="F1235">
        <v>343</v>
      </c>
      <c r="G1235">
        <v>147</v>
      </c>
      <c r="H1235">
        <v>4431</v>
      </c>
      <c r="I1235">
        <f>SUM(data[[#This Row],[likes]:[comments]])</f>
        <v>1624</v>
      </c>
    </row>
    <row r="1236" spans="1:9" x14ac:dyDescent="0.25">
      <c r="A1236" s="1">
        <v>44873</v>
      </c>
      <c r="B1236" s="1" t="str">
        <f>TEXT(data[[#This Row],[date]], "mmmm")</f>
        <v>November</v>
      </c>
      <c r="C1236" t="s">
        <v>9</v>
      </c>
      <c r="D1236" t="s">
        <v>8</v>
      </c>
      <c r="E1236">
        <v>1220</v>
      </c>
      <c r="F1236">
        <v>534</v>
      </c>
      <c r="G1236">
        <v>301</v>
      </c>
      <c r="H1236">
        <v>6609</v>
      </c>
      <c r="I1236">
        <f>SUM(data[[#This Row],[likes]:[comments]])</f>
        <v>2055</v>
      </c>
    </row>
    <row r="1237" spans="1:9" x14ac:dyDescent="0.25">
      <c r="A1237" s="1">
        <v>45151</v>
      </c>
      <c r="B1237" s="1" t="str">
        <f>TEXT(data[[#This Row],[date]], "mmmm")</f>
        <v>August</v>
      </c>
      <c r="C1237" t="s">
        <v>11</v>
      </c>
      <c r="D1237" t="s">
        <v>8</v>
      </c>
      <c r="E1237">
        <v>780</v>
      </c>
      <c r="F1237">
        <v>719</v>
      </c>
      <c r="G1237">
        <v>371</v>
      </c>
      <c r="H1237">
        <v>5926</v>
      </c>
      <c r="I1237">
        <f>SUM(data[[#This Row],[likes]:[comments]])</f>
        <v>1870</v>
      </c>
    </row>
    <row r="1238" spans="1:9" x14ac:dyDescent="0.25">
      <c r="A1238" s="1">
        <v>45092</v>
      </c>
      <c r="B1238" s="1" t="str">
        <f>TEXT(data[[#This Row],[date]], "mmmm")</f>
        <v>June</v>
      </c>
      <c r="C1238" t="s">
        <v>9</v>
      </c>
      <c r="D1238" t="s">
        <v>8</v>
      </c>
      <c r="E1238">
        <v>699</v>
      </c>
      <c r="F1238">
        <v>577</v>
      </c>
      <c r="G1238">
        <v>287</v>
      </c>
      <c r="H1238">
        <v>7445</v>
      </c>
      <c r="I1238">
        <f>SUM(data[[#This Row],[likes]:[comments]])</f>
        <v>1563</v>
      </c>
    </row>
    <row r="1239" spans="1:9" x14ac:dyDescent="0.25">
      <c r="A1239" s="1">
        <v>44928</v>
      </c>
      <c r="B1239" s="1" t="str">
        <f>TEXT(data[[#This Row],[date]], "mmmm")</f>
        <v>January</v>
      </c>
      <c r="C1239" t="s">
        <v>11</v>
      </c>
      <c r="D1239" t="s">
        <v>8</v>
      </c>
      <c r="E1239">
        <v>1056</v>
      </c>
      <c r="F1239">
        <v>459</v>
      </c>
      <c r="G1239">
        <v>176</v>
      </c>
      <c r="H1239">
        <v>4877</v>
      </c>
      <c r="I1239">
        <f>SUM(data[[#This Row],[likes]:[comments]])</f>
        <v>1691</v>
      </c>
    </row>
    <row r="1240" spans="1:9" x14ac:dyDescent="0.25">
      <c r="A1240" s="1">
        <v>45166</v>
      </c>
      <c r="B1240" s="1" t="str">
        <f>TEXT(data[[#This Row],[date]], "mmmm")</f>
        <v>August</v>
      </c>
      <c r="C1240" t="s">
        <v>7</v>
      </c>
      <c r="D1240" t="s">
        <v>8</v>
      </c>
      <c r="E1240">
        <v>1981</v>
      </c>
      <c r="F1240">
        <v>322</v>
      </c>
      <c r="G1240">
        <v>411</v>
      </c>
      <c r="H1240">
        <v>6089</v>
      </c>
      <c r="I1240">
        <f>SUM(data[[#This Row],[likes]:[comments]])</f>
        <v>2714</v>
      </c>
    </row>
    <row r="1241" spans="1:9" x14ac:dyDescent="0.25">
      <c r="A1241" s="1">
        <v>45100</v>
      </c>
      <c r="B1241" s="1" t="str">
        <f>TEXT(data[[#This Row],[date]], "mmmm")</f>
        <v>June</v>
      </c>
      <c r="C1241" t="s">
        <v>11</v>
      </c>
      <c r="D1241" t="s">
        <v>14</v>
      </c>
      <c r="E1241">
        <v>1809</v>
      </c>
      <c r="F1241">
        <v>589</v>
      </c>
      <c r="G1241">
        <v>174</v>
      </c>
      <c r="H1241">
        <v>5728</v>
      </c>
      <c r="I1241">
        <f>SUM(data[[#This Row],[likes]:[comments]])</f>
        <v>2572</v>
      </c>
    </row>
    <row r="1242" spans="1:9" x14ac:dyDescent="0.25">
      <c r="A1242" s="1">
        <v>44917</v>
      </c>
      <c r="B1242" s="1" t="str">
        <f>TEXT(data[[#This Row],[date]], "mmmm")</f>
        <v>December</v>
      </c>
      <c r="C1242" t="s">
        <v>7</v>
      </c>
      <c r="D1242" t="s">
        <v>8</v>
      </c>
      <c r="E1242">
        <v>1113</v>
      </c>
      <c r="F1242">
        <v>193</v>
      </c>
      <c r="G1242">
        <v>141</v>
      </c>
      <c r="H1242">
        <v>6422</v>
      </c>
      <c r="I1242">
        <f>SUM(data[[#This Row],[likes]:[comments]])</f>
        <v>1447</v>
      </c>
    </row>
    <row r="1243" spans="1:9" x14ac:dyDescent="0.25">
      <c r="A1243" s="1">
        <v>44854</v>
      </c>
      <c r="B1243" s="1" t="str">
        <f>TEXT(data[[#This Row],[date]], "mmmm")</f>
        <v>October</v>
      </c>
      <c r="C1243" t="s">
        <v>7</v>
      </c>
      <c r="D1243" t="s">
        <v>10</v>
      </c>
      <c r="E1243">
        <v>1811</v>
      </c>
      <c r="F1243">
        <v>642</v>
      </c>
      <c r="G1243">
        <v>413</v>
      </c>
      <c r="H1243">
        <v>7738</v>
      </c>
      <c r="I1243">
        <f>SUM(data[[#This Row],[likes]:[comments]])</f>
        <v>2866</v>
      </c>
    </row>
    <row r="1244" spans="1:9" x14ac:dyDescent="0.25">
      <c r="A1244" s="1">
        <v>45002</v>
      </c>
      <c r="B1244" s="1" t="str">
        <f>TEXT(data[[#This Row],[date]], "mmmm")</f>
        <v>March</v>
      </c>
      <c r="C1244" t="s">
        <v>9</v>
      </c>
      <c r="D1244" t="s">
        <v>10</v>
      </c>
      <c r="E1244">
        <v>1350</v>
      </c>
      <c r="F1244">
        <v>489</v>
      </c>
      <c r="G1244">
        <v>463</v>
      </c>
      <c r="H1244">
        <v>6644</v>
      </c>
      <c r="I1244">
        <f>SUM(data[[#This Row],[likes]:[comments]])</f>
        <v>2302</v>
      </c>
    </row>
    <row r="1245" spans="1:9" x14ac:dyDescent="0.25">
      <c r="A1245" s="1">
        <v>44925</v>
      </c>
      <c r="B1245" s="1" t="str">
        <f>TEXT(data[[#This Row],[date]], "mmmm")</f>
        <v>December</v>
      </c>
      <c r="C1245" t="s">
        <v>7</v>
      </c>
      <c r="D1245" t="s">
        <v>8</v>
      </c>
      <c r="E1245">
        <v>1230</v>
      </c>
      <c r="F1245">
        <v>715</v>
      </c>
      <c r="G1245">
        <v>173</v>
      </c>
      <c r="H1245">
        <v>5757</v>
      </c>
      <c r="I1245">
        <f>SUM(data[[#This Row],[likes]:[comments]])</f>
        <v>2118</v>
      </c>
    </row>
    <row r="1246" spans="1:9" x14ac:dyDescent="0.25">
      <c r="A1246" s="1">
        <v>45209</v>
      </c>
      <c r="B1246" s="1" t="str">
        <f>TEXT(data[[#This Row],[date]], "mmmm")</f>
        <v>October</v>
      </c>
      <c r="C1246" t="s">
        <v>11</v>
      </c>
      <c r="D1246" t="s">
        <v>10</v>
      </c>
      <c r="E1246">
        <v>1630</v>
      </c>
      <c r="F1246">
        <v>822</v>
      </c>
      <c r="G1246">
        <v>454</v>
      </c>
      <c r="H1246">
        <v>7798</v>
      </c>
      <c r="I1246">
        <f>SUM(data[[#This Row],[likes]:[comments]])</f>
        <v>2906</v>
      </c>
    </row>
    <row r="1247" spans="1:9" x14ac:dyDescent="0.25">
      <c r="A1247" s="1">
        <v>44894</v>
      </c>
      <c r="B1247" s="1" t="str">
        <f>TEXT(data[[#This Row],[date]], "mmmm")</f>
        <v>November</v>
      </c>
      <c r="C1247" t="s">
        <v>9</v>
      </c>
      <c r="D1247" t="s">
        <v>8</v>
      </c>
      <c r="E1247">
        <v>410</v>
      </c>
      <c r="F1247">
        <v>186</v>
      </c>
      <c r="G1247">
        <v>359</v>
      </c>
      <c r="H1247">
        <v>6355</v>
      </c>
      <c r="I1247">
        <f>SUM(data[[#This Row],[likes]:[comments]])</f>
        <v>955</v>
      </c>
    </row>
    <row r="1248" spans="1:9" x14ac:dyDescent="0.25">
      <c r="A1248" s="1">
        <v>44872</v>
      </c>
      <c r="B1248" s="1" t="str">
        <f>TEXT(data[[#This Row],[date]], "mmmm")</f>
        <v>November</v>
      </c>
      <c r="C1248" t="s">
        <v>9</v>
      </c>
      <c r="D1248" t="s">
        <v>14</v>
      </c>
      <c r="E1248">
        <v>1521</v>
      </c>
      <c r="F1248">
        <v>370</v>
      </c>
      <c r="G1248">
        <v>217</v>
      </c>
      <c r="H1248">
        <v>4948</v>
      </c>
      <c r="I1248">
        <f>SUM(data[[#This Row],[likes]:[comments]])</f>
        <v>2108</v>
      </c>
    </row>
    <row r="1249" spans="1:9" x14ac:dyDescent="0.25">
      <c r="A1249" s="1">
        <v>45155</v>
      </c>
      <c r="B1249" s="1" t="str">
        <f>TEXT(data[[#This Row],[date]], "mmmm")</f>
        <v>August</v>
      </c>
      <c r="C1249" t="s">
        <v>11</v>
      </c>
      <c r="D1249" t="s">
        <v>14</v>
      </c>
      <c r="E1249">
        <v>1630</v>
      </c>
      <c r="F1249">
        <v>507</v>
      </c>
      <c r="G1249">
        <v>143</v>
      </c>
      <c r="H1249">
        <v>4102</v>
      </c>
      <c r="I1249">
        <f>SUM(data[[#This Row],[likes]:[comments]])</f>
        <v>2280</v>
      </c>
    </row>
    <row r="1250" spans="1:9" x14ac:dyDescent="0.25">
      <c r="A1250" s="1">
        <v>45211</v>
      </c>
      <c r="B1250" s="1" t="str">
        <f>TEXT(data[[#This Row],[date]], "mmmm")</f>
        <v>October</v>
      </c>
      <c r="C1250" t="s">
        <v>9</v>
      </c>
      <c r="D1250" t="s">
        <v>8</v>
      </c>
      <c r="E1250">
        <v>2145</v>
      </c>
      <c r="F1250">
        <v>680</v>
      </c>
      <c r="G1250">
        <v>432</v>
      </c>
      <c r="H1250">
        <v>6388</v>
      </c>
      <c r="I1250">
        <f>SUM(data[[#This Row],[likes]:[comments]])</f>
        <v>3257</v>
      </c>
    </row>
    <row r="1251" spans="1:9" x14ac:dyDescent="0.25">
      <c r="A1251" s="1">
        <v>44943</v>
      </c>
      <c r="B1251" s="1" t="str">
        <f>TEXT(data[[#This Row],[date]], "mmmm")</f>
        <v>January</v>
      </c>
      <c r="C1251" t="s">
        <v>9</v>
      </c>
      <c r="D1251" t="s">
        <v>14</v>
      </c>
      <c r="E1251">
        <v>544</v>
      </c>
      <c r="F1251">
        <v>109</v>
      </c>
      <c r="G1251">
        <v>268</v>
      </c>
      <c r="H1251">
        <v>8871</v>
      </c>
      <c r="I1251">
        <f>SUM(data[[#This Row],[likes]:[comments]])</f>
        <v>921</v>
      </c>
    </row>
    <row r="1252" spans="1:9" x14ac:dyDescent="0.25">
      <c r="A1252" s="1">
        <v>45140</v>
      </c>
      <c r="B1252" s="1" t="str">
        <f>TEXT(data[[#This Row],[date]], "mmmm")</f>
        <v>August</v>
      </c>
      <c r="C1252" t="s">
        <v>11</v>
      </c>
      <c r="D1252" t="s">
        <v>10</v>
      </c>
      <c r="E1252">
        <v>1628</v>
      </c>
      <c r="F1252">
        <v>836</v>
      </c>
      <c r="G1252">
        <v>406</v>
      </c>
      <c r="H1252">
        <v>9096</v>
      </c>
      <c r="I1252">
        <f>SUM(data[[#This Row],[likes]:[comments]])</f>
        <v>2870</v>
      </c>
    </row>
    <row r="1253" spans="1:9" x14ac:dyDescent="0.25">
      <c r="A1253" s="1">
        <v>45119</v>
      </c>
      <c r="B1253" s="1" t="str">
        <f>TEXT(data[[#This Row],[date]], "mmmm")</f>
        <v>July</v>
      </c>
      <c r="C1253" t="s">
        <v>11</v>
      </c>
      <c r="D1253" t="s">
        <v>8</v>
      </c>
      <c r="E1253">
        <v>607</v>
      </c>
      <c r="F1253">
        <v>370</v>
      </c>
      <c r="G1253">
        <v>137</v>
      </c>
      <c r="H1253">
        <v>5838</v>
      </c>
      <c r="I1253">
        <f>SUM(data[[#This Row],[likes]:[comments]])</f>
        <v>1114</v>
      </c>
    </row>
    <row r="1254" spans="1:9" x14ac:dyDescent="0.25">
      <c r="A1254" s="1">
        <v>44856</v>
      </c>
      <c r="B1254" s="1" t="str">
        <f>TEXT(data[[#This Row],[date]], "mmmm")</f>
        <v>October</v>
      </c>
      <c r="C1254" t="s">
        <v>7</v>
      </c>
      <c r="D1254" t="s">
        <v>10</v>
      </c>
      <c r="E1254">
        <v>808</v>
      </c>
      <c r="F1254">
        <v>162</v>
      </c>
      <c r="G1254">
        <v>334</v>
      </c>
      <c r="H1254">
        <v>4028</v>
      </c>
      <c r="I1254">
        <f>SUM(data[[#This Row],[likes]:[comments]])</f>
        <v>1304</v>
      </c>
    </row>
    <row r="1255" spans="1:9" x14ac:dyDescent="0.25">
      <c r="A1255" s="1">
        <v>44902</v>
      </c>
      <c r="B1255" s="1" t="str">
        <f>TEXT(data[[#This Row],[date]], "mmmm")</f>
        <v>December</v>
      </c>
      <c r="C1255" t="s">
        <v>11</v>
      </c>
      <c r="D1255" t="s">
        <v>8</v>
      </c>
      <c r="E1255">
        <v>1738</v>
      </c>
      <c r="F1255">
        <v>654</v>
      </c>
      <c r="G1255">
        <v>327</v>
      </c>
      <c r="H1255">
        <v>5755</v>
      </c>
      <c r="I1255">
        <f>SUM(data[[#This Row],[likes]:[comments]])</f>
        <v>2719</v>
      </c>
    </row>
    <row r="1256" spans="1:9" x14ac:dyDescent="0.25">
      <c r="A1256" s="1">
        <v>45041</v>
      </c>
      <c r="B1256" s="1" t="str">
        <f>TEXT(data[[#This Row],[date]], "mmmm")</f>
        <v>April</v>
      </c>
      <c r="C1256" t="s">
        <v>7</v>
      </c>
      <c r="D1256" t="s">
        <v>8</v>
      </c>
      <c r="E1256">
        <v>2012</v>
      </c>
      <c r="F1256">
        <v>293</v>
      </c>
      <c r="G1256">
        <v>379</v>
      </c>
      <c r="H1256">
        <v>6097</v>
      </c>
      <c r="I1256">
        <f>SUM(data[[#This Row],[likes]:[comments]])</f>
        <v>2684</v>
      </c>
    </row>
    <row r="1257" spans="1:9" x14ac:dyDescent="0.25">
      <c r="A1257" s="1">
        <v>45107</v>
      </c>
      <c r="B1257" s="1" t="str">
        <f>TEXT(data[[#This Row],[date]], "mmmm")</f>
        <v>June</v>
      </c>
      <c r="C1257" t="s">
        <v>11</v>
      </c>
      <c r="D1257" t="s">
        <v>10</v>
      </c>
      <c r="E1257">
        <v>1800</v>
      </c>
      <c r="F1257">
        <v>671</v>
      </c>
      <c r="G1257">
        <v>490</v>
      </c>
      <c r="H1257">
        <v>8179</v>
      </c>
      <c r="I1257">
        <f>SUM(data[[#This Row],[likes]:[comments]])</f>
        <v>2961</v>
      </c>
    </row>
    <row r="1258" spans="1:9" x14ac:dyDescent="0.25">
      <c r="A1258" s="1">
        <v>44944</v>
      </c>
      <c r="B1258" s="1" t="str">
        <f>TEXT(data[[#This Row],[date]], "mmmm")</f>
        <v>January</v>
      </c>
      <c r="C1258" t="s">
        <v>7</v>
      </c>
      <c r="D1258" t="s">
        <v>8</v>
      </c>
      <c r="E1258">
        <v>1153</v>
      </c>
      <c r="F1258">
        <v>279</v>
      </c>
      <c r="G1258">
        <v>108</v>
      </c>
      <c r="H1258">
        <v>6087</v>
      </c>
      <c r="I1258">
        <f>SUM(data[[#This Row],[likes]:[comments]])</f>
        <v>1540</v>
      </c>
    </row>
    <row r="1259" spans="1:9" x14ac:dyDescent="0.25">
      <c r="A1259" s="1">
        <v>44972</v>
      </c>
      <c r="B1259" s="1" t="str">
        <f>TEXT(data[[#This Row],[date]], "mmmm")</f>
        <v>February</v>
      </c>
      <c r="C1259" t="s">
        <v>7</v>
      </c>
      <c r="D1259" t="s">
        <v>8</v>
      </c>
      <c r="E1259">
        <v>1934</v>
      </c>
      <c r="F1259">
        <v>352</v>
      </c>
      <c r="G1259">
        <v>489</v>
      </c>
      <c r="H1259">
        <v>7446</v>
      </c>
      <c r="I1259">
        <f>SUM(data[[#This Row],[likes]:[comments]])</f>
        <v>2775</v>
      </c>
    </row>
    <row r="1260" spans="1:9" x14ac:dyDescent="0.25">
      <c r="A1260" s="1">
        <v>45167</v>
      </c>
      <c r="B1260" s="1" t="str">
        <f>TEXT(data[[#This Row],[date]], "mmmm")</f>
        <v>August</v>
      </c>
      <c r="C1260" t="s">
        <v>11</v>
      </c>
      <c r="D1260" t="s">
        <v>10</v>
      </c>
      <c r="E1260">
        <v>426</v>
      </c>
      <c r="F1260">
        <v>789</v>
      </c>
      <c r="G1260">
        <v>349</v>
      </c>
      <c r="H1260">
        <v>7018</v>
      </c>
      <c r="I1260">
        <f>SUM(data[[#This Row],[likes]:[comments]])</f>
        <v>1564</v>
      </c>
    </row>
    <row r="1261" spans="1:9" x14ac:dyDescent="0.25">
      <c r="A1261" s="1">
        <v>44877</v>
      </c>
      <c r="B1261" s="1" t="str">
        <f>TEXT(data[[#This Row],[date]], "mmmm")</f>
        <v>November</v>
      </c>
      <c r="C1261" t="s">
        <v>11</v>
      </c>
      <c r="D1261" t="s">
        <v>8</v>
      </c>
      <c r="E1261">
        <v>1436</v>
      </c>
      <c r="F1261">
        <v>835</v>
      </c>
      <c r="G1261">
        <v>264</v>
      </c>
      <c r="H1261">
        <v>6689</v>
      </c>
      <c r="I1261">
        <f>SUM(data[[#This Row],[likes]:[comments]])</f>
        <v>2535</v>
      </c>
    </row>
    <row r="1262" spans="1:9" x14ac:dyDescent="0.25">
      <c r="A1262" s="1">
        <v>45204</v>
      </c>
      <c r="B1262" s="1" t="str">
        <f>TEXT(data[[#This Row],[date]], "mmmm")</f>
        <v>October</v>
      </c>
      <c r="C1262" t="s">
        <v>7</v>
      </c>
      <c r="D1262" t="s">
        <v>14</v>
      </c>
      <c r="E1262">
        <v>553</v>
      </c>
      <c r="F1262">
        <v>881</v>
      </c>
      <c r="G1262">
        <v>392</v>
      </c>
      <c r="H1262">
        <v>6880</v>
      </c>
      <c r="I1262">
        <f>SUM(data[[#This Row],[likes]:[comments]])</f>
        <v>1826</v>
      </c>
    </row>
    <row r="1263" spans="1:9" x14ac:dyDescent="0.25">
      <c r="A1263" s="1">
        <v>45046</v>
      </c>
      <c r="B1263" s="1" t="str">
        <f>TEXT(data[[#This Row],[date]], "mmmm")</f>
        <v>April</v>
      </c>
      <c r="C1263" t="s">
        <v>11</v>
      </c>
      <c r="D1263" t="s">
        <v>14</v>
      </c>
      <c r="E1263">
        <v>559</v>
      </c>
      <c r="F1263">
        <v>410</v>
      </c>
      <c r="G1263">
        <v>135</v>
      </c>
      <c r="H1263">
        <v>9669</v>
      </c>
      <c r="I1263">
        <f>SUM(data[[#This Row],[likes]:[comments]])</f>
        <v>1104</v>
      </c>
    </row>
    <row r="1264" spans="1:9" x14ac:dyDescent="0.25">
      <c r="A1264" s="1">
        <v>45018</v>
      </c>
      <c r="B1264" s="1" t="str">
        <f>TEXT(data[[#This Row],[date]], "mmmm")</f>
        <v>April</v>
      </c>
      <c r="C1264" t="s">
        <v>11</v>
      </c>
      <c r="D1264" t="s">
        <v>10</v>
      </c>
      <c r="E1264">
        <v>1189</v>
      </c>
      <c r="F1264">
        <v>195</v>
      </c>
      <c r="G1264">
        <v>113</v>
      </c>
      <c r="H1264">
        <v>8880</v>
      </c>
      <c r="I1264">
        <f>SUM(data[[#This Row],[likes]:[comments]])</f>
        <v>1497</v>
      </c>
    </row>
    <row r="1265" spans="1:9" x14ac:dyDescent="0.25">
      <c r="A1265" s="1">
        <v>45174</v>
      </c>
      <c r="B1265" s="1" t="str">
        <f>TEXT(data[[#This Row],[date]], "mmmm")</f>
        <v>September</v>
      </c>
      <c r="C1265" t="s">
        <v>7</v>
      </c>
      <c r="D1265" t="s">
        <v>8</v>
      </c>
      <c r="E1265">
        <v>421</v>
      </c>
      <c r="F1265">
        <v>791</v>
      </c>
      <c r="G1265">
        <v>291</v>
      </c>
      <c r="H1265">
        <v>4230</v>
      </c>
      <c r="I1265">
        <f>SUM(data[[#This Row],[likes]:[comments]])</f>
        <v>1503</v>
      </c>
    </row>
    <row r="1266" spans="1:9" x14ac:dyDescent="0.25">
      <c r="A1266" s="1">
        <v>44994</v>
      </c>
      <c r="B1266" s="1" t="str">
        <f>TEXT(data[[#This Row],[date]], "mmmm")</f>
        <v>March</v>
      </c>
      <c r="C1266" t="s">
        <v>9</v>
      </c>
      <c r="D1266" t="s">
        <v>8</v>
      </c>
      <c r="E1266">
        <v>1298</v>
      </c>
      <c r="F1266">
        <v>455</v>
      </c>
      <c r="G1266">
        <v>175</v>
      </c>
      <c r="H1266">
        <v>7994</v>
      </c>
      <c r="I1266">
        <f>SUM(data[[#This Row],[likes]:[comments]])</f>
        <v>1928</v>
      </c>
    </row>
    <row r="1267" spans="1:9" x14ac:dyDescent="0.25">
      <c r="A1267" s="1">
        <v>45126</v>
      </c>
      <c r="B1267" s="1" t="str">
        <f>TEXT(data[[#This Row],[date]], "mmmm")</f>
        <v>July</v>
      </c>
      <c r="C1267" t="s">
        <v>9</v>
      </c>
      <c r="D1267" t="s">
        <v>10</v>
      </c>
      <c r="E1267">
        <v>1601</v>
      </c>
      <c r="F1267">
        <v>119</v>
      </c>
      <c r="G1267">
        <v>284</v>
      </c>
      <c r="H1267">
        <v>6443</v>
      </c>
      <c r="I1267">
        <f>SUM(data[[#This Row],[likes]:[comments]])</f>
        <v>2004</v>
      </c>
    </row>
    <row r="1268" spans="1:9" x14ac:dyDescent="0.25">
      <c r="A1268" s="1">
        <v>44951</v>
      </c>
      <c r="B1268" s="1" t="str">
        <f>TEXT(data[[#This Row],[date]], "mmmm")</f>
        <v>January</v>
      </c>
      <c r="C1268" t="s">
        <v>9</v>
      </c>
      <c r="D1268" t="s">
        <v>14</v>
      </c>
      <c r="E1268">
        <v>886</v>
      </c>
      <c r="F1268">
        <v>464</v>
      </c>
      <c r="G1268">
        <v>426</v>
      </c>
      <c r="H1268">
        <v>4261</v>
      </c>
      <c r="I1268">
        <f>SUM(data[[#This Row],[likes]:[comments]])</f>
        <v>1776</v>
      </c>
    </row>
    <row r="1269" spans="1:9" x14ac:dyDescent="0.25">
      <c r="A1269" s="1">
        <v>44924</v>
      </c>
      <c r="B1269" s="1" t="str">
        <f>TEXT(data[[#This Row],[date]], "mmmm")</f>
        <v>December</v>
      </c>
      <c r="C1269" t="s">
        <v>11</v>
      </c>
      <c r="D1269" t="s">
        <v>14</v>
      </c>
      <c r="E1269">
        <v>1485</v>
      </c>
      <c r="F1269">
        <v>770</v>
      </c>
      <c r="G1269">
        <v>323</v>
      </c>
      <c r="H1269">
        <v>7856</v>
      </c>
      <c r="I1269">
        <f>SUM(data[[#This Row],[likes]:[comments]])</f>
        <v>2578</v>
      </c>
    </row>
    <row r="1270" spans="1:9" x14ac:dyDescent="0.25">
      <c r="A1270" s="1">
        <v>45015</v>
      </c>
      <c r="B1270" s="1" t="str">
        <f>TEXT(data[[#This Row],[date]], "mmmm")</f>
        <v>March</v>
      </c>
      <c r="C1270" t="s">
        <v>11</v>
      </c>
      <c r="D1270" t="s">
        <v>8</v>
      </c>
      <c r="E1270">
        <v>1713</v>
      </c>
      <c r="F1270">
        <v>891</v>
      </c>
      <c r="G1270">
        <v>140</v>
      </c>
      <c r="H1270">
        <v>9036</v>
      </c>
      <c r="I1270">
        <f>SUM(data[[#This Row],[likes]:[comments]])</f>
        <v>2744</v>
      </c>
    </row>
    <row r="1271" spans="1:9" x14ac:dyDescent="0.25">
      <c r="A1271" s="1">
        <v>44916</v>
      </c>
      <c r="B1271" s="1" t="str">
        <f>TEXT(data[[#This Row],[date]], "mmmm")</f>
        <v>December</v>
      </c>
      <c r="C1271" t="s">
        <v>9</v>
      </c>
      <c r="D1271" t="s">
        <v>14</v>
      </c>
      <c r="E1271">
        <v>1036</v>
      </c>
      <c r="F1271">
        <v>783</v>
      </c>
      <c r="G1271">
        <v>483</v>
      </c>
      <c r="H1271">
        <v>7442</v>
      </c>
      <c r="I1271">
        <f>SUM(data[[#This Row],[likes]:[comments]])</f>
        <v>2302</v>
      </c>
    </row>
    <row r="1272" spans="1:9" x14ac:dyDescent="0.25">
      <c r="A1272" s="1">
        <v>44979</v>
      </c>
      <c r="B1272" s="1" t="str">
        <f>TEXT(data[[#This Row],[date]], "mmmm")</f>
        <v>February</v>
      </c>
      <c r="C1272" t="s">
        <v>7</v>
      </c>
      <c r="D1272" t="s">
        <v>14</v>
      </c>
      <c r="E1272">
        <v>1294</v>
      </c>
      <c r="F1272">
        <v>298</v>
      </c>
      <c r="G1272">
        <v>149</v>
      </c>
      <c r="H1272">
        <v>7360</v>
      </c>
      <c r="I1272">
        <f>SUM(data[[#This Row],[likes]:[comments]])</f>
        <v>1741</v>
      </c>
    </row>
    <row r="1273" spans="1:9" x14ac:dyDescent="0.25">
      <c r="A1273" s="1">
        <v>45099</v>
      </c>
      <c r="B1273" s="1" t="str">
        <f>TEXT(data[[#This Row],[date]], "mmmm")</f>
        <v>June</v>
      </c>
      <c r="C1273" t="s">
        <v>9</v>
      </c>
      <c r="D1273" t="s">
        <v>10</v>
      </c>
      <c r="E1273">
        <v>1578</v>
      </c>
      <c r="F1273">
        <v>166</v>
      </c>
      <c r="G1273">
        <v>358</v>
      </c>
      <c r="H1273">
        <v>6253</v>
      </c>
      <c r="I1273">
        <f>SUM(data[[#This Row],[likes]:[comments]])</f>
        <v>2102</v>
      </c>
    </row>
    <row r="1274" spans="1:9" x14ac:dyDescent="0.25">
      <c r="A1274" s="1">
        <v>44900</v>
      </c>
      <c r="B1274" s="1" t="str">
        <f>TEXT(data[[#This Row],[date]], "mmmm")</f>
        <v>December</v>
      </c>
      <c r="C1274" t="s">
        <v>9</v>
      </c>
      <c r="D1274" t="s">
        <v>8</v>
      </c>
      <c r="E1274">
        <v>1067</v>
      </c>
      <c r="F1274">
        <v>355</v>
      </c>
      <c r="G1274">
        <v>372</v>
      </c>
      <c r="H1274">
        <v>8735</v>
      </c>
      <c r="I1274">
        <f>SUM(data[[#This Row],[likes]:[comments]])</f>
        <v>1794</v>
      </c>
    </row>
    <row r="1275" spans="1:9" x14ac:dyDescent="0.25">
      <c r="A1275" s="1">
        <v>45158</v>
      </c>
      <c r="B1275" s="1" t="str">
        <f>TEXT(data[[#This Row],[date]], "mmmm")</f>
        <v>August</v>
      </c>
      <c r="C1275" t="s">
        <v>9</v>
      </c>
      <c r="D1275" t="s">
        <v>14</v>
      </c>
      <c r="E1275">
        <v>2154</v>
      </c>
      <c r="F1275">
        <v>627</v>
      </c>
      <c r="G1275">
        <v>164</v>
      </c>
      <c r="H1275">
        <v>4921</v>
      </c>
      <c r="I1275">
        <f>SUM(data[[#This Row],[likes]:[comments]])</f>
        <v>2945</v>
      </c>
    </row>
    <row r="1276" spans="1:9" x14ac:dyDescent="0.25">
      <c r="A1276" s="1">
        <v>44904</v>
      </c>
      <c r="B1276" s="1" t="str">
        <f>TEXT(data[[#This Row],[date]], "mmmm")</f>
        <v>December</v>
      </c>
      <c r="C1276" t="s">
        <v>7</v>
      </c>
      <c r="D1276" t="s">
        <v>8</v>
      </c>
      <c r="E1276">
        <v>1094</v>
      </c>
      <c r="F1276">
        <v>613</v>
      </c>
      <c r="G1276">
        <v>115</v>
      </c>
      <c r="H1276">
        <v>4716</v>
      </c>
      <c r="I1276">
        <f>SUM(data[[#This Row],[likes]:[comments]])</f>
        <v>1822</v>
      </c>
    </row>
    <row r="1277" spans="1:9" x14ac:dyDescent="0.25">
      <c r="A1277" s="1">
        <v>44869</v>
      </c>
      <c r="B1277" s="1" t="str">
        <f>TEXT(data[[#This Row],[date]], "mmmm")</f>
        <v>November</v>
      </c>
      <c r="C1277" t="s">
        <v>11</v>
      </c>
      <c r="D1277" t="s">
        <v>10</v>
      </c>
      <c r="E1277">
        <v>495</v>
      </c>
      <c r="F1277">
        <v>634</v>
      </c>
      <c r="G1277">
        <v>403</v>
      </c>
      <c r="H1277">
        <v>9970</v>
      </c>
      <c r="I1277">
        <f>SUM(data[[#This Row],[likes]:[comments]])</f>
        <v>1532</v>
      </c>
    </row>
    <row r="1278" spans="1:9" x14ac:dyDescent="0.25">
      <c r="A1278" s="1">
        <v>45199</v>
      </c>
      <c r="B1278" s="1" t="str">
        <f>TEXT(data[[#This Row],[date]], "mmmm")</f>
        <v>September</v>
      </c>
      <c r="C1278" t="s">
        <v>11</v>
      </c>
      <c r="D1278" t="s">
        <v>14</v>
      </c>
      <c r="E1278">
        <v>1511</v>
      </c>
      <c r="F1278">
        <v>251</v>
      </c>
      <c r="G1278">
        <v>217</v>
      </c>
      <c r="H1278">
        <v>8171</v>
      </c>
      <c r="I1278">
        <f>SUM(data[[#This Row],[likes]:[comments]])</f>
        <v>1979</v>
      </c>
    </row>
    <row r="1279" spans="1:9" x14ac:dyDescent="0.25">
      <c r="A1279" s="1">
        <v>44870</v>
      </c>
      <c r="B1279" s="1" t="str">
        <f>TEXT(data[[#This Row],[date]], "mmmm")</f>
        <v>November</v>
      </c>
      <c r="C1279" t="s">
        <v>11</v>
      </c>
      <c r="D1279" t="s">
        <v>8</v>
      </c>
      <c r="E1279">
        <v>2084</v>
      </c>
      <c r="F1279">
        <v>548</v>
      </c>
      <c r="G1279">
        <v>448</v>
      </c>
      <c r="H1279">
        <v>8178</v>
      </c>
      <c r="I1279">
        <f>SUM(data[[#This Row],[likes]:[comments]])</f>
        <v>3080</v>
      </c>
    </row>
    <row r="1280" spans="1:9" x14ac:dyDescent="0.25">
      <c r="A1280" s="1">
        <v>45017</v>
      </c>
      <c r="B1280" s="1" t="str">
        <f>TEXT(data[[#This Row],[date]], "mmmm")</f>
        <v>April</v>
      </c>
      <c r="C1280" t="s">
        <v>11</v>
      </c>
      <c r="D1280" t="s">
        <v>14</v>
      </c>
      <c r="E1280">
        <v>808</v>
      </c>
      <c r="F1280">
        <v>767</v>
      </c>
      <c r="G1280">
        <v>151</v>
      </c>
      <c r="H1280">
        <v>6591</v>
      </c>
      <c r="I1280">
        <f>SUM(data[[#This Row],[likes]:[comments]])</f>
        <v>1726</v>
      </c>
    </row>
    <row r="1281" spans="1:9" x14ac:dyDescent="0.25">
      <c r="A1281" s="1">
        <v>45129</v>
      </c>
      <c r="B1281" s="1" t="str">
        <f>TEXT(data[[#This Row],[date]], "mmmm")</f>
        <v>July</v>
      </c>
      <c r="C1281" t="s">
        <v>9</v>
      </c>
      <c r="D1281" t="s">
        <v>10</v>
      </c>
      <c r="E1281">
        <v>770</v>
      </c>
      <c r="F1281">
        <v>645</v>
      </c>
      <c r="G1281">
        <v>123</v>
      </c>
      <c r="H1281">
        <v>4381</v>
      </c>
      <c r="I1281">
        <f>SUM(data[[#This Row],[likes]:[comments]])</f>
        <v>1538</v>
      </c>
    </row>
    <row r="1282" spans="1:9" x14ac:dyDescent="0.25">
      <c r="A1282" s="1">
        <v>45014</v>
      </c>
      <c r="B1282" s="1" t="str">
        <f>TEXT(data[[#This Row],[date]], "mmmm")</f>
        <v>March</v>
      </c>
      <c r="C1282" t="s">
        <v>9</v>
      </c>
      <c r="D1282" t="s">
        <v>10</v>
      </c>
      <c r="E1282">
        <v>875</v>
      </c>
      <c r="F1282">
        <v>437</v>
      </c>
      <c r="G1282">
        <v>410</v>
      </c>
      <c r="H1282">
        <v>9143</v>
      </c>
      <c r="I1282">
        <f>SUM(data[[#This Row],[likes]:[comments]])</f>
        <v>1722</v>
      </c>
    </row>
    <row r="1283" spans="1:9" x14ac:dyDescent="0.25">
      <c r="A1283" s="1">
        <v>44876</v>
      </c>
      <c r="B1283" s="1" t="str">
        <f>TEXT(data[[#This Row],[date]], "mmmm")</f>
        <v>November</v>
      </c>
      <c r="C1283" t="s">
        <v>11</v>
      </c>
      <c r="D1283" t="s">
        <v>8</v>
      </c>
      <c r="E1283">
        <v>580</v>
      </c>
      <c r="F1283">
        <v>490</v>
      </c>
      <c r="G1283">
        <v>322</v>
      </c>
      <c r="H1283">
        <v>4267</v>
      </c>
      <c r="I1283">
        <f>SUM(data[[#This Row],[likes]:[comments]])</f>
        <v>1392</v>
      </c>
    </row>
    <row r="1284" spans="1:9" x14ac:dyDescent="0.25">
      <c r="A1284" s="1">
        <v>44917</v>
      </c>
      <c r="B1284" s="1" t="str">
        <f>TEXT(data[[#This Row],[date]], "mmmm")</f>
        <v>December</v>
      </c>
      <c r="C1284" t="s">
        <v>9</v>
      </c>
      <c r="D1284" t="s">
        <v>10</v>
      </c>
      <c r="E1284">
        <v>1523</v>
      </c>
      <c r="F1284">
        <v>258</v>
      </c>
      <c r="G1284">
        <v>402</v>
      </c>
      <c r="H1284">
        <v>6321</v>
      </c>
      <c r="I1284">
        <f>SUM(data[[#This Row],[likes]:[comments]])</f>
        <v>2183</v>
      </c>
    </row>
    <row r="1285" spans="1:9" x14ac:dyDescent="0.25">
      <c r="A1285" s="1">
        <v>44935</v>
      </c>
      <c r="B1285" s="1" t="str">
        <f>TEXT(data[[#This Row],[date]], "mmmm")</f>
        <v>January</v>
      </c>
      <c r="C1285" t="s">
        <v>11</v>
      </c>
      <c r="D1285" t="s">
        <v>8</v>
      </c>
      <c r="E1285">
        <v>1064</v>
      </c>
      <c r="F1285">
        <v>545</v>
      </c>
      <c r="G1285">
        <v>262</v>
      </c>
      <c r="H1285">
        <v>8977</v>
      </c>
      <c r="I1285">
        <f>SUM(data[[#This Row],[likes]:[comments]])</f>
        <v>1871</v>
      </c>
    </row>
    <row r="1286" spans="1:9" x14ac:dyDescent="0.25">
      <c r="A1286" s="1">
        <v>45000</v>
      </c>
      <c r="B1286" s="1" t="str">
        <f>TEXT(data[[#This Row],[date]], "mmmm")</f>
        <v>March</v>
      </c>
      <c r="C1286" t="s">
        <v>11</v>
      </c>
      <c r="D1286" t="s">
        <v>8</v>
      </c>
      <c r="E1286">
        <v>1642</v>
      </c>
      <c r="F1286">
        <v>251</v>
      </c>
      <c r="G1286">
        <v>225</v>
      </c>
      <c r="H1286">
        <v>9218</v>
      </c>
      <c r="I1286">
        <f>SUM(data[[#This Row],[likes]:[comments]])</f>
        <v>2118</v>
      </c>
    </row>
    <row r="1287" spans="1:9" x14ac:dyDescent="0.25">
      <c r="A1287" s="1">
        <v>45192</v>
      </c>
      <c r="B1287" s="1" t="str">
        <f>TEXT(data[[#This Row],[date]], "mmmm")</f>
        <v>September</v>
      </c>
      <c r="C1287" t="s">
        <v>11</v>
      </c>
      <c r="D1287" t="s">
        <v>10</v>
      </c>
      <c r="E1287">
        <v>1738</v>
      </c>
      <c r="F1287">
        <v>509</v>
      </c>
      <c r="G1287">
        <v>387</v>
      </c>
      <c r="H1287">
        <v>7221</v>
      </c>
      <c r="I1287">
        <f>SUM(data[[#This Row],[likes]:[comments]])</f>
        <v>2634</v>
      </c>
    </row>
    <row r="1288" spans="1:9" x14ac:dyDescent="0.25">
      <c r="A1288" s="1">
        <v>45050</v>
      </c>
      <c r="B1288" s="1" t="str">
        <f>TEXT(data[[#This Row],[date]], "mmmm")</f>
        <v>May</v>
      </c>
      <c r="C1288" t="s">
        <v>11</v>
      </c>
      <c r="D1288" t="s">
        <v>10</v>
      </c>
      <c r="E1288">
        <v>645</v>
      </c>
      <c r="F1288">
        <v>464</v>
      </c>
      <c r="G1288">
        <v>359</v>
      </c>
      <c r="H1288">
        <v>5730</v>
      </c>
      <c r="I1288">
        <f>SUM(data[[#This Row],[likes]:[comments]])</f>
        <v>1468</v>
      </c>
    </row>
    <row r="1289" spans="1:9" x14ac:dyDescent="0.25">
      <c r="A1289" s="1">
        <v>44848</v>
      </c>
      <c r="B1289" s="1" t="str">
        <f>TEXT(data[[#This Row],[date]], "mmmm")</f>
        <v>October</v>
      </c>
      <c r="C1289" t="s">
        <v>11</v>
      </c>
      <c r="D1289" t="s">
        <v>10</v>
      </c>
      <c r="E1289">
        <v>829</v>
      </c>
      <c r="F1289">
        <v>286</v>
      </c>
      <c r="G1289">
        <v>480</v>
      </c>
      <c r="H1289">
        <v>4131</v>
      </c>
      <c r="I1289">
        <f>SUM(data[[#This Row],[likes]:[comments]])</f>
        <v>1595</v>
      </c>
    </row>
    <row r="1290" spans="1:9" x14ac:dyDescent="0.25">
      <c r="A1290" s="1">
        <v>45204</v>
      </c>
      <c r="B1290" s="1" t="str">
        <f>TEXT(data[[#This Row],[date]], "mmmm")</f>
        <v>October</v>
      </c>
      <c r="C1290" t="s">
        <v>11</v>
      </c>
      <c r="D1290" t="s">
        <v>8</v>
      </c>
      <c r="E1290">
        <v>1179</v>
      </c>
      <c r="F1290">
        <v>893</v>
      </c>
      <c r="G1290">
        <v>396</v>
      </c>
      <c r="H1290">
        <v>7261</v>
      </c>
      <c r="I1290">
        <f>SUM(data[[#This Row],[likes]:[comments]])</f>
        <v>2468</v>
      </c>
    </row>
    <row r="1291" spans="1:9" x14ac:dyDescent="0.25">
      <c r="A1291" s="1">
        <v>44991</v>
      </c>
      <c r="B1291" s="1" t="str">
        <f>TEXT(data[[#This Row],[date]], "mmmm")</f>
        <v>March</v>
      </c>
      <c r="C1291" t="s">
        <v>11</v>
      </c>
      <c r="D1291" t="s">
        <v>10</v>
      </c>
      <c r="E1291">
        <v>2110</v>
      </c>
      <c r="F1291">
        <v>226</v>
      </c>
      <c r="G1291">
        <v>454</v>
      </c>
      <c r="H1291">
        <v>8535</v>
      </c>
      <c r="I1291">
        <f>SUM(data[[#This Row],[likes]:[comments]])</f>
        <v>2790</v>
      </c>
    </row>
    <row r="1292" spans="1:9" x14ac:dyDescent="0.25">
      <c r="A1292" s="1">
        <v>45057</v>
      </c>
      <c r="B1292" s="1" t="str">
        <f>TEXT(data[[#This Row],[date]], "mmmm")</f>
        <v>May</v>
      </c>
      <c r="C1292" t="s">
        <v>9</v>
      </c>
      <c r="D1292" t="s">
        <v>10</v>
      </c>
      <c r="E1292">
        <v>1785</v>
      </c>
      <c r="F1292">
        <v>787</v>
      </c>
      <c r="G1292">
        <v>184</v>
      </c>
      <c r="H1292">
        <v>7342</v>
      </c>
      <c r="I1292">
        <f>SUM(data[[#This Row],[likes]:[comments]])</f>
        <v>2756</v>
      </c>
    </row>
    <row r="1293" spans="1:9" x14ac:dyDescent="0.25">
      <c r="A1293" s="1">
        <v>44869</v>
      </c>
      <c r="B1293" s="1" t="str">
        <f>TEXT(data[[#This Row],[date]], "mmmm")</f>
        <v>November</v>
      </c>
      <c r="C1293" t="s">
        <v>7</v>
      </c>
      <c r="D1293" t="s">
        <v>14</v>
      </c>
      <c r="E1293">
        <v>691</v>
      </c>
      <c r="F1293">
        <v>388</v>
      </c>
      <c r="G1293">
        <v>284</v>
      </c>
      <c r="H1293">
        <v>6791</v>
      </c>
      <c r="I1293">
        <f>SUM(data[[#This Row],[likes]:[comments]])</f>
        <v>1363</v>
      </c>
    </row>
    <row r="1294" spans="1:9" x14ac:dyDescent="0.25">
      <c r="A1294" s="1">
        <v>45134</v>
      </c>
      <c r="B1294" s="1" t="str">
        <f>TEXT(data[[#This Row],[date]], "mmmm")</f>
        <v>July</v>
      </c>
      <c r="C1294" t="s">
        <v>11</v>
      </c>
      <c r="D1294" t="s">
        <v>14</v>
      </c>
      <c r="E1294">
        <v>1425</v>
      </c>
      <c r="F1294">
        <v>287</v>
      </c>
      <c r="G1294">
        <v>275</v>
      </c>
      <c r="H1294">
        <v>9698</v>
      </c>
      <c r="I1294">
        <f>SUM(data[[#This Row],[likes]:[comments]])</f>
        <v>1987</v>
      </c>
    </row>
    <row r="1295" spans="1:9" x14ac:dyDescent="0.25">
      <c r="A1295" s="1">
        <v>44970</v>
      </c>
      <c r="B1295" s="1" t="str">
        <f>TEXT(data[[#This Row],[date]], "mmmm")</f>
        <v>February</v>
      </c>
      <c r="C1295" t="s">
        <v>9</v>
      </c>
      <c r="D1295" t="s">
        <v>14</v>
      </c>
      <c r="E1295">
        <v>1299</v>
      </c>
      <c r="F1295">
        <v>459</v>
      </c>
      <c r="G1295">
        <v>289</v>
      </c>
      <c r="H1295">
        <v>7951</v>
      </c>
      <c r="I1295">
        <f>SUM(data[[#This Row],[likes]:[comments]])</f>
        <v>2047</v>
      </c>
    </row>
    <row r="1296" spans="1:9" x14ac:dyDescent="0.25">
      <c r="A1296" s="1">
        <v>45123</v>
      </c>
      <c r="B1296" s="1" t="str">
        <f>TEXT(data[[#This Row],[date]], "mmmm")</f>
        <v>July</v>
      </c>
      <c r="C1296" t="s">
        <v>9</v>
      </c>
      <c r="D1296" t="s">
        <v>8</v>
      </c>
      <c r="E1296">
        <v>803</v>
      </c>
      <c r="F1296">
        <v>466</v>
      </c>
      <c r="G1296">
        <v>247</v>
      </c>
      <c r="H1296">
        <v>4347</v>
      </c>
      <c r="I1296">
        <f>SUM(data[[#This Row],[likes]:[comments]])</f>
        <v>1516</v>
      </c>
    </row>
    <row r="1297" spans="1:9" x14ac:dyDescent="0.25">
      <c r="A1297" s="1">
        <v>45139</v>
      </c>
      <c r="B1297" s="1" t="str">
        <f>TEXT(data[[#This Row],[date]], "mmmm")</f>
        <v>August</v>
      </c>
      <c r="C1297" t="s">
        <v>7</v>
      </c>
      <c r="D1297" t="s">
        <v>8</v>
      </c>
      <c r="E1297">
        <v>1580</v>
      </c>
      <c r="F1297">
        <v>757</v>
      </c>
      <c r="G1297">
        <v>255</v>
      </c>
      <c r="H1297">
        <v>9384</v>
      </c>
      <c r="I1297">
        <f>SUM(data[[#This Row],[likes]:[comments]])</f>
        <v>2592</v>
      </c>
    </row>
    <row r="1298" spans="1:9" x14ac:dyDescent="0.25">
      <c r="A1298" s="1">
        <v>44947</v>
      </c>
      <c r="B1298" s="1" t="str">
        <f>TEXT(data[[#This Row],[date]], "mmmm")</f>
        <v>January</v>
      </c>
      <c r="C1298" t="s">
        <v>9</v>
      </c>
      <c r="D1298" t="s">
        <v>10</v>
      </c>
      <c r="E1298">
        <v>1551</v>
      </c>
      <c r="F1298">
        <v>413</v>
      </c>
      <c r="G1298">
        <v>141</v>
      </c>
      <c r="H1298">
        <v>4074</v>
      </c>
      <c r="I1298">
        <f>SUM(data[[#This Row],[likes]:[comments]])</f>
        <v>2105</v>
      </c>
    </row>
    <row r="1299" spans="1:9" x14ac:dyDescent="0.25">
      <c r="A1299" s="1">
        <v>45171</v>
      </c>
      <c r="B1299" s="1" t="str">
        <f>TEXT(data[[#This Row],[date]], "mmmm")</f>
        <v>September</v>
      </c>
      <c r="C1299" t="s">
        <v>11</v>
      </c>
      <c r="D1299" t="s">
        <v>10</v>
      </c>
      <c r="E1299">
        <v>1516</v>
      </c>
      <c r="F1299">
        <v>708</v>
      </c>
      <c r="G1299">
        <v>397</v>
      </c>
      <c r="H1299">
        <v>6860</v>
      </c>
      <c r="I1299">
        <f>SUM(data[[#This Row],[likes]:[comments]])</f>
        <v>2621</v>
      </c>
    </row>
    <row r="1300" spans="1:9" x14ac:dyDescent="0.25">
      <c r="A1300" s="1">
        <v>45137</v>
      </c>
      <c r="B1300" s="1" t="str">
        <f>TEXT(data[[#This Row],[date]], "mmmm")</f>
        <v>July</v>
      </c>
      <c r="C1300" t="s">
        <v>11</v>
      </c>
      <c r="D1300" t="s">
        <v>10</v>
      </c>
      <c r="E1300">
        <v>2015</v>
      </c>
      <c r="F1300">
        <v>861</v>
      </c>
      <c r="G1300">
        <v>347</v>
      </c>
      <c r="H1300">
        <v>6393</v>
      </c>
      <c r="I1300">
        <f>SUM(data[[#This Row],[likes]:[comments]])</f>
        <v>3223</v>
      </c>
    </row>
    <row r="1301" spans="1:9" x14ac:dyDescent="0.25">
      <c r="A1301" s="1">
        <v>45065</v>
      </c>
      <c r="B1301" s="1" t="str">
        <f>TEXT(data[[#This Row],[date]], "mmmm")</f>
        <v>May</v>
      </c>
      <c r="C1301" t="s">
        <v>9</v>
      </c>
      <c r="D1301" t="s">
        <v>8</v>
      </c>
      <c r="E1301">
        <v>670</v>
      </c>
      <c r="F1301">
        <v>196</v>
      </c>
      <c r="G1301">
        <v>211</v>
      </c>
      <c r="H1301">
        <v>6948</v>
      </c>
      <c r="I1301">
        <f>SUM(data[[#This Row],[likes]:[comments]])</f>
        <v>1077</v>
      </c>
    </row>
    <row r="1302" spans="1:9" x14ac:dyDescent="0.25">
      <c r="A1302" s="1">
        <v>44855</v>
      </c>
      <c r="B1302" s="1" t="str">
        <f>TEXT(data[[#This Row],[date]], "mmmm")</f>
        <v>October</v>
      </c>
      <c r="C1302" t="s">
        <v>9</v>
      </c>
      <c r="D1302" t="s">
        <v>8</v>
      </c>
      <c r="E1302">
        <v>1121</v>
      </c>
      <c r="F1302">
        <v>763</v>
      </c>
      <c r="G1302">
        <v>189</v>
      </c>
      <c r="H1302">
        <v>4064</v>
      </c>
      <c r="I1302">
        <f>SUM(data[[#This Row],[likes]:[comments]])</f>
        <v>2073</v>
      </c>
    </row>
    <row r="1303" spans="1:9" x14ac:dyDescent="0.25">
      <c r="A1303" s="1">
        <v>45102</v>
      </c>
      <c r="B1303" s="1" t="str">
        <f>TEXT(data[[#This Row],[date]], "mmmm")</f>
        <v>June</v>
      </c>
      <c r="C1303" t="s">
        <v>11</v>
      </c>
      <c r="D1303" t="s">
        <v>10</v>
      </c>
      <c r="E1303">
        <v>1965</v>
      </c>
      <c r="F1303">
        <v>542</v>
      </c>
      <c r="G1303">
        <v>147</v>
      </c>
      <c r="H1303">
        <v>8241</v>
      </c>
      <c r="I1303">
        <f>SUM(data[[#This Row],[likes]:[comments]])</f>
        <v>2654</v>
      </c>
    </row>
    <row r="1304" spans="1:9" x14ac:dyDescent="0.25">
      <c r="A1304" s="1">
        <v>44914</v>
      </c>
      <c r="B1304" s="1" t="str">
        <f>TEXT(data[[#This Row],[date]], "mmmm")</f>
        <v>December</v>
      </c>
      <c r="C1304" t="s">
        <v>11</v>
      </c>
      <c r="D1304" t="s">
        <v>14</v>
      </c>
      <c r="E1304">
        <v>1792</v>
      </c>
      <c r="F1304">
        <v>660</v>
      </c>
      <c r="G1304">
        <v>184</v>
      </c>
      <c r="H1304">
        <v>9614</v>
      </c>
      <c r="I1304">
        <f>SUM(data[[#This Row],[likes]:[comments]])</f>
        <v>2636</v>
      </c>
    </row>
    <row r="1305" spans="1:9" x14ac:dyDescent="0.25">
      <c r="A1305" s="1">
        <v>45128</v>
      </c>
      <c r="B1305" s="1" t="str">
        <f>TEXT(data[[#This Row],[date]], "mmmm")</f>
        <v>July</v>
      </c>
      <c r="C1305" t="s">
        <v>7</v>
      </c>
      <c r="D1305" t="s">
        <v>10</v>
      </c>
      <c r="E1305">
        <v>749</v>
      </c>
      <c r="F1305">
        <v>626</v>
      </c>
      <c r="G1305">
        <v>123</v>
      </c>
      <c r="H1305">
        <v>4056</v>
      </c>
      <c r="I1305">
        <f>SUM(data[[#This Row],[likes]:[comments]])</f>
        <v>1498</v>
      </c>
    </row>
    <row r="1306" spans="1:9" x14ac:dyDescent="0.25">
      <c r="A1306" s="1">
        <v>45028</v>
      </c>
      <c r="B1306" s="1" t="str">
        <f>TEXT(data[[#This Row],[date]], "mmmm")</f>
        <v>April</v>
      </c>
      <c r="C1306" t="s">
        <v>11</v>
      </c>
      <c r="D1306" t="s">
        <v>14</v>
      </c>
      <c r="E1306">
        <v>1668</v>
      </c>
      <c r="F1306">
        <v>727</v>
      </c>
      <c r="G1306">
        <v>263</v>
      </c>
      <c r="H1306">
        <v>8392</v>
      </c>
      <c r="I1306">
        <f>SUM(data[[#This Row],[likes]:[comments]])</f>
        <v>2658</v>
      </c>
    </row>
    <row r="1307" spans="1:9" x14ac:dyDescent="0.25">
      <c r="A1307" s="1">
        <v>44994</v>
      </c>
      <c r="B1307" s="1" t="str">
        <f>TEXT(data[[#This Row],[date]], "mmmm")</f>
        <v>March</v>
      </c>
      <c r="C1307" t="s">
        <v>11</v>
      </c>
      <c r="D1307" t="s">
        <v>10</v>
      </c>
      <c r="E1307">
        <v>1638</v>
      </c>
      <c r="F1307">
        <v>688</v>
      </c>
      <c r="G1307">
        <v>434</v>
      </c>
      <c r="H1307">
        <v>6427</v>
      </c>
      <c r="I1307">
        <f>SUM(data[[#This Row],[likes]:[comments]])</f>
        <v>2760</v>
      </c>
    </row>
    <row r="1308" spans="1:9" x14ac:dyDescent="0.25">
      <c r="A1308" s="1">
        <v>44850</v>
      </c>
      <c r="B1308" s="1" t="str">
        <f>TEXT(data[[#This Row],[date]], "mmmm")</f>
        <v>October</v>
      </c>
      <c r="C1308" t="s">
        <v>7</v>
      </c>
      <c r="D1308" t="s">
        <v>10</v>
      </c>
      <c r="E1308">
        <v>1207</v>
      </c>
      <c r="F1308">
        <v>367</v>
      </c>
      <c r="G1308">
        <v>132</v>
      </c>
      <c r="H1308">
        <v>5559</v>
      </c>
      <c r="I1308">
        <f>SUM(data[[#This Row],[likes]:[comments]])</f>
        <v>1706</v>
      </c>
    </row>
    <row r="1309" spans="1:9" x14ac:dyDescent="0.25">
      <c r="A1309" s="1">
        <v>44867</v>
      </c>
      <c r="B1309" s="1" t="str">
        <f>TEXT(data[[#This Row],[date]], "mmmm")</f>
        <v>November</v>
      </c>
      <c r="C1309" t="s">
        <v>9</v>
      </c>
      <c r="D1309" t="s">
        <v>8</v>
      </c>
      <c r="E1309">
        <v>1435</v>
      </c>
      <c r="F1309">
        <v>546</v>
      </c>
      <c r="G1309">
        <v>325</v>
      </c>
      <c r="H1309">
        <v>8579</v>
      </c>
      <c r="I1309">
        <f>SUM(data[[#This Row],[likes]:[comments]])</f>
        <v>2306</v>
      </c>
    </row>
    <row r="1310" spans="1:9" x14ac:dyDescent="0.25">
      <c r="A1310" s="1">
        <v>44930</v>
      </c>
      <c r="B1310" s="1" t="str">
        <f>TEXT(data[[#This Row],[date]], "mmmm")</f>
        <v>January</v>
      </c>
      <c r="C1310" t="s">
        <v>11</v>
      </c>
      <c r="D1310" t="s">
        <v>10</v>
      </c>
      <c r="E1310">
        <v>1928</v>
      </c>
      <c r="F1310">
        <v>823</v>
      </c>
      <c r="G1310">
        <v>307</v>
      </c>
      <c r="H1310">
        <v>5465</v>
      </c>
      <c r="I1310">
        <f>SUM(data[[#This Row],[likes]:[comments]])</f>
        <v>3058</v>
      </c>
    </row>
    <row r="1311" spans="1:9" x14ac:dyDescent="0.25">
      <c r="A1311" s="1">
        <v>44917</v>
      </c>
      <c r="B1311" s="1" t="str">
        <f>TEXT(data[[#This Row],[date]], "mmmm")</f>
        <v>December</v>
      </c>
      <c r="C1311" t="s">
        <v>11</v>
      </c>
      <c r="D1311" t="s">
        <v>14</v>
      </c>
      <c r="E1311">
        <v>1099</v>
      </c>
      <c r="F1311">
        <v>715</v>
      </c>
      <c r="G1311">
        <v>484</v>
      </c>
      <c r="H1311">
        <v>4521</v>
      </c>
      <c r="I1311">
        <f>SUM(data[[#This Row],[likes]:[comments]])</f>
        <v>2298</v>
      </c>
    </row>
    <row r="1312" spans="1:9" x14ac:dyDescent="0.25">
      <c r="A1312" s="1">
        <v>44966</v>
      </c>
      <c r="B1312" s="1" t="str">
        <f>TEXT(data[[#This Row],[date]], "mmmm")</f>
        <v>February</v>
      </c>
      <c r="C1312" t="s">
        <v>7</v>
      </c>
      <c r="D1312" t="s">
        <v>14</v>
      </c>
      <c r="E1312">
        <v>920</v>
      </c>
      <c r="F1312">
        <v>679</v>
      </c>
      <c r="G1312">
        <v>291</v>
      </c>
      <c r="H1312">
        <v>7862</v>
      </c>
      <c r="I1312">
        <f>SUM(data[[#This Row],[likes]:[comments]])</f>
        <v>1890</v>
      </c>
    </row>
    <row r="1313" spans="1:9" x14ac:dyDescent="0.25">
      <c r="A1313" s="1">
        <v>45044</v>
      </c>
      <c r="B1313" s="1" t="str">
        <f>TEXT(data[[#This Row],[date]], "mmmm")</f>
        <v>April</v>
      </c>
      <c r="C1313" t="s">
        <v>9</v>
      </c>
      <c r="D1313" t="s">
        <v>14</v>
      </c>
      <c r="E1313">
        <v>2106</v>
      </c>
      <c r="F1313">
        <v>740</v>
      </c>
      <c r="G1313">
        <v>429</v>
      </c>
      <c r="H1313">
        <v>9828</v>
      </c>
      <c r="I1313">
        <f>SUM(data[[#This Row],[likes]:[comments]])</f>
        <v>3275</v>
      </c>
    </row>
    <row r="1314" spans="1:9" x14ac:dyDescent="0.25">
      <c r="A1314" s="1">
        <v>44978</v>
      </c>
      <c r="B1314" s="1" t="str">
        <f>TEXT(data[[#This Row],[date]], "mmmm")</f>
        <v>February</v>
      </c>
      <c r="C1314" t="s">
        <v>11</v>
      </c>
      <c r="D1314" t="s">
        <v>8</v>
      </c>
      <c r="E1314">
        <v>1178</v>
      </c>
      <c r="F1314">
        <v>441</v>
      </c>
      <c r="G1314">
        <v>384</v>
      </c>
      <c r="H1314">
        <v>5487</v>
      </c>
      <c r="I1314">
        <f>SUM(data[[#This Row],[likes]:[comments]])</f>
        <v>2003</v>
      </c>
    </row>
    <row r="1315" spans="1:9" x14ac:dyDescent="0.25">
      <c r="A1315" s="1">
        <v>44997</v>
      </c>
      <c r="B1315" s="1" t="str">
        <f>TEXT(data[[#This Row],[date]], "mmmm")</f>
        <v>March</v>
      </c>
      <c r="C1315" t="s">
        <v>7</v>
      </c>
      <c r="D1315" t="s">
        <v>10</v>
      </c>
      <c r="E1315">
        <v>412</v>
      </c>
      <c r="F1315">
        <v>249</v>
      </c>
      <c r="G1315">
        <v>107</v>
      </c>
      <c r="H1315">
        <v>8118</v>
      </c>
      <c r="I1315">
        <f>SUM(data[[#This Row],[likes]:[comments]])</f>
        <v>768</v>
      </c>
    </row>
    <row r="1316" spans="1:9" x14ac:dyDescent="0.25">
      <c r="A1316" s="1">
        <v>44865</v>
      </c>
      <c r="B1316" s="1" t="str">
        <f>TEXT(data[[#This Row],[date]], "mmmm")</f>
        <v>October</v>
      </c>
      <c r="C1316" t="s">
        <v>7</v>
      </c>
      <c r="D1316" t="s">
        <v>10</v>
      </c>
      <c r="E1316">
        <v>579</v>
      </c>
      <c r="F1316">
        <v>308</v>
      </c>
      <c r="G1316">
        <v>230</v>
      </c>
      <c r="H1316">
        <v>6120</v>
      </c>
      <c r="I1316">
        <f>SUM(data[[#This Row],[likes]:[comments]])</f>
        <v>1117</v>
      </c>
    </row>
    <row r="1317" spans="1:9" x14ac:dyDescent="0.25">
      <c r="A1317" s="1">
        <v>45071</v>
      </c>
      <c r="B1317" s="1" t="str">
        <f>TEXT(data[[#This Row],[date]], "mmmm")</f>
        <v>May</v>
      </c>
      <c r="C1317" t="s">
        <v>7</v>
      </c>
      <c r="D1317" t="s">
        <v>8</v>
      </c>
      <c r="E1317">
        <v>1843</v>
      </c>
      <c r="F1317">
        <v>543</v>
      </c>
      <c r="G1317">
        <v>338</v>
      </c>
      <c r="H1317">
        <v>5217</v>
      </c>
      <c r="I1317">
        <f>SUM(data[[#This Row],[likes]:[comments]])</f>
        <v>2724</v>
      </c>
    </row>
    <row r="1318" spans="1:9" x14ac:dyDescent="0.25">
      <c r="A1318" s="1">
        <v>45173</v>
      </c>
      <c r="B1318" s="1" t="str">
        <f>TEXT(data[[#This Row],[date]], "mmmm")</f>
        <v>September</v>
      </c>
      <c r="C1318" t="s">
        <v>11</v>
      </c>
      <c r="D1318" t="s">
        <v>10</v>
      </c>
      <c r="E1318">
        <v>923</v>
      </c>
      <c r="F1318">
        <v>477</v>
      </c>
      <c r="G1318">
        <v>481</v>
      </c>
      <c r="H1318">
        <v>9104</v>
      </c>
      <c r="I1318">
        <f>SUM(data[[#This Row],[likes]:[comments]])</f>
        <v>1881</v>
      </c>
    </row>
    <row r="1319" spans="1:9" x14ac:dyDescent="0.25">
      <c r="A1319" s="1">
        <v>45069</v>
      </c>
      <c r="B1319" s="1" t="str">
        <f>TEXT(data[[#This Row],[date]], "mmmm")</f>
        <v>May</v>
      </c>
      <c r="C1319" t="s">
        <v>7</v>
      </c>
      <c r="D1319" t="s">
        <v>10</v>
      </c>
      <c r="E1319">
        <v>757</v>
      </c>
      <c r="F1319">
        <v>278</v>
      </c>
      <c r="G1319">
        <v>494</v>
      </c>
      <c r="H1319">
        <v>5244</v>
      </c>
      <c r="I1319">
        <f>SUM(data[[#This Row],[likes]:[comments]])</f>
        <v>1529</v>
      </c>
    </row>
    <row r="1320" spans="1:9" x14ac:dyDescent="0.25">
      <c r="A1320" s="1">
        <v>45147</v>
      </c>
      <c r="B1320" s="1" t="str">
        <f>TEXT(data[[#This Row],[date]], "mmmm")</f>
        <v>August</v>
      </c>
      <c r="C1320" t="s">
        <v>11</v>
      </c>
      <c r="D1320" t="s">
        <v>8</v>
      </c>
      <c r="E1320">
        <v>1658</v>
      </c>
      <c r="F1320">
        <v>804</v>
      </c>
      <c r="G1320">
        <v>189</v>
      </c>
      <c r="H1320">
        <v>4818</v>
      </c>
      <c r="I1320">
        <f>SUM(data[[#This Row],[likes]:[comments]])</f>
        <v>2651</v>
      </c>
    </row>
    <row r="1321" spans="1:9" x14ac:dyDescent="0.25">
      <c r="A1321" s="1">
        <v>44887</v>
      </c>
      <c r="B1321" s="1" t="str">
        <f>TEXT(data[[#This Row],[date]], "mmmm")</f>
        <v>November</v>
      </c>
      <c r="C1321" t="s">
        <v>7</v>
      </c>
      <c r="D1321" t="s">
        <v>8</v>
      </c>
      <c r="E1321">
        <v>717</v>
      </c>
      <c r="F1321">
        <v>875</v>
      </c>
      <c r="G1321">
        <v>228</v>
      </c>
      <c r="H1321">
        <v>4388</v>
      </c>
      <c r="I1321">
        <f>SUM(data[[#This Row],[likes]:[comments]])</f>
        <v>1820</v>
      </c>
    </row>
    <row r="1322" spans="1:9" x14ac:dyDescent="0.25">
      <c r="A1322" s="1">
        <v>44928</v>
      </c>
      <c r="B1322" s="1" t="str">
        <f>TEXT(data[[#This Row],[date]], "mmmm")</f>
        <v>January</v>
      </c>
      <c r="C1322" t="s">
        <v>11</v>
      </c>
      <c r="D1322" t="s">
        <v>10</v>
      </c>
      <c r="E1322">
        <v>936</v>
      </c>
      <c r="F1322">
        <v>601</v>
      </c>
      <c r="G1322">
        <v>297</v>
      </c>
      <c r="H1322">
        <v>9818</v>
      </c>
      <c r="I1322">
        <f>SUM(data[[#This Row],[likes]:[comments]])</f>
        <v>1834</v>
      </c>
    </row>
    <row r="1323" spans="1:9" x14ac:dyDescent="0.25">
      <c r="A1323" s="1">
        <v>45101</v>
      </c>
      <c r="B1323" s="1" t="str">
        <f>TEXT(data[[#This Row],[date]], "mmmm")</f>
        <v>June</v>
      </c>
      <c r="C1323" t="s">
        <v>7</v>
      </c>
      <c r="D1323" t="s">
        <v>14</v>
      </c>
      <c r="E1323">
        <v>1133</v>
      </c>
      <c r="F1323">
        <v>436</v>
      </c>
      <c r="G1323">
        <v>243</v>
      </c>
      <c r="H1323">
        <v>6104</v>
      </c>
      <c r="I1323">
        <f>SUM(data[[#This Row],[likes]:[comments]])</f>
        <v>1812</v>
      </c>
    </row>
    <row r="1324" spans="1:9" x14ac:dyDescent="0.25">
      <c r="A1324" s="1">
        <v>45208</v>
      </c>
      <c r="B1324" s="1" t="str">
        <f>TEXT(data[[#This Row],[date]], "mmmm")</f>
        <v>October</v>
      </c>
      <c r="C1324" t="s">
        <v>9</v>
      </c>
      <c r="D1324" t="s">
        <v>10</v>
      </c>
      <c r="E1324">
        <v>405</v>
      </c>
      <c r="F1324">
        <v>126</v>
      </c>
      <c r="G1324">
        <v>471</v>
      </c>
      <c r="H1324">
        <v>9830</v>
      </c>
      <c r="I1324">
        <f>SUM(data[[#This Row],[likes]:[comments]])</f>
        <v>1002</v>
      </c>
    </row>
    <row r="1325" spans="1:9" x14ac:dyDescent="0.25">
      <c r="A1325" s="1">
        <v>45173</v>
      </c>
      <c r="B1325" s="1" t="str">
        <f>TEXT(data[[#This Row],[date]], "mmmm")</f>
        <v>September</v>
      </c>
      <c r="C1325" t="s">
        <v>7</v>
      </c>
      <c r="D1325" t="s">
        <v>8</v>
      </c>
      <c r="E1325">
        <v>1788</v>
      </c>
      <c r="F1325">
        <v>223</v>
      </c>
      <c r="G1325">
        <v>164</v>
      </c>
      <c r="H1325">
        <v>5406</v>
      </c>
      <c r="I1325">
        <f>SUM(data[[#This Row],[likes]:[comments]])</f>
        <v>2175</v>
      </c>
    </row>
    <row r="1326" spans="1:9" x14ac:dyDescent="0.25">
      <c r="A1326" s="1">
        <v>44988</v>
      </c>
      <c r="B1326" s="1" t="str">
        <f>TEXT(data[[#This Row],[date]], "mmmm")</f>
        <v>March</v>
      </c>
      <c r="C1326" t="s">
        <v>7</v>
      </c>
      <c r="D1326" t="s">
        <v>14</v>
      </c>
      <c r="E1326">
        <v>1777</v>
      </c>
      <c r="F1326">
        <v>872</v>
      </c>
      <c r="G1326">
        <v>497</v>
      </c>
      <c r="H1326">
        <v>8424</v>
      </c>
      <c r="I1326">
        <f>SUM(data[[#This Row],[likes]:[comments]])</f>
        <v>3146</v>
      </c>
    </row>
    <row r="1327" spans="1:9" x14ac:dyDescent="0.25">
      <c r="A1327" s="1">
        <v>45082</v>
      </c>
      <c r="B1327" s="1" t="str">
        <f>TEXT(data[[#This Row],[date]], "mmmm")</f>
        <v>June</v>
      </c>
      <c r="C1327" t="s">
        <v>7</v>
      </c>
      <c r="D1327" t="s">
        <v>14</v>
      </c>
      <c r="E1327">
        <v>1707</v>
      </c>
      <c r="F1327">
        <v>345</v>
      </c>
      <c r="G1327">
        <v>380</v>
      </c>
      <c r="H1327">
        <v>8604</v>
      </c>
      <c r="I1327">
        <f>SUM(data[[#This Row],[likes]:[comments]])</f>
        <v>2432</v>
      </c>
    </row>
    <row r="1328" spans="1:9" x14ac:dyDescent="0.25">
      <c r="A1328" s="1">
        <v>44974</v>
      </c>
      <c r="B1328" s="1" t="str">
        <f>TEXT(data[[#This Row],[date]], "mmmm")</f>
        <v>February</v>
      </c>
      <c r="C1328" t="s">
        <v>11</v>
      </c>
      <c r="D1328" t="s">
        <v>10</v>
      </c>
      <c r="E1328">
        <v>1433</v>
      </c>
      <c r="F1328">
        <v>478</v>
      </c>
      <c r="G1328">
        <v>343</v>
      </c>
      <c r="H1328">
        <v>5355</v>
      </c>
      <c r="I1328">
        <f>SUM(data[[#This Row],[likes]:[comments]])</f>
        <v>2254</v>
      </c>
    </row>
    <row r="1329" spans="1:9" x14ac:dyDescent="0.25">
      <c r="A1329" s="1">
        <v>44951</v>
      </c>
      <c r="B1329" s="1" t="str">
        <f>TEXT(data[[#This Row],[date]], "mmmm")</f>
        <v>January</v>
      </c>
      <c r="C1329" t="s">
        <v>9</v>
      </c>
      <c r="D1329" t="s">
        <v>14</v>
      </c>
      <c r="E1329">
        <v>1951</v>
      </c>
      <c r="F1329">
        <v>486</v>
      </c>
      <c r="G1329">
        <v>399</v>
      </c>
      <c r="H1329">
        <v>4482</v>
      </c>
      <c r="I1329">
        <f>SUM(data[[#This Row],[likes]:[comments]])</f>
        <v>2836</v>
      </c>
    </row>
    <row r="1330" spans="1:9" x14ac:dyDescent="0.25">
      <c r="A1330" s="1">
        <v>44848</v>
      </c>
      <c r="B1330" s="1" t="str">
        <f>TEXT(data[[#This Row],[date]], "mmmm")</f>
        <v>October</v>
      </c>
      <c r="C1330" t="s">
        <v>11</v>
      </c>
      <c r="D1330" t="s">
        <v>14</v>
      </c>
      <c r="E1330">
        <v>627</v>
      </c>
      <c r="F1330">
        <v>812</v>
      </c>
      <c r="G1330">
        <v>385</v>
      </c>
      <c r="H1330">
        <v>8691</v>
      </c>
      <c r="I1330">
        <f>SUM(data[[#This Row],[likes]:[comments]])</f>
        <v>1824</v>
      </c>
    </row>
    <row r="1331" spans="1:9" x14ac:dyDescent="0.25">
      <c r="A1331" s="1">
        <v>45038</v>
      </c>
      <c r="B1331" s="1" t="str">
        <f>TEXT(data[[#This Row],[date]], "mmmm")</f>
        <v>April</v>
      </c>
      <c r="C1331" t="s">
        <v>9</v>
      </c>
      <c r="D1331" t="s">
        <v>14</v>
      </c>
      <c r="E1331">
        <v>522</v>
      </c>
      <c r="F1331">
        <v>332</v>
      </c>
      <c r="G1331">
        <v>421</v>
      </c>
      <c r="H1331">
        <v>7520</v>
      </c>
      <c r="I1331">
        <f>SUM(data[[#This Row],[likes]:[comments]])</f>
        <v>1275</v>
      </c>
    </row>
    <row r="1332" spans="1:9" x14ac:dyDescent="0.25">
      <c r="A1332" s="1">
        <v>45204</v>
      </c>
      <c r="B1332" s="1" t="str">
        <f>TEXT(data[[#This Row],[date]], "mmmm")</f>
        <v>October</v>
      </c>
      <c r="C1332" t="s">
        <v>9</v>
      </c>
      <c r="D1332" t="s">
        <v>14</v>
      </c>
      <c r="E1332">
        <v>1378</v>
      </c>
      <c r="F1332">
        <v>133</v>
      </c>
      <c r="G1332">
        <v>174</v>
      </c>
      <c r="H1332">
        <v>7304</v>
      </c>
      <c r="I1332">
        <f>SUM(data[[#This Row],[likes]:[comments]])</f>
        <v>1685</v>
      </c>
    </row>
    <row r="1333" spans="1:9" x14ac:dyDescent="0.25">
      <c r="A1333" s="1">
        <v>45053</v>
      </c>
      <c r="B1333" s="1" t="str">
        <f>TEXT(data[[#This Row],[date]], "mmmm")</f>
        <v>May</v>
      </c>
      <c r="C1333" t="s">
        <v>9</v>
      </c>
      <c r="D1333" t="s">
        <v>14</v>
      </c>
      <c r="E1333">
        <v>843</v>
      </c>
      <c r="F1333">
        <v>467</v>
      </c>
      <c r="G1333">
        <v>231</v>
      </c>
      <c r="H1333">
        <v>8800</v>
      </c>
      <c r="I1333">
        <f>SUM(data[[#This Row],[likes]:[comments]])</f>
        <v>1541</v>
      </c>
    </row>
    <row r="1334" spans="1:9" x14ac:dyDescent="0.25">
      <c r="A1334" s="1">
        <v>44977</v>
      </c>
      <c r="B1334" s="1" t="str">
        <f>TEXT(data[[#This Row],[date]], "mmmm")</f>
        <v>February</v>
      </c>
      <c r="C1334" t="s">
        <v>9</v>
      </c>
      <c r="D1334" t="s">
        <v>10</v>
      </c>
      <c r="E1334">
        <v>2175</v>
      </c>
      <c r="F1334">
        <v>225</v>
      </c>
      <c r="G1334">
        <v>237</v>
      </c>
      <c r="H1334">
        <v>8741</v>
      </c>
      <c r="I1334">
        <f>SUM(data[[#This Row],[likes]:[comments]])</f>
        <v>2637</v>
      </c>
    </row>
    <row r="1335" spans="1:9" x14ac:dyDescent="0.25">
      <c r="A1335" s="1">
        <v>45157</v>
      </c>
      <c r="B1335" s="1" t="str">
        <f>TEXT(data[[#This Row],[date]], "mmmm")</f>
        <v>August</v>
      </c>
      <c r="C1335" t="s">
        <v>7</v>
      </c>
      <c r="D1335" t="s">
        <v>10</v>
      </c>
      <c r="E1335">
        <v>980</v>
      </c>
      <c r="F1335">
        <v>448</v>
      </c>
      <c r="G1335">
        <v>481</v>
      </c>
      <c r="H1335">
        <v>9684</v>
      </c>
      <c r="I1335">
        <f>SUM(data[[#This Row],[likes]:[comments]])</f>
        <v>1909</v>
      </c>
    </row>
    <row r="1336" spans="1:9" x14ac:dyDescent="0.25">
      <c r="A1336" s="1">
        <v>45083</v>
      </c>
      <c r="B1336" s="1" t="str">
        <f>TEXT(data[[#This Row],[date]], "mmmm")</f>
        <v>June</v>
      </c>
      <c r="C1336" t="s">
        <v>11</v>
      </c>
      <c r="D1336" t="s">
        <v>8</v>
      </c>
      <c r="E1336">
        <v>1907</v>
      </c>
      <c r="F1336">
        <v>163</v>
      </c>
      <c r="G1336">
        <v>480</v>
      </c>
      <c r="H1336">
        <v>4306</v>
      </c>
      <c r="I1336">
        <f>SUM(data[[#This Row],[likes]:[comments]])</f>
        <v>2550</v>
      </c>
    </row>
    <row r="1337" spans="1:9" x14ac:dyDescent="0.25">
      <c r="A1337" s="1">
        <v>45178</v>
      </c>
      <c r="B1337" s="1" t="str">
        <f>TEXT(data[[#This Row],[date]], "mmmm")</f>
        <v>September</v>
      </c>
      <c r="C1337" t="s">
        <v>9</v>
      </c>
      <c r="D1337" t="s">
        <v>10</v>
      </c>
      <c r="E1337">
        <v>916</v>
      </c>
      <c r="F1337">
        <v>500</v>
      </c>
      <c r="G1337">
        <v>498</v>
      </c>
      <c r="H1337">
        <v>4075</v>
      </c>
      <c r="I1337">
        <f>SUM(data[[#This Row],[likes]:[comments]])</f>
        <v>1914</v>
      </c>
    </row>
    <row r="1338" spans="1:9" x14ac:dyDescent="0.25">
      <c r="A1338" s="1">
        <v>45179</v>
      </c>
      <c r="B1338" s="1" t="str">
        <f>TEXT(data[[#This Row],[date]], "mmmm")</f>
        <v>September</v>
      </c>
      <c r="C1338" t="s">
        <v>11</v>
      </c>
      <c r="D1338" t="s">
        <v>10</v>
      </c>
      <c r="E1338">
        <v>1503</v>
      </c>
      <c r="F1338">
        <v>820</v>
      </c>
      <c r="G1338">
        <v>314</v>
      </c>
      <c r="H1338">
        <v>7144</v>
      </c>
      <c r="I1338">
        <f>SUM(data[[#This Row],[likes]:[comments]])</f>
        <v>2637</v>
      </c>
    </row>
    <row r="1339" spans="1:9" x14ac:dyDescent="0.25">
      <c r="A1339" s="1">
        <v>45002</v>
      </c>
      <c r="B1339" s="1" t="str">
        <f>TEXT(data[[#This Row],[date]], "mmmm")</f>
        <v>March</v>
      </c>
      <c r="C1339" t="s">
        <v>11</v>
      </c>
      <c r="D1339" t="s">
        <v>10</v>
      </c>
      <c r="E1339">
        <v>2197</v>
      </c>
      <c r="F1339">
        <v>611</v>
      </c>
      <c r="G1339">
        <v>218</v>
      </c>
      <c r="H1339">
        <v>8094</v>
      </c>
      <c r="I1339">
        <f>SUM(data[[#This Row],[likes]:[comments]])</f>
        <v>3026</v>
      </c>
    </row>
    <row r="1340" spans="1:9" x14ac:dyDescent="0.25">
      <c r="A1340" s="1">
        <v>45176</v>
      </c>
      <c r="B1340" s="1" t="str">
        <f>TEXT(data[[#This Row],[date]], "mmmm")</f>
        <v>September</v>
      </c>
      <c r="C1340" t="s">
        <v>9</v>
      </c>
      <c r="D1340" t="s">
        <v>10</v>
      </c>
      <c r="E1340">
        <v>1751</v>
      </c>
      <c r="F1340">
        <v>753</v>
      </c>
      <c r="G1340">
        <v>299</v>
      </c>
      <c r="H1340">
        <v>6254</v>
      </c>
      <c r="I1340">
        <f>SUM(data[[#This Row],[likes]:[comments]])</f>
        <v>2803</v>
      </c>
    </row>
    <row r="1341" spans="1:9" x14ac:dyDescent="0.25">
      <c r="A1341" s="1">
        <v>45096</v>
      </c>
      <c r="B1341" s="1" t="str">
        <f>TEXT(data[[#This Row],[date]], "mmmm")</f>
        <v>June</v>
      </c>
      <c r="C1341" t="s">
        <v>7</v>
      </c>
      <c r="D1341" t="s">
        <v>8</v>
      </c>
      <c r="E1341">
        <v>2030</v>
      </c>
      <c r="F1341">
        <v>423</v>
      </c>
      <c r="G1341">
        <v>374</v>
      </c>
      <c r="H1341">
        <v>8549</v>
      </c>
      <c r="I1341">
        <f>SUM(data[[#This Row],[likes]:[comments]])</f>
        <v>2827</v>
      </c>
    </row>
    <row r="1342" spans="1:9" x14ac:dyDescent="0.25">
      <c r="A1342" s="1">
        <v>44973</v>
      </c>
      <c r="B1342" s="1" t="str">
        <f>TEXT(data[[#This Row],[date]], "mmmm")</f>
        <v>February</v>
      </c>
      <c r="C1342" t="s">
        <v>7</v>
      </c>
      <c r="D1342" t="s">
        <v>8</v>
      </c>
      <c r="E1342">
        <v>2018</v>
      </c>
      <c r="F1342">
        <v>127</v>
      </c>
      <c r="G1342">
        <v>254</v>
      </c>
      <c r="H1342">
        <v>6328</v>
      </c>
      <c r="I1342">
        <f>SUM(data[[#This Row],[likes]:[comments]])</f>
        <v>2399</v>
      </c>
    </row>
    <row r="1343" spans="1:9" x14ac:dyDescent="0.25">
      <c r="A1343" s="1">
        <v>44901</v>
      </c>
      <c r="B1343" s="1" t="str">
        <f>TEXT(data[[#This Row],[date]], "mmmm")</f>
        <v>December</v>
      </c>
      <c r="C1343" t="s">
        <v>11</v>
      </c>
      <c r="D1343" t="s">
        <v>8</v>
      </c>
      <c r="E1343">
        <v>650</v>
      </c>
      <c r="F1343">
        <v>247</v>
      </c>
      <c r="G1343">
        <v>247</v>
      </c>
      <c r="H1343">
        <v>8841</v>
      </c>
      <c r="I1343">
        <f>SUM(data[[#This Row],[likes]:[comments]])</f>
        <v>1144</v>
      </c>
    </row>
    <row r="1344" spans="1:9" x14ac:dyDescent="0.25">
      <c r="A1344" s="1">
        <v>45096</v>
      </c>
      <c r="B1344" s="1" t="str">
        <f>TEXT(data[[#This Row],[date]], "mmmm")</f>
        <v>June</v>
      </c>
      <c r="C1344" t="s">
        <v>11</v>
      </c>
      <c r="D1344" t="s">
        <v>14</v>
      </c>
      <c r="E1344">
        <v>1584</v>
      </c>
      <c r="F1344">
        <v>425</v>
      </c>
      <c r="G1344">
        <v>151</v>
      </c>
      <c r="H1344">
        <v>7139</v>
      </c>
      <c r="I1344">
        <f>SUM(data[[#This Row],[likes]:[comments]])</f>
        <v>2160</v>
      </c>
    </row>
    <row r="1345" spans="1:9" x14ac:dyDescent="0.25">
      <c r="A1345" s="1">
        <v>45212</v>
      </c>
      <c r="B1345" s="1" t="str">
        <f>TEXT(data[[#This Row],[date]], "mmmm")</f>
        <v>October</v>
      </c>
      <c r="C1345" t="s">
        <v>7</v>
      </c>
      <c r="D1345" t="s">
        <v>8</v>
      </c>
      <c r="E1345">
        <v>496</v>
      </c>
      <c r="F1345">
        <v>326</v>
      </c>
      <c r="G1345">
        <v>126</v>
      </c>
      <c r="H1345">
        <v>6376</v>
      </c>
      <c r="I1345">
        <f>SUM(data[[#This Row],[likes]:[comments]])</f>
        <v>948</v>
      </c>
    </row>
    <row r="1346" spans="1:9" x14ac:dyDescent="0.25">
      <c r="A1346" s="1">
        <v>44960</v>
      </c>
      <c r="B1346" s="1" t="str">
        <f>TEXT(data[[#This Row],[date]], "mmmm")</f>
        <v>February</v>
      </c>
      <c r="C1346" t="s">
        <v>11</v>
      </c>
      <c r="D1346" t="s">
        <v>14</v>
      </c>
      <c r="E1346" t="s">
        <v>12</v>
      </c>
      <c r="F1346">
        <v>115</v>
      </c>
      <c r="G1346">
        <v>226</v>
      </c>
      <c r="H1346">
        <v>8128</v>
      </c>
      <c r="I1346">
        <f>SUM(data[[#This Row],[likes]:[comments]])</f>
        <v>341</v>
      </c>
    </row>
    <row r="1347" spans="1:9" x14ac:dyDescent="0.25">
      <c r="A1347" s="1">
        <v>44915</v>
      </c>
      <c r="B1347" s="1" t="str">
        <f>TEXT(data[[#This Row],[date]], "mmmm")</f>
        <v>December</v>
      </c>
      <c r="C1347" t="s">
        <v>9</v>
      </c>
      <c r="D1347" t="s">
        <v>14</v>
      </c>
      <c r="E1347">
        <v>489</v>
      </c>
      <c r="F1347">
        <v>522</v>
      </c>
      <c r="G1347">
        <v>446</v>
      </c>
      <c r="H1347">
        <v>9614</v>
      </c>
      <c r="I1347">
        <f>SUM(data[[#This Row],[likes]:[comments]])</f>
        <v>1457</v>
      </c>
    </row>
    <row r="1348" spans="1:9" x14ac:dyDescent="0.25">
      <c r="A1348" s="1">
        <v>44977</v>
      </c>
      <c r="B1348" s="1" t="str">
        <f>TEXT(data[[#This Row],[date]], "mmmm")</f>
        <v>February</v>
      </c>
      <c r="C1348" t="s">
        <v>9</v>
      </c>
      <c r="D1348" t="s">
        <v>14</v>
      </c>
      <c r="E1348">
        <v>876</v>
      </c>
      <c r="F1348">
        <v>509</v>
      </c>
      <c r="G1348">
        <v>312</v>
      </c>
      <c r="H1348">
        <v>5921</v>
      </c>
      <c r="I1348">
        <f>SUM(data[[#This Row],[likes]:[comments]])</f>
        <v>1697</v>
      </c>
    </row>
    <row r="1349" spans="1:9" x14ac:dyDescent="0.25">
      <c r="A1349" s="1">
        <v>44994</v>
      </c>
      <c r="B1349" s="1" t="str">
        <f>TEXT(data[[#This Row],[date]], "mmmm")</f>
        <v>March</v>
      </c>
      <c r="C1349" t="s">
        <v>11</v>
      </c>
      <c r="D1349" t="s">
        <v>8</v>
      </c>
      <c r="E1349">
        <v>1575</v>
      </c>
      <c r="F1349">
        <v>167</v>
      </c>
      <c r="G1349">
        <v>421</v>
      </c>
      <c r="H1349">
        <v>9374</v>
      </c>
      <c r="I1349">
        <f>SUM(data[[#This Row],[likes]:[comments]])</f>
        <v>2163</v>
      </c>
    </row>
    <row r="1350" spans="1:9" x14ac:dyDescent="0.25">
      <c r="A1350" s="1">
        <v>45025</v>
      </c>
      <c r="B1350" s="1" t="str">
        <f>TEXT(data[[#This Row],[date]], "mmmm")</f>
        <v>April</v>
      </c>
      <c r="C1350" t="s">
        <v>9</v>
      </c>
      <c r="D1350" t="s">
        <v>10</v>
      </c>
      <c r="E1350">
        <v>1080</v>
      </c>
      <c r="F1350">
        <v>259</v>
      </c>
      <c r="G1350">
        <v>366</v>
      </c>
      <c r="H1350">
        <v>6767</v>
      </c>
      <c r="I1350">
        <f>SUM(data[[#This Row],[likes]:[comments]])</f>
        <v>1705</v>
      </c>
    </row>
    <row r="1351" spans="1:9" x14ac:dyDescent="0.25">
      <c r="A1351" s="1">
        <v>44853</v>
      </c>
      <c r="B1351" s="1" t="str">
        <f>TEXT(data[[#This Row],[date]], "mmmm")</f>
        <v>October</v>
      </c>
      <c r="C1351" t="s">
        <v>11</v>
      </c>
      <c r="D1351" t="s">
        <v>10</v>
      </c>
      <c r="E1351">
        <v>1435</v>
      </c>
      <c r="F1351">
        <v>194</v>
      </c>
      <c r="G1351">
        <v>478</v>
      </c>
      <c r="H1351">
        <v>4387</v>
      </c>
      <c r="I1351">
        <f>SUM(data[[#This Row],[likes]:[comments]])</f>
        <v>2107</v>
      </c>
    </row>
    <row r="1352" spans="1:9" x14ac:dyDescent="0.25">
      <c r="A1352" s="1">
        <v>45012</v>
      </c>
      <c r="B1352" s="1" t="str">
        <f>TEXT(data[[#This Row],[date]], "mmmm")</f>
        <v>March</v>
      </c>
      <c r="C1352" t="s">
        <v>7</v>
      </c>
      <c r="D1352" t="s">
        <v>10</v>
      </c>
      <c r="E1352">
        <v>1503</v>
      </c>
      <c r="F1352">
        <v>183</v>
      </c>
      <c r="G1352">
        <v>494</v>
      </c>
      <c r="H1352">
        <v>9989</v>
      </c>
      <c r="I1352">
        <f>SUM(data[[#This Row],[likes]:[comments]])</f>
        <v>2180</v>
      </c>
    </row>
    <row r="1353" spans="1:9" x14ac:dyDescent="0.25">
      <c r="A1353" s="1">
        <v>45138</v>
      </c>
      <c r="B1353" s="1" t="str">
        <f>TEXT(data[[#This Row],[date]], "mmmm")</f>
        <v>July</v>
      </c>
      <c r="C1353" t="s">
        <v>7</v>
      </c>
      <c r="D1353" t="s">
        <v>8</v>
      </c>
      <c r="E1353">
        <v>2080</v>
      </c>
      <c r="F1353">
        <v>376</v>
      </c>
      <c r="G1353">
        <v>468</v>
      </c>
      <c r="H1353">
        <v>7792</v>
      </c>
      <c r="I1353">
        <f>SUM(data[[#This Row],[likes]:[comments]])</f>
        <v>2924</v>
      </c>
    </row>
    <row r="1354" spans="1:9" x14ac:dyDescent="0.25">
      <c r="A1354" s="1">
        <v>44904</v>
      </c>
      <c r="B1354" s="1" t="str">
        <f>TEXT(data[[#This Row],[date]], "mmmm")</f>
        <v>December</v>
      </c>
      <c r="C1354" t="s">
        <v>7</v>
      </c>
      <c r="D1354" t="s">
        <v>14</v>
      </c>
      <c r="E1354">
        <v>1852</v>
      </c>
      <c r="F1354">
        <v>296</v>
      </c>
      <c r="G1354">
        <v>144</v>
      </c>
      <c r="H1354">
        <v>6617</v>
      </c>
      <c r="I1354">
        <f>SUM(data[[#This Row],[likes]:[comments]])</f>
        <v>2292</v>
      </c>
    </row>
    <row r="1355" spans="1:9" x14ac:dyDescent="0.25">
      <c r="A1355" s="1">
        <v>45118</v>
      </c>
      <c r="B1355" s="1" t="str">
        <f>TEXT(data[[#This Row],[date]], "mmmm")</f>
        <v>July</v>
      </c>
      <c r="C1355" t="s">
        <v>11</v>
      </c>
      <c r="D1355" t="s">
        <v>8</v>
      </c>
      <c r="E1355">
        <v>1757</v>
      </c>
      <c r="F1355">
        <v>524</v>
      </c>
      <c r="G1355">
        <v>382</v>
      </c>
      <c r="H1355">
        <v>9865</v>
      </c>
      <c r="I1355">
        <f>SUM(data[[#This Row],[likes]:[comments]])</f>
        <v>2663</v>
      </c>
    </row>
    <row r="1356" spans="1:9" x14ac:dyDescent="0.25">
      <c r="A1356" s="1">
        <v>45077</v>
      </c>
      <c r="B1356" s="1" t="str">
        <f>TEXT(data[[#This Row],[date]], "mmmm")</f>
        <v>May</v>
      </c>
      <c r="C1356" t="s">
        <v>7</v>
      </c>
      <c r="D1356" t="s">
        <v>8</v>
      </c>
      <c r="E1356">
        <v>1595</v>
      </c>
      <c r="F1356">
        <v>869</v>
      </c>
      <c r="G1356">
        <v>331</v>
      </c>
      <c r="H1356">
        <v>9376</v>
      </c>
      <c r="I1356">
        <f>SUM(data[[#This Row],[likes]:[comments]])</f>
        <v>2795</v>
      </c>
    </row>
    <row r="1357" spans="1:9" x14ac:dyDescent="0.25">
      <c r="A1357" s="1">
        <v>45071</v>
      </c>
      <c r="B1357" s="1" t="str">
        <f>TEXT(data[[#This Row],[date]], "mmmm")</f>
        <v>May</v>
      </c>
      <c r="C1357" t="s">
        <v>11</v>
      </c>
      <c r="D1357" t="s">
        <v>14</v>
      </c>
      <c r="E1357">
        <v>701</v>
      </c>
      <c r="F1357">
        <v>345</v>
      </c>
      <c r="G1357">
        <v>328</v>
      </c>
      <c r="H1357">
        <v>6221</v>
      </c>
      <c r="I1357">
        <f>SUM(data[[#This Row],[likes]:[comments]])</f>
        <v>1374</v>
      </c>
    </row>
    <row r="1358" spans="1:9" x14ac:dyDescent="0.25">
      <c r="A1358" s="1">
        <v>45170</v>
      </c>
      <c r="B1358" s="1" t="str">
        <f>TEXT(data[[#This Row],[date]], "mmmm")</f>
        <v>September</v>
      </c>
      <c r="C1358" t="s">
        <v>11</v>
      </c>
      <c r="D1358" t="s">
        <v>10</v>
      </c>
      <c r="E1358" t="s">
        <v>13</v>
      </c>
      <c r="F1358">
        <v>404</v>
      </c>
      <c r="G1358">
        <v>467</v>
      </c>
      <c r="H1358">
        <v>9055</v>
      </c>
      <c r="I1358">
        <f>SUM(data[[#This Row],[likes]:[comments]])</f>
        <v>871</v>
      </c>
    </row>
    <row r="1359" spans="1:9" x14ac:dyDescent="0.25">
      <c r="A1359" s="1">
        <v>44941</v>
      </c>
      <c r="B1359" s="1" t="str">
        <f>TEXT(data[[#This Row],[date]], "mmmm")</f>
        <v>January</v>
      </c>
      <c r="C1359" t="s">
        <v>7</v>
      </c>
      <c r="D1359" t="s">
        <v>14</v>
      </c>
      <c r="E1359">
        <v>1251</v>
      </c>
      <c r="F1359">
        <v>260</v>
      </c>
      <c r="G1359">
        <v>322</v>
      </c>
      <c r="H1359">
        <v>9724</v>
      </c>
      <c r="I1359">
        <f>SUM(data[[#This Row],[likes]:[comments]])</f>
        <v>1833</v>
      </c>
    </row>
    <row r="1360" spans="1:9" x14ac:dyDescent="0.25">
      <c r="A1360" s="1">
        <v>44859</v>
      </c>
      <c r="B1360" s="1" t="str">
        <f>TEXT(data[[#This Row],[date]], "mmmm")</f>
        <v>October</v>
      </c>
      <c r="C1360" t="s">
        <v>7</v>
      </c>
      <c r="D1360" t="s">
        <v>10</v>
      </c>
      <c r="E1360">
        <v>1877</v>
      </c>
      <c r="F1360">
        <v>403</v>
      </c>
      <c r="G1360">
        <v>150</v>
      </c>
      <c r="H1360">
        <v>9291</v>
      </c>
      <c r="I1360">
        <f>SUM(data[[#This Row],[likes]:[comments]])</f>
        <v>2430</v>
      </c>
    </row>
    <row r="1361" spans="1:9" x14ac:dyDescent="0.25">
      <c r="A1361" s="1">
        <v>44868</v>
      </c>
      <c r="B1361" s="1" t="str">
        <f>TEXT(data[[#This Row],[date]], "mmmm")</f>
        <v>November</v>
      </c>
      <c r="C1361" t="s">
        <v>11</v>
      </c>
      <c r="D1361" t="s">
        <v>14</v>
      </c>
      <c r="E1361">
        <v>1921</v>
      </c>
      <c r="F1361">
        <v>577</v>
      </c>
      <c r="G1361">
        <v>374</v>
      </c>
      <c r="H1361">
        <v>4956</v>
      </c>
      <c r="I1361">
        <f>SUM(data[[#This Row],[likes]:[comments]])</f>
        <v>2872</v>
      </c>
    </row>
    <row r="1362" spans="1:9" x14ac:dyDescent="0.25">
      <c r="A1362" s="1">
        <v>45058</v>
      </c>
      <c r="B1362" s="1" t="str">
        <f>TEXT(data[[#This Row],[date]], "mmmm")</f>
        <v>May</v>
      </c>
      <c r="C1362" t="s">
        <v>11</v>
      </c>
      <c r="D1362" t="s">
        <v>10</v>
      </c>
      <c r="E1362">
        <v>462</v>
      </c>
      <c r="F1362">
        <v>833</v>
      </c>
      <c r="G1362">
        <v>163</v>
      </c>
      <c r="H1362">
        <v>6118</v>
      </c>
      <c r="I1362">
        <f>SUM(data[[#This Row],[likes]:[comments]])</f>
        <v>1458</v>
      </c>
    </row>
    <row r="1363" spans="1:9" x14ac:dyDescent="0.25">
      <c r="A1363" s="1">
        <v>45020</v>
      </c>
      <c r="B1363" s="1" t="str">
        <f>TEXT(data[[#This Row],[date]], "mmmm")</f>
        <v>April</v>
      </c>
      <c r="C1363" t="s">
        <v>7</v>
      </c>
      <c r="D1363" t="s">
        <v>8</v>
      </c>
      <c r="E1363">
        <v>583</v>
      </c>
      <c r="F1363">
        <v>218</v>
      </c>
      <c r="G1363">
        <v>127</v>
      </c>
      <c r="H1363">
        <v>4699</v>
      </c>
      <c r="I1363">
        <f>SUM(data[[#This Row],[likes]:[comments]])</f>
        <v>928</v>
      </c>
    </row>
    <row r="1364" spans="1:9" x14ac:dyDescent="0.25">
      <c r="A1364" s="1">
        <v>45047</v>
      </c>
      <c r="B1364" s="1" t="str">
        <f>TEXT(data[[#This Row],[date]], "mmmm")</f>
        <v>May</v>
      </c>
      <c r="C1364" t="s">
        <v>11</v>
      </c>
      <c r="D1364" t="s">
        <v>10</v>
      </c>
      <c r="E1364">
        <v>1661</v>
      </c>
      <c r="F1364">
        <v>647</v>
      </c>
      <c r="G1364">
        <v>385</v>
      </c>
      <c r="H1364">
        <v>4177</v>
      </c>
      <c r="I1364">
        <f>SUM(data[[#This Row],[likes]:[comments]])</f>
        <v>2693</v>
      </c>
    </row>
    <row r="1365" spans="1:9" x14ac:dyDescent="0.25">
      <c r="A1365" s="1">
        <v>44928</v>
      </c>
      <c r="B1365" s="1" t="str">
        <f>TEXT(data[[#This Row],[date]], "mmmm")</f>
        <v>January</v>
      </c>
      <c r="C1365" t="s">
        <v>11</v>
      </c>
      <c r="D1365" t="s">
        <v>10</v>
      </c>
      <c r="E1365">
        <v>1795</v>
      </c>
      <c r="F1365">
        <v>512</v>
      </c>
      <c r="G1365">
        <v>146</v>
      </c>
      <c r="H1365">
        <v>7880</v>
      </c>
      <c r="I1365">
        <f>SUM(data[[#This Row],[likes]:[comments]])</f>
        <v>2453</v>
      </c>
    </row>
    <row r="1366" spans="1:9" x14ac:dyDescent="0.25">
      <c r="A1366" s="1">
        <v>45029</v>
      </c>
      <c r="B1366" s="1" t="str">
        <f>TEXT(data[[#This Row],[date]], "mmmm")</f>
        <v>April</v>
      </c>
      <c r="C1366" t="s">
        <v>9</v>
      </c>
      <c r="D1366" t="s">
        <v>8</v>
      </c>
      <c r="E1366">
        <v>1726</v>
      </c>
      <c r="F1366">
        <v>116</v>
      </c>
      <c r="G1366">
        <v>213</v>
      </c>
      <c r="H1366">
        <v>8265</v>
      </c>
      <c r="I1366">
        <f>SUM(data[[#This Row],[likes]:[comments]])</f>
        <v>2055</v>
      </c>
    </row>
    <row r="1367" spans="1:9" x14ac:dyDescent="0.25">
      <c r="A1367" s="1">
        <v>45209</v>
      </c>
      <c r="B1367" s="1" t="str">
        <f>TEXT(data[[#This Row],[date]], "mmmm")</f>
        <v>October</v>
      </c>
      <c r="C1367" t="s">
        <v>7</v>
      </c>
      <c r="D1367" t="s">
        <v>14</v>
      </c>
      <c r="E1367">
        <v>738</v>
      </c>
      <c r="F1367">
        <v>324</v>
      </c>
      <c r="G1367">
        <v>150</v>
      </c>
      <c r="H1367">
        <v>4225</v>
      </c>
      <c r="I1367">
        <f>SUM(data[[#This Row],[likes]:[comments]])</f>
        <v>1212</v>
      </c>
    </row>
    <row r="1368" spans="1:9" x14ac:dyDescent="0.25">
      <c r="A1368" s="1">
        <v>45169</v>
      </c>
      <c r="B1368" s="1" t="str">
        <f>TEXT(data[[#This Row],[date]], "mmmm")</f>
        <v>August</v>
      </c>
      <c r="C1368" t="s">
        <v>7</v>
      </c>
      <c r="D1368" t="s">
        <v>14</v>
      </c>
      <c r="E1368">
        <v>1975</v>
      </c>
      <c r="F1368">
        <v>385</v>
      </c>
      <c r="G1368">
        <v>290</v>
      </c>
      <c r="H1368">
        <v>4209</v>
      </c>
      <c r="I1368">
        <f>SUM(data[[#This Row],[likes]:[comments]])</f>
        <v>2650</v>
      </c>
    </row>
    <row r="1369" spans="1:9" x14ac:dyDescent="0.25">
      <c r="A1369" s="1">
        <v>44930</v>
      </c>
      <c r="B1369" s="1" t="str">
        <f>TEXT(data[[#This Row],[date]], "mmmm")</f>
        <v>January</v>
      </c>
      <c r="C1369" t="s">
        <v>9</v>
      </c>
      <c r="D1369" t="s">
        <v>14</v>
      </c>
      <c r="E1369">
        <v>854</v>
      </c>
      <c r="F1369">
        <v>426</v>
      </c>
      <c r="G1369">
        <v>270</v>
      </c>
      <c r="H1369">
        <v>6019</v>
      </c>
      <c r="I1369">
        <f>SUM(data[[#This Row],[likes]:[comments]])</f>
        <v>1550</v>
      </c>
    </row>
    <row r="1370" spans="1:9" x14ac:dyDescent="0.25">
      <c r="A1370" s="1">
        <v>45022</v>
      </c>
      <c r="B1370" s="1" t="str">
        <f>TEXT(data[[#This Row],[date]], "mmmm")</f>
        <v>April</v>
      </c>
      <c r="C1370" t="s">
        <v>9</v>
      </c>
      <c r="D1370" t="s">
        <v>14</v>
      </c>
      <c r="E1370">
        <v>1590</v>
      </c>
      <c r="F1370">
        <v>887</v>
      </c>
      <c r="G1370">
        <v>225</v>
      </c>
      <c r="H1370">
        <v>8061</v>
      </c>
      <c r="I1370">
        <f>SUM(data[[#This Row],[likes]:[comments]])</f>
        <v>2702</v>
      </c>
    </row>
    <row r="1371" spans="1:9" x14ac:dyDescent="0.25">
      <c r="A1371" s="1">
        <v>44897</v>
      </c>
      <c r="B1371" s="1" t="str">
        <f>TEXT(data[[#This Row],[date]], "mmmm")</f>
        <v>December</v>
      </c>
      <c r="C1371" t="s">
        <v>7</v>
      </c>
      <c r="D1371" t="s">
        <v>14</v>
      </c>
      <c r="E1371">
        <v>867</v>
      </c>
      <c r="F1371">
        <v>343</v>
      </c>
      <c r="G1371">
        <v>331</v>
      </c>
      <c r="H1371">
        <v>5152</v>
      </c>
      <c r="I1371">
        <f>SUM(data[[#This Row],[likes]:[comments]])</f>
        <v>1541</v>
      </c>
    </row>
    <row r="1372" spans="1:9" x14ac:dyDescent="0.25">
      <c r="A1372" s="1">
        <v>45082</v>
      </c>
      <c r="B1372" s="1" t="str">
        <f>TEXT(data[[#This Row],[date]], "mmmm")</f>
        <v>June</v>
      </c>
      <c r="C1372" t="s">
        <v>11</v>
      </c>
      <c r="D1372" t="s">
        <v>14</v>
      </c>
      <c r="E1372">
        <v>601</v>
      </c>
      <c r="F1372">
        <v>595</v>
      </c>
      <c r="G1372">
        <v>138</v>
      </c>
      <c r="H1372">
        <v>5447</v>
      </c>
      <c r="I1372">
        <f>SUM(data[[#This Row],[likes]:[comments]])</f>
        <v>1334</v>
      </c>
    </row>
    <row r="1373" spans="1:9" x14ac:dyDescent="0.25">
      <c r="A1373" s="1">
        <v>44860</v>
      </c>
      <c r="B1373" s="1" t="str">
        <f>TEXT(data[[#This Row],[date]], "mmmm")</f>
        <v>October</v>
      </c>
      <c r="C1373" t="s">
        <v>11</v>
      </c>
      <c r="D1373" t="s">
        <v>14</v>
      </c>
      <c r="E1373">
        <v>1852</v>
      </c>
      <c r="F1373">
        <v>684</v>
      </c>
      <c r="G1373">
        <v>185</v>
      </c>
      <c r="H1373">
        <v>6223</v>
      </c>
      <c r="I1373">
        <f>SUM(data[[#This Row],[likes]:[comments]])</f>
        <v>2721</v>
      </c>
    </row>
    <row r="1374" spans="1:9" x14ac:dyDescent="0.25">
      <c r="A1374" s="1">
        <v>44861</v>
      </c>
      <c r="B1374" s="1" t="str">
        <f>TEXT(data[[#This Row],[date]], "mmmm")</f>
        <v>October</v>
      </c>
      <c r="C1374" t="s">
        <v>9</v>
      </c>
      <c r="D1374" t="s">
        <v>14</v>
      </c>
      <c r="E1374">
        <v>881</v>
      </c>
      <c r="F1374">
        <v>350</v>
      </c>
      <c r="G1374">
        <v>217</v>
      </c>
      <c r="H1374">
        <v>8945</v>
      </c>
      <c r="I1374">
        <f>SUM(data[[#This Row],[likes]:[comments]])</f>
        <v>1448</v>
      </c>
    </row>
    <row r="1375" spans="1:9" x14ac:dyDescent="0.25">
      <c r="A1375" s="1">
        <v>44864</v>
      </c>
      <c r="B1375" s="1" t="str">
        <f>TEXT(data[[#This Row],[date]], "mmmm")</f>
        <v>October</v>
      </c>
      <c r="C1375" t="s">
        <v>7</v>
      </c>
      <c r="D1375" t="s">
        <v>14</v>
      </c>
      <c r="E1375">
        <v>1640</v>
      </c>
      <c r="F1375">
        <v>651</v>
      </c>
      <c r="G1375">
        <v>304</v>
      </c>
      <c r="H1375">
        <v>8268</v>
      </c>
      <c r="I1375">
        <f>SUM(data[[#This Row],[likes]:[comments]])</f>
        <v>2595</v>
      </c>
    </row>
    <row r="1376" spans="1:9" x14ac:dyDescent="0.25">
      <c r="A1376" s="1">
        <v>44852</v>
      </c>
      <c r="B1376" s="1" t="str">
        <f>TEXT(data[[#This Row],[date]], "mmmm")</f>
        <v>October</v>
      </c>
      <c r="C1376" t="s">
        <v>7</v>
      </c>
      <c r="D1376" t="s">
        <v>8</v>
      </c>
      <c r="E1376">
        <v>1184</v>
      </c>
      <c r="F1376">
        <v>348</v>
      </c>
      <c r="G1376">
        <v>500</v>
      </c>
      <c r="H1376">
        <v>4221</v>
      </c>
      <c r="I1376">
        <f>SUM(data[[#This Row],[likes]:[comments]])</f>
        <v>2032</v>
      </c>
    </row>
    <row r="1377" spans="1:9" x14ac:dyDescent="0.25">
      <c r="A1377" s="1">
        <v>44987</v>
      </c>
      <c r="B1377" s="1" t="str">
        <f>TEXT(data[[#This Row],[date]], "mmmm")</f>
        <v>March</v>
      </c>
      <c r="C1377" t="s">
        <v>7</v>
      </c>
      <c r="D1377" t="s">
        <v>10</v>
      </c>
      <c r="E1377">
        <v>2118</v>
      </c>
      <c r="F1377">
        <v>334</v>
      </c>
      <c r="G1377">
        <v>418</v>
      </c>
      <c r="H1377">
        <v>7951</v>
      </c>
      <c r="I1377">
        <f>SUM(data[[#This Row],[likes]:[comments]])</f>
        <v>2870</v>
      </c>
    </row>
    <row r="1378" spans="1:9" x14ac:dyDescent="0.25">
      <c r="A1378" s="1">
        <v>45171</v>
      </c>
      <c r="B1378" s="1" t="str">
        <f>TEXT(data[[#This Row],[date]], "mmmm")</f>
        <v>September</v>
      </c>
      <c r="C1378" t="s">
        <v>7</v>
      </c>
      <c r="D1378" t="s">
        <v>8</v>
      </c>
      <c r="E1378">
        <v>702</v>
      </c>
      <c r="F1378">
        <v>185</v>
      </c>
      <c r="G1378">
        <v>229</v>
      </c>
      <c r="H1378">
        <v>7824</v>
      </c>
      <c r="I1378">
        <f>SUM(data[[#This Row],[likes]:[comments]])</f>
        <v>1116</v>
      </c>
    </row>
    <row r="1379" spans="1:9" x14ac:dyDescent="0.25">
      <c r="A1379" s="1">
        <v>45003</v>
      </c>
      <c r="B1379" s="1" t="str">
        <f>TEXT(data[[#This Row],[date]], "mmmm")</f>
        <v>March</v>
      </c>
      <c r="C1379" t="s">
        <v>9</v>
      </c>
      <c r="D1379" t="s">
        <v>8</v>
      </c>
      <c r="E1379">
        <v>1279</v>
      </c>
      <c r="F1379">
        <v>230</v>
      </c>
      <c r="G1379">
        <v>344</v>
      </c>
      <c r="H1379">
        <v>7855</v>
      </c>
      <c r="I1379">
        <f>SUM(data[[#This Row],[likes]:[comments]])</f>
        <v>1853</v>
      </c>
    </row>
    <row r="1380" spans="1:9" x14ac:dyDescent="0.25">
      <c r="A1380" s="1">
        <v>45000</v>
      </c>
      <c r="B1380" s="1" t="str">
        <f>TEXT(data[[#This Row],[date]], "mmmm")</f>
        <v>March</v>
      </c>
      <c r="C1380" t="s">
        <v>7</v>
      </c>
      <c r="D1380" t="s">
        <v>10</v>
      </c>
      <c r="E1380">
        <v>996</v>
      </c>
      <c r="F1380">
        <v>612</v>
      </c>
      <c r="G1380">
        <v>365</v>
      </c>
      <c r="H1380">
        <v>4894</v>
      </c>
      <c r="I1380">
        <f>SUM(data[[#This Row],[likes]:[comments]])</f>
        <v>1973</v>
      </c>
    </row>
    <row r="1381" spans="1:9" x14ac:dyDescent="0.25">
      <c r="A1381" s="1">
        <v>44944</v>
      </c>
      <c r="B1381" s="1" t="str">
        <f>TEXT(data[[#This Row],[date]], "mmmm")</f>
        <v>January</v>
      </c>
      <c r="C1381" t="s">
        <v>9</v>
      </c>
      <c r="D1381" t="s">
        <v>10</v>
      </c>
      <c r="E1381">
        <v>1862</v>
      </c>
      <c r="F1381">
        <v>803</v>
      </c>
      <c r="G1381">
        <v>224</v>
      </c>
      <c r="H1381">
        <v>8919</v>
      </c>
      <c r="I1381">
        <f>SUM(data[[#This Row],[likes]:[comments]])</f>
        <v>2889</v>
      </c>
    </row>
    <row r="1382" spans="1:9" x14ac:dyDescent="0.25">
      <c r="A1382" s="1">
        <v>44916</v>
      </c>
      <c r="B1382" s="1" t="str">
        <f>TEXT(data[[#This Row],[date]], "mmmm")</f>
        <v>December</v>
      </c>
      <c r="C1382" t="s">
        <v>9</v>
      </c>
      <c r="D1382" t="s">
        <v>8</v>
      </c>
      <c r="E1382">
        <v>1323</v>
      </c>
      <c r="F1382">
        <v>509</v>
      </c>
      <c r="G1382">
        <v>208</v>
      </c>
      <c r="H1382">
        <v>7568</v>
      </c>
      <c r="I1382">
        <f>SUM(data[[#This Row],[likes]:[comments]])</f>
        <v>2040</v>
      </c>
    </row>
    <row r="1383" spans="1:9" x14ac:dyDescent="0.25">
      <c r="A1383" s="1">
        <v>45050</v>
      </c>
      <c r="B1383" s="1" t="str">
        <f>TEXT(data[[#This Row],[date]], "mmmm")</f>
        <v>May</v>
      </c>
      <c r="C1383" t="s">
        <v>7</v>
      </c>
      <c r="D1383" t="s">
        <v>10</v>
      </c>
      <c r="E1383">
        <v>815</v>
      </c>
      <c r="F1383">
        <v>820</v>
      </c>
      <c r="G1383">
        <v>179</v>
      </c>
      <c r="H1383">
        <v>7674</v>
      </c>
      <c r="I1383">
        <f>SUM(data[[#This Row],[likes]:[comments]])</f>
        <v>1814</v>
      </c>
    </row>
    <row r="1384" spans="1:9" x14ac:dyDescent="0.25">
      <c r="A1384" s="1">
        <v>45017</v>
      </c>
      <c r="B1384" s="1" t="str">
        <f>TEXT(data[[#This Row],[date]], "mmmm")</f>
        <v>April</v>
      </c>
      <c r="C1384" t="s">
        <v>7</v>
      </c>
      <c r="D1384" t="s">
        <v>14</v>
      </c>
      <c r="E1384">
        <v>1445</v>
      </c>
      <c r="F1384">
        <v>205</v>
      </c>
      <c r="G1384">
        <v>171</v>
      </c>
      <c r="H1384">
        <v>9511</v>
      </c>
      <c r="I1384">
        <f>SUM(data[[#This Row],[likes]:[comments]])</f>
        <v>1821</v>
      </c>
    </row>
    <row r="1385" spans="1:9" x14ac:dyDescent="0.25">
      <c r="A1385" s="1">
        <v>44895</v>
      </c>
      <c r="B1385" s="1" t="str">
        <f>TEXT(data[[#This Row],[date]], "mmmm")</f>
        <v>November</v>
      </c>
      <c r="C1385" t="s">
        <v>7</v>
      </c>
      <c r="D1385" t="s">
        <v>8</v>
      </c>
      <c r="E1385">
        <v>1910</v>
      </c>
      <c r="F1385">
        <v>530</v>
      </c>
      <c r="G1385">
        <v>431</v>
      </c>
      <c r="H1385">
        <v>4818</v>
      </c>
      <c r="I1385">
        <f>SUM(data[[#This Row],[likes]:[comments]])</f>
        <v>2871</v>
      </c>
    </row>
    <row r="1386" spans="1:9" x14ac:dyDescent="0.25">
      <c r="A1386" s="1">
        <v>45202</v>
      </c>
      <c r="B1386" s="1" t="str">
        <f>TEXT(data[[#This Row],[date]], "mmmm")</f>
        <v>October</v>
      </c>
      <c r="C1386" t="s">
        <v>7</v>
      </c>
      <c r="D1386" t="s">
        <v>14</v>
      </c>
      <c r="E1386">
        <v>1562</v>
      </c>
      <c r="F1386">
        <v>323</v>
      </c>
      <c r="G1386">
        <v>194</v>
      </c>
      <c r="H1386">
        <v>4291</v>
      </c>
      <c r="I1386">
        <f>SUM(data[[#This Row],[likes]:[comments]])</f>
        <v>2079</v>
      </c>
    </row>
    <row r="1387" spans="1:9" x14ac:dyDescent="0.25">
      <c r="A1387" s="1">
        <v>45116</v>
      </c>
      <c r="B1387" s="1" t="str">
        <f>TEXT(data[[#This Row],[date]], "mmmm")</f>
        <v>July</v>
      </c>
      <c r="C1387" t="s">
        <v>7</v>
      </c>
      <c r="D1387" t="s">
        <v>14</v>
      </c>
      <c r="E1387">
        <v>808</v>
      </c>
      <c r="F1387">
        <v>440</v>
      </c>
      <c r="G1387">
        <v>248</v>
      </c>
      <c r="H1387">
        <v>8990</v>
      </c>
      <c r="I1387">
        <f>SUM(data[[#This Row],[likes]:[comments]])</f>
        <v>1496</v>
      </c>
    </row>
    <row r="1388" spans="1:9" x14ac:dyDescent="0.25">
      <c r="A1388" s="1">
        <v>45099</v>
      </c>
      <c r="B1388" s="1" t="str">
        <f>TEXT(data[[#This Row],[date]], "mmmm")</f>
        <v>June</v>
      </c>
      <c r="C1388" t="s">
        <v>7</v>
      </c>
      <c r="D1388" t="s">
        <v>14</v>
      </c>
      <c r="E1388">
        <v>1456</v>
      </c>
      <c r="F1388">
        <v>437</v>
      </c>
      <c r="G1388">
        <v>224</v>
      </c>
      <c r="H1388">
        <v>9989</v>
      </c>
      <c r="I1388">
        <f>SUM(data[[#This Row],[likes]:[comments]])</f>
        <v>2117</v>
      </c>
    </row>
    <row r="1389" spans="1:9" x14ac:dyDescent="0.25">
      <c r="A1389" s="1">
        <v>44890</v>
      </c>
      <c r="B1389" s="1" t="str">
        <f>TEXT(data[[#This Row],[date]], "mmmm")</f>
        <v>November</v>
      </c>
      <c r="C1389" t="s">
        <v>9</v>
      </c>
      <c r="D1389" t="s">
        <v>14</v>
      </c>
      <c r="E1389">
        <v>2045</v>
      </c>
      <c r="F1389">
        <v>482</v>
      </c>
      <c r="G1389">
        <v>109</v>
      </c>
      <c r="H1389">
        <v>8918</v>
      </c>
      <c r="I1389">
        <f>SUM(data[[#This Row],[likes]:[comments]])</f>
        <v>2636</v>
      </c>
    </row>
    <row r="1390" spans="1:9" x14ac:dyDescent="0.25">
      <c r="A1390" s="1">
        <v>44948</v>
      </c>
      <c r="B1390" s="1" t="str">
        <f>TEXT(data[[#This Row],[date]], "mmmm")</f>
        <v>January</v>
      </c>
      <c r="C1390" t="s">
        <v>9</v>
      </c>
      <c r="D1390" t="s">
        <v>14</v>
      </c>
      <c r="E1390">
        <v>528</v>
      </c>
      <c r="F1390">
        <v>860</v>
      </c>
      <c r="G1390">
        <v>192</v>
      </c>
      <c r="H1390">
        <v>6298</v>
      </c>
      <c r="I1390">
        <f>SUM(data[[#This Row],[likes]:[comments]])</f>
        <v>1580</v>
      </c>
    </row>
    <row r="1391" spans="1:9" x14ac:dyDescent="0.25">
      <c r="A1391" s="1">
        <v>44950</v>
      </c>
      <c r="B1391" s="1" t="str">
        <f>TEXT(data[[#This Row],[date]], "mmmm")</f>
        <v>January</v>
      </c>
      <c r="C1391" t="s">
        <v>9</v>
      </c>
      <c r="D1391" t="s">
        <v>8</v>
      </c>
      <c r="E1391">
        <v>416</v>
      </c>
      <c r="F1391">
        <v>331</v>
      </c>
      <c r="G1391">
        <v>156</v>
      </c>
      <c r="H1391">
        <v>6552</v>
      </c>
      <c r="I1391">
        <f>SUM(data[[#This Row],[likes]:[comments]])</f>
        <v>903</v>
      </c>
    </row>
    <row r="1392" spans="1:9" x14ac:dyDescent="0.25">
      <c r="A1392" s="1">
        <v>45111</v>
      </c>
      <c r="B1392" s="1" t="str">
        <f>TEXT(data[[#This Row],[date]], "mmmm")</f>
        <v>July</v>
      </c>
      <c r="C1392" t="s">
        <v>9</v>
      </c>
      <c r="D1392" t="s">
        <v>10</v>
      </c>
      <c r="E1392">
        <v>985</v>
      </c>
      <c r="F1392">
        <v>275</v>
      </c>
      <c r="G1392">
        <v>266</v>
      </c>
      <c r="H1392">
        <v>8175</v>
      </c>
      <c r="I1392">
        <f>SUM(data[[#This Row],[likes]:[comments]])</f>
        <v>1526</v>
      </c>
    </row>
    <row r="1393" spans="1:9" x14ac:dyDescent="0.25">
      <c r="A1393" s="1">
        <v>45212</v>
      </c>
      <c r="B1393" s="1" t="str">
        <f>TEXT(data[[#This Row],[date]], "mmmm")</f>
        <v>October</v>
      </c>
      <c r="C1393" t="s">
        <v>7</v>
      </c>
      <c r="D1393" t="s">
        <v>10</v>
      </c>
      <c r="E1393">
        <v>2016</v>
      </c>
      <c r="F1393">
        <v>505</v>
      </c>
      <c r="G1393">
        <v>268</v>
      </c>
      <c r="H1393">
        <v>4469</v>
      </c>
      <c r="I1393">
        <f>SUM(data[[#This Row],[likes]:[comments]])</f>
        <v>2789</v>
      </c>
    </row>
    <row r="1394" spans="1:9" x14ac:dyDescent="0.25">
      <c r="A1394" s="1">
        <v>45103</v>
      </c>
      <c r="B1394" s="1" t="str">
        <f>TEXT(data[[#This Row],[date]], "mmmm")</f>
        <v>June</v>
      </c>
      <c r="C1394" t="s">
        <v>11</v>
      </c>
      <c r="D1394" t="s">
        <v>8</v>
      </c>
      <c r="E1394">
        <v>1154</v>
      </c>
      <c r="F1394">
        <v>171</v>
      </c>
      <c r="G1394">
        <v>108</v>
      </c>
      <c r="H1394">
        <v>9577</v>
      </c>
      <c r="I1394">
        <f>SUM(data[[#This Row],[likes]:[comments]])</f>
        <v>1433</v>
      </c>
    </row>
    <row r="1395" spans="1:9" x14ac:dyDescent="0.25">
      <c r="A1395" s="1">
        <v>45071</v>
      </c>
      <c r="B1395" s="1" t="str">
        <f>TEXT(data[[#This Row],[date]], "mmmm")</f>
        <v>May</v>
      </c>
      <c r="C1395" t="s">
        <v>11</v>
      </c>
      <c r="D1395" t="s">
        <v>8</v>
      </c>
      <c r="E1395">
        <v>539</v>
      </c>
      <c r="F1395">
        <v>833</v>
      </c>
      <c r="G1395">
        <v>298</v>
      </c>
      <c r="H1395">
        <v>7247</v>
      </c>
      <c r="I1395">
        <f>SUM(data[[#This Row],[likes]:[comments]])</f>
        <v>1670</v>
      </c>
    </row>
    <row r="1396" spans="1:9" x14ac:dyDescent="0.25">
      <c r="A1396" s="1">
        <v>44899</v>
      </c>
      <c r="B1396" s="1" t="str">
        <f>TEXT(data[[#This Row],[date]], "mmmm")</f>
        <v>December</v>
      </c>
      <c r="C1396" t="s">
        <v>7</v>
      </c>
      <c r="D1396" t="s">
        <v>10</v>
      </c>
      <c r="E1396">
        <v>1508</v>
      </c>
      <c r="F1396">
        <v>101</v>
      </c>
      <c r="G1396">
        <v>151</v>
      </c>
      <c r="H1396">
        <v>6543</v>
      </c>
      <c r="I1396">
        <f>SUM(data[[#This Row],[likes]:[comments]])</f>
        <v>1760</v>
      </c>
    </row>
    <row r="1397" spans="1:9" x14ac:dyDescent="0.25">
      <c r="A1397" s="1">
        <v>45098</v>
      </c>
      <c r="B1397" s="1" t="str">
        <f>TEXT(data[[#This Row],[date]], "mmmm")</f>
        <v>June</v>
      </c>
      <c r="C1397" t="s">
        <v>9</v>
      </c>
      <c r="D1397" t="s">
        <v>10</v>
      </c>
      <c r="E1397">
        <v>1650</v>
      </c>
      <c r="F1397">
        <v>281</v>
      </c>
      <c r="G1397">
        <v>382</v>
      </c>
      <c r="H1397">
        <v>6975</v>
      </c>
      <c r="I1397">
        <f>SUM(data[[#This Row],[likes]:[comments]])</f>
        <v>2313</v>
      </c>
    </row>
    <row r="1398" spans="1:9" x14ac:dyDescent="0.25">
      <c r="A1398" s="1">
        <v>44936</v>
      </c>
      <c r="B1398" s="1" t="str">
        <f>TEXT(data[[#This Row],[date]], "mmmm")</f>
        <v>January</v>
      </c>
      <c r="C1398" t="s">
        <v>7</v>
      </c>
      <c r="D1398" t="s">
        <v>14</v>
      </c>
      <c r="E1398">
        <v>528</v>
      </c>
      <c r="F1398">
        <v>625</v>
      </c>
      <c r="G1398">
        <v>266</v>
      </c>
      <c r="H1398">
        <v>8356</v>
      </c>
      <c r="I1398">
        <f>SUM(data[[#This Row],[likes]:[comments]])</f>
        <v>1419</v>
      </c>
    </row>
    <row r="1399" spans="1:9" x14ac:dyDescent="0.25">
      <c r="A1399" s="1">
        <v>44988</v>
      </c>
      <c r="B1399" s="1" t="str">
        <f>TEXT(data[[#This Row],[date]], "mmmm")</f>
        <v>March</v>
      </c>
      <c r="C1399" t="s">
        <v>7</v>
      </c>
      <c r="D1399" t="s">
        <v>14</v>
      </c>
      <c r="E1399">
        <v>1466</v>
      </c>
      <c r="F1399">
        <v>337</v>
      </c>
      <c r="G1399">
        <v>309</v>
      </c>
      <c r="H1399">
        <v>6508</v>
      </c>
      <c r="I1399">
        <f>SUM(data[[#This Row],[likes]:[comments]])</f>
        <v>2112</v>
      </c>
    </row>
    <row r="1400" spans="1:9" x14ac:dyDescent="0.25">
      <c r="A1400" s="1">
        <v>45202</v>
      </c>
      <c r="B1400" s="1" t="str">
        <f>TEXT(data[[#This Row],[date]], "mmmm")</f>
        <v>October</v>
      </c>
      <c r="C1400" t="s">
        <v>9</v>
      </c>
      <c r="D1400" t="s">
        <v>14</v>
      </c>
      <c r="E1400">
        <v>1609</v>
      </c>
      <c r="F1400">
        <v>318</v>
      </c>
      <c r="G1400">
        <v>310</v>
      </c>
      <c r="H1400">
        <v>4043</v>
      </c>
      <c r="I1400">
        <f>SUM(data[[#This Row],[likes]:[comments]])</f>
        <v>2237</v>
      </c>
    </row>
    <row r="1401" spans="1:9" x14ac:dyDescent="0.25">
      <c r="A1401" s="1">
        <v>44869</v>
      </c>
      <c r="B1401" s="1" t="str">
        <f>TEXT(data[[#This Row],[date]], "mmmm")</f>
        <v>November</v>
      </c>
      <c r="C1401" t="s">
        <v>11</v>
      </c>
      <c r="D1401" t="s">
        <v>14</v>
      </c>
      <c r="E1401">
        <v>751</v>
      </c>
      <c r="F1401">
        <v>893</v>
      </c>
      <c r="G1401">
        <v>415</v>
      </c>
      <c r="H1401">
        <v>4968</v>
      </c>
      <c r="I1401">
        <f>SUM(data[[#This Row],[likes]:[comments]])</f>
        <v>2059</v>
      </c>
    </row>
    <row r="1402" spans="1:9" x14ac:dyDescent="0.25">
      <c r="A1402" s="1">
        <v>44911</v>
      </c>
      <c r="B1402" s="1" t="str">
        <f>TEXT(data[[#This Row],[date]], "mmmm")</f>
        <v>December</v>
      </c>
      <c r="C1402" t="s">
        <v>7</v>
      </c>
      <c r="D1402" t="s">
        <v>14</v>
      </c>
      <c r="E1402">
        <v>738</v>
      </c>
      <c r="F1402">
        <v>382</v>
      </c>
      <c r="G1402">
        <v>207</v>
      </c>
      <c r="H1402">
        <v>6090</v>
      </c>
      <c r="I1402">
        <f>SUM(data[[#This Row],[likes]:[comments]])</f>
        <v>1327</v>
      </c>
    </row>
    <row r="1403" spans="1:9" x14ac:dyDescent="0.25">
      <c r="A1403" s="1">
        <v>45152</v>
      </c>
      <c r="B1403" s="1" t="str">
        <f>TEXT(data[[#This Row],[date]], "mmmm")</f>
        <v>August</v>
      </c>
      <c r="C1403" t="s">
        <v>11</v>
      </c>
      <c r="D1403" t="s">
        <v>10</v>
      </c>
      <c r="E1403">
        <v>1838</v>
      </c>
      <c r="F1403">
        <v>677</v>
      </c>
      <c r="G1403">
        <v>490</v>
      </c>
      <c r="H1403">
        <v>9623</v>
      </c>
      <c r="I1403">
        <f>SUM(data[[#This Row],[likes]:[comments]])</f>
        <v>3005</v>
      </c>
    </row>
    <row r="1404" spans="1:9" x14ac:dyDescent="0.25">
      <c r="A1404" s="1">
        <v>45149</v>
      </c>
      <c r="B1404" s="1" t="str">
        <f>TEXT(data[[#This Row],[date]], "mmmm")</f>
        <v>August</v>
      </c>
      <c r="C1404" t="s">
        <v>7</v>
      </c>
      <c r="D1404" t="s">
        <v>8</v>
      </c>
      <c r="E1404">
        <v>1516</v>
      </c>
      <c r="F1404">
        <v>809</v>
      </c>
      <c r="G1404">
        <v>377</v>
      </c>
      <c r="H1404">
        <v>5499</v>
      </c>
      <c r="I1404">
        <f>SUM(data[[#This Row],[likes]:[comments]])</f>
        <v>2702</v>
      </c>
    </row>
    <row r="1405" spans="1:9" x14ac:dyDescent="0.25">
      <c r="A1405" s="1">
        <v>45067</v>
      </c>
      <c r="B1405" s="1" t="str">
        <f>TEXT(data[[#This Row],[date]], "mmmm")</f>
        <v>May</v>
      </c>
      <c r="C1405" t="s">
        <v>9</v>
      </c>
      <c r="D1405" t="s">
        <v>10</v>
      </c>
      <c r="E1405">
        <v>1396</v>
      </c>
      <c r="F1405">
        <v>570</v>
      </c>
      <c r="G1405">
        <v>118</v>
      </c>
      <c r="H1405">
        <v>4282</v>
      </c>
      <c r="I1405">
        <f>SUM(data[[#This Row],[likes]:[comments]])</f>
        <v>2084</v>
      </c>
    </row>
    <row r="1406" spans="1:9" x14ac:dyDescent="0.25">
      <c r="A1406" s="1">
        <v>45064</v>
      </c>
      <c r="B1406" s="1" t="str">
        <f>TEXT(data[[#This Row],[date]], "mmmm")</f>
        <v>May</v>
      </c>
      <c r="C1406" t="s">
        <v>11</v>
      </c>
      <c r="D1406" t="s">
        <v>10</v>
      </c>
      <c r="E1406">
        <v>1561</v>
      </c>
      <c r="F1406">
        <v>378</v>
      </c>
      <c r="G1406">
        <v>263</v>
      </c>
      <c r="H1406">
        <v>7533</v>
      </c>
      <c r="I1406">
        <f>SUM(data[[#This Row],[likes]:[comments]])</f>
        <v>2202</v>
      </c>
    </row>
    <row r="1407" spans="1:9" x14ac:dyDescent="0.25">
      <c r="A1407" s="1">
        <v>45194</v>
      </c>
      <c r="B1407" s="1" t="str">
        <f>TEXT(data[[#This Row],[date]], "mmmm")</f>
        <v>September</v>
      </c>
      <c r="C1407" t="s">
        <v>9</v>
      </c>
      <c r="D1407" t="s">
        <v>14</v>
      </c>
      <c r="E1407">
        <v>559</v>
      </c>
      <c r="F1407">
        <v>524</v>
      </c>
      <c r="G1407">
        <v>338</v>
      </c>
      <c r="H1407">
        <v>6201</v>
      </c>
      <c r="I1407">
        <f>SUM(data[[#This Row],[likes]:[comments]])</f>
        <v>1421</v>
      </c>
    </row>
    <row r="1408" spans="1:9" x14ac:dyDescent="0.25">
      <c r="A1408" s="1">
        <v>45077</v>
      </c>
      <c r="B1408" s="1" t="str">
        <f>TEXT(data[[#This Row],[date]], "mmmm")</f>
        <v>May</v>
      </c>
      <c r="C1408" t="s">
        <v>11</v>
      </c>
      <c r="D1408" t="s">
        <v>10</v>
      </c>
      <c r="E1408">
        <v>2001</v>
      </c>
      <c r="F1408">
        <v>220</v>
      </c>
      <c r="G1408">
        <v>393</v>
      </c>
      <c r="H1408">
        <v>4003</v>
      </c>
      <c r="I1408">
        <f>SUM(data[[#This Row],[likes]:[comments]])</f>
        <v>2614</v>
      </c>
    </row>
    <row r="1409" spans="1:9" x14ac:dyDescent="0.25">
      <c r="A1409" s="1">
        <v>45200</v>
      </c>
      <c r="B1409" s="1" t="str">
        <f>TEXT(data[[#This Row],[date]], "mmmm")</f>
        <v>October</v>
      </c>
      <c r="C1409" t="s">
        <v>11</v>
      </c>
      <c r="D1409" t="s">
        <v>14</v>
      </c>
      <c r="E1409">
        <v>1387</v>
      </c>
      <c r="F1409">
        <v>299</v>
      </c>
      <c r="G1409">
        <v>342</v>
      </c>
      <c r="H1409">
        <v>7145</v>
      </c>
      <c r="I1409">
        <f>SUM(data[[#This Row],[likes]:[comments]])</f>
        <v>2028</v>
      </c>
    </row>
    <row r="1410" spans="1:9" x14ac:dyDescent="0.25">
      <c r="A1410" s="1">
        <v>45082</v>
      </c>
      <c r="B1410" s="1" t="str">
        <f>TEXT(data[[#This Row],[date]], "mmmm")</f>
        <v>June</v>
      </c>
      <c r="C1410" t="s">
        <v>11</v>
      </c>
      <c r="D1410" t="s">
        <v>8</v>
      </c>
      <c r="E1410">
        <v>1194</v>
      </c>
      <c r="F1410">
        <v>619</v>
      </c>
      <c r="G1410">
        <v>434</v>
      </c>
      <c r="H1410">
        <v>5784</v>
      </c>
      <c r="I1410">
        <f>SUM(data[[#This Row],[likes]:[comments]])</f>
        <v>2247</v>
      </c>
    </row>
    <row r="1411" spans="1:9" x14ac:dyDescent="0.25">
      <c r="A1411" s="1">
        <v>45039</v>
      </c>
      <c r="B1411" s="1" t="str">
        <f>TEXT(data[[#This Row],[date]], "mmmm")</f>
        <v>April</v>
      </c>
      <c r="C1411" t="s">
        <v>11</v>
      </c>
      <c r="D1411" t="s">
        <v>10</v>
      </c>
      <c r="E1411">
        <v>1366</v>
      </c>
      <c r="F1411">
        <v>495</v>
      </c>
      <c r="G1411">
        <v>415</v>
      </c>
      <c r="H1411">
        <v>6657</v>
      </c>
      <c r="I1411">
        <f>SUM(data[[#This Row],[likes]:[comments]])</f>
        <v>2276</v>
      </c>
    </row>
    <row r="1412" spans="1:9" x14ac:dyDescent="0.25">
      <c r="A1412" s="1">
        <v>45186</v>
      </c>
      <c r="B1412" s="1" t="str">
        <f>TEXT(data[[#This Row],[date]], "mmmm")</f>
        <v>September</v>
      </c>
      <c r="C1412" t="s">
        <v>7</v>
      </c>
      <c r="D1412" t="s">
        <v>14</v>
      </c>
      <c r="E1412">
        <v>1625</v>
      </c>
      <c r="F1412">
        <v>318</v>
      </c>
      <c r="G1412">
        <v>453</v>
      </c>
      <c r="H1412">
        <v>4198</v>
      </c>
      <c r="I1412">
        <f>SUM(data[[#This Row],[likes]:[comments]])</f>
        <v>2396</v>
      </c>
    </row>
    <row r="1413" spans="1:9" x14ac:dyDescent="0.25">
      <c r="A1413" s="1">
        <v>44864</v>
      </c>
      <c r="B1413" s="1" t="str">
        <f>TEXT(data[[#This Row],[date]], "mmmm")</f>
        <v>October</v>
      </c>
      <c r="C1413" t="s">
        <v>9</v>
      </c>
      <c r="D1413" t="s">
        <v>8</v>
      </c>
      <c r="E1413">
        <v>1247</v>
      </c>
      <c r="F1413">
        <v>156</v>
      </c>
      <c r="G1413">
        <v>142</v>
      </c>
      <c r="H1413">
        <v>5743</v>
      </c>
      <c r="I1413">
        <f>SUM(data[[#This Row],[likes]:[comments]])</f>
        <v>1545</v>
      </c>
    </row>
    <row r="1414" spans="1:9" x14ac:dyDescent="0.25">
      <c r="A1414" s="1">
        <v>45112</v>
      </c>
      <c r="B1414" s="1" t="str">
        <f>TEXT(data[[#This Row],[date]], "mmmm")</f>
        <v>July</v>
      </c>
      <c r="C1414" t="s">
        <v>7</v>
      </c>
      <c r="D1414" t="s">
        <v>14</v>
      </c>
      <c r="E1414">
        <v>1604</v>
      </c>
      <c r="F1414">
        <v>813</v>
      </c>
      <c r="G1414">
        <v>353</v>
      </c>
      <c r="H1414">
        <v>6526</v>
      </c>
      <c r="I1414">
        <f>SUM(data[[#This Row],[likes]:[comments]])</f>
        <v>2770</v>
      </c>
    </row>
    <row r="1415" spans="1:9" x14ac:dyDescent="0.25">
      <c r="A1415" s="1">
        <v>44923</v>
      </c>
      <c r="B1415" s="1" t="str">
        <f>TEXT(data[[#This Row],[date]], "mmmm")</f>
        <v>December</v>
      </c>
      <c r="C1415" t="s">
        <v>11</v>
      </c>
      <c r="D1415" t="s">
        <v>14</v>
      </c>
      <c r="E1415">
        <v>697</v>
      </c>
      <c r="F1415">
        <v>187</v>
      </c>
      <c r="G1415">
        <v>154</v>
      </c>
      <c r="H1415">
        <v>4666</v>
      </c>
      <c r="I1415">
        <f>SUM(data[[#This Row],[likes]:[comments]])</f>
        <v>1038</v>
      </c>
    </row>
    <row r="1416" spans="1:9" x14ac:dyDescent="0.25">
      <c r="A1416" s="1">
        <v>45071</v>
      </c>
      <c r="B1416" s="1" t="str">
        <f>TEXT(data[[#This Row],[date]], "mmmm")</f>
        <v>May</v>
      </c>
      <c r="C1416" t="s">
        <v>9</v>
      </c>
      <c r="D1416" t="s">
        <v>10</v>
      </c>
      <c r="E1416">
        <v>1849</v>
      </c>
      <c r="F1416">
        <v>313</v>
      </c>
      <c r="G1416">
        <v>176</v>
      </c>
      <c r="H1416">
        <v>8975</v>
      </c>
      <c r="I1416">
        <f>SUM(data[[#This Row],[likes]:[comments]])</f>
        <v>2338</v>
      </c>
    </row>
    <row r="1417" spans="1:9" x14ac:dyDescent="0.25">
      <c r="A1417" s="1">
        <v>44978</v>
      </c>
      <c r="B1417" s="1" t="str">
        <f>TEXT(data[[#This Row],[date]], "mmmm")</f>
        <v>February</v>
      </c>
      <c r="C1417" t="s">
        <v>9</v>
      </c>
      <c r="D1417" t="s">
        <v>10</v>
      </c>
      <c r="E1417">
        <v>1066</v>
      </c>
      <c r="F1417">
        <v>481</v>
      </c>
      <c r="G1417">
        <v>157</v>
      </c>
      <c r="H1417">
        <v>4423</v>
      </c>
      <c r="I1417">
        <f>SUM(data[[#This Row],[likes]:[comments]])</f>
        <v>1704</v>
      </c>
    </row>
    <row r="1418" spans="1:9" x14ac:dyDescent="0.25">
      <c r="A1418" s="1">
        <v>44876</v>
      </c>
      <c r="B1418" s="1" t="str">
        <f>TEXT(data[[#This Row],[date]], "mmmm")</f>
        <v>November</v>
      </c>
      <c r="C1418" t="s">
        <v>7</v>
      </c>
      <c r="D1418" t="s">
        <v>8</v>
      </c>
      <c r="E1418">
        <v>1845</v>
      </c>
      <c r="F1418">
        <v>192</v>
      </c>
      <c r="G1418">
        <v>382</v>
      </c>
      <c r="H1418">
        <v>4115</v>
      </c>
      <c r="I1418">
        <f>SUM(data[[#This Row],[likes]:[comments]])</f>
        <v>2419</v>
      </c>
    </row>
    <row r="1419" spans="1:9" x14ac:dyDescent="0.25">
      <c r="A1419" s="1">
        <v>45127</v>
      </c>
      <c r="B1419" s="1" t="str">
        <f>TEXT(data[[#This Row],[date]], "mmmm")</f>
        <v>July</v>
      </c>
      <c r="C1419" t="s">
        <v>9</v>
      </c>
      <c r="D1419" t="s">
        <v>8</v>
      </c>
      <c r="E1419">
        <v>1406</v>
      </c>
      <c r="F1419">
        <v>833</v>
      </c>
      <c r="G1419">
        <v>391</v>
      </c>
      <c r="H1419">
        <v>5570</v>
      </c>
      <c r="I1419">
        <f>SUM(data[[#This Row],[likes]:[comments]])</f>
        <v>2630</v>
      </c>
    </row>
    <row r="1420" spans="1:9" x14ac:dyDescent="0.25">
      <c r="A1420" s="1">
        <v>44978</v>
      </c>
      <c r="B1420" s="1" t="str">
        <f>TEXT(data[[#This Row],[date]], "mmmm")</f>
        <v>February</v>
      </c>
      <c r="C1420" t="s">
        <v>7</v>
      </c>
      <c r="D1420" t="s">
        <v>10</v>
      </c>
      <c r="E1420">
        <v>565</v>
      </c>
      <c r="F1420">
        <v>824</v>
      </c>
      <c r="G1420">
        <v>422</v>
      </c>
      <c r="H1420">
        <v>9195</v>
      </c>
      <c r="I1420">
        <f>SUM(data[[#This Row],[likes]:[comments]])</f>
        <v>1811</v>
      </c>
    </row>
    <row r="1421" spans="1:9" x14ac:dyDescent="0.25">
      <c r="A1421" s="1">
        <v>45212</v>
      </c>
      <c r="B1421" s="1" t="str">
        <f>TEXT(data[[#This Row],[date]], "mmmm")</f>
        <v>October</v>
      </c>
      <c r="C1421" t="s">
        <v>11</v>
      </c>
      <c r="D1421" t="s">
        <v>8</v>
      </c>
      <c r="E1421">
        <v>2053</v>
      </c>
      <c r="F1421">
        <v>793</v>
      </c>
      <c r="G1421">
        <v>489</v>
      </c>
      <c r="H1421">
        <v>9140</v>
      </c>
      <c r="I1421">
        <f>SUM(data[[#This Row],[likes]:[comments]])</f>
        <v>3335</v>
      </c>
    </row>
    <row r="1422" spans="1:9" x14ac:dyDescent="0.25">
      <c r="A1422" s="1">
        <v>44887</v>
      </c>
      <c r="B1422" s="1" t="str">
        <f>TEXT(data[[#This Row],[date]], "mmmm")</f>
        <v>November</v>
      </c>
      <c r="C1422" t="s">
        <v>11</v>
      </c>
      <c r="D1422" t="s">
        <v>8</v>
      </c>
      <c r="E1422">
        <v>1701</v>
      </c>
      <c r="F1422">
        <v>719</v>
      </c>
      <c r="G1422">
        <v>467</v>
      </c>
      <c r="H1422">
        <v>7982</v>
      </c>
      <c r="I1422">
        <f>SUM(data[[#This Row],[likes]:[comments]])</f>
        <v>2887</v>
      </c>
    </row>
    <row r="1423" spans="1:9" x14ac:dyDescent="0.25">
      <c r="A1423" s="1">
        <v>45049</v>
      </c>
      <c r="B1423" s="1" t="str">
        <f>TEXT(data[[#This Row],[date]], "mmmm")</f>
        <v>May</v>
      </c>
      <c r="C1423" t="s">
        <v>11</v>
      </c>
      <c r="D1423" t="s">
        <v>10</v>
      </c>
      <c r="E1423">
        <v>1635</v>
      </c>
      <c r="F1423">
        <v>149</v>
      </c>
      <c r="G1423">
        <v>357</v>
      </c>
      <c r="H1423">
        <v>5346</v>
      </c>
      <c r="I1423">
        <f>SUM(data[[#This Row],[likes]:[comments]])</f>
        <v>2141</v>
      </c>
    </row>
    <row r="1424" spans="1:9" x14ac:dyDescent="0.25">
      <c r="A1424" s="1">
        <v>45180</v>
      </c>
      <c r="B1424" s="1" t="str">
        <f>TEXT(data[[#This Row],[date]], "mmmm")</f>
        <v>September</v>
      </c>
      <c r="C1424" t="s">
        <v>7</v>
      </c>
      <c r="D1424" t="s">
        <v>8</v>
      </c>
      <c r="E1424">
        <v>2162</v>
      </c>
      <c r="F1424">
        <v>854</v>
      </c>
      <c r="G1424">
        <v>289</v>
      </c>
      <c r="H1424">
        <v>8143</v>
      </c>
      <c r="I1424">
        <f>SUM(data[[#This Row],[likes]:[comments]])</f>
        <v>3305</v>
      </c>
    </row>
    <row r="1425" spans="1:9" x14ac:dyDescent="0.25">
      <c r="A1425" s="1">
        <v>45198</v>
      </c>
      <c r="B1425" s="1" t="str">
        <f>TEXT(data[[#This Row],[date]], "mmmm")</f>
        <v>September</v>
      </c>
      <c r="C1425" t="s">
        <v>9</v>
      </c>
      <c r="D1425" t="s">
        <v>14</v>
      </c>
      <c r="E1425">
        <v>1073</v>
      </c>
      <c r="F1425">
        <v>380</v>
      </c>
      <c r="G1425">
        <v>277</v>
      </c>
      <c r="H1425">
        <v>5219</v>
      </c>
      <c r="I1425">
        <f>SUM(data[[#This Row],[likes]:[comments]])</f>
        <v>1730</v>
      </c>
    </row>
    <row r="1426" spans="1:9" x14ac:dyDescent="0.25">
      <c r="A1426" s="1">
        <v>44961</v>
      </c>
      <c r="B1426" s="1" t="str">
        <f>TEXT(data[[#This Row],[date]], "mmmm")</f>
        <v>February</v>
      </c>
      <c r="C1426" t="s">
        <v>11</v>
      </c>
      <c r="D1426" t="s">
        <v>14</v>
      </c>
      <c r="E1426">
        <v>1426</v>
      </c>
      <c r="F1426">
        <v>380</v>
      </c>
      <c r="G1426">
        <v>430</v>
      </c>
      <c r="H1426">
        <v>8287</v>
      </c>
      <c r="I1426">
        <f>SUM(data[[#This Row],[likes]:[comments]])</f>
        <v>2236</v>
      </c>
    </row>
    <row r="1427" spans="1:9" x14ac:dyDescent="0.25">
      <c r="A1427" s="1">
        <v>45125</v>
      </c>
      <c r="B1427" s="1" t="str">
        <f>TEXT(data[[#This Row],[date]], "mmmm")</f>
        <v>July</v>
      </c>
      <c r="C1427" t="s">
        <v>7</v>
      </c>
      <c r="D1427" t="s">
        <v>14</v>
      </c>
      <c r="E1427">
        <v>1458</v>
      </c>
      <c r="F1427">
        <v>681</v>
      </c>
      <c r="G1427">
        <v>371</v>
      </c>
      <c r="H1427">
        <v>5432</v>
      </c>
      <c r="I1427">
        <f>SUM(data[[#This Row],[likes]:[comments]])</f>
        <v>2510</v>
      </c>
    </row>
    <row r="1428" spans="1:9" x14ac:dyDescent="0.25">
      <c r="A1428" s="1">
        <v>45151</v>
      </c>
      <c r="B1428" s="1" t="str">
        <f>TEXT(data[[#This Row],[date]], "mmmm")</f>
        <v>August</v>
      </c>
      <c r="C1428" t="s">
        <v>7</v>
      </c>
      <c r="D1428" t="s">
        <v>10</v>
      </c>
      <c r="E1428">
        <v>1989</v>
      </c>
      <c r="F1428">
        <v>499</v>
      </c>
      <c r="G1428">
        <v>285</v>
      </c>
      <c r="H1428">
        <v>6428</v>
      </c>
      <c r="I1428">
        <f>SUM(data[[#This Row],[likes]:[comments]])</f>
        <v>2773</v>
      </c>
    </row>
    <row r="1429" spans="1:9" x14ac:dyDescent="0.25">
      <c r="A1429" s="1">
        <v>45038</v>
      </c>
      <c r="B1429" s="1" t="str">
        <f>TEXT(data[[#This Row],[date]], "mmmm")</f>
        <v>April</v>
      </c>
      <c r="C1429" t="s">
        <v>9</v>
      </c>
      <c r="D1429" t="s">
        <v>10</v>
      </c>
      <c r="E1429">
        <v>995</v>
      </c>
      <c r="F1429">
        <v>246</v>
      </c>
      <c r="G1429">
        <v>366</v>
      </c>
      <c r="H1429">
        <v>4237</v>
      </c>
      <c r="I1429">
        <f>SUM(data[[#This Row],[likes]:[comments]])</f>
        <v>1607</v>
      </c>
    </row>
    <row r="1430" spans="1:9" x14ac:dyDescent="0.25">
      <c r="A1430" s="1">
        <v>45144</v>
      </c>
      <c r="B1430" s="1" t="str">
        <f>TEXT(data[[#This Row],[date]], "mmmm")</f>
        <v>August</v>
      </c>
      <c r="C1430" t="s">
        <v>11</v>
      </c>
      <c r="D1430" t="s">
        <v>8</v>
      </c>
      <c r="E1430">
        <v>1547</v>
      </c>
      <c r="F1430">
        <v>818</v>
      </c>
      <c r="G1430">
        <v>370</v>
      </c>
      <c r="H1430">
        <v>8768</v>
      </c>
      <c r="I1430">
        <f>SUM(data[[#This Row],[likes]:[comments]])</f>
        <v>2735</v>
      </c>
    </row>
    <row r="1431" spans="1:9" x14ac:dyDescent="0.25">
      <c r="A1431" s="1">
        <v>45176</v>
      </c>
      <c r="B1431" s="1" t="str">
        <f>TEXT(data[[#This Row],[date]], "mmmm")</f>
        <v>September</v>
      </c>
      <c r="C1431" t="s">
        <v>11</v>
      </c>
      <c r="D1431" t="s">
        <v>14</v>
      </c>
      <c r="E1431">
        <v>959</v>
      </c>
      <c r="F1431">
        <v>398</v>
      </c>
      <c r="G1431">
        <v>483</v>
      </c>
      <c r="H1431">
        <v>9915</v>
      </c>
      <c r="I1431">
        <f>SUM(data[[#This Row],[likes]:[comments]])</f>
        <v>1840</v>
      </c>
    </row>
    <row r="1432" spans="1:9" x14ac:dyDescent="0.25">
      <c r="A1432" s="1">
        <v>44895</v>
      </c>
      <c r="B1432" s="1" t="str">
        <f>TEXT(data[[#This Row],[date]], "mmmm")</f>
        <v>November</v>
      </c>
      <c r="C1432" t="s">
        <v>11</v>
      </c>
      <c r="D1432" t="s">
        <v>8</v>
      </c>
      <c r="E1432">
        <v>1156</v>
      </c>
      <c r="F1432">
        <v>395</v>
      </c>
      <c r="G1432">
        <v>455</v>
      </c>
      <c r="H1432">
        <v>6757</v>
      </c>
      <c r="I1432">
        <f>SUM(data[[#This Row],[likes]:[comments]])</f>
        <v>2006</v>
      </c>
    </row>
    <row r="1433" spans="1:9" x14ac:dyDescent="0.25">
      <c r="A1433" s="1">
        <v>45102</v>
      </c>
      <c r="B1433" s="1" t="str">
        <f>TEXT(data[[#This Row],[date]], "mmmm")</f>
        <v>June</v>
      </c>
      <c r="C1433" t="s">
        <v>9</v>
      </c>
      <c r="D1433" t="s">
        <v>10</v>
      </c>
      <c r="E1433">
        <v>1627</v>
      </c>
      <c r="F1433">
        <v>436</v>
      </c>
      <c r="G1433">
        <v>261</v>
      </c>
      <c r="H1433">
        <v>8491</v>
      </c>
      <c r="I1433">
        <f>SUM(data[[#This Row],[likes]:[comments]])</f>
        <v>2324</v>
      </c>
    </row>
    <row r="1434" spans="1:9" x14ac:dyDescent="0.25">
      <c r="A1434" s="1">
        <v>44882</v>
      </c>
      <c r="B1434" s="1" t="str">
        <f>TEXT(data[[#This Row],[date]], "mmmm")</f>
        <v>November</v>
      </c>
      <c r="C1434" t="s">
        <v>9</v>
      </c>
      <c r="D1434" t="s">
        <v>14</v>
      </c>
      <c r="E1434">
        <v>1728</v>
      </c>
      <c r="F1434">
        <v>844</v>
      </c>
      <c r="G1434">
        <v>377</v>
      </c>
      <c r="H1434">
        <v>6945</v>
      </c>
      <c r="I1434">
        <f>SUM(data[[#This Row],[likes]:[comments]])</f>
        <v>2949</v>
      </c>
    </row>
    <row r="1435" spans="1:9" x14ac:dyDescent="0.25">
      <c r="A1435" s="1">
        <v>45047</v>
      </c>
      <c r="B1435" s="1" t="str">
        <f>TEXT(data[[#This Row],[date]], "mmmm")</f>
        <v>May</v>
      </c>
      <c r="C1435" t="s">
        <v>7</v>
      </c>
      <c r="D1435" t="s">
        <v>8</v>
      </c>
      <c r="E1435">
        <v>2089</v>
      </c>
      <c r="F1435">
        <v>735</v>
      </c>
      <c r="G1435">
        <v>423</v>
      </c>
      <c r="H1435">
        <v>9541</v>
      </c>
      <c r="I1435">
        <f>SUM(data[[#This Row],[likes]:[comments]])</f>
        <v>3247</v>
      </c>
    </row>
    <row r="1436" spans="1:9" x14ac:dyDescent="0.25">
      <c r="A1436" s="1">
        <v>45021</v>
      </c>
      <c r="B1436" s="1" t="str">
        <f>TEXT(data[[#This Row],[date]], "mmmm")</f>
        <v>April</v>
      </c>
      <c r="C1436" t="s">
        <v>11</v>
      </c>
      <c r="D1436" t="s">
        <v>8</v>
      </c>
      <c r="E1436">
        <v>673</v>
      </c>
      <c r="F1436">
        <v>812</v>
      </c>
      <c r="G1436">
        <v>111</v>
      </c>
      <c r="H1436">
        <v>5974</v>
      </c>
      <c r="I1436">
        <f>SUM(data[[#This Row],[likes]:[comments]])</f>
        <v>1596</v>
      </c>
    </row>
    <row r="1437" spans="1:9" x14ac:dyDescent="0.25">
      <c r="A1437" s="1">
        <v>45210</v>
      </c>
      <c r="B1437" s="1" t="str">
        <f>TEXT(data[[#This Row],[date]], "mmmm")</f>
        <v>October</v>
      </c>
      <c r="C1437" t="s">
        <v>7</v>
      </c>
      <c r="D1437" t="s">
        <v>14</v>
      </c>
      <c r="E1437">
        <v>1022</v>
      </c>
      <c r="F1437">
        <v>697</v>
      </c>
      <c r="G1437">
        <v>181</v>
      </c>
      <c r="H1437">
        <v>8644</v>
      </c>
      <c r="I1437">
        <f>SUM(data[[#This Row],[likes]:[comments]])</f>
        <v>1900</v>
      </c>
    </row>
    <row r="1438" spans="1:9" x14ac:dyDescent="0.25">
      <c r="A1438" s="1">
        <v>45195</v>
      </c>
      <c r="B1438" s="1" t="str">
        <f>TEXT(data[[#This Row],[date]], "mmmm")</f>
        <v>September</v>
      </c>
      <c r="C1438" t="s">
        <v>7</v>
      </c>
      <c r="D1438" t="s">
        <v>8</v>
      </c>
      <c r="E1438">
        <v>426</v>
      </c>
      <c r="F1438">
        <v>101</v>
      </c>
      <c r="G1438">
        <v>465</v>
      </c>
      <c r="H1438">
        <v>9380</v>
      </c>
      <c r="I1438">
        <f>SUM(data[[#This Row],[likes]:[comments]])</f>
        <v>992</v>
      </c>
    </row>
    <row r="1439" spans="1:9" x14ac:dyDescent="0.25">
      <c r="A1439" s="1">
        <v>44933</v>
      </c>
      <c r="B1439" s="1" t="str">
        <f>TEXT(data[[#This Row],[date]], "mmmm")</f>
        <v>January</v>
      </c>
      <c r="C1439" t="s">
        <v>11</v>
      </c>
      <c r="D1439" t="s">
        <v>14</v>
      </c>
      <c r="E1439">
        <v>695</v>
      </c>
      <c r="F1439">
        <v>153</v>
      </c>
      <c r="G1439">
        <v>237</v>
      </c>
      <c r="H1439">
        <v>7240</v>
      </c>
      <c r="I1439">
        <f>SUM(data[[#This Row],[likes]:[comments]])</f>
        <v>1085</v>
      </c>
    </row>
    <row r="1440" spans="1:9" x14ac:dyDescent="0.25">
      <c r="A1440" s="1">
        <v>44849</v>
      </c>
      <c r="B1440" s="1" t="str">
        <f>TEXT(data[[#This Row],[date]], "mmmm")</f>
        <v>October</v>
      </c>
      <c r="C1440" t="s">
        <v>7</v>
      </c>
      <c r="D1440" t="s">
        <v>8</v>
      </c>
      <c r="E1440">
        <v>1849</v>
      </c>
      <c r="F1440">
        <v>507</v>
      </c>
      <c r="G1440">
        <v>185</v>
      </c>
      <c r="H1440">
        <v>5816</v>
      </c>
      <c r="I1440">
        <f>SUM(data[[#This Row],[likes]:[comments]])</f>
        <v>2541</v>
      </c>
    </row>
    <row r="1441" spans="1:9" x14ac:dyDescent="0.25">
      <c r="A1441" s="1">
        <v>45121</v>
      </c>
      <c r="B1441" s="1" t="str">
        <f>TEXT(data[[#This Row],[date]], "mmmm")</f>
        <v>July</v>
      </c>
      <c r="C1441" t="s">
        <v>7</v>
      </c>
      <c r="D1441" t="s">
        <v>10</v>
      </c>
      <c r="E1441">
        <v>737</v>
      </c>
      <c r="F1441">
        <v>335</v>
      </c>
      <c r="G1441">
        <v>385</v>
      </c>
      <c r="H1441">
        <v>6699</v>
      </c>
      <c r="I1441">
        <f>SUM(data[[#This Row],[likes]:[comments]])</f>
        <v>1457</v>
      </c>
    </row>
    <row r="1442" spans="1:9" x14ac:dyDescent="0.25">
      <c r="A1442" s="1">
        <v>45101</v>
      </c>
      <c r="B1442" s="1" t="str">
        <f>TEXT(data[[#This Row],[date]], "mmmm")</f>
        <v>June</v>
      </c>
      <c r="C1442" t="s">
        <v>9</v>
      </c>
      <c r="D1442" t="s">
        <v>8</v>
      </c>
      <c r="E1442">
        <v>471</v>
      </c>
      <c r="F1442">
        <v>425</v>
      </c>
      <c r="G1442">
        <v>350</v>
      </c>
      <c r="H1442">
        <v>6945</v>
      </c>
      <c r="I1442">
        <f>SUM(data[[#This Row],[likes]:[comments]])</f>
        <v>1246</v>
      </c>
    </row>
    <row r="1443" spans="1:9" x14ac:dyDescent="0.25">
      <c r="A1443" s="1">
        <v>45210</v>
      </c>
      <c r="B1443" s="1" t="str">
        <f>TEXT(data[[#This Row],[date]], "mmmm")</f>
        <v>October</v>
      </c>
      <c r="C1443" t="s">
        <v>7</v>
      </c>
      <c r="D1443" t="s">
        <v>8</v>
      </c>
      <c r="E1443">
        <v>775</v>
      </c>
      <c r="F1443">
        <v>373</v>
      </c>
      <c r="G1443">
        <v>353</v>
      </c>
      <c r="H1443">
        <v>9050</v>
      </c>
      <c r="I1443">
        <f>SUM(data[[#This Row],[likes]:[comments]])</f>
        <v>1501</v>
      </c>
    </row>
    <row r="1444" spans="1:9" x14ac:dyDescent="0.25">
      <c r="A1444" s="1">
        <v>45111</v>
      </c>
      <c r="B1444" s="1" t="str">
        <f>TEXT(data[[#This Row],[date]], "mmmm")</f>
        <v>July</v>
      </c>
      <c r="C1444" t="s">
        <v>9</v>
      </c>
      <c r="D1444" t="s">
        <v>14</v>
      </c>
      <c r="E1444">
        <v>800</v>
      </c>
      <c r="F1444">
        <v>479</v>
      </c>
      <c r="G1444">
        <v>267</v>
      </c>
      <c r="H1444">
        <v>7213</v>
      </c>
      <c r="I1444">
        <f>SUM(data[[#This Row],[likes]:[comments]])</f>
        <v>1546</v>
      </c>
    </row>
    <row r="1445" spans="1:9" x14ac:dyDescent="0.25">
      <c r="A1445" s="1">
        <v>45060</v>
      </c>
      <c r="B1445" s="1" t="str">
        <f>TEXT(data[[#This Row],[date]], "mmmm")</f>
        <v>May</v>
      </c>
      <c r="C1445" t="s">
        <v>7</v>
      </c>
      <c r="D1445" t="s">
        <v>14</v>
      </c>
      <c r="E1445">
        <v>1555</v>
      </c>
      <c r="F1445">
        <v>248</v>
      </c>
      <c r="G1445">
        <v>464</v>
      </c>
      <c r="H1445">
        <v>7302</v>
      </c>
      <c r="I1445">
        <f>SUM(data[[#This Row],[likes]:[comments]])</f>
        <v>2267</v>
      </c>
    </row>
    <row r="1446" spans="1:9" x14ac:dyDescent="0.25">
      <c r="A1446" s="1">
        <v>45195</v>
      </c>
      <c r="B1446" s="1" t="str">
        <f>TEXT(data[[#This Row],[date]], "mmmm")</f>
        <v>September</v>
      </c>
      <c r="C1446" t="s">
        <v>11</v>
      </c>
      <c r="D1446" t="s">
        <v>14</v>
      </c>
      <c r="E1446">
        <v>1748</v>
      </c>
      <c r="F1446">
        <v>732</v>
      </c>
      <c r="G1446">
        <v>132</v>
      </c>
      <c r="H1446">
        <v>7555</v>
      </c>
      <c r="I1446">
        <f>SUM(data[[#This Row],[likes]:[comments]])</f>
        <v>2612</v>
      </c>
    </row>
    <row r="1447" spans="1:9" x14ac:dyDescent="0.25">
      <c r="A1447" s="1">
        <v>44918</v>
      </c>
      <c r="B1447" s="1" t="str">
        <f>TEXT(data[[#This Row],[date]], "mmmm")</f>
        <v>December</v>
      </c>
      <c r="C1447" t="s">
        <v>7</v>
      </c>
      <c r="D1447" t="s">
        <v>14</v>
      </c>
      <c r="E1447">
        <v>1108</v>
      </c>
      <c r="F1447">
        <v>221</v>
      </c>
      <c r="G1447">
        <v>172</v>
      </c>
      <c r="H1447">
        <v>9336</v>
      </c>
      <c r="I1447">
        <f>SUM(data[[#This Row],[likes]:[comments]])</f>
        <v>1501</v>
      </c>
    </row>
    <row r="1448" spans="1:9" x14ac:dyDescent="0.25">
      <c r="A1448" s="1">
        <v>45141</v>
      </c>
      <c r="B1448" s="1" t="str">
        <f>TEXT(data[[#This Row],[date]], "mmmm")</f>
        <v>August</v>
      </c>
      <c r="C1448" t="s">
        <v>9</v>
      </c>
      <c r="D1448" t="s">
        <v>10</v>
      </c>
      <c r="E1448">
        <v>2138</v>
      </c>
      <c r="F1448">
        <v>302</v>
      </c>
      <c r="G1448">
        <v>491</v>
      </c>
      <c r="H1448">
        <v>6764</v>
      </c>
      <c r="I1448">
        <f>SUM(data[[#This Row],[likes]:[comments]])</f>
        <v>2931</v>
      </c>
    </row>
    <row r="1449" spans="1:9" x14ac:dyDescent="0.25">
      <c r="A1449" s="1">
        <v>45163</v>
      </c>
      <c r="B1449" s="1" t="str">
        <f>TEXT(data[[#This Row],[date]], "mmmm")</f>
        <v>August</v>
      </c>
      <c r="C1449" t="s">
        <v>11</v>
      </c>
      <c r="D1449" t="s">
        <v>8</v>
      </c>
      <c r="E1449">
        <v>944</v>
      </c>
      <c r="F1449">
        <v>217</v>
      </c>
      <c r="G1449">
        <v>484</v>
      </c>
      <c r="H1449">
        <v>7092</v>
      </c>
      <c r="I1449">
        <f>SUM(data[[#This Row],[likes]:[comments]])</f>
        <v>1645</v>
      </c>
    </row>
    <row r="1450" spans="1:9" x14ac:dyDescent="0.25">
      <c r="A1450" s="1">
        <v>45142</v>
      </c>
      <c r="B1450" s="1" t="str">
        <f>TEXT(data[[#This Row],[date]], "mmmm")</f>
        <v>August</v>
      </c>
      <c r="C1450" t="s">
        <v>11</v>
      </c>
      <c r="D1450" t="s">
        <v>14</v>
      </c>
      <c r="E1450">
        <v>1549</v>
      </c>
      <c r="F1450">
        <v>666</v>
      </c>
      <c r="G1450">
        <v>284</v>
      </c>
      <c r="H1450">
        <v>4558</v>
      </c>
      <c r="I1450">
        <f>SUM(data[[#This Row],[likes]:[comments]])</f>
        <v>2499</v>
      </c>
    </row>
    <row r="1451" spans="1:9" x14ac:dyDescent="0.25">
      <c r="A1451" s="1">
        <v>45020</v>
      </c>
      <c r="B1451" s="1" t="str">
        <f>TEXT(data[[#This Row],[date]], "mmmm")</f>
        <v>April</v>
      </c>
      <c r="C1451" t="s">
        <v>11</v>
      </c>
      <c r="D1451" t="s">
        <v>14</v>
      </c>
      <c r="E1451">
        <v>986</v>
      </c>
      <c r="F1451">
        <v>869</v>
      </c>
      <c r="G1451">
        <v>162</v>
      </c>
      <c r="H1451">
        <v>6127</v>
      </c>
      <c r="I1451">
        <f>SUM(data[[#This Row],[likes]:[comments]])</f>
        <v>2017</v>
      </c>
    </row>
    <row r="1452" spans="1:9" x14ac:dyDescent="0.25">
      <c r="A1452" s="1">
        <v>44964</v>
      </c>
      <c r="B1452" s="1" t="str">
        <f>TEXT(data[[#This Row],[date]], "mmmm")</f>
        <v>February</v>
      </c>
      <c r="C1452" t="s">
        <v>9</v>
      </c>
      <c r="D1452" t="s">
        <v>8</v>
      </c>
      <c r="E1452">
        <v>1517</v>
      </c>
      <c r="F1452">
        <v>540</v>
      </c>
      <c r="G1452">
        <v>486</v>
      </c>
      <c r="H1452">
        <v>9797</v>
      </c>
      <c r="I1452">
        <f>SUM(data[[#This Row],[likes]:[comments]])</f>
        <v>2543</v>
      </c>
    </row>
    <row r="1453" spans="1:9" x14ac:dyDescent="0.25">
      <c r="A1453" s="1">
        <v>44861</v>
      </c>
      <c r="B1453" s="1" t="str">
        <f>TEXT(data[[#This Row],[date]], "mmmm")</f>
        <v>October</v>
      </c>
      <c r="C1453" t="s">
        <v>7</v>
      </c>
      <c r="D1453" t="s">
        <v>14</v>
      </c>
      <c r="E1453">
        <v>752</v>
      </c>
      <c r="F1453">
        <v>293</v>
      </c>
      <c r="G1453">
        <v>235</v>
      </c>
      <c r="H1453">
        <v>6609</v>
      </c>
      <c r="I1453">
        <f>SUM(data[[#This Row],[likes]:[comments]])</f>
        <v>1280</v>
      </c>
    </row>
    <row r="1454" spans="1:9" x14ac:dyDescent="0.25">
      <c r="A1454" s="1">
        <v>45114</v>
      </c>
      <c r="B1454" s="1" t="str">
        <f>TEXT(data[[#This Row],[date]], "mmmm")</f>
        <v>July</v>
      </c>
      <c r="C1454" t="s">
        <v>7</v>
      </c>
      <c r="D1454" t="s">
        <v>10</v>
      </c>
      <c r="E1454">
        <v>707</v>
      </c>
      <c r="F1454">
        <v>783</v>
      </c>
      <c r="G1454">
        <v>420</v>
      </c>
      <c r="H1454">
        <v>9287</v>
      </c>
      <c r="I1454">
        <f>SUM(data[[#This Row],[likes]:[comments]])</f>
        <v>1910</v>
      </c>
    </row>
    <row r="1455" spans="1:9" x14ac:dyDescent="0.25">
      <c r="A1455" s="1">
        <v>45202</v>
      </c>
      <c r="B1455" s="1" t="str">
        <f>TEXT(data[[#This Row],[date]], "mmmm")</f>
        <v>October</v>
      </c>
      <c r="C1455" t="s">
        <v>11</v>
      </c>
      <c r="D1455" t="s">
        <v>8</v>
      </c>
      <c r="E1455">
        <v>871</v>
      </c>
      <c r="F1455">
        <v>562</v>
      </c>
      <c r="G1455">
        <v>243</v>
      </c>
      <c r="H1455">
        <v>4592</v>
      </c>
      <c r="I1455">
        <f>SUM(data[[#This Row],[likes]:[comments]])</f>
        <v>1676</v>
      </c>
    </row>
    <row r="1456" spans="1:9" x14ac:dyDescent="0.25">
      <c r="A1456" s="1">
        <v>45135</v>
      </c>
      <c r="B1456" s="1" t="str">
        <f>TEXT(data[[#This Row],[date]], "mmmm")</f>
        <v>July</v>
      </c>
      <c r="C1456" t="s">
        <v>7</v>
      </c>
      <c r="D1456" t="s">
        <v>14</v>
      </c>
      <c r="E1456">
        <v>1231</v>
      </c>
      <c r="F1456">
        <v>130</v>
      </c>
      <c r="G1456">
        <v>155</v>
      </c>
      <c r="H1456">
        <v>5883</v>
      </c>
      <c r="I1456">
        <f>SUM(data[[#This Row],[likes]:[comments]])</f>
        <v>1516</v>
      </c>
    </row>
    <row r="1457" spans="1:9" x14ac:dyDescent="0.25">
      <c r="A1457" s="1">
        <v>45146</v>
      </c>
      <c r="B1457" s="1" t="str">
        <f>TEXT(data[[#This Row],[date]], "mmmm")</f>
        <v>August</v>
      </c>
      <c r="C1457" t="s">
        <v>7</v>
      </c>
      <c r="D1457" t="s">
        <v>8</v>
      </c>
      <c r="E1457">
        <v>1338</v>
      </c>
      <c r="F1457">
        <v>372</v>
      </c>
      <c r="G1457">
        <v>232</v>
      </c>
      <c r="H1457">
        <v>4552</v>
      </c>
      <c r="I1457">
        <f>SUM(data[[#This Row],[likes]:[comments]])</f>
        <v>1942</v>
      </c>
    </row>
    <row r="1458" spans="1:9" x14ac:dyDescent="0.25">
      <c r="A1458" s="1">
        <v>44940</v>
      </c>
      <c r="B1458" s="1" t="str">
        <f>TEXT(data[[#This Row],[date]], "mmmm")</f>
        <v>January</v>
      </c>
      <c r="C1458" t="s">
        <v>7</v>
      </c>
      <c r="D1458" t="s">
        <v>14</v>
      </c>
      <c r="E1458">
        <v>1400</v>
      </c>
      <c r="F1458">
        <v>456</v>
      </c>
      <c r="G1458">
        <v>320</v>
      </c>
      <c r="H1458">
        <v>7624</v>
      </c>
      <c r="I1458">
        <f>SUM(data[[#This Row],[likes]:[comments]])</f>
        <v>2176</v>
      </c>
    </row>
    <row r="1459" spans="1:9" x14ac:dyDescent="0.25">
      <c r="A1459" s="1">
        <v>45105</v>
      </c>
      <c r="B1459" s="1" t="str">
        <f>TEXT(data[[#This Row],[date]], "mmmm")</f>
        <v>June</v>
      </c>
      <c r="C1459" t="s">
        <v>7</v>
      </c>
      <c r="D1459" t="s">
        <v>10</v>
      </c>
      <c r="E1459">
        <v>679</v>
      </c>
      <c r="F1459">
        <v>127</v>
      </c>
      <c r="G1459">
        <v>431</v>
      </c>
      <c r="H1459">
        <v>7238</v>
      </c>
      <c r="I1459">
        <f>SUM(data[[#This Row],[likes]:[comments]])</f>
        <v>1237</v>
      </c>
    </row>
    <row r="1460" spans="1:9" x14ac:dyDescent="0.25">
      <c r="A1460" s="1">
        <v>45020</v>
      </c>
      <c r="B1460" s="1" t="str">
        <f>TEXT(data[[#This Row],[date]], "mmmm")</f>
        <v>April</v>
      </c>
      <c r="C1460" t="s">
        <v>7</v>
      </c>
      <c r="D1460" t="s">
        <v>8</v>
      </c>
      <c r="E1460">
        <v>793</v>
      </c>
      <c r="F1460">
        <v>762</v>
      </c>
      <c r="G1460">
        <v>460</v>
      </c>
      <c r="H1460">
        <v>9883</v>
      </c>
      <c r="I1460">
        <f>SUM(data[[#This Row],[likes]:[comments]])</f>
        <v>2015</v>
      </c>
    </row>
    <row r="1461" spans="1:9" x14ac:dyDescent="0.25">
      <c r="A1461" s="1">
        <v>45084</v>
      </c>
      <c r="B1461" s="1" t="str">
        <f>TEXT(data[[#This Row],[date]], "mmmm")</f>
        <v>June</v>
      </c>
      <c r="C1461" t="s">
        <v>7</v>
      </c>
      <c r="D1461" t="s">
        <v>8</v>
      </c>
      <c r="E1461">
        <v>1928</v>
      </c>
      <c r="F1461">
        <v>826</v>
      </c>
      <c r="G1461">
        <v>142</v>
      </c>
      <c r="H1461">
        <v>5379</v>
      </c>
      <c r="I1461">
        <f>SUM(data[[#This Row],[likes]:[comments]])</f>
        <v>2896</v>
      </c>
    </row>
    <row r="1462" spans="1:9" x14ac:dyDescent="0.25">
      <c r="A1462" s="1">
        <v>44929</v>
      </c>
      <c r="B1462" s="1" t="str">
        <f>TEXT(data[[#This Row],[date]], "mmmm")</f>
        <v>January</v>
      </c>
      <c r="C1462" t="s">
        <v>7</v>
      </c>
      <c r="D1462" t="s">
        <v>8</v>
      </c>
      <c r="E1462">
        <v>1376</v>
      </c>
      <c r="F1462">
        <v>540</v>
      </c>
      <c r="G1462">
        <v>482</v>
      </c>
      <c r="H1462">
        <v>9878</v>
      </c>
      <c r="I1462">
        <f>SUM(data[[#This Row],[likes]:[comments]])</f>
        <v>2398</v>
      </c>
    </row>
    <row r="1463" spans="1:9" x14ac:dyDescent="0.25">
      <c r="A1463" s="1">
        <v>45152</v>
      </c>
      <c r="B1463" s="1" t="str">
        <f>TEXT(data[[#This Row],[date]], "mmmm")</f>
        <v>August</v>
      </c>
      <c r="C1463" t="s">
        <v>7</v>
      </c>
      <c r="D1463" t="s">
        <v>14</v>
      </c>
      <c r="E1463">
        <v>1099</v>
      </c>
      <c r="F1463">
        <v>151</v>
      </c>
      <c r="G1463">
        <v>330</v>
      </c>
      <c r="H1463">
        <v>5682</v>
      </c>
      <c r="I1463">
        <f>SUM(data[[#This Row],[likes]:[comments]])</f>
        <v>1580</v>
      </c>
    </row>
    <row r="1464" spans="1:9" x14ac:dyDescent="0.25">
      <c r="A1464" s="1">
        <v>44933</v>
      </c>
      <c r="B1464" s="1" t="str">
        <f>TEXT(data[[#This Row],[date]], "mmmm")</f>
        <v>January</v>
      </c>
      <c r="C1464" t="s">
        <v>9</v>
      </c>
      <c r="D1464" t="s">
        <v>8</v>
      </c>
      <c r="E1464">
        <v>2112</v>
      </c>
      <c r="F1464">
        <v>259</v>
      </c>
      <c r="G1464">
        <v>362</v>
      </c>
      <c r="H1464">
        <v>6073</v>
      </c>
      <c r="I1464">
        <f>SUM(data[[#This Row],[likes]:[comments]])</f>
        <v>2733</v>
      </c>
    </row>
    <row r="1465" spans="1:9" x14ac:dyDescent="0.25">
      <c r="A1465" s="1">
        <v>45088</v>
      </c>
      <c r="B1465" s="1" t="str">
        <f>TEXT(data[[#This Row],[date]], "mmmm")</f>
        <v>June</v>
      </c>
      <c r="C1465" t="s">
        <v>7</v>
      </c>
      <c r="D1465" t="s">
        <v>8</v>
      </c>
      <c r="E1465">
        <v>654</v>
      </c>
      <c r="F1465">
        <v>122</v>
      </c>
      <c r="G1465">
        <v>313</v>
      </c>
      <c r="H1465">
        <v>8736</v>
      </c>
      <c r="I1465">
        <f>SUM(data[[#This Row],[likes]:[comments]])</f>
        <v>1089</v>
      </c>
    </row>
    <row r="1466" spans="1:9" x14ac:dyDescent="0.25">
      <c r="A1466" s="1">
        <v>45000</v>
      </c>
      <c r="B1466" s="1" t="str">
        <f>TEXT(data[[#This Row],[date]], "mmmm")</f>
        <v>March</v>
      </c>
      <c r="C1466" t="s">
        <v>7</v>
      </c>
      <c r="D1466" t="s">
        <v>8</v>
      </c>
      <c r="E1466">
        <v>556</v>
      </c>
      <c r="F1466">
        <v>856</v>
      </c>
      <c r="G1466">
        <v>433</v>
      </c>
      <c r="H1466">
        <v>8640</v>
      </c>
      <c r="I1466">
        <f>SUM(data[[#This Row],[likes]:[comments]])</f>
        <v>1845</v>
      </c>
    </row>
    <row r="1467" spans="1:9" x14ac:dyDescent="0.25">
      <c r="A1467" s="1">
        <v>44874</v>
      </c>
      <c r="B1467" s="1" t="str">
        <f>TEXT(data[[#This Row],[date]], "mmmm")</f>
        <v>November</v>
      </c>
      <c r="C1467" t="s">
        <v>11</v>
      </c>
      <c r="D1467" t="s">
        <v>14</v>
      </c>
      <c r="E1467">
        <v>457</v>
      </c>
      <c r="F1467">
        <v>319</v>
      </c>
      <c r="G1467">
        <v>492</v>
      </c>
      <c r="H1467">
        <v>4349</v>
      </c>
      <c r="I1467">
        <f>SUM(data[[#This Row],[likes]:[comments]])</f>
        <v>1268</v>
      </c>
    </row>
    <row r="1468" spans="1:9" x14ac:dyDescent="0.25">
      <c r="A1468" s="1">
        <v>45200</v>
      </c>
      <c r="B1468" s="1" t="str">
        <f>TEXT(data[[#This Row],[date]], "mmmm")</f>
        <v>October</v>
      </c>
      <c r="C1468" t="s">
        <v>9</v>
      </c>
      <c r="D1468" t="s">
        <v>10</v>
      </c>
      <c r="E1468">
        <v>698</v>
      </c>
      <c r="F1468">
        <v>893</v>
      </c>
      <c r="G1468">
        <v>280</v>
      </c>
      <c r="H1468">
        <v>5836</v>
      </c>
      <c r="I1468">
        <f>SUM(data[[#This Row],[likes]:[comments]])</f>
        <v>1871</v>
      </c>
    </row>
    <row r="1469" spans="1:9" x14ac:dyDescent="0.25">
      <c r="A1469" s="1">
        <v>44908</v>
      </c>
      <c r="B1469" s="1" t="str">
        <f>TEXT(data[[#This Row],[date]], "mmmm")</f>
        <v>December</v>
      </c>
      <c r="C1469" t="s">
        <v>7</v>
      </c>
      <c r="D1469" t="s">
        <v>10</v>
      </c>
      <c r="E1469">
        <v>1158</v>
      </c>
      <c r="F1469">
        <v>779</v>
      </c>
      <c r="G1469">
        <v>260</v>
      </c>
      <c r="H1469">
        <v>7984</v>
      </c>
      <c r="I1469">
        <f>SUM(data[[#This Row],[likes]:[comments]])</f>
        <v>2197</v>
      </c>
    </row>
    <row r="1470" spans="1:9" x14ac:dyDescent="0.25">
      <c r="A1470" s="1">
        <v>45183</v>
      </c>
      <c r="B1470" s="1" t="str">
        <f>TEXT(data[[#This Row],[date]], "mmmm")</f>
        <v>September</v>
      </c>
      <c r="C1470" t="s">
        <v>11</v>
      </c>
      <c r="D1470" t="s">
        <v>10</v>
      </c>
      <c r="E1470">
        <v>1014</v>
      </c>
      <c r="F1470">
        <v>898</v>
      </c>
      <c r="G1470">
        <v>425</v>
      </c>
      <c r="H1470">
        <v>8844</v>
      </c>
      <c r="I1470">
        <f>SUM(data[[#This Row],[likes]:[comments]])</f>
        <v>2337</v>
      </c>
    </row>
    <row r="1471" spans="1:9" x14ac:dyDescent="0.25">
      <c r="A1471" s="1">
        <v>45080</v>
      </c>
      <c r="B1471" s="1" t="str">
        <f>TEXT(data[[#This Row],[date]], "mmmm")</f>
        <v>June</v>
      </c>
      <c r="C1471" t="s">
        <v>9</v>
      </c>
      <c r="D1471" t="s">
        <v>14</v>
      </c>
      <c r="E1471">
        <v>639</v>
      </c>
      <c r="F1471">
        <v>300</v>
      </c>
      <c r="G1471">
        <v>180</v>
      </c>
      <c r="H1471" t="s">
        <v>12</v>
      </c>
      <c r="I1471">
        <f>SUM(data[[#This Row],[likes]:[comments]])</f>
        <v>1119</v>
      </c>
    </row>
    <row r="1472" spans="1:9" x14ac:dyDescent="0.25">
      <c r="A1472" s="1">
        <v>44966</v>
      </c>
      <c r="B1472" s="1" t="str">
        <f>TEXT(data[[#This Row],[date]], "mmmm")</f>
        <v>February</v>
      </c>
      <c r="C1472" t="s">
        <v>7</v>
      </c>
      <c r="D1472" t="s">
        <v>10</v>
      </c>
      <c r="E1472">
        <v>634</v>
      </c>
      <c r="F1472">
        <v>860</v>
      </c>
      <c r="G1472">
        <v>405</v>
      </c>
      <c r="H1472">
        <v>6299</v>
      </c>
      <c r="I1472">
        <f>SUM(data[[#This Row],[likes]:[comments]])</f>
        <v>1899</v>
      </c>
    </row>
    <row r="1473" spans="1:9" x14ac:dyDescent="0.25">
      <c r="A1473" s="1">
        <v>45107</v>
      </c>
      <c r="B1473" s="1" t="str">
        <f>TEXT(data[[#This Row],[date]], "mmmm")</f>
        <v>June</v>
      </c>
      <c r="C1473" t="s">
        <v>11</v>
      </c>
      <c r="D1473" t="s">
        <v>14</v>
      </c>
      <c r="E1473">
        <v>1291</v>
      </c>
      <c r="F1473">
        <v>324</v>
      </c>
      <c r="G1473">
        <v>335</v>
      </c>
      <c r="H1473">
        <v>5435</v>
      </c>
      <c r="I1473">
        <f>SUM(data[[#This Row],[likes]:[comments]])</f>
        <v>1950</v>
      </c>
    </row>
    <row r="1474" spans="1:9" x14ac:dyDescent="0.25">
      <c r="A1474" s="1">
        <v>44887</v>
      </c>
      <c r="B1474" s="1" t="str">
        <f>TEXT(data[[#This Row],[date]], "mmmm")</f>
        <v>November</v>
      </c>
      <c r="C1474" t="s">
        <v>7</v>
      </c>
      <c r="D1474" t="s">
        <v>8</v>
      </c>
      <c r="E1474">
        <v>1922</v>
      </c>
      <c r="F1474">
        <v>307</v>
      </c>
      <c r="G1474">
        <v>149</v>
      </c>
      <c r="H1474">
        <v>7533</v>
      </c>
      <c r="I1474">
        <f>SUM(data[[#This Row],[likes]:[comments]])</f>
        <v>2378</v>
      </c>
    </row>
    <row r="1475" spans="1:9" x14ac:dyDescent="0.25">
      <c r="A1475" s="1">
        <v>44882</v>
      </c>
      <c r="B1475" s="1" t="str">
        <f>TEXT(data[[#This Row],[date]], "mmmm")</f>
        <v>November</v>
      </c>
      <c r="C1475" t="s">
        <v>11</v>
      </c>
      <c r="D1475" t="s">
        <v>10</v>
      </c>
      <c r="E1475">
        <v>832</v>
      </c>
      <c r="F1475">
        <v>213</v>
      </c>
      <c r="G1475">
        <v>482</v>
      </c>
      <c r="H1475">
        <v>9172</v>
      </c>
      <c r="I1475">
        <f>SUM(data[[#This Row],[likes]:[comments]])</f>
        <v>1527</v>
      </c>
    </row>
    <row r="1476" spans="1:9" x14ac:dyDescent="0.25">
      <c r="A1476" s="1">
        <v>44921</v>
      </c>
      <c r="B1476" s="1" t="str">
        <f>TEXT(data[[#This Row],[date]], "mmmm")</f>
        <v>December</v>
      </c>
      <c r="C1476" t="s">
        <v>9</v>
      </c>
      <c r="D1476" t="s">
        <v>10</v>
      </c>
      <c r="E1476">
        <v>1209</v>
      </c>
      <c r="F1476">
        <v>129</v>
      </c>
      <c r="G1476">
        <v>341</v>
      </c>
      <c r="H1476">
        <v>4532</v>
      </c>
      <c r="I1476">
        <f>SUM(data[[#This Row],[likes]:[comments]])</f>
        <v>1679</v>
      </c>
    </row>
    <row r="1477" spans="1:9" x14ac:dyDescent="0.25">
      <c r="A1477" s="1">
        <v>45082</v>
      </c>
      <c r="B1477" s="1" t="str">
        <f>TEXT(data[[#This Row],[date]], "mmmm")</f>
        <v>June</v>
      </c>
      <c r="C1477" t="s">
        <v>9</v>
      </c>
      <c r="D1477" t="s">
        <v>8</v>
      </c>
      <c r="E1477">
        <v>1289</v>
      </c>
      <c r="F1477">
        <v>688</v>
      </c>
      <c r="G1477">
        <v>223</v>
      </c>
      <c r="H1477">
        <v>7266</v>
      </c>
      <c r="I1477">
        <f>SUM(data[[#This Row],[likes]:[comments]])</f>
        <v>2200</v>
      </c>
    </row>
    <row r="1478" spans="1:9" x14ac:dyDescent="0.25">
      <c r="A1478" s="1">
        <v>44964</v>
      </c>
      <c r="B1478" s="1" t="str">
        <f>TEXT(data[[#This Row],[date]], "mmmm")</f>
        <v>February</v>
      </c>
      <c r="C1478" t="s">
        <v>7</v>
      </c>
      <c r="D1478" t="s">
        <v>8</v>
      </c>
      <c r="E1478">
        <v>1436</v>
      </c>
      <c r="F1478">
        <v>441</v>
      </c>
      <c r="G1478">
        <v>477</v>
      </c>
      <c r="H1478">
        <v>4574</v>
      </c>
      <c r="I1478">
        <f>SUM(data[[#This Row],[likes]:[comments]])</f>
        <v>2354</v>
      </c>
    </row>
    <row r="1479" spans="1:9" x14ac:dyDescent="0.25">
      <c r="A1479" s="1">
        <v>45118</v>
      </c>
      <c r="B1479" s="1" t="str">
        <f>TEXT(data[[#This Row],[date]], "mmmm")</f>
        <v>July</v>
      </c>
      <c r="C1479" t="s">
        <v>11</v>
      </c>
      <c r="D1479" t="s">
        <v>14</v>
      </c>
      <c r="E1479">
        <v>1459</v>
      </c>
      <c r="F1479">
        <v>270</v>
      </c>
      <c r="G1479">
        <v>229</v>
      </c>
      <c r="H1479">
        <v>5562</v>
      </c>
      <c r="I1479">
        <f>SUM(data[[#This Row],[likes]:[comments]])</f>
        <v>1958</v>
      </c>
    </row>
    <row r="1480" spans="1:9" x14ac:dyDescent="0.25">
      <c r="A1480" s="1">
        <v>45103</v>
      </c>
      <c r="B1480" s="1" t="str">
        <f>TEXT(data[[#This Row],[date]], "mmmm")</f>
        <v>June</v>
      </c>
      <c r="C1480" t="s">
        <v>11</v>
      </c>
      <c r="D1480" t="s">
        <v>8</v>
      </c>
      <c r="E1480">
        <v>2172</v>
      </c>
      <c r="F1480">
        <v>640</v>
      </c>
      <c r="G1480">
        <v>402</v>
      </c>
      <c r="H1480">
        <v>5771</v>
      </c>
      <c r="I1480">
        <f>SUM(data[[#This Row],[likes]:[comments]])</f>
        <v>3214</v>
      </c>
    </row>
    <row r="1481" spans="1:9" x14ac:dyDescent="0.25">
      <c r="A1481" s="1">
        <v>45164</v>
      </c>
      <c r="B1481" s="1" t="str">
        <f>TEXT(data[[#This Row],[date]], "mmmm")</f>
        <v>August</v>
      </c>
      <c r="C1481" t="s">
        <v>7</v>
      </c>
      <c r="D1481" t="s">
        <v>8</v>
      </c>
      <c r="E1481">
        <v>1691</v>
      </c>
      <c r="F1481">
        <v>220</v>
      </c>
      <c r="G1481">
        <v>145</v>
      </c>
      <c r="H1481">
        <v>7268</v>
      </c>
      <c r="I1481">
        <f>SUM(data[[#This Row],[likes]:[comments]])</f>
        <v>2056</v>
      </c>
    </row>
    <row r="1482" spans="1:9" x14ac:dyDescent="0.25">
      <c r="A1482" s="1">
        <v>45137</v>
      </c>
      <c r="B1482" s="1" t="str">
        <f>TEXT(data[[#This Row],[date]], "mmmm")</f>
        <v>July</v>
      </c>
      <c r="C1482" t="s">
        <v>9</v>
      </c>
      <c r="D1482" t="s">
        <v>10</v>
      </c>
      <c r="E1482">
        <v>951</v>
      </c>
      <c r="F1482">
        <v>491</v>
      </c>
      <c r="G1482">
        <v>495</v>
      </c>
      <c r="H1482">
        <v>9977</v>
      </c>
      <c r="I1482">
        <f>SUM(data[[#This Row],[likes]:[comments]])</f>
        <v>1937</v>
      </c>
    </row>
    <row r="1483" spans="1:9" x14ac:dyDescent="0.25">
      <c r="A1483" s="1">
        <v>45145</v>
      </c>
      <c r="B1483" s="1" t="str">
        <f>TEXT(data[[#This Row],[date]], "mmmm")</f>
        <v>August</v>
      </c>
      <c r="C1483" t="s">
        <v>7</v>
      </c>
      <c r="D1483" t="s">
        <v>10</v>
      </c>
      <c r="E1483">
        <v>1518</v>
      </c>
      <c r="F1483">
        <v>858</v>
      </c>
      <c r="G1483">
        <v>256</v>
      </c>
      <c r="H1483">
        <v>8541</v>
      </c>
      <c r="I1483">
        <f>SUM(data[[#This Row],[likes]:[comments]])</f>
        <v>2632</v>
      </c>
    </row>
    <row r="1484" spans="1:9" x14ac:dyDescent="0.25">
      <c r="A1484" s="1">
        <v>44933</v>
      </c>
      <c r="B1484" s="1" t="str">
        <f>TEXT(data[[#This Row],[date]], "mmmm")</f>
        <v>January</v>
      </c>
      <c r="C1484" t="s">
        <v>7</v>
      </c>
      <c r="D1484" t="s">
        <v>14</v>
      </c>
      <c r="E1484">
        <v>1800</v>
      </c>
      <c r="F1484">
        <v>893</v>
      </c>
      <c r="G1484">
        <v>408</v>
      </c>
      <c r="H1484">
        <v>6408</v>
      </c>
      <c r="I1484">
        <f>SUM(data[[#This Row],[likes]:[comments]])</f>
        <v>3101</v>
      </c>
    </row>
    <row r="1485" spans="1:9" x14ac:dyDescent="0.25">
      <c r="A1485" s="1">
        <v>45002</v>
      </c>
      <c r="B1485" s="1" t="str">
        <f>TEXT(data[[#This Row],[date]], "mmmm")</f>
        <v>March</v>
      </c>
      <c r="C1485" t="s">
        <v>9</v>
      </c>
      <c r="D1485" t="s">
        <v>8</v>
      </c>
      <c r="E1485">
        <v>1562</v>
      </c>
      <c r="F1485">
        <v>515</v>
      </c>
      <c r="G1485">
        <v>488</v>
      </c>
      <c r="H1485">
        <v>5537</v>
      </c>
      <c r="I1485">
        <f>SUM(data[[#This Row],[likes]:[comments]])</f>
        <v>2565</v>
      </c>
    </row>
    <row r="1486" spans="1:9" x14ac:dyDescent="0.25">
      <c r="A1486" s="1">
        <v>45086</v>
      </c>
      <c r="B1486" s="1" t="str">
        <f>TEXT(data[[#This Row],[date]], "mmmm")</f>
        <v>June</v>
      </c>
      <c r="C1486" t="s">
        <v>9</v>
      </c>
      <c r="D1486" t="s">
        <v>8</v>
      </c>
      <c r="E1486">
        <v>634</v>
      </c>
      <c r="F1486">
        <v>357</v>
      </c>
      <c r="G1486">
        <v>164</v>
      </c>
      <c r="H1486">
        <v>9281</v>
      </c>
      <c r="I1486">
        <f>SUM(data[[#This Row],[likes]:[comments]])</f>
        <v>1155</v>
      </c>
    </row>
    <row r="1487" spans="1:9" x14ac:dyDescent="0.25">
      <c r="A1487" s="1">
        <v>45205</v>
      </c>
      <c r="B1487" s="1" t="str">
        <f>TEXT(data[[#This Row],[date]], "mmmm")</f>
        <v>October</v>
      </c>
      <c r="C1487" t="s">
        <v>7</v>
      </c>
      <c r="D1487" t="s">
        <v>8</v>
      </c>
      <c r="E1487">
        <v>1438</v>
      </c>
      <c r="F1487">
        <v>425</v>
      </c>
      <c r="G1487">
        <v>421</v>
      </c>
      <c r="H1487">
        <v>4340</v>
      </c>
      <c r="I1487">
        <f>SUM(data[[#This Row],[likes]:[comments]])</f>
        <v>2284</v>
      </c>
    </row>
    <row r="1488" spans="1:9" x14ac:dyDescent="0.25">
      <c r="A1488" s="1">
        <v>45108</v>
      </c>
      <c r="B1488" s="1" t="str">
        <f>TEXT(data[[#This Row],[date]], "mmmm")</f>
        <v>July</v>
      </c>
      <c r="C1488" t="s">
        <v>9</v>
      </c>
      <c r="D1488" t="s">
        <v>8</v>
      </c>
      <c r="E1488">
        <v>1340</v>
      </c>
      <c r="F1488">
        <v>789</v>
      </c>
      <c r="G1488">
        <v>321</v>
      </c>
      <c r="H1488">
        <v>9759</v>
      </c>
      <c r="I1488">
        <f>SUM(data[[#This Row],[likes]:[comments]])</f>
        <v>2450</v>
      </c>
    </row>
    <row r="1489" spans="1:9" x14ac:dyDescent="0.25">
      <c r="A1489" s="1">
        <v>44880</v>
      </c>
      <c r="B1489" s="1" t="str">
        <f>TEXT(data[[#This Row],[date]], "mmmm")</f>
        <v>November</v>
      </c>
      <c r="C1489" t="s">
        <v>9</v>
      </c>
      <c r="D1489" t="s">
        <v>10</v>
      </c>
      <c r="E1489">
        <v>870</v>
      </c>
      <c r="F1489">
        <v>348</v>
      </c>
      <c r="G1489">
        <v>291</v>
      </c>
      <c r="H1489">
        <v>7667</v>
      </c>
      <c r="I1489">
        <f>SUM(data[[#This Row],[likes]:[comments]])</f>
        <v>1509</v>
      </c>
    </row>
    <row r="1490" spans="1:9" x14ac:dyDescent="0.25">
      <c r="A1490" s="1">
        <v>44936</v>
      </c>
      <c r="B1490" s="1" t="str">
        <f>TEXT(data[[#This Row],[date]], "mmmm")</f>
        <v>January</v>
      </c>
      <c r="C1490" t="s">
        <v>7</v>
      </c>
      <c r="D1490" t="s">
        <v>8</v>
      </c>
      <c r="E1490">
        <v>809</v>
      </c>
      <c r="F1490">
        <v>645</v>
      </c>
      <c r="G1490">
        <v>491</v>
      </c>
      <c r="H1490">
        <v>5626</v>
      </c>
      <c r="I1490">
        <f>SUM(data[[#This Row],[likes]:[comments]])</f>
        <v>1945</v>
      </c>
    </row>
    <row r="1491" spans="1:9" x14ac:dyDescent="0.25">
      <c r="A1491" s="1">
        <v>45094</v>
      </c>
      <c r="B1491" s="1" t="str">
        <f>TEXT(data[[#This Row],[date]], "mmmm")</f>
        <v>June</v>
      </c>
      <c r="C1491" t="s">
        <v>9</v>
      </c>
      <c r="D1491" t="s">
        <v>10</v>
      </c>
      <c r="E1491">
        <v>1274</v>
      </c>
      <c r="F1491">
        <v>641</v>
      </c>
      <c r="G1491">
        <v>163</v>
      </c>
      <c r="H1491">
        <v>7537</v>
      </c>
      <c r="I1491">
        <f>SUM(data[[#This Row],[likes]:[comments]])</f>
        <v>2078</v>
      </c>
    </row>
    <row r="1492" spans="1:9" x14ac:dyDescent="0.25">
      <c r="A1492" s="1">
        <v>45167</v>
      </c>
      <c r="B1492" s="1" t="str">
        <f>TEXT(data[[#This Row],[date]], "mmmm")</f>
        <v>August</v>
      </c>
      <c r="C1492" t="s">
        <v>9</v>
      </c>
      <c r="D1492" t="s">
        <v>10</v>
      </c>
      <c r="E1492">
        <v>1220</v>
      </c>
      <c r="F1492">
        <v>645</v>
      </c>
      <c r="G1492">
        <v>420</v>
      </c>
      <c r="H1492">
        <v>9408</v>
      </c>
      <c r="I1492">
        <f>SUM(data[[#This Row],[likes]:[comments]])</f>
        <v>2285</v>
      </c>
    </row>
    <row r="1493" spans="1:9" x14ac:dyDescent="0.25">
      <c r="A1493" s="1">
        <v>45020</v>
      </c>
      <c r="B1493" s="1" t="str">
        <f>TEXT(data[[#This Row],[date]], "mmmm")</f>
        <v>April</v>
      </c>
      <c r="C1493" t="s">
        <v>11</v>
      </c>
      <c r="D1493" t="s">
        <v>10</v>
      </c>
      <c r="E1493">
        <v>1090</v>
      </c>
      <c r="F1493">
        <v>835</v>
      </c>
      <c r="G1493">
        <v>323</v>
      </c>
      <c r="H1493">
        <v>7643</v>
      </c>
      <c r="I1493">
        <f>SUM(data[[#This Row],[likes]:[comments]])</f>
        <v>2248</v>
      </c>
    </row>
    <row r="1494" spans="1:9" x14ac:dyDescent="0.25">
      <c r="A1494" s="1">
        <v>45197</v>
      </c>
      <c r="B1494" s="1" t="str">
        <f>TEXT(data[[#This Row],[date]], "mmmm")</f>
        <v>September</v>
      </c>
      <c r="C1494" t="s">
        <v>7</v>
      </c>
      <c r="D1494" t="s">
        <v>8</v>
      </c>
      <c r="E1494">
        <v>1403</v>
      </c>
      <c r="F1494">
        <v>725</v>
      </c>
      <c r="G1494">
        <v>215</v>
      </c>
      <c r="H1494">
        <v>9987</v>
      </c>
      <c r="I1494">
        <f>SUM(data[[#This Row],[likes]:[comments]])</f>
        <v>2343</v>
      </c>
    </row>
    <row r="1495" spans="1:9" x14ac:dyDescent="0.25">
      <c r="A1495" s="1">
        <v>45001</v>
      </c>
      <c r="B1495" s="1" t="str">
        <f>TEXT(data[[#This Row],[date]], "mmmm")</f>
        <v>March</v>
      </c>
      <c r="C1495" t="s">
        <v>16</v>
      </c>
      <c r="D1495" t="s">
        <v>14</v>
      </c>
      <c r="E1495">
        <v>1434</v>
      </c>
      <c r="F1495">
        <v>317</v>
      </c>
      <c r="G1495">
        <v>188</v>
      </c>
      <c r="H1495">
        <v>8643</v>
      </c>
      <c r="I1495">
        <f>SUM(data[[#This Row],[likes]:[comments]])</f>
        <v>1939</v>
      </c>
    </row>
    <row r="1496" spans="1:9" x14ac:dyDescent="0.25">
      <c r="A1496" s="1">
        <v>44897</v>
      </c>
      <c r="B1496" s="1" t="str">
        <f>TEXT(data[[#This Row],[date]], "mmmm")</f>
        <v>December</v>
      </c>
      <c r="C1496" t="s">
        <v>11</v>
      </c>
      <c r="D1496" t="s">
        <v>14</v>
      </c>
      <c r="E1496">
        <v>2115</v>
      </c>
      <c r="F1496">
        <v>364</v>
      </c>
      <c r="G1496">
        <v>462</v>
      </c>
      <c r="H1496">
        <v>8084</v>
      </c>
      <c r="I1496">
        <f>SUM(data[[#This Row],[likes]:[comments]])</f>
        <v>2941</v>
      </c>
    </row>
    <row r="1497" spans="1:9" x14ac:dyDescent="0.25">
      <c r="A1497" s="1">
        <v>44926</v>
      </c>
      <c r="B1497" s="1" t="str">
        <f>TEXT(data[[#This Row],[date]], "mmmm")</f>
        <v>December</v>
      </c>
      <c r="C1497" t="s">
        <v>7</v>
      </c>
      <c r="D1497" t="s">
        <v>14</v>
      </c>
      <c r="E1497">
        <v>459</v>
      </c>
      <c r="F1497">
        <v>627</v>
      </c>
      <c r="G1497">
        <v>295</v>
      </c>
      <c r="H1497">
        <v>7917</v>
      </c>
      <c r="I1497">
        <f>SUM(data[[#This Row],[likes]:[comments]])</f>
        <v>1381</v>
      </c>
    </row>
    <row r="1498" spans="1:9" x14ac:dyDescent="0.25">
      <c r="A1498" s="1">
        <v>44985</v>
      </c>
      <c r="B1498" s="1" t="str">
        <f>TEXT(data[[#This Row],[date]], "mmmm")</f>
        <v>February</v>
      </c>
      <c r="C1498" t="s">
        <v>7</v>
      </c>
      <c r="D1498" t="s">
        <v>8</v>
      </c>
      <c r="E1498">
        <v>721</v>
      </c>
      <c r="F1498">
        <v>511</v>
      </c>
      <c r="G1498">
        <v>483</v>
      </c>
      <c r="H1498">
        <v>7982</v>
      </c>
      <c r="I1498">
        <f>SUM(data[[#This Row],[likes]:[comments]])</f>
        <v>1715</v>
      </c>
    </row>
    <row r="1499" spans="1:9" x14ac:dyDescent="0.25">
      <c r="A1499" s="1">
        <v>45028</v>
      </c>
      <c r="B1499" s="1" t="str">
        <f>TEXT(data[[#This Row],[date]], "mmmm")</f>
        <v>April</v>
      </c>
      <c r="C1499" t="s">
        <v>7</v>
      </c>
      <c r="D1499" t="s">
        <v>10</v>
      </c>
      <c r="E1499">
        <v>1949</v>
      </c>
      <c r="F1499">
        <v>474</v>
      </c>
      <c r="G1499">
        <v>143</v>
      </c>
      <c r="H1499">
        <v>6995</v>
      </c>
      <c r="I1499">
        <f>SUM(data[[#This Row],[likes]:[comments]])</f>
        <v>2566</v>
      </c>
    </row>
    <row r="1500" spans="1:9" x14ac:dyDescent="0.25">
      <c r="A1500" s="1">
        <v>45074</v>
      </c>
      <c r="B1500" s="1" t="str">
        <f>TEXT(data[[#This Row],[date]], "mmmm")</f>
        <v>May</v>
      </c>
      <c r="C1500" t="s">
        <v>11</v>
      </c>
      <c r="D1500" t="s">
        <v>10</v>
      </c>
      <c r="E1500">
        <v>2033</v>
      </c>
      <c r="F1500">
        <v>236</v>
      </c>
      <c r="G1500">
        <v>178</v>
      </c>
      <c r="H1500">
        <v>7315</v>
      </c>
      <c r="I1500">
        <f>SUM(data[[#This Row],[likes]:[comments]])</f>
        <v>2447</v>
      </c>
    </row>
    <row r="1501" spans="1:9" x14ac:dyDescent="0.25">
      <c r="A1501" s="1">
        <v>45107</v>
      </c>
      <c r="B1501" s="1" t="str">
        <f>TEXT(data[[#This Row],[date]], "mmmm")</f>
        <v>June</v>
      </c>
      <c r="C1501" t="s">
        <v>11</v>
      </c>
      <c r="D1501" t="s">
        <v>14</v>
      </c>
      <c r="E1501">
        <v>2037</v>
      </c>
      <c r="F1501">
        <v>125</v>
      </c>
      <c r="G1501">
        <v>140</v>
      </c>
      <c r="H1501">
        <v>6852</v>
      </c>
      <c r="I1501">
        <f>SUM(data[[#This Row],[likes]:[comments]])</f>
        <v>2302</v>
      </c>
    </row>
    <row r="1502" spans="1:9" x14ac:dyDescent="0.25">
      <c r="A1502" s="1">
        <v>44970</v>
      </c>
      <c r="B1502" s="1" t="str">
        <f>TEXT(data[[#This Row],[date]], "mmmm")</f>
        <v>February</v>
      </c>
      <c r="C1502" t="s">
        <v>11</v>
      </c>
      <c r="D1502" t="s">
        <v>10</v>
      </c>
      <c r="E1502">
        <v>852</v>
      </c>
      <c r="F1502">
        <v>771</v>
      </c>
      <c r="G1502">
        <v>114</v>
      </c>
      <c r="H1502">
        <v>8814</v>
      </c>
      <c r="I1502">
        <f>SUM(data[[#This Row],[likes]:[comments]])</f>
        <v>1737</v>
      </c>
    </row>
    <row r="1503" spans="1:9" x14ac:dyDescent="0.25">
      <c r="A1503" s="1">
        <v>45147</v>
      </c>
      <c r="B1503" s="1" t="str">
        <f>TEXT(data[[#This Row],[date]], "mmmm")</f>
        <v>August</v>
      </c>
      <c r="C1503" t="s">
        <v>9</v>
      </c>
      <c r="D1503" t="s">
        <v>10</v>
      </c>
      <c r="E1503">
        <v>1112</v>
      </c>
      <c r="F1503">
        <v>591</v>
      </c>
      <c r="G1503">
        <v>460</v>
      </c>
      <c r="H1503">
        <v>8554</v>
      </c>
      <c r="I1503">
        <f>SUM(data[[#This Row],[likes]:[comments]])</f>
        <v>2163</v>
      </c>
    </row>
    <row r="1504" spans="1:9" x14ac:dyDescent="0.25">
      <c r="A1504" s="1">
        <v>45020</v>
      </c>
      <c r="B1504" s="1" t="str">
        <f>TEXT(data[[#This Row],[date]], "mmmm")</f>
        <v>April</v>
      </c>
      <c r="C1504" t="s">
        <v>7</v>
      </c>
      <c r="D1504" t="s">
        <v>8</v>
      </c>
      <c r="E1504">
        <v>1369</v>
      </c>
      <c r="F1504">
        <v>167</v>
      </c>
      <c r="G1504">
        <v>399</v>
      </c>
      <c r="H1504">
        <v>6149</v>
      </c>
      <c r="I1504">
        <f>SUM(data[[#This Row],[likes]:[comments]])</f>
        <v>1935</v>
      </c>
    </row>
    <row r="1505" spans="1:9" x14ac:dyDescent="0.25">
      <c r="A1505" s="1">
        <v>45000</v>
      </c>
      <c r="B1505" s="1" t="str">
        <f>TEXT(data[[#This Row],[date]], "mmmm")</f>
        <v>March</v>
      </c>
      <c r="C1505" t="s">
        <v>7</v>
      </c>
      <c r="D1505" t="s">
        <v>10</v>
      </c>
      <c r="E1505">
        <v>448</v>
      </c>
      <c r="F1505">
        <v>463</v>
      </c>
      <c r="G1505">
        <v>261</v>
      </c>
      <c r="H1505">
        <v>4699</v>
      </c>
      <c r="I1505">
        <f>SUM(data[[#This Row],[likes]:[comments]])</f>
        <v>1172</v>
      </c>
    </row>
    <row r="1506" spans="1:9" x14ac:dyDescent="0.25">
      <c r="A1506" s="1">
        <v>44960</v>
      </c>
      <c r="B1506" s="1" t="str">
        <f>TEXT(data[[#This Row],[date]], "mmmm")</f>
        <v>February</v>
      </c>
      <c r="C1506" t="s">
        <v>7</v>
      </c>
      <c r="D1506" t="s">
        <v>14</v>
      </c>
      <c r="E1506">
        <v>658</v>
      </c>
      <c r="F1506">
        <v>477</v>
      </c>
      <c r="G1506">
        <v>259</v>
      </c>
      <c r="H1506">
        <v>5505</v>
      </c>
      <c r="I1506">
        <f>SUM(data[[#This Row],[likes]:[comments]])</f>
        <v>1394</v>
      </c>
    </row>
    <row r="1507" spans="1:9" x14ac:dyDescent="0.25">
      <c r="A1507" s="1">
        <v>45036</v>
      </c>
      <c r="B1507" s="1" t="str">
        <f>TEXT(data[[#This Row],[date]], "mmmm")</f>
        <v>April</v>
      </c>
      <c r="C1507" t="s">
        <v>11</v>
      </c>
      <c r="D1507" t="s">
        <v>8</v>
      </c>
      <c r="E1507">
        <v>1445</v>
      </c>
      <c r="F1507">
        <v>525</v>
      </c>
      <c r="G1507">
        <v>419</v>
      </c>
      <c r="H1507">
        <v>5527</v>
      </c>
      <c r="I1507">
        <f>SUM(data[[#This Row],[likes]:[comments]])</f>
        <v>2389</v>
      </c>
    </row>
    <row r="1508" spans="1:9" x14ac:dyDescent="0.25">
      <c r="A1508" s="1">
        <v>44968</v>
      </c>
      <c r="B1508" s="1" t="str">
        <f>TEXT(data[[#This Row],[date]], "mmmm")</f>
        <v>February</v>
      </c>
      <c r="C1508" t="s">
        <v>9</v>
      </c>
      <c r="D1508" t="s">
        <v>8</v>
      </c>
      <c r="E1508">
        <v>828</v>
      </c>
      <c r="F1508">
        <v>741</v>
      </c>
      <c r="G1508">
        <v>279</v>
      </c>
      <c r="H1508">
        <v>8134</v>
      </c>
      <c r="I1508">
        <f>SUM(data[[#This Row],[likes]:[comments]])</f>
        <v>1848</v>
      </c>
    </row>
    <row r="1509" spans="1:9" x14ac:dyDescent="0.25">
      <c r="A1509" s="1">
        <v>45150</v>
      </c>
      <c r="B1509" s="1" t="str">
        <f>TEXT(data[[#This Row],[date]], "mmmm")</f>
        <v>August</v>
      </c>
      <c r="C1509" t="s">
        <v>11</v>
      </c>
      <c r="D1509" t="s">
        <v>8</v>
      </c>
      <c r="E1509">
        <v>997</v>
      </c>
      <c r="F1509">
        <v>591</v>
      </c>
      <c r="G1509">
        <v>492</v>
      </c>
      <c r="H1509">
        <v>7327</v>
      </c>
      <c r="I1509">
        <f>SUM(data[[#This Row],[likes]:[comments]])</f>
        <v>2080</v>
      </c>
    </row>
    <row r="1510" spans="1:9" x14ac:dyDescent="0.25">
      <c r="A1510" s="1">
        <v>45110</v>
      </c>
      <c r="B1510" s="1" t="str">
        <f>TEXT(data[[#This Row],[date]], "mmmm")</f>
        <v>July</v>
      </c>
      <c r="C1510" t="s">
        <v>11</v>
      </c>
      <c r="D1510" t="s">
        <v>8</v>
      </c>
      <c r="E1510">
        <v>1467</v>
      </c>
      <c r="F1510">
        <v>837</v>
      </c>
      <c r="G1510">
        <v>375</v>
      </c>
      <c r="H1510">
        <v>8266</v>
      </c>
      <c r="I1510">
        <f>SUM(data[[#This Row],[likes]:[comments]])</f>
        <v>2679</v>
      </c>
    </row>
    <row r="1511" spans="1:9" x14ac:dyDescent="0.25">
      <c r="A1511" s="1">
        <v>45135</v>
      </c>
      <c r="B1511" s="1" t="str">
        <f>TEXT(data[[#This Row],[date]], "mmmm")</f>
        <v>July</v>
      </c>
      <c r="C1511" t="s">
        <v>9</v>
      </c>
      <c r="D1511" t="s">
        <v>10</v>
      </c>
      <c r="E1511">
        <v>1749</v>
      </c>
      <c r="F1511">
        <v>894</v>
      </c>
      <c r="G1511">
        <v>175</v>
      </c>
      <c r="H1511">
        <v>8134</v>
      </c>
      <c r="I1511">
        <f>SUM(data[[#This Row],[likes]:[comments]])</f>
        <v>2818</v>
      </c>
    </row>
    <row r="1512" spans="1:9" x14ac:dyDescent="0.25">
      <c r="A1512" s="1">
        <v>44877</v>
      </c>
      <c r="B1512" s="1" t="str">
        <f>TEXT(data[[#This Row],[date]], "mmmm")</f>
        <v>November</v>
      </c>
      <c r="C1512" t="s">
        <v>7</v>
      </c>
      <c r="D1512" t="s">
        <v>8</v>
      </c>
      <c r="E1512">
        <v>766</v>
      </c>
      <c r="F1512">
        <v>424</v>
      </c>
      <c r="G1512">
        <v>162</v>
      </c>
      <c r="H1512">
        <v>9857</v>
      </c>
      <c r="I1512">
        <f>SUM(data[[#This Row],[likes]:[comments]])</f>
        <v>1352</v>
      </c>
    </row>
    <row r="1513" spans="1:9" x14ac:dyDescent="0.25">
      <c r="A1513" s="1">
        <v>45113</v>
      </c>
      <c r="B1513" s="1" t="str">
        <f>TEXT(data[[#This Row],[date]], "mmmm")</f>
        <v>July</v>
      </c>
      <c r="C1513" t="s">
        <v>11</v>
      </c>
      <c r="D1513" t="s">
        <v>14</v>
      </c>
      <c r="E1513">
        <v>1412</v>
      </c>
      <c r="F1513">
        <v>480</v>
      </c>
      <c r="G1513">
        <v>423</v>
      </c>
      <c r="H1513">
        <v>4495</v>
      </c>
      <c r="I1513">
        <f>SUM(data[[#This Row],[likes]:[comments]])</f>
        <v>2315</v>
      </c>
    </row>
    <row r="1514" spans="1:9" x14ac:dyDescent="0.25">
      <c r="A1514" s="1">
        <v>44898</v>
      </c>
      <c r="B1514" s="1" t="str">
        <f>TEXT(data[[#This Row],[date]], "mmmm")</f>
        <v>December</v>
      </c>
      <c r="C1514" t="s">
        <v>11</v>
      </c>
      <c r="D1514" t="s">
        <v>10</v>
      </c>
      <c r="E1514">
        <v>583</v>
      </c>
      <c r="F1514">
        <v>842</v>
      </c>
      <c r="G1514">
        <v>280</v>
      </c>
      <c r="H1514">
        <v>7639</v>
      </c>
      <c r="I1514">
        <f>SUM(data[[#This Row],[likes]:[comments]])</f>
        <v>1705</v>
      </c>
    </row>
    <row r="1515" spans="1:9" x14ac:dyDescent="0.25">
      <c r="A1515" s="1">
        <v>44977</v>
      </c>
      <c r="B1515" s="1" t="str">
        <f>TEXT(data[[#This Row],[date]], "mmmm")</f>
        <v>February</v>
      </c>
      <c r="C1515" t="s">
        <v>9</v>
      </c>
      <c r="D1515" t="s">
        <v>8</v>
      </c>
      <c r="E1515">
        <v>1150</v>
      </c>
      <c r="F1515">
        <v>508</v>
      </c>
      <c r="G1515">
        <v>365</v>
      </c>
      <c r="H1515">
        <v>7227</v>
      </c>
      <c r="I1515">
        <f>SUM(data[[#This Row],[likes]:[comments]])</f>
        <v>2023</v>
      </c>
    </row>
    <row r="1516" spans="1:9" x14ac:dyDescent="0.25">
      <c r="A1516" s="1">
        <v>44856</v>
      </c>
      <c r="B1516" s="1" t="str">
        <f>TEXT(data[[#This Row],[date]], "mmmm")</f>
        <v>October</v>
      </c>
      <c r="C1516" t="s">
        <v>7</v>
      </c>
      <c r="D1516" t="s">
        <v>14</v>
      </c>
      <c r="E1516">
        <v>1328</v>
      </c>
      <c r="F1516">
        <v>805</v>
      </c>
      <c r="G1516">
        <v>410</v>
      </c>
      <c r="H1516">
        <v>6282</v>
      </c>
      <c r="I1516">
        <f>SUM(data[[#This Row],[likes]:[comments]])</f>
        <v>2543</v>
      </c>
    </row>
    <row r="1517" spans="1:9" x14ac:dyDescent="0.25">
      <c r="A1517" s="1">
        <v>45125</v>
      </c>
      <c r="B1517" s="1" t="str">
        <f>TEXT(data[[#This Row],[date]], "mmmm")</f>
        <v>July</v>
      </c>
      <c r="C1517" t="s">
        <v>11</v>
      </c>
      <c r="D1517" t="s">
        <v>14</v>
      </c>
      <c r="E1517">
        <v>1345</v>
      </c>
      <c r="F1517">
        <v>308</v>
      </c>
      <c r="G1517">
        <v>327</v>
      </c>
      <c r="H1517">
        <v>9191</v>
      </c>
      <c r="I1517">
        <f>SUM(data[[#This Row],[likes]:[comments]])</f>
        <v>1980</v>
      </c>
    </row>
    <row r="1518" spans="1:9" x14ac:dyDescent="0.25">
      <c r="A1518" s="1">
        <v>44883</v>
      </c>
      <c r="B1518" s="1" t="str">
        <f>TEXT(data[[#This Row],[date]], "mmmm")</f>
        <v>November</v>
      </c>
      <c r="C1518" t="s">
        <v>7</v>
      </c>
      <c r="D1518" t="s">
        <v>10</v>
      </c>
      <c r="E1518">
        <v>1802</v>
      </c>
      <c r="F1518">
        <v>704</v>
      </c>
      <c r="G1518">
        <v>262</v>
      </c>
      <c r="H1518">
        <v>4169</v>
      </c>
      <c r="I1518">
        <f>SUM(data[[#This Row],[likes]:[comments]])</f>
        <v>2768</v>
      </c>
    </row>
    <row r="1519" spans="1:9" x14ac:dyDescent="0.25">
      <c r="A1519" s="1">
        <v>44881</v>
      </c>
      <c r="B1519" s="1" t="str">
        <f>TEXT(data[[#This Row],[date]], "mmmm")</f>
        <v>November</v>
      </c>
      <c r="C1519" t="s">
        <v>9</v>
      </c>
      <c r="D1519" t="s">
        <v>10</v>
      </c>
      <c r="E1519">
        <v>1328</v>
      </c>
      <c r="F1519">
        <v>726</v>
      </c>
      <c r="G1519">
        <v>470</v>
      </c>
      <c r="H1519">
        <v>6454</v>
      </c>
      <c r="I1519">
        <f>SUM(data[[#This Row],[likes]:[comments]])</f>
        <v>2524</v>
      </c>
    </row>
    <row r="1520" spans="1:9" x14ac:dyDescent="0.25">
      <c r="A1520" s="1">
        <v>45013</v>
      </c>
      <c r="B1520" s="1" t="str">
        <f>TEXT(data[[#This Row],[date]], "mmmm")</f>
        <v>March</v>
      </c>
      <c r="C1520" t="s">
        <v>7</v>
      </c>
      <c r="D1520" t="s">
        <v>14</v>
      </c>
      <c r="E1520">
        <v>1105</v>
      </c>
      <c r="F1520">
        <v>413</v>
      </c>
      <c r="G1520">
        <v>256</v>
      </c>
      <c r="H1520">
        <v>6050</v>
      </c>
      <c r="I1520">
        <f>SUM(data[[#This Row],[likes]:[comments]])</f>
        <v>1774</v>
      </c>
    </row>
    <row r="1521" spans="1:9" x14ac:dyDescent="0.25">
      <c r="A1521" s="1">
        <v>45038</v>
      </c>
      <c r="B1521" s="1" t="str">
        <f>TEXT(data[[#This Row],[date]], "mmmm")</f>
        <v>April</v>
      </c>
      <c r="C1521" t="s">
        <v>9</v>
      </c>
      <c r="D1521" t="s">
        <v>14</v>
      </c>
      <c r="E1521">
        <v>1787</v>
      </c>
      <c r="F1521">
        <v>821</v>
      </c>
      <c r="G1521">
        <v>205</v>
      </c>
      <c r="H1521">
        <v>9550</v>
      </c>
      <c r="I1521">
        <f>SUM(data[[#This Row],[likes]:[comments]])</f>
        <v>2813</v>
      </c>
    </row>
    <row r="1522" spans="1:9" x14ac:dyDescent="0.25">
      <c r="A1522" s="1">
        <v>44910</v>
      </c>
      <c r="B1522" s="1" t="str">
        <f>TEXT(data[[#This Row],[date]], "mmmm")</f>
        <v>December</v>
      </c>
      <c r="C1522" t="s">
        <v>9</v>
      </c>
      <c r="D1522" t="s">
        <v>14</v>
      </c>
      <c r="E1522">
        <v>1784</v>
      </c>
      <c r="F1522">
        <v>792</v>
      </c>
      <c r="G1522">
        <v>256</v>
      </c>
      <c r="H1522">
        <v>4602</v>
      </c>
      <c r="I1522">
        <f>SUM(data[[#This Row],[likes]:[comments]])</f>
        <v>2832</v>
      </c>
    </row>
    <row r="1523" spans="1:9" x14ac:dyDescent="0.25">
      <c r="A1523" s="1">
        <v>44884</v>
      </c>
      <c r="B1523" s="1" t="str">
        <f>TEXT(data[[#This Row],[date]], "mmmm")</f>
        <v>November</v>
      </c>
      <c r="C1523" t="s">
        <v>9</v>
      </c>
      <c r="D1523" t="s">
        <v>8</v>
      </c>
      <c r="E1523">
        <v>1716</v>
      </c>
      <c r="F1523">
        <v>549</v>
      </c>
      <c r="G1523">
        <v>122</v>
      </c>
      <c r="H1523">
        <v>8949</v>
      </c>
      <c r="I1523">
        <f>SUM(data[[#This Row],[likes]:[comments]])</f>
        <v>2387</v>
      </c>
    </row>
    <row r="1524" spans="1:9" x14ac:dyDescent="0.25">
      <c r="A1524" s="1">
        <v>45044</v>
      </c>
      <c r="B1524" s="1" t="str">
        <f>TEXT(data[[#This Row],[date]], "mmmm")</f>
        <v>April</v>
      </c>
      <c r="C1524" t="s">
        <v>9</v>
      </c>
      <c r="D1524" t="s">
        <v>8</v>
      </c>
      <c r="E1524">
        <v>1668</v>
      </c>
      <c r="F1524">
        <v>337</v>
      </c>
      <c r="G1524">
        <v>417</v>
      </c>
      <c r="H1524">
        <v>6311</v>
      </c>
      <c r="I1524">
        <f>SUM(data[[#This Row],[likes]:[comments]])</f>
        <v>2422</v>
      </c>
    </row>
    <row r="1525" spans="1:9" x14ac:dyDescent="0.25">
      <c r="A1525" s="1">
        <v>44869</v>
      </c>
      <c r="B1525" s="1" t="str">
        <f>TEXT(data[[#This Row],[date]], "mmmm")</f>
        <v>November</v>
      </c>
      <c r="C1525" t="s">
        <v>7</v>
      </c>
      <c r="D1525" t="s">
        <v>10</v>
      </c>
      <c r="E1525">
        <v>1224</v>
      </c>
      <c r="F1525">
        <v>351</v>
      </c>
      <c r="G1525">
        <v>432</v>
      </c>
      <c r="H1525">
        <v>9529</v>
      </c>
      <c r="I1525">
        <f>SUM(data[[#This Row],[likes]:[comments]])</f>
        <v>2007</v>
      </c>
    </row>
    <row r="1526" spans="1:9" x14ac:dyDescent="0.25">
      <c r="A1526" s="1">
        <v>44898</v>
      </c>
      <c r="B1526" s="1" t="str">
        <f>TEXT(data[[#This Row],[date]], "mmmm")</f>
        <v>December</v>
      </c>
      <c r="C1526" t="s">
        <v>9</v>
      </c>
      <c r="D1526" t="s">
        <v>8</v>
      </c>
      <c r="E1526">
        <v>771</v>
      </c>
      <c r="F1526">
        <v>276</v>
      </c>
      <c r="G1526">
        <v>459</v>
      </c>
      <c r="H1526">
        <v>6118</v>
      </c>
      <c r="I1526">
        <f>SUM(data[[#This Row],[likes]:[comments]])</f>
        <v>1506</v>
      </c>
    </row>
    <row r="1527" spans="1:9" x14ac:dyDescent="0.25">
      <c r="A1527" s="1">
        <v>44895</v>
      </c>
      <c r="B1527" s="1" t="str">
        <f>TEXT(data[[#This Row],[date]], "mmmm")</f>
        <v>November</v>
      </c>
      <c r="C1527" t="s">
        <v>11</v>
      </c>
      <c r="D1527" t="s">
        <v>10</v>
      </c>
      <c r="E1527">
        <v>1563</v>
      </c>
      <c r="F1527">
        <v>241</v>
      </c>
      <c r="G1527">
        <v>296</v>
      </c>
      <c r="H1527">
        <v>9807</v>
      </c>
      <c r="I1527">
        <f>SUM(data[[#This Row],[likes]:[comments]])</f>
        <v>2100</v>
      </c>
    </row>
    <row r="1528" spans="1:9" x14ac:dyDescent="0.25">
      <c r="A1528" s="1">
        <v>45045</v>
      </c>
      <c r="B1528" s="1" t="str">
        <f>TEXT(data[[#This Row],[date]], "mmmm")</f>
        <v>April</v>
      </c>
      <c r="C1528" t="s">
        <v>7</v>
      </c>
      <c r="D1528" t="s">
        <v>10</v>
      </c>
      <c r="E1528">
        <v>1190</v>
      </c>
      <c r="F1528">
        <v>426</v>
      </c>
      <c r="G1528">
        <v>367</v>
      </c>
      <c r="H1528">
        <v>6160</v>
      </c>
      <c r="I1528">
        <f>SUM(data[[#This Row],[likes]:[comments]])</f>
        <v>1983</v>
      </c>
    </row>
    <row r="1529" spans="1:9" x14ac:dyDescent="0.25">
      <c r="A1529" s="1">
        <v>45071</v>
      </c>
      <c r="B1529" s="1" t="str">
        <f>TEXT(data[[#This Row],[date]], "mmmm")</f>
        <v>May</v>
      </c>
      <c r="C1529" t="s">
        <v>9</v>
      </c>
      <c r="D1529" t="s">
        <v>10</v>
      </c>
      <c r="E1529">
        <v>1696</v>
      </c>
      <c r="F1529">
        <v>234</v>
      </c>
      <c r="G1529">
        <v>144</v>
      </c>
      <c r="H1529">
        <v>8205</v>
      </c>
      <c r="I1529">
        <f>SUM(data[[#This Row],[likes]:[comments]])</f>
        <v>2074</v>
      </c>
    </row>
    <row r="1530" spans="1:9" x14ac:dyDescent="0.25">
      <c r="A1530" s="1">
        <v>45203</v>
      </c>
      <c r="B1530" s="1" t="str">
        <f>TEXT(data[[#This Row],[date]], "mmmm")</f>
        <v>October</v>
      </c>
      <c r="C1530" t="s">
        <v>11</v>
      </c>
      <c r="D1530" t="s">
        <v>14</v>
      </c>
      <c r="E1530">
        <v>882</v>
      </c>
      <c r="F1530">
        <v>704</v>
      </c>
      <c r="G1530">
        <v>495</v>
      </c>
      <c r="H1530">
        <v>6932</v>
      </c>
      <c r="I1530">
        <f>SUM(data[[#This Row],[likes]:[comments]])</f>
        <v>2081</v>
      </c>
    </row>
    <row r="1531" spans="1:9" x14ac:dyDescent="0.25">
      <c r="A1531" s="1">
        <v>44990</v>
      </c>
      <c r="B1531" s="1" t="str">
        <f>TEXT(data[[#This Row],[date]], "mmmm")</f>
        <v>March</v>
      </c>
      <c r="C1531" t="s">
        <v>7</v>
      </c>
      <c r="D1531" t="s">
        <v>14</v>
      </c>
      <c r="E1531">
        <v>522</v>
      </c>
      <c r="F1531">
        <v>258</v>
      </c>
      <c r="G1531">
        <v>427</v>
      </c>
      <c r="H1531">
        <v>9435</v>
      </c>
      <c r="I1531">
        <f>SUM(data[[#This Row],[likes]:[comments]])</f>
        <v>1207</v>
      </c>
    </row>
    <row r="1532" spans="1:9" x14ac:dyDescent="0.25">
      <c r="A1532" s="1">
        <v>45166</v>
      </c>
      <c r="B1532" s="1" t="str">
        <f>TEXT(data[[#This Row],[date]], "mmmm")</f>
        <v>August</v>
      </c>
      <c r="C1532" t="s">
        <v>9</v>
      </c>
      <c r="D1532" t="s">
        <v>10</v>
      </c>
      <c r="E1532">
        <v>2061</v>
      </c>
      <c r="F1532">
        <v>698</v>
      </c>
      <c r="G1532">
        <v>308</v>
      </c>
      <c r="H1532">
        <v>4871</v>
      </c>
      <c r="I1532">
        <f>SUM(data[[#This Row],[likes]:[comments]])</f>
        <v>3067</v>
      </c>
    </row>
    <row r="1533" spans="1:9" x14ac:dyDescent="0.25">
      <c r="A1533" s="1">
        <v>44890</v>
      </c>
      <c r="B1533" s="1" t="str">
        <f>TEXT(data[[#This Row],[date]], "mmmm")</f>
        <v>November</v>
      </c>
      <c r="C1533" t="s">
        <v>9</v>
      </c>
      <c r="D1533" t="s">
        <v>10</v>
      </c>
      <c r="E1533">
        <v>1835</v>
      </c>
      <c r="F1533">
        <v>434</v>
      </c>
      <c r="G1533">
        <v>343</v>
      </c>
      <c r="H1533">
        <v>6008</v>
      </c>
      <c r="I1533">
        <f>SUM(data[[#This Row],[likes]:[comments]])</f>
        <v>2612</v>
      </c>
    </row>
    <row r="1534" spans="1:9" x14ac:dyDescent="0.25">
      <c r="A1534" s="1">
        <v>44899</v>
      </c>
      <c r="B1534" s="1" t="str">
        <f>TEXT(data[[#This Row],[date]], "mmmm")</f>
        <v>December</v>
      </c>
      <c r="C1534" t="s">
        <v>7</v>
      </c>
      <c r="D1534" t="s">
        <v>14</v>
      </c>
      <c r="E1534">
        <v>981</v>
      </c>
      <c r="F1534">
        <v>318</v>
      </c>
      <c r="G1534">
        <v>438</v>
      </c>
      <c r="H1534">
        <v>6099</v>
      </c>
      <c r="I1534">
        <f>SUM(data[[#This Row],[likes]:[comments]])</f>
        <v>1737</v>
      </c>
    </row>
    <row r="1535" spans="1:9" x14ac:dyDescent="0.25">
      <c r="A1535" s="1">
        <v>44949</v>
      </c>
      <c r="B1535" s="1" t="str">
        <f>TEXT(data[[#This Row],[date]], "mmmm")</f>
        <v>January</v>
      </c>
      <c r="C1535" t="s">
        <v>7</v>
      </c>
      <c r="D1535" t="s">
        <v>8</v>
      </c>
      <c r="E1535">
        <v>1387</v>
      </c>
      <c r="F1535">
        <v>746</v>
      </c>
      <c r="G1535">
        <v>160</v>
      </c>
      <c r="H1535">
        <v>7117</v>
      </c>
      <c r="I1535">
        <f>SUM(data[[#This Row],[likes]:[comments]])</f>
        <v>2293</v>
      </c>
    </row>
    <row r="1536" spans="1:9" x14ac:dyDescent="0.25">
      <c r="A1536" s="1">
        <v>45113</v>
      </c>
      <c r="B1536" s="1" t="str">
        <f>TEXT(data[[#This Row],[date]], "mmmm")</f>
        <v>July</v>
      </c>
      <c r="C1536" t="s">
        <v>11</v>
      </c>
      <c r="D1536" t="s">
        <v>14</v>
      </c>
      <c r="E1536">
        <v>1339</v>
      </c>
      <c r="F1536">
        <v>608</v>
      </c>
      <c r="G1536">
        <v>318</v>
      </c>
      <c r="H1536">
        <v>6209</v>
      </c>
      <c r="I1536">
        <f>SUM(data[[#This Row],[likes]:[comments]])</f>
        <v>2265</v>
      </c>
    </row>
    <row r="1537" spans="1:9" x14ac:dyDescent="0.25">
      <c r="A1537" s="1">
        <v>45209</v>
      </c>
      <c r="B1537" s="1" t="str">
        <f>TEXT(data[[#This Row],[date]], "mmmm")</f>
        <v>October</v>
      </c>
      <c r="C1537" t="s">
        <v>7</v>
      </c>
      <c r="D1537" t="s">
        <v>14</v>
      </c>
      <c r="E1537">
        <v>1598</v>
      </c>
      <c r="F1537">
        <v>121</v>
      </c>
      <c r="G1537">
        <v>347</v>
      </c>
      <c r="H1537">
        <v>6310</v>
      </c>
      <c r="I1537">
        <f>SUM(data[[#This Row],[likes]:[comments]])</f>
        <v>2066</v>
      </c>
    </row>
    <row r="1538" spans="1:9" x14ac:dyDescent="0.25">
      <c r="A1538" s="1">
        <v>45027</v>
      </c>
      <c r="B1538" s="1" t="str">
        <f>TEXT(data[[#This Row],[date]], "mmmm")</f>
        <v>April</v>
      </c>
      <c r="C1538" t="s">
        <v>7</v>
      </c>
      <c r="D1538" t="s">
        <v>14</v>
      </c>
      <c r="E1538">
        <v>1554</v>
      </c>
      <c r="F1538">
        <v>443</v>
      </c>
      <c r="G1538">
        <v>440</v>
      </c>
      <c r="H1538">
        <v>6264</v>
      </c>
      <c r="I1538">
        <f>SUM(data[[#This Row],[likes]:[comments]])</f>
        <v>2437</v>
      </c>
    </row>
    <row r="1539" spans="1:9" x14ac:dyDescent="0.25">
      <c r="A1539" s="1">
        <v>44848</v>
      </c>
      <c r="B1539" s="1" t="str">
        <f>TEXT(data[[#This Row],[date]], "mmmm")</f>
        <v>October</v>
      </c>
      <c r="C1539" t="s">
        <v>9</v>
      </c>
      <c r="D1539" t="s">
        <v>10</v>
      </c>
      <c r="E1539">
        <v>949</v>
      </c>
      <c r="F1539">
        <v>316</v>
      </c>
      <c r="G1539">
        <v>217</v>
      </c>
      <c r="H1539">
        <v>7760</v>
      </c>
      <c r="I1539">
        <f>SUM(data[[#This Row],[likes]:[comments]])</f>
        <v>1482</v>
      </c>
    </row>
    <row r="1540" spans="1:9" x14ac:dyDescent="0.25">
      <c r="A1540" s="1">
        <v>45175</v>
      </c>
      <c r="B1540" s="1" t="str">
        <f>TEXT(data[[#This Row],[date]], "mmmm")</f>
        <v>September</v>
      </c>
      <c r="C1540" t="s">
        <v>7</v>
      </c>
      <c r="D1540" t="s">
        <v>8</v>
      </c>
      <c r="E1540">
        <v>470</v>
      </c>
      <c r="F1540">
        <v>399</v>
      </c>
      <c r="G1540">
        <v>286</v>
      </c>
      <c r="H1540">
        <v>9532</v>
      </c>
      <c r="I1540">
        <f>SUM(data[[#This Row],[likes]:[comments]])</f>
        <v>1155</v>
      </c>
    </row>
    <row r="1541" spans="1:9" x14ac:dyDescent="0.25">
      <c r="A1541" s="1">
        <v>44857</v>
      </c>
      <c r="B1541" s="1" t="str">
        <f>TEXT(data[[#This Row],[date]], "mmmm")</f>
        <v>October</v>
      </c>
      <c r="C1541" t="s">
        <v>11</v>
      </c>
      <c r="D1541" t="s">
        <v>14</v>
      </c>
      <c r="E1541">
        <v>1501</v>
      </c>
      <c r="F1541">
        <v>320</v>
      </c>
      <c r="G1541">
        <v>331</v>
      </c>
      <c r="H1541">
        <v>6778</v>
      </c>
      <c r="I1541">
        <f>SUM(data[[#This Row],[likes]:[comments]])</f>
        <v>2152</v>
      </c>
    </row>
    <row r="1542" spans="1:9" x14ac:dyDescent="0.25">
      <c r="A1542" s="1">
        <v>45211</v>
      </c>
      <c r="B1542" s="1" t="str">
        <f>TEXT(data[[#This Row],[date]], "mmmm")</f>
        <v>October</v>
      </c>
      <c r="C1542" t="s">
        <v>9</v>
      </c>
      <c r="D1542" t="s">
        <v>14</v>
      </c>
      <c r="E1542">
        <v>1238</v>
      </c>
      <c r="F1542">
        <v>899</v>
      </c>
      <c r="G1542">
        <v>425</v>
      </c>
      <c r="H1542">
        <v>5855</v>
      </c>
      <c r="I1542">
        <f>SUM(data[[#This Row],[likes]:[comments]])</f>
        <v>2562</v>
      </c>
    </row>
    <row r="1543" spans="1:9" x14ac:dyDescent="0.25">
      <c r="A1543" s="1">
        <v>44956</v>
      </c>
      <c r="B1543" s="1" t="str">
        <f>TEXT(data[[#This Row],[date]], "mmmm")</f>
        <v>January</v>
      </c>
      <c r="C1543" t="s">
        <v>9</v>
      </c>
      <c r="D1543" t="s">
        <v>8</v>
      </c>
      <c r="E1543">
        <v>1233</v>
      </c>
      <c r="F1543">
        <v>372</v>
      </c>
      <c r="G1543">
        <v>116</v>
      </c>
      <c r="H1543">
        <v>8283</v>
      </c>
      <c r="I1543">
        <f>SUM(data[[#This Row],[likes]:[comments]])</f>
        <v>1721</v>
      </c>
    </row>
    <row r="1544" spans="1:9" x14ac:dyDescent="0.25">
      <c r="A1544" s="1">
        <v>45198</v>
      </c>
      <c r="B1544" s="1" t="str">
        <f>TEXT(data[[#This Row],[date]], "mmmm")</f>
        <v>September</v>
      </c>
      <c r="C1544" t="s">
        <v>7</v>
      </c>
      <c r="D1544" t="s">
        <v>14</v>
      </c>
      <c r="E1544">
        <v>1014</v>
      </c>
      <c r="F1544">
        <v>762</v>
      </c>
      <c r="G1544">
        <v>140</v>
      </c>
      <c r="H1544">
        <v>6763</v>
      </c>
      <c r="I1544">
        <f>SUM(data[[#This Row],[likes]:[comments]])</f>
        <v>1916</v>
      </c>
    </row>
    <row r="1545" spans="1:9" x14ac:dyDescent="0.25">
      <c r="A1545" s="1">
        <v>45012</v>
      </c>
      <c r="B1545" s="1" t="str">
        <f>TEXT(data[[#This Row],[date]], "mmmm")</f>
        <v>March</v>
      </c>
      <c r="C1545" t="s">
        <v>11</v>
      </c>
      <c r="D1545" t="s">
        <v>14</v>
      </c>
      <c r="E1545">
        <v>1375</v>
      </c>
      <c r="F1545">
        <v>125</v>
      </c>
      <c r="G1545">
        <v>152</v>
      </c>
      <c r="H1545">
        <v>7333</v>
      </c>
      <c r="I1545">
        <f>SUM(data[[#This Row],[likes]:[comments]])</f>
        <v>1652</v>
      </c>
    </row>
    <row r="1546" spans="1:9" x14ac:dyDescent="0.25">
      <c r="A1546" s="1">
        <v>45049</v>
      </c>
      <c r="B1546" s="1" t="str">
        <f>TEXT(data[[#This Row],[date]], "mmmm")</f>
        <v>May</v>
      </c>
      <c r="C1546" t="s">
        <v>9</v>
      </c>
      <c r="D1546" t="s">
        <v>8</v>
      </c>
      <c r="E1546">
        <v>2006</v>
      </c>
      <c r="F1546">
        <v>223</v>
      </c>
      <c r="G1546">
        <v>459</v>
      </c>
      <c r="H1546">
        <v>6930</v>
      </c>
      <c r="I1546">
        <f>SUM(data[[#This Row],[likes]:[comments]])</f>
        <v>2688</v>
      </c>
    </row>
    <row r="1547" spans="1:9" x14ac:dyDescent="0.25">
      <c r="A1547" s="1">
        <v>44971</v>
      </c>
      <c r="B1547" s="1" t="str">
        <f>TEXT(data[[#This Row],[date]], "mmmm")</f>
        <v>February</v>
      </c>
      <c r="C1547" t="s">
        <v>7</v>
      </c>
      <c r="D1547" t="s">
        <v>10</v>
      </c>
      <c r="E1547">
        <v>643</v>
      </c>
      <c r="F1547">
        <v>190</v>
      </c>
      <c r="G1547">
        <v>391</v>
      </c>
      <c r="H1547">
        <v>4446</v>
      </c>
      <c r="I1547">
        <f>SUM(data[[#This Row],[likes]:[comments]])</f>
        <v>1224</v>
      </c>
    </row>
    <row r="1548" spans="1:9" x14ac:dyDescent="0.25">
      <c r="A1548" s="1">
        <v>45123</v>
      </c>
      <c r="B1548" s="1" t="str">
        <f>TEXT(data[[#This Row],[date]], "mmmm")</f>
        <v>July</v>
      </c>
      <c r="C1548" t="s">
        <v>11</v>
      </c>
      <c r="D1548" t="s">
        <v>14</v>
      </c>
      <c r="E1548">
        <v>2123</v>
      </c>
      <c r="F1548">
        <v>196</v>
      </c>
      <c r="G1548">
        <v>490</v>
      </c>
      <c r="H1548">
        <v>5694</v>
      </c>
      <c r="I1548">
        <f>SUM(data[[#This Row],[likes]:[comments]])</f>
        <v>2809</v>
      </c>
    </row>
    <row r="1549" spans="1:9" x14ac:dyDescent="0.25">
      <c r="A1549" s="1">
        <v>45155</v>
      </c>
      <c r="B1549" s="1" t="str">
        <f>TEXT(data[[#This Row],[date]], "mmmm")</f>
        <v>August</v>
      </c>
      <c r="C1549" t="s">
        <v>11</v>
      </c>
      <c r="D1549" t="s">
        <v>14</v>
      </c>
      <c r="E1549">
        <v>1959</v>
      </c>
      <c r="F1549">
        <v>270</v>
      </c>
      <c r="G1549">
        <v>374</v>
      </c>
      <c r="H1549">
        <v>9223</v>
      </c>
      <c r="I1549">
        <f>SUM(data[[#This Row],[likes]:[comments]])</f>
        <v>2603</v>
      </c>
    </row>
    <row r="1550" spans="1:9" x14ac:dyDescent="0.25">
      <c r="A1550" s="1">
        <v>45076</v>
      </c>
      <c r="B1550" s="1" t="str">
        <f>TEXT(data[[#This Row],[date]], "mmmm")</f>
        <v>May</v>
      </c>
      <c r="C1550" t="s">
        <v>9</v>
      </c>
      <c r="D1550" t="s">
        <v>10</v>
      </c>
      <c r="E1550">
        <v>781</v>
      </c>
      <c r="F1550">
        <v>510</v>
      </c>
      <c r="G1550">
        <v>230</v>
      </c>
      <c r="H1550">
        <v>7305</v>
      </c>
      <c r="I1550">
        <f>SUM(data[[#This Row],[likes]:[comments]])</f>
        <v>1521</v>
      </c>
    </row>
    <row r="1551" spans="1:9" x14ac:dyDescent="0.25">
      <c r="A1551" s="1">
        <v>45092</v>
      </c>
      <c r="B1551" s="1" t="str">
        <f>TEXT(data[[#This Row],[date]], "mmmm")</f>
        <v>June</v>
      </c>
      <c r="C1551" t="s">
        <v>9</v>
      </c>
      <c r="D1551" t="s">
        <v>14</v>
      </c>
      <c r="E1551">
        <v>1978</v>
      </c>
      <c r="F1551">
        <v>867</v>
      </c>
      <c r="G1551">
        <v>377</v>
      </c>
      <c r="H1551">
        <v>8922</v>
      </c>
      <c r="I1551">
        <f>SUM(data[[#This Row],[likes]:[comments]])</f>
        <v>3222</v>
      </c>
    </row>
    <row r="1552" spans="1:9" x14ac:dyDescent="0.25">
      <c r="A1552" s="1">
        <v>44889</v>
      </c>
      <c r="B1552" s="1" t="str">
        <f>TEXT(data[[#This Row],[date]], "mmmm")</f>
        <v>November</v>
      </c>
      <c r="C1552" t="s">
        <v>7</v>
      </c>
      <c r="D1552" t="s">
        <v>14</v>
      </c>
      <c r="E1552">
        <v>2188</v>
      </c>
      <c r="F1552">
        <v>402</v>
      </c>
      <c r="G1552">
        <v>266</v>
      </c>
      <c r="H1552">
        <v>7059</v>
      </c>
      <c r="I1552">
        <f>SUM(data[[#This Row],[likes]:[comments]])</f>
        <v>2856</v>
      </c>
    </row>
    <row r="1553" spans="1:9" x14ac:dyDescent="0.25">
      <c r="A1553" s="1">
        <v>44928</v>
      </c>
      <c r="B1553" s="1" t="str">
        <f>TEXT(data[[#This Row],[date]], "mmmm")</f>
        <v>January</v>
      </c>
      <c r="C1553" t="s">
        <v>11</v>
      </c>
      <c r="D1553" t="s">
        <v>8</v>
      </c>
      <c r="E1553">
        <v>548</v>
      </c>
      <c r="F1553">
        <v>437</v>
      </c>
      <c r="G1553">
        <v>379</v>
      </c>
      <c r="H1553">
        <v>8831</v>
      </c>
      <c r="I1553">
        <f>SUM(data[[#This Row],[likes]:[comments]])</f>
        <v>1364</v>
      </c>
    </row>
    <row r="1554" spans="1:9" x14ac:dyDescent="0.25">
      <c r="A1554" s="1">
        <v>45082</v>
      </c>
      <c r="B1554" s="1" t="str">
        <f>TEXT(data[[#This Row],[date]], "mmmm")</f>
        <v>June</v>
      </c>
      <c r="C1554" t="s">
        <v>11</v>
      </c>
      <c r="D1554" t="s">
        <v>14</v>
      </c>
      <c r="E1554">
        <v>1875</v>
      </c>
      <c r="F1554">
        <v>479</v>
      </c>
      <c r="G1554">
        <v>158</v>
      </c>
      <c r="H1554">
        <v>6053</v>
      </c>
      <c r="I1554">
        <f>SUM(data[[#This Row],[likes]:[comments]])</f>
        <v>2512</v>
      </c>
    </row>
    <row r="1555" spans="1:9" x14ac:dyDescent="0.25">
      <c r="A1555" s="1">
        <v>44849</v>
      </c>
      <c r="B1555" s="1" t="str">
        <f>TEXT(data[[#This Row],[date]], "mmmm")</f>
        <v>October</v>
      </c>
      <c r="C1555" t="s">
        <v>7</v>
      </c>
      <c r="D1555" t="s">
        <v>10</v>
      </c>
      <c r="E1555">
        <v>2126</v>
      </c>
      <c r="F1555">
        <v>580</v>
      </c>
      <c r="G1555">
        <v>106</v>
      </c>
      <c r="H1555">
        <v>6650</v>
      </c>
      <c r="I1555">
        <f>SUM(data[[#This Row],[likes]:[comments]])</f>
        <v>2812</v>
      </c>
    </row>
    <row r="1556" spans="1:9" x14ac:dyDescent="0.25">
      <c r="A1556" s="1">
        <v>45172</v>
      </c>
      <c r="B1556" s="1" t="str">
        <f>TEXT(data[[#This Row],[date]], "mmmm")</f>
        <v>September</v>
      </c>
      <c r="C1556" t="s">
        <v>9</v>
      </c>
      <c r="D1556" t="s">
        <v>14</v>
      </c>
      <c r="E1556">
        <v>1353</v>
      </c>
      <c r="F1556" t="s">
        <v>12</v>
      </c>
      <c r="G1556">
        <v>487</v>
      </c>
      <c r="H1556">
        <v>7936</v>
      </c>
      <c r="I1556">
        <f>SUM(data[[#This Row],[likes]:[comments]])</f>
        <v>1840</v>
      </c>
    </row>
    <row r="1557" spans="1:9" x14ac:dyDescent="0.25">
      <c r="A1557" s="1">
        <v>45163</v>
      </c>
      <c r="B1557" s="1" t="str">
        <f>TEXT(data[[#This Row],[date]], "mmmm")</f>
        <v>August</v>
      </c>
      <c r="C1557" t="s">
        <v>9</v>
      </c>
      <c r="D1557" t="s">
        <v>10</v>
      </c>
      <c r="E1557">
        <v>2147</v>
      </c>
      <c r="F1557">
        <v>293</v>
      </c>
      <c r="G1557">
        <v>463</v>
      </c>
      <c r="H1557">
        <v>4234</v>
      </c>
      <c r="I1557">
        <f>SUM(data[[#This Row],[likes]:[comments]])</f>
        <v>2903</v>
      </c>
    </row>
    <row r="1558" spans="1:9" x14ac:dyDescent="0.25">
      <c r="A1558" s="1">
        <v>44884</v>
      </c>
      <c r="B1558" s="1" t="str">
        <f>TEXT(data[[#This Row],[date]], "mmmm")</f>
        <v>November</v>
      </c>
      <c r="C1558" t="s">
        <v>7</v>
      </c>
      <c r="D1558" t="s">
        <v>8</v>
      </c>
      <c r="E1558">
        <v>1580</v>
      </c>
      <c r="F1558">
        <v>270</v>
      </c>
      <c r="G1558">
        <v>382</v>
      </c>
      <c r="H1558">
        <v>9539</v>
      </c>
      <c r="I1558">
        <f>SUM(data[[#This Row],[likes]:[comments]])</f>
        <v>2232</v>
      </c>
    </row>
    <row r="1559" spans="1:9" x14ac:dyDescent="0.25">
      <c r="A1559" s="1">
        <v>45068</v>
      </c>
      <c r="B1559" s="1" t="str">
        <f>TEXT(data[[#This Row],[date]], "mmmm")</f>
        <v>May</v>
      </c>
      <c r="C1559" t="s">
        <v>11</v>
      </c>
      <c r="D1559" t="s">
        <v>8</v>
      </c>
      <c r="E1559">
        <v>1767</v>
      </c>
      <c r="F1559">
        <v>207</v>
      </c>
      <c r="G1559">
        <v>223</v>
      </c>
      <c r="H1559">
        <v>7684</v>
      </c>
      <c r="I1559">
        <f>SUM(data[[#This Row],[likes]:[comments]])</f>
        <v>2197</v>
      </c>
    </row>
    <row r="1560" spans="1:9" x14ac:dyDescent="0.25">
      <c r="A1560" s="1">
        <v>44854</v>
      </c>
      <c r="B1560" s="1" t="str">
        <f>TEXT(data[[#This Row],[date]], "mmmm")</f>
        <v>October</v>
      </c>
      <c r="C1560" t="s">
        <v>7</v>
      </c>
      <c r="D1560" t="s">
        <v>14</v>
      </c>
      <c r="E1560">
        <v>2146</v>
      </c>
      <c r="F1560">
        <v>255</v>
      </c>
      <c r="G1560">
        <v>444</v>
      </c>
      <c r="H1560">
        <v>9596</v>
      </c>
      <c r="I1560">
        <f>SUM(data[[#This Row],[likes]:[comments]])</f>
        <v>2845</v>
      </c>
    </row>
    <row r="1561" spans="1:9" x14ac:dyDescent="0.25">
      <c r="A1561" s="1">
        <v>45001</v>
      </c>
      <c r="B1561" s="1" t="str">
        <f>TEXT(data[[#This Row],[date]], "mmmm")</f>
        <v>March</v>
      </c>
      <c r="C1561" t="s">
        <v>7</v>
      </c>
      <c r="D1561" t="s">
        <v>14</v>
      </c>
      <c r="E1561">
        <v>820</v>
      </c>
      <c r="F1561">
        <v>797</v>
      </c>
      <c r="G1561">
        <v>228</v>
      </c>
      <c r="H1561">
        <v>5961</v>
      </c>
      <c r="I1561">
        <f>SUM(data[[#This Row],[likes]:[comments]])</f>
        <v>1845</v>
      </c>
    </row>
    <row r="1562" spans="1:9" x14ac:dyDescent="0.25">
      <c r="A1562" s="1">
        <v>45164</v>
      </c>
      <c r="B1562" s="1" t="str">
        <f>TEXT(data[[#This Row],[date]], "mmmm")</f>
        <v>August</v>
      </c>
      <c r="C1562" t="s">
        <v>7</v>
      </c>
      <c r="D1562" t="s">
        <v>10</v>
      </c>
      <c r="E1562">
        <v>1870</v>
      </c>
      <c r="F1562">
        <v>760</v>
      </c>
      <c r="G1562">
        <v>168</v>
      </c>
      <c r="H1562">
        <v>6891</v>
      </c>
      <c r="I1562">
        <f>SUM(data[[#This Row],[likes]:[comments]])</f>
        <v>2798</v>
      </c>
    </row>
    <row r="1563" spans="1:9" x14ac:dyDescent="0.25">
      <c r="A1563" s="1">
        <v>45113</v>
      </c>
      <c r="B1563" s="1" t="str">
        <f>TEXT(data[[#This Row],[date]], "mmmm")</f>
        <v>July</v>
      </c>
      <c r="C1563" t="s">
        <v>9</v>
      </c>
      <c r="D1563" t="s">
        <v>8</v>
      </c>
      <c r="E1563">
        <v>2188</v>
      </c>
      <c r="F1563">
        <v>203</v>
      </c>
      <c r="G1563">
        <v>314</v>
      </c>
      <c r="H1563">
        <v>6051</v>
      </c>
      <c r="I1563">
        <f>SUM(data[[#This Row],[likes]:[comments]])</f>
        <v>2705</v>
      </c>
    </row>
    <row r="1564" spans="1:9" x14ac:dyDescent="0.25">
      <c r="A1564" s="1">
        <v>44931</v>
      </c>
      <c r="B1564" s="1" t="str">
        <f>TEXT(data[[#This Row],[date]], "mmmm")</f>
        <v>January</v>
      </c>
      <c r="C1564" t="s">
        <v>11</v>
      </c>
      <c r="D1564" t="s">
        <v>14</v>
      </c>
      <c r="E1564">
        <v>1308</v>
      </c>
      <c r="F1564">
        <v>403</v>
      </c>
      <c r="G1564">
        <v>499</v>
      </c>
      <c r="H1564">
        <v>7651</v>
      </c>
      <c r="I1564">
        <f>SUM(data[[#This Row],[likes]:[comments]])</f>
        <v>2210</v>
      </c>
    </row>
    <row r="1565" spans="1:9" x14ac:dyDescent="0.25">
      <c r="A1565" s="1">
        <v>45122</v>
      </c>
      <c r="B1565" s="1" t="str">
        <f>TEXT(data[[#This Row],[date]], "mmmm")</f>
        <v>July</v>
      </c>
      <c r="C1565" t="s">
        <v>11</v>
      </c>
      <c r="D1565" t="s">
        <v>14</v>
      </c>
      <c r="E1565">
        <v>1325</v>
      </c>
      <c r="F1565">
        <v>727</v>
      </c>
      <c r="G1565">
        <v>473</v>
      </c>
      <c r="H1565">
        <v>6011</v>
      </c>
      <c r="I1565">
        <f>SUM(data[[#This Row],[likes]:[comments]])</f>
        <v>2525</v>
      </c>
    </row>
    <row r="1566" spans="1:9" x14ac:dyDescent="0.25">
      <c r="A1566" s="1">
        <v>45141</v>
      </c>
      <c r="B1566" s="1" t="str">
        <f>TEXT(data[[#This Row],[date]], "mmmm")</f>
        <v>August</v>
      </c>
      <c r="C1566" t="s">
        <v>7</v>
      </c>
      <c r="D1566" t="s">
        <v>8</v>
      </c>
      <c r="E1566">
        <v>2091</v>
      </c>
      <c r="F1566">
        <v>754</v>
      </c>
      <c r="G1566">
        <v>366</v>
      </c>
      <c r="H1566">
        <v>9838</v>
      </c>
      <c r="I1566">
        <f>SUM(data[[#This Row],[likes]:[comments]])</f>
        <v>3211</v>
      </c>
    </row>
    <row r="1567" spans="1:9" x14ac:dyDescent="0.25">
      <c r="A1567" s="1">
        <v>44880</v>
      </c>
      <c r="B1567" s="1" t="str">
        <f>TEXT(data[[#This Row],[date]], "mmmm")</f>
        <v>November</v>
      </c>
      <c r="C1567" t="s">
        <v>11</v>
      </c>
      <c r="D1567" t="s">
        <v>10</v>
      </c>
      <c r="E1567">
        <v>817</v>
      </c>
      <c r="F1567">
        <v>575</v>
      </c>
      <c r="G1567">
        <v>171</v>
      </c>
      <c r="H1567">
        <v>5881</v>
      </c>
      <c r="I1567">
        <f>SUM(data[[#This Row],[likes]:[comments]])</f>
        <v>1563</v>
      </c>
    </row>
    <row r="1568" spans="1:9" x14ac:dyDescent="0.25">
      <c r="A1568" s="1">
        <v>44883</v>
      </c>
      <c r="B1568" s="1" t="str">
        <f>TEXT(data[[#This Row],[date]], "mmmm")</f>
        <v>November</v>
      </c>
      <c r="C1568" t="s">
        <v>11</v>
      </c>
      <c r="D1568" t="s">
        <v>8</v>
      </c>
      <c r="E1568">
        <v>1665</v>
      </c>
      <c r="F1568">
        <v>894</v>
      </c>
      <c r="G1568">
        <v>135</v>
      </c>
      <c r="H1568">
        <v>6442</v>
      </c>
      <c r="I1568">
        <f>SUM(data[[#This Row],[likes]:[comments]])</f>
        <v>2694</v>
      </c>
    </row>
    <row r="1569" spans="1:9" x14ac:dyDescent="0.25">
      <c r="A1569" s="1">
        <v>45115</v>
      </c>
      <c r="B1569" s="1" t="str">
        <f>TEXT(data[[#This Row],[date]], "mmmm")</f>
        <v>July</v>
      </c>
      <c r="C1569" t="s">
        <v>7</v>
      </c>
      <c r="D1569" t="s">
        <v>10</v>
      </c>
      <c r="E1569">
        <v>469</v>
      </c>
      <c r="F1569">
        <v>476</v>
      </c>
      <c r="G1569">
        <v>123</v>
      </c>
      <c r="H1569">
        <v>8136</v>
      </c>
      <c r="I1569">
        <f>SUM(data[[#This Row],[likes]:[comments]])</f>
        <v>1068</v>
      </c>
    </row>
    <row r="1570" spans="1:9" x14ac:dyDescent="0.25">
      <c r="A1570" s="1">
        <v>45083</v>
      </c>
      <c r="B1570" s="1" t="str">
        <f>TEXT(data[[#This Row],[date]], "mmmm")</f>
        <v>June</v>
      </c>
      <c r="C1570" t="s">
        <v>9</v>
      </c>
      <c r="D1570" t="s">
        <v>10</v>
      </c>
      <c r="E1570">
        <v>553</v>
      </c>
      <c r="F1570">
        <v>603</v>
      </c>
      <c r="G1570">
        <v>271</v>
      </c>
      <c r="H1570">
        <v>4905</v>
      </c>
      <c r="I1570">
        <f>SUM(data[[#This Row],[likes]:[comments]])</f>
        <v>1427</v>
      </c>
    </row>
    <row r="1571" spans="1:9" x14ac:dyDescent="0.25">
      <c r="A1571" s="1">
        <v>44864</v>
      </c>
      <c r="B1571" s="1" t="str">
        <f>TEXT(data[[#This Row],[date]], "mmmm")</f>
        <v>October</v>
      </c>
      <c r="C1571" t="s">
        <v>7</v>
      </c>
      <c r="D1571" t="s">
        <v>14</v>
      </c>
      <c r="E1571">
        <v>1191</v>
      </c>
      <c r="F1571">
        <v>740</v>
      </c>
      <c r="G1571">
        <v>166</v>
      </c>
      <c r="H1571">
        <v>9044</v>
      </c>
      <c r="I1571">
        <f>SUM(data[[#This Row],[likes]:[comments]])</f>
        <v>2097</v>
      </c>
    </row>
    <row r="1572" spans="1:9" x14ac:dyDescent="0.25">
      <c r="A1572" s="1">
        <v>45190</v>
      </c>
      <c r="B1572" s="1" t="str">
        <f>TEXT(data[[#This Row],[date]], "mmmm")</f>
        <v>September</v>
      </c>
      <c r="C1572" t="s">
        <v>11</v>
      </c>
      <c r="D1572" t="s">
        <v>14</v>
      </c>
      <c r="E1572">
        <v>1741</v>
      </c>
      <c r="F1572">
        <v>722</v>
      </c>
      <c r="G1572">
        <v>273</v>
      </c>
      <c r="H1572">
        <v>5333</v>
      </c>
      <c r="I1572">
        <f>SUM(data[[#This Row],[likes]:[comments]])</f>
        <v>2736</v>
      </c>
    </row>
    <row r="1573" spans="1:9" x14ac:dyDescent="0.25">
      <c r="A1573" s="1">
        <v>45073</v>
      </c>
      <c r="B1573" s="1" t="str">
        <f>TEXT(data[[#This Row],[date]], "mmmm")</f>
        <v>May</v>
      </c>
      <c r="C1573" t="s">
        <v>9</v>
      </c>
      <c r="D1573" t="s">
        <v>10</v>
      </c>
      <c r="E1573">
        <v>1523</v>
      </c>
      <c r="F1573">
        <v>255</v>
      </c>
      <c r="G1573">
        <v>289</v>
      </c>
      <c r="H1573">
        <v>4888</v>
      </c>
      <c r="I1573">
        <f>SUM(data[[#This Row],[likes]:[comments]])</f>
        <v>2067</v>
      </c>
    </row>
    <row r="1574" spans="1:9" x14ac:dyDescent="0.25">
      <c r="A1574" s="1">
        <v>44918</v>
      </c>
      <c r="B1574" s="1" t="str">
        <f>TEXT(data[[#This Row],[date]], "mmmm")</f>
        <v>December</v>
      </c>
      <c r="C1574" t="s">
        <v>9</v>
      </c>
      <c r="D1574" t="s">
        <v>8</v>
      </c>
      <c r="E1574">
        <v>2058</v>
      </c>
      <c r="F1574">
        <v>659</v>
      </c>
      <c r="G1574">
        <v>438</v>
      </c>
      <c r="H1574">
        <v>6003</v>
      </c>
      <c r="I1574">
        <f>SUM(data[[#This Row],[likes]:[comments]])</f>
        <v>3155</v>
      </c>
    </row>
    <row r="1575" spans="1:9" x14ac:dyDescent="0.25">
      <c r="A1575" s="1">
        <v>45041</v>
      </c>
      <c r="B1575" s="1" t="str">
        <f>TEXT(data[[#This Row],[date]], "mmmm")</f>
        <v>April</v>
      </c>
      <c r="C1575" t="s">
        <v>7</v>
      </c>
      <c r="D1575" t="s">
        <v>8</v>
      </c>
      <c r="E1575">
        <v>1247</v>
      </c>
      <c r="F1575">
        <v>265</v>
      </c>
      <c r="G1575">
        <v>108</v>
      </c>
      <c r="H1575">
        <v>5087</v>
      </c>
      <c r="I1575">
        <f>SUM(data[[#This Row],[likes]:[comments]])</f>
        <v>1620</v>
      </c>
    </row>
    <row r="1576" spans="1:9" x14ac:dyDescent="0.25">
      <c r="A1576" s="1">
        <v>45183</v>
      </c>
      <c r="B1576" s="1" t="str">
        <f>TEXT(data[[#This Row],[date]], "mmmm")</f>
        <v>September</v>
      </c>
      <c r="C1576" t="s">
        <v>11</v>
      </c>
      <c r="D1576" t="s">
        <v>14</v>
      </c>
      <c r="E1576">
        <v>1400</v>
      </c>
      <c r="F1576">
        <v>273</v>
      </c>
      <c r="G1576">
        <v>445</v>
      </c>
      <c r="H1576" t="s">
        <v>13</v>
      </c>
      <c r="I1576">
        <f>SUM(data[[#This Row],[likes]:[comments]])</f>
        <v>2118</v>
      </c>
    </row>
    <row r="1577" spans="1:9" x14ac:dyDescent="0.25">
      <c r="A1577" s="1">
        <v>45072</v>
      </c>
      <c r="B1577" s="1" t="str">
        <f>TEXT(data[[#This Row],[date]], "mmmm")</f>
        <v>May</v>
      </c>
      <c r="C1577" t="s">
        <v>9</v>
      </c>
      <c r="D1577" t="s">
        <v>10</v>
      </c>
      <c r="E1577">
        <v>639</v>
      </c>
      <c r="F1577">
        <v>248</v>
      </c>
      <c r="G1577">
        <v>125</v>
      </c>
      <c r="H1577">
        <v>4972</v>
      </c>
      <c r="I1577">
        <f>SUM(data[[#This Row],[likes]:[comments]])</f>
        <v>1012</v>
      </c>
    </row>
    <row r="1578" spans="1:9" x14ac:dyDescent="0.25">
      <c r="A1578" s="1">
        <v>44922</v>
      </c>
      <c r="B1578" s="1" t="str">
        <f>TEXT(data[[#This Row],[date]], "mmmm")</f>
        <v>December</v>
      </c>
      <c r="C1578" t="s">
        <v>9</v>
      </c>
      <c r="D1578" t="s">
        <v>14</v>
      </c>
      <c r="E1578">
        <v>1343</v>
      </c>
      <c r="F1578">
        <v>718</v>
      </c>
      <c r="G1578">
        <v>409</v>
      </c>
      <c r="H1578">
        <v>8055</v>
      </c>
      <c r="I1578">
        <f>SUM(data[[#This Row],[likes]:[comments]])</f>
        <v>2470</v>
      </c>
    </row>
    <row r="1579" spans="1:9" x14ac:dyDescent="0.25">
      <c r="A1579" s="1">
        <v>44862</v>
      </c>
      <c r="B1579" s="1" t="str">
        <f>TEXT(data[[#This Row],[date]], "mmmm")</f>
        <v>October</v>
      </c>
      <c r="C1579" t="s">
        <v>9</v>
      </c>
      <c r="D1579" t="s">
        <v>8</v>
      </c>
      <c r="E1579">
        <v>1212</v>
      </c>
      <c r="F1579">
        <v>664</v>
      </c>
      <c r="G1579">
        <v>220</v>
      </c>
      <c r="H1579">
        <v>6445</v>
      </c>
      <c r="I1579">
        <f>SUM(data[[#This Row],[likes]:[comments]])</f>
        <v>2096</v>
      </c>
    </row>
    <row r="1580" spans="1:9" x14ac:dyDescent="0.25">
      <c r="A1580" s="1">
        <v>45190</v>
      </c>
      <c r="B1580" s="1" t="str">
        <f>TEXT(data[[#This Row],[date]], "mmmm")</f>
        <v>September</v>
      </c>
      <c r="C1580" t="s">
        <v>9</v>
      </c>
      <c r="D1580" t="s">
        <v>14</v>
      </c>
      <c r="E1580">
        <v>804</v>
      </c>
      <c r="F1580">
        <v>639</v>
      </c>
      <c r="G1580">
        <v>289</v>
      </c>
      <c r="H1580">
        <v>8483</v>
      </c>
      <c r="I1580">
        <f>SUM(data[[#This Row],[likes]:[comments]])</f>
        <v>1732</v>
      </c>
    </row>
    <row r="1581" spans="1:9" x14ac:dyDescent="0.25">
      <c r="A1581" s="1">
        <v>45046</v>
      </c>
      <c r="B1581" s="1" t="str">
        <f>TEXT(data[[#This Row],[date]], "mmmm")</f>
        <v>April</v>
      </c>
      <c r="C1581" t="s">
        <v>9</v>
      </c>
      <c r="D1581" t="s">
        <v>8</v>
      </c>
      <c r="E1581">
        <v>1461</v>
      </c>
      <c r="F1581">
        <v>701</v>
      </c>
      <c r="G1581">
        <v>228</v>
      </c>
      <c r="H1581">
        <v>9742</v>
      </c>
      <c r="I1581">
        <f>SUM(data[[#This Row],[likes]:[comments]])</f>
        <v>2390</v>
      </c>
    </row>
    <row r="1582" spans="1:9" x14ac:dyDescent="0.25">
      <c r="A1582" s="1">
        <v>44933</v>
      </c>
      <c r="B1582" s="1" t="str">
        <f>TEXT(data[[#This Row],[date]], "mmmm")</f>
        <v>January</v>
      </c>
      <c r="C1582" t="s">
        <v>9</v>
      </c>
      <c r="D1582" t="s">
        <v>8</v>
      </c>
      <c r="E1582">
        <v>689</v>
      </c>
      <c r="F1582">
        <v>123</v>
      </c>
      <c r="G1582">
        <v>191</v>
      </c>
      <c r="H1582">
        <v>5503</v>
      </c>
      <c r="I1582">
        <f>SUM(data[[#This Row],[likes]:[comments]])</f>
        <v>1003</v>
      </c>
    </row>
    <row r="1583" spans="1:9" x14ac:dyDescent="0.25">
      <c r="A1583" s="1">
        <v>44881</v>
      </c>
      <c r="B1583" s="1" t="str">
        <f>TEXT(data[[#This Row],[date]], "mmmm")</f>
        <v>November</v>
      </c>
      <c r="C1583" t="s">
        <v>11</v>
      </c>
      <c r="D1583" t="s">
        <v>10</v>
      </c>
      <c r="E1583">
        <v>1906</v>
      </c>
      <c r="F1583">
        <v>852</v>
      </c>
      <c r="G1583">
        <v>343</v>
      </c>
      <c r="H1583">
        <v>5595</v>
      </c>
      <c r="I1583">
        <f>SUM(data[[#This Row],[likes]:[comments]])</f>
        <v>3101</v>
      </c>
    </row>
    <row r="1584" spans="1:9" x14ac:dyDescent="0.25">
      <c r="A1584" s="1">
        <v>45066</v>
      </c>
      <c r="B1584" s="1" t="str">
        <f>TEXT(data[[#This Row],[date]], "mmmm")</f>
        <v>May</v>
      </c>
      <c r="C1584" t="s">
        <v>9</v>
      </c>
      <c r="D1584" t="s">
        <v>14</v>
      </c>
      <c r="E1584">
        <v>543</v>
      </c>
      <c r="F1584">
        <v>497</v>
      </c>
      <c r="G1584">
        <v>292</v>
      </c>
      <c r="H1584">
        <v>8667</v>
      </c>
      <c r="I1584">
        <f>SUM(data[[#This Row],[likes]:[comments]])</f>
        <v>1332</v>
      </c>
    </row>
    <row r="1585" spans="1:9" x14ac:dyDescent="0.25">
      <c r="A1585" s="1">
        <v>44918</v>
      </c>
      <c r="B1585" s="1" t="str">
        <f>TEXT(data[[#This Row],[date]], "mmmm")</f>
        <v>December</v>
      </c>
      <c r="C1585" t="s">
        <v>9</v>
      </c>
      <c r="D1585" t="s">
        <v>8</v>
      </c>
      <c r="E1585">
        <v>572</v>
      </c>
      <c r="F1585">
        <v>522</v>
      </c>
      <c r="G1585">
        <v>458</v>
      </c>
      <c r="H1585">
        <v>6665</v>
      </c>
      <c r="I1585">
        <f>SUM(data[[#This Row],[likes]:[comments]])</f>
        <v>1552</v>
      </c>
    </row>
    <row r="1586" spans="1:9" x14ac:dyDescent="0.25">
      <c r="A1586" s="1">
        <v>45160</v>
      </c>
      <c r="B1586" s="1" t="str">
        <f>TEXT(data[[#This Row],[date]], "mmmm")</f>
        <v>August</v>
      </c>
      <c r="C1586" t="s">
        <v>9</v>
      </c>
      <c r="D1586" t="s">
        <v>8</v>
      </c>
      <c r="E1586">
        <v>1620</v>
      </c>
      <c r="F1586">
        <v>836</v>
      </c>
      <c r="G1586">
        <v>279</v>
      </c>
      <c r="H1586">
        <v>5653</v>
      </c>
      <c r="I1586">
        <f>SUM(data[[#This Row],[likes]:[comments]])</f>
        <v>2735</v>
      </c>
    </row>
    <row r="1587" spans="1:9" x14ac:dyDescent="0.25">
      <c r="A1587" s="1">
        <v>45043</v>
      </c>
      <c r="B1587" s="1" t="str">
        <f>TEXT(data[[#This Row],[date]], "mmmm")</f>
        <v>April</v>
      </c>
      <c r="C1587" t="s">
        <v>7</v>
      </c>
      <c r="D1587" t="s">
        <v>14</v>
      </c>
      <c r="E1587">
        <v>776</v>
      </c>
      <c r="F1587">
        <v>333</v>
      </c>
      <c r="G1587">
        <v>328</v>
      </c>
      <c r="H1587">
        <v>5414</v>
      </c>
      <c r="I1587">
        <f>SUM(data[[#This Row],[likes]:[comments]])</f>
        <v>1437</v>
      </c>
    </row>
    <row r="1588" spans="1:9" x14ac:dyDescent="0.25">
      <c r="A1588" s="1">
        <v>45032</v>
      </c>
      <c r="B1588" s="1" t="str">
        <f>TEXT(data[[#This Row],[date]], "mmmm")</f>
        <v>April</v>
      </c>
      <c r="C1588" t="s">
        <v>7</v>
      </c>
      <c r="D1588" t="s">
        <v>14</v>
      </c>
      <c r="E1588">
        <v>2124</v>
      </c>
      <c r="F1588">
        <v>840</v>
      </c>
      <c r="G1588">
        <v>457</v>
      </c>
      <c r="H1588">
        <v>8901</v>
      </c>
      <c r="I1588">
        <f>SUM(data[[#This Row],[likes]:[comments]])</f>
        <v>3421</v>
      </c>
    </row>
    <row r="1589" spans="1:9" x14ac:dyDescent="0.25">
      <c r="A1589" s="1">
        <v>45099</v>
      </c>
      <c r="B1589" s="1" t="str">
        <f>TEXT(data[[#This Row],[date]], "mmmm")</f>
        <v>June</v>
      </c>
      <c r="C1589" t="s">
        <v>7</v>
      </c>
      <c r="D1589" t="s">
        <v>10</v>
      </c>
      <c r="E1589">
        <v>1715</v>
      </c>
      <c r="F1589">
        <v>482</v>
      </c>
      <c r="G1589">
        <v>146</v>
      </c>
      <c r="H1589">
        <v>7545</v>
      </c>
      <c r="I1589">
        <f>SUM(data[[#This Row],[likes]:[comments]])</f>
        <v>2343</v>
      </c>
    </row>
    <row r="1590" spans="1:9" x14ac:dyDescent="0.25">
      <c r="A1590" s="1">
        <v>45189</v>
      </c>
      <c r="B1590" s="1" t="str">
        <f>TEXT(data[[#This Row],[date]], "mmmm")</f>
        <v>September</v>
      </c>
      <c r="C1590" t="s">
        <v>11</v>
      </c>
      <c r="D1590" t="s">
        <v>14</v>
      </c>
      <c r="E1590">
        <v>2125</v>
      </c>
      <c r="F1590">
        <v>172</v>
      </c>
      <c r="G1590">
        <v>292</v>
      </c>
      <c r="H1590">
        <v>6547</v>
      </c>
      <c r="I1590">
        <f>SUM(data[[#This Row],[likes]:[comments]])</f>
        <v>2589</v>
      </c>
    </row>
    <row r="1591" spans="1:9" x14ac:dyDescent="0.25">
      <c r="A1591" s="1">
        <v>44992</v>
      </c>
      <c r="B1591" s="1" t="str">
        <f>TEXT(data[[#This Row],[date]], "mmmm")</f>
        <v>March</v>
      </c>
      <c r="C1591" t="s">
        <v>7</v>
      </c>
      <c r="D1591" t="s">
        <v>10</v>
      </c>
      <c r="E1591">
        <v>954</v>
      </c>
      <c r="F1591">
        <v>316</v>
      </c>
      <c r="G1591">
        <v>127</v>
      </c>
      <c r="H1591">
        <v>4305</v>
      </c>
      <c r="I1591">
        <f>SUM(data[[#This Row],[likes]:[comments]])</f>
        <v>1397</v>
      </c>
    </row>
    <row r="1592" spans="1:9" x14ac:dyDescent="0.25">
      <c r="A1592" s="1">
        <v>44876</v>
      </c>
      <c r="B1592" s="1" t="str">
        <f>TEXT(data[[#This Row],[date]], "mmmm")</f>
        <v>November</v>
      </c>
      <c r="C1592" t="s">
        <v>11</v>
      </c>
      <c r="D1592" t="s">
        <v>10</v>
      </c>
      <c r="E1592">
        <v>1807</v>
      </c>
      <c r="F1592">
        <v>767</v>
      </c>
      <c r="G1592">
        <v>497</v>
      </c>
      <c r="H1592">
        <v>5650</v>
      </c>
      <c r="I1592">
        <f>SUM(data[[#This Row],[likes]:[comments]])</f>
        <v>3071</v>
      </c>
    </row>
    <row r="1593" spans="1:9" x14ac:dyDescent="0.25">
      <c r="A1593" s="1">
        <v>45161</v>
      </c>
      <c r="B1593" s="1" t="str">
        <f>TEXT(data[[#This Row],[date]], "mmmm")</f>
        <v>August</v>
      </c>
      <c r="C1593" t="s">
        <v>9</v>
      </c>
      <c r="D1593" t="s">
        <v>8</v>
      </c>
      <c r="E1593">
        <v>2078</v>
      </c>
      <c r="F1593">
        <v>236</v>
      </c>
      <c r="G1593">
        <v>402</v>
      </c>
      <c r="H1593">
        <v>4822</v>
      </c>
      <c r="I1593">
        <f>SUM(data[[#This Row],[likes]:[comments]])</f>
        <v>2716</v>
      </c>
    </row>
    <row r="1594" spans="1:9" x14ac:dyDescent="0.25">
      <c r="A1594" s="1">
        <v>44906</v>
      </c>
      <c r="B1594" s="1" t="str">
        <f>TEXT(data[[#This Row],[date]], "mmmm")</f>
        <v>December</v>
      </c>
      <c r="C1594" t="s">
        <v>7</v>
      </c>
      <c r="D1594" t="s">
        <v>14</v>
      </c>
      <c r="E1594">
        <v>1241</v>
      </c>
      <c r="F1594">
        <v>261</v>
      </c>
      <c r="G1594">
        <v>343</v>
      </c>
      <c r="H1594">
        <v>4485</v>
      </c>
      <c r="I1594">
        <f>SUM(data[[#This Row],[likes]:[comments]])</f>
        <v>1845</v>
      </c>
    </row>
    <row r="1595" spans="1:9" x14ac:dyDescent="0.25">
      <c r="A1595" s="1">
        <v>45093</v>
      </c>
      <c r="B1595" s="1" t="str">
        <f>TEXT(data[[#This Row],[date]], "mmmm")</f>
        <v>June</v>
      </c>
      <c r="C1595" t="s">
        <v>7</v>
      </c>
      <c r="D1595" t="s">
        <v>10</v>
      </c>
      <c r="E1595">
        <v>679</v>
      </c>
      <c r="F1595">
        <v>754</v>
      </c>
      <c r="G1595">
        <v>329</v>
      </c>
      <c r="H1595">
        <v>8253</v>
      </c>
      <c r="I1595">
        <f>SUM(data[[#This Row],[likes]:[comments]])</f>
        <v>1762</v>
      </c>
    </row>
    <row r="1596" spans="1:9" x14ac:dyDescent="0.25">
      <c r="A1596" s="1">
        <v>44973</v>
      </c>
      <c r="B1596" s="1" t="str">
        <f>TEXT(data[[#This Row],[date]], "mmmm")</f>
        <v>February</v>
      </c>
      <c r="C1596" t="s">
        <v>11</v>
      </c>
      <c r="D1596" t="s">
        <v>10</v>
      </c>
      <c r="E1596">
        <v>909</v>
      </c>
      <c r="F1596">
        <v>900</v>
      </c>
      <c r="G1596">
        <v>364</v>
      </c>
      <c r="H1596">
        <v>4319</v>
      </c>
      <c r="I1596">
        <f>SUM(data[[#This Row],[likes]:[comments]])</f>
        <v>2173</v>
      </c>
    </row>
    <row r="1597" spans="1:9" x14ac:dyDescent="0.25">
      <c r="A1597" s="1">
        <v>45165</v>
      </c>
      <c r="B1597" s="1" t="str">
        <f>TEXT(data[[#This Row],[date]], "mmmm")</f>
        <v>August</v>
      </c>
      <c r="C1597" t="s">
        <v>9</v>
      </c>
      <c r="D1597" t="s">
        <v>14</v>
      </c>
      <c r="E1597">
        <v>1921</v>
      </c>
      <c r="F1597">
        <v>450</v>
      </c>
      <c r="G1597">
        <v>370</v>
      </c>
      <c r="H1597">
        <v>8957</v>
      </c>
      <c r="I1597">
        <f>SUM(data[[#This Row],[likes]:[comments]])</f>
        <v>2741</v>
      </c>
    </row>
    <row r="1598" spans="1:9" x14ac:dyDescent="0.25">
      <c r="A1598" s="1">
        <v>44921</v>
      </c>
      <c r="B1598" s="1" t="str">
        <f>TEXT(data[[#This Row],[date]], "mmmm")</f>
        <v>December</v>
      </c>
      <c r="C1598" t="s">
        <v>7</v>
      </c>
      <c r="D1598" t="s">
        <v>10</v>
      </c>
      <c r="E1598">
        <v>873</v>
      </c>
      <c r="F1598">
        <v>758</v>
      </c>
      <c r="G1598">
        <v>328</v>
      </c>
      <c r="H1598">
        <v>4757</v>
      </c>
      <c r="I1598">
        <f>SUM(data[[#This Row],[likes]:[comments]])</f>
        <v>1959</v>
      </c>
    </row>
    <row r="1599" spans="1:9" x14ac:dyDescent="0.25">
      <c r="A1599" s="1">
        <v>45112</v>
      </c>
      <c r="B1599" s="1" t="str">
        <f>TEXT(data[[#This Row],[date]], "mmmm")</f>
        <v>July</v>
      </c>
      <c r="C1599" t="s">
        <v>11</v>
      </c>
      <c r="D1599" t="s">
        <v>10</v>
      </c>
      <c r="E1599">
        <v>929</v>
      </c>
      <c r="F1599">
        <v>610</v>
      </c>
      <c r="G1599">
        <v>394</v>
      </c>
      <c r="H1599">
        <v>6636</v>
      </c>
      <c r="I1599">
        <f>SUM(data[[#This Row],[likes]:[comments]])</f>
        <v>1933</v>
      </c>
    </row>
    <row r="1600" spans="1:9" x14ac:dyDescent="0.25">
      <c r="A1600" s="1">
        <v>44987</v>
      </c>
      <c r="B1600" s="1" t="str">
        <f>TEXT(data[[#This Row],[date]], "mmmm")</f>
        <v>March</v>
      </c>
      <c r="C1600" t="s">
        <v>11</v>
      </c>
      <c r="D1600" t="s">
        <v>8</v>
      </c>
      <c r="E1600">
        <v>739</v>
      </c>
      <c r="F1600">
        <v>594</v>
      </c>
      <c r="G1600">
        <v>209</v>
      </c>
      <c r="H1600">
        <v>5022</v>
      </c>
      <c r="I1600">
        <f>SUM(data[[#This Row],[likes]:[comments]])</f>
        <v>1542</v>
      </c>
    </row>
    <row r="1601" spans="1:9" x14ac:dyDescent="0.25">
      <c r="A1601" s="1">
        <v>45145</v>
      </c>
      <c r="B1601" s="1" t="str">
        <f>TEXT(data[[#This Row],[date]], "mmmm")</f>
        <v>August</v>
      </c>
      <c r="C1601" t="s">
        <v>11</v>
      </c>
      <c r="D1601" t="s">
        <v>8</v>
      </c>
      <c r="E1601">
        <v>612</v>
      </c>
      <c r="F1601">
        <v>690</v>
      </c>
      <c r="G1601">
        <v>258</v>
      </c>
      <c r="H1601">
        <v>5908</v>
      </c>
      <c r="I1601">
        <f>SUM(data[[#This Row],[likes]:[comments]])</f>
        <v>1560</v>
      </c>
    </row>
    <row r="1602" spans="1:9" x14ac:dyDescent="0.25">
      <c r="A1602" s="1">
        <v>45051</v>
      </c>
      <c r="B1602" s="1" t="str">
        <f>TEXT(data[[#This Row],[date]], "mmmm")</f>
        <v>May</v>
      </c>
      <c r="C1602" t="s">
        <v>7</v>
      </c>
      <c r="D1602" t="s">
        <v>10</v>
      </c>
      <c r="E1602">
        <v>1135</v>
      </c>
      <c r="F1602">
        <v>266</v>
      </c>
      <c r="G1602">
        <v>131</v>
      </c>
      <c r="H1602">
        <v>7334</v>
      </c>
      <c r="I1602">
        <f>SUM(data[[#This Row],[likes]:[comments]])</f>
        <v>1532</v>
      </c>
    </row>
    <row r="1603" spans="1:9" x14ac:dyDescent="0.25">
      <c r="A1603" s="1">
        <v>44986</v>
      </c>
      <c r="B1603" s="1" t="str">
        <f>TEXT(data[[#This Row],[date]], "mmmm")</f>
        <v>March</v>
      </c>
      <c r="C1603" t="s">
        <v>9</v>
      </c>
      <c r="D1603" t="s">
        <v>8</v>
      </c>
      <c r="E1603">
        <v>2035</v>
      </c>
      <c r="F1603">
        <v>436</v>
      </c>
      <c r="G1603">
        <v>211</v>
      </c>
      <c r="H1603">
        <v>8546</v>
      </c>
      <c r="I1603">
        <f>SUM(data[[#This Row],[likes]:[comments]])</f>
        <v>2682</v>
      </c>
    </row>
    <row r="1604" spans="1:9" x14ac:dyDescent="0.25">
      <c r="A1604" s="1">
        <v>44865</v>
      </c>
      <c r="B1604" s="1" t="str">
        <f>TEXT(data[[#This Row],[date]], "mmmm")</f>
        <v>October</v>
      </c>
      <c r="C1604" t="s">
        <v>11</v>
      </c>
      <c r="D1604" t="s">
        <v>14</v>
      </c>
      <c r="E1604">
        <v>1947</v>
      </c>
      <c r="F1604">
        <v>813</v>
      </c>
      <c r="G1604">
        <v>310</v>
      </c>
      <c r="H1604">
        <v>5268</v>
      </c>
      <c r="I1604">
        <f>SUM(data[[#This Row],[likes]:[comments]])</f>
        <v>3070</v>
      </c>
    </row>
    <row r="1605" spans="1:9" x14ac:dyDescent="0.25">
      <c r="A1605" s="1">
        <v>44975</v>
      </c>
      <c r="B1605" s="1" t="str">
        <f>TEXT(data[[#This Row],[date]], "mmmm")</f>
        <v>February</v>
      </c>
      <c r="C1605" t="s">
        <v>11</v>
      </c>
      <c r="D1605" t="s">
        <v>10</v>
      </c>
      <c r="E1605">
        <v>2053</v>
      </c>
      <c r="F1605">
        <v>873</v>
      </c>
      <c r="G1605">
        <v>352</v>
      </c>
      <c r="H1605">
        <v>4961</v>
      </c>
      <c r="I1605">
        <f>SUM(data[[#This Row],[likes]:[comments]])</f>
        <v>3278</v>
      </c>
    </row>
    <row r="1606" spans="1:9" x14ac:dyDescent="0.25">
      <c r="A1606" s="1">
        <v>44924</v>
      </c>
      <c r="B1606" s="1" t="str">
        <f>TEXT(data[[#This Row],[date]], "mmmm")</f>
        <v>December</v>
      </c>
      <c r="C1606" t="s">
        <v>7</v>
      </c>
      <c r="D1606" t="s">
        <v>10</v>
      </c>
      <c r="E1606">
        <v>461</v>
      </c>
      <c r="F1606">
        <v>232</v>
      </c>
      <c r="G1606">
        <v>211</v>
      </c>
      <c r="H1606">
        <v>4413</v>
      </c>
      <c r="I1606">
        <f>SUM(data[[#This Row],[likes]:[comments]])</f>
        <v>904</v>
      </c>
    </row>
    <row r="1607" spans="1:9" x14ac:dyDescent="0.25">
      <c r="A1607" s="1">
        <v>45018</v>
      </c>
      <c r="B1607" s="1" t="str">
        <f>TEXT(data[[#This Row],[date]], "mmmm")</f>
        <v>April</v>
      </c>
      <c r="C1607" t="s">
        <v>7</v>
      </c>
      <c r="D1607" t="s">
        <v>10</v>
      </c>
      <c r="E1607">
        <v>1892</v>
      </c>
      <c r="F1607">
        <v>160</v>
      </c>
      <c r="G1607">
        <v>232</v>
      </c>
      <c r="H1607">
        <v>5363</v>
      </c>
      <c r="I1607">
        <f>SUM(data[[#This Row],[likes]:[comments]])</f>
        <v>2284</v>
      </c>
    </row>
    <row r="1608" spans="1:9" x14ac:dyDescent="0.25">
      <c r="A1608" s="1">
        <v>45099</v>
      </c>
      <c r="B1608" s="1" t="str">
        <f>TEXT(data[[#This Row],[date]], "mmmm")</f>
        <v>June</v>
      </c>
      <c r="C1608" t="s">
        <v>9</v>
      </c>
      <c r="D1608" t="s">
        <v>14</v>
      </c>
      <c r="E1608">
        <v>841</v>
      </c>
      <c r="F1608">
        <v>764</v>
      </c>
      <c r="G1608">
        <v>365</v>
      </c>
      <c r="H1608">
        <v>5772</v>
      </c>
      <c r="I1608">
        <f>SUM(data[[#This Row],[likes]:[comments]])</f>
        <v>1970</v>
      </c>
    </row>
    <row r="1609" spans="1:9" x14ac:dyDescent="0.25">
      <c r="A1609" s="1">
        <v>45072</v>
      </c>
      <c r="B1609" s="1" t="str">
        <f>TEXT(data[[#This Row],[date]], "mmmm")</f>
        <v>May</v>
      </c>
      <c r="C1609" t="s">
        <v>7</v>
      </c>
      <c r="D1609" t="s">
        <v>10</v>
      </c>
      <c r="E1609">
        <v>881</v>
      </c>
      <c r="F1609">
        <v>596</v>
      </c>
      <c r="G1609">
        <v>209</v>
      </c>
      <c r="H1609">
        <v>8212</v>
      </c>
      <c r="I1609">
        <f>SUM(data[[#This Row],[likes]:[comments]])</f>
        <v>1686</v>
      </c>
    </row>
    <row r="1610" spans="1:9" x14ac:dyDescent="0.25">
      <c r="A1610" s="1">
        <v>44934</v>
      </c>
      <c r="B1610" s="1" t="str">
        <f>TEXT(data[[#This Row],[date]], "mmmm")</f>
        <v>January</v>
      </c>
      <c r="C1610" t="s">
        <v>11</v>
      </c>
      <c r="D1610" t="s">
        <v>8</v>
      </c>
      <c r="E1610">
        <v>441</v>
      </c>
      <c r="F1610">
        <v>198</v>
      </c>
      <c r="G1610">
        <v>152</v>
      </c>
      <c r="H1610">
        <v>9682</v>
      </c>
      <c r="I1610">
        <f>SUM(data[[#This Row],[likes]:[comments]])</f>
        <v>791</v>
      </c>
    </row>
    <row r="1611" spans="1:9" x14ac:dyDescent="0.25">
      <c r="A1611" s="1">
        <v>45107</v>
      </c>
      <c r="B1611" s="1" t="str">
        <f>TEXT(data[[#This Row],[date]], "mmmm")</f>
        <v>June</v>
      </c>
      <c r="C1611" t="s">
        <v>9</v>
      </c>
      <c r="D1611" t="s">
        <v>14</v>
      </c>
      <c r="E1611">
        <v>964</v>
      </c>
      <c r="F1611">
        <v>864</v>
      </c>
      <c r="G1611">
        <v>252</v>
      </c>
      <c r="H1611">
        <v>4885</v>
      </c>
      <c r="I1611">
        <f>SUM(data[[#This Row],[likes]:[comments]])</f>
        <v>2080</v>
      </c>
    </row>
    <row r="1612" spans="1:9" x14ac:dyDescent="0.25">
      <c r="A1612" s="1">
        <v>45045</v>
      </c>
      <c r="B1612" s="1" t="str">
        <f>TEXT(data[[#This Row],[date]], "mmmm")</f>
        <v>April</v>
      </c>
      <c r="C1612" t="s">
        <v>9</v>
      </c>
      <c r="D1612" t="s">
        <v>14</v>
      </c>
      <c r="E1612">
        <v>1142</v>
      </c>
      <c r="F1612">
        <v>856</v>
      </c>
      <c r="G1612">
        <v>497</v>
      </c>
      <c r="H1612">
        <v>9735</v>
      </c>
      <c r="I1612">
        <f>SUM(data[[#This Row],[likes]:[comments]])</f>
        <v>2495</v>
      </c>
    </row>
    <row r="1613" spans="1:9" x14ac:dyDescent="0.25">
      <c r="A1613" s="1">
        <v>45118</v>
      </c>
      <c r="B1613" s="1" t="str">
        <f>TEXT(data[[#This Row],[date]], "mmmm")</f>
        <v>July</v>
      </c>
      <c r="C1613" t="s">
        <v>7</v>
      </c>
      <c r="D1613" t="s">
        <v>10</v>
      </c>
      <c r="E1613">
        <v>537</v>
      </c>
      <c r="F1613">
        <v>826</v>
      </c>
      <c r="G1613">
        <v>443</v>
      </c>
      <c r="H1613">
        <v>6382</v>
      </c>
      <c r="I1613">
        <f>SUM(data[[#This Row],[likes]:[comments]])</f>
        <v>1806</v>
      </c>
    </row>
    <row r="1614" spans="1:9" x14ac:dyDescent="0.25">
      <c r="A1614" s="1">
        <v>44866</v>
      </c>
      <c r="B1614" s="1" t="str">
        <f>TEXT(data[[#This Row],[date]], "mmmm")</f>
        <v>November</v>
      </c>
      <c r="C1614" t="s">
        <v>9</v>
      </c>
      <c r="D1614" t="s">
        <v>10</v>
      </c>
      <c r="E1614">
        <v>1471</v>
      </c>
      <c r="F1614">
        <v>255</v>
      </c>
      <c r="G1614">
        <v>364</v>
      </c>
      <c r="H1614">
        <v>5177</v>
      </c>
      <c r="I1614">
        <f>SUM(data[[#This Row],[likes]:[comments]])</f>
        <v>2090</v>
      </c>
    </row>
    <row r="1615" spans="1:9" x14ac:dyDescent="0.25">
      <c r="A1615" s="1">
        <v>45093</v>
      </c>
      <c r="B1615" s="1" t="str">
        <f>TEXT(data[[#This Row],[date]], "mmmm")</f>
        <v>June</v>
      </c>
      <c r="C1615" t="s">
        <v>7</v>
      </c>
      <c r="D1615" t="s">
        <v>14</v>
      </c>
      <c r="E1615">
        <v>1901</v>
      </c>
      <c r="F1615">
        <v>270</v>
      </c>
      <c r="G1615">
        <v>313</v>
      </c>
      <c r="H1615">
        <v>7879</v>
      </c>
      <c r="I1615">
        <f>SUM(data[[#This Row],[likes]:[comments]])</f>
        <v>2484</v>
      </c>
    </row>
    <row r="1616" spans="1:9" x14ac:dyDescent="0.25">
      <c r="A1616" s="1">
        <v>44982</v>
      </c>
      <c r="B1616" s="1" t="str">
        <f>TEXT(data[[#This Row],[date]], "mmmm")</f>
        <v>February</v>
      </c>
      <c r="C1616" t="s">
        <v>7</v>
      </c>
      <c r="D1616" t="s">
        <v>14</v>
      </c>
      <c r="E1616">
        <v>1906</v>
      </c>
      <c r="F1616">
        <v>500</v>
      </c>
      <c r="G1616">
        <v>322</v>
      </c>
      <c r="H1616">
        <v>9758</v>
      </c>
      <c r="I1616">
        <f>SUM(data[[#This Row],[likes]:[comments]])</f>
        <v>2728</v>
      </c>
    </row>
    <row r="1617" spans="1:9" x14ac:dyDescent="0.25">
      <c r="A1617" s="1">
        <v>45018</v>
      </c>
      <c r="B1617" s="1" t="str">
        <f>TEXT(data[[#This Row],[date]], "mmmm")</f>
        <v>April</v>
      </c>
      <c r="C1617" t="s">
        <v>11</v>
      </c>
      <c r="D1617" t="s">
        <v>14</v>
      </c>
      <c r="E1617">
        <v>491</v>
      </c>
      <c r="F1617">
        <v>779</v>
      </c>
      <c r="G1617">
        <v>344</v>
      </c>
      <c r="H1617">
        <v>6413</v>
      </c>
      <c r="I1617">
        <f>SUM(data[[#This Row],[likes]:[comments]])</f>
        <v>1614</v>
      </c>
    </row>
    <row r="1618" spans="1:9" x14ac:dyDescent="0.25">
      <c r="A1618" s="1">
        <v>44975</v>
      </c>
      <c r="B1618" s="1" t="str">
        <f>TEXT(data[[#This Row],[date]], "mmmm")</f>
        <v>February</v>
      </c>
      <c r="C1618" t="s">
        <v>9</v>
      </c>
      <c r="D1618" t="s">
        <v>10</v>
      </c>
      <c r="E1618">
        <v>2090</v>
      </c>
      <c r="F1618">
        <v>279</v>
      </c>
      <c r="G1618">
        <v>172</v>
      </c>
      <c r="H1618">
        <v>8290</v>
      </c>
      <c r="I1618">
        <f>SUM(data[[#This Row],[likes]:[comments]])</f>
        <v>2541</v>
      </c>
    </row>
    <row r="1619" spans="1:9" x14ac:dyDescent="0.25">
      <c r="A1619" s="1">
        <v>45152</v>
      </c>
      <c r="B1619" s="1" t="str">
        <f>TEXT(data[[#This Row],[date]], "mmmm")</f>
        <v>August</v>
      </c>
      <c r="C1619" t="s">
        <v>9</v>
      </c>
      <c r="D1619" t="s">
        <v>8</v>
      </c>
      <c r="E1619">
        <v>803</v>
      </c>
      <c r="F1619">
        <v>874</v>
      </c>
      <c r="G1619">
        <v>224</v>
      </c>
      <c r="H1619">
        <v>7414</v>
      </c>
      <c r="I1619">
        <f>SUM(data[[#This Row],[likes]:[comments]])</f>
        <v>1901</v>
      </c>
    </row>
    <row r="1620" spans="1:9" x14ac:dyDescent="0.25">
      <c r="A1620" s="1">
        <v>45101</v>
      </c>
      <c r="B1620" s="1" t="str">
        <f>TEXT(data[[#This Row],[date]], "mmmm")</f>
        <v>June</v>
      </c>
      <c r="C1620" t="s">
        <v>11</v>
      </c>
      <c r="D1620" t="s">
        <v>8</v>
      </c>
      <c r="E1620">
        <v>856</v>
      </c>
      <c r="F1620">
        <v>156</v>
      </c>
      <c r="G1620">
        <v>401</v>
      </c>
      <c r="H1620">
        <v>9651</v>
      </c>
      <c r="I1620">
        <f>SUM(data[[#This Row],[likes]:[comments]])</f>
        <v>1413</v>
      </c>
    </row>
    <row r="1621" spans="1:9" x14ac:dyDescent="0.25">
      <c r="A1621" s="1">
        <v>44941</v>
      </c>
      <c r="B1621" s="1" t="str">
        <f>TEXT(data[[#This Row],[date]], "mmmm")</f>
        <v>January</v>
      </c>
      <c r="C1621" t="s">
        <v>7</v>
      </c>
      <c r="D1621" t="s">
        <v>8</v>
      </c>
      <c r="E1621">
        <v>1614</v>
      </c>
      <c r="F1621">
        <v>607</v>
      </c>
      <c r="G1621">
        <v>125</v>
      </c>
      <c r="H1621">
        <v>7262</v>
      </c>
      <c r="I1621">
        <f>SUM(data[[#This Row],[likes]:[comments]])</f>
        <v>2346</v>
      </c>
    </row>
    <row r="1622" spans="1:9" x14ac:dyDescent="0.25">
      <c r="A1622" s="1">
        <v>44881</v>
      </c>
      <c r="B1622" s="1" t="str">
        <f>TEXT(data[[#This Row],[date]], "mmmm")</f>
        <v>November</v>
      </c>
      <c r="C1622" t="s">
        <v>9</v>
      </c>
      <c r="D1622" t="s">
        <v>14</v>
      </c>
      <c r="E1622">
        <v>448</v>
      </c>
      <c r="F1622">
        <v>640</v>
      </c>
      <c r="G1622">
        <v>185</v>
      </c>
      <c r="H1622">
        <v>9981</v>
      </c>
      <c r="I1622">
        <f>SUM(data[[#This Row],[likes]:[comments]])</f>
        <v>1273</v>
      </c>
    </row>
    <row r="1623" spans="1:9" x14ac:dyDescent="0.25">
      <c r="A1623" s="1">
        <v>44920</v>
      </c>
      <c r="B1623" s="1" t="str">
        <f>TEXT(data[[#This Row],[date]], "mmmm")</f>
        <v>December</v>
      </c>
      <c r="C1623" t="s">
        <v>11</v>
      </c>
      <c r="D1623" t="s">
        <v>8</v>
      </c>
      <c r="E1623">
        <v>2015</v>
      </c>
      <c r="F1623">
        <v>288</v>
      </c>
      <c r="G1623">
        <v>149</v>
      </c>
      <c r="H1623">
        <v>7264</v>
      </c>
      <c r="I1623">
        <f>SUM(data[[#This Row],[likes]:[comments]])</f>
        <v>2452</v>
      </c>
    </row>
    <row r="1624" spans="1:9" x14ac:dyDescent="0.25">
      <c r="A1624" s="1">
        <v>44929</v>
      </c>
      <c r="B1624" s="1" t="str">
        <f>TEXT(data[[#This Row],[date]], "mmmm")</f>
        <v>January</v>
      </c>
      <c r="C1624" t="s">
        <v>11</v>
      </c>
      <c r="D1624" t="s">
        <v>10</v>
      </c>
      <c r="E1624">
        <v>493</v>
      </c>
      <c r="F1624">
        <v>664</v>
      </c>
      <c r="G1624">
        <v>256</v>
      </c>
      <c r="H1624">
        <v>4446</v>
      </c>
      <c r="I1624">
        <f>SUM(data[[#This Row],[likes]:[comments]])</f>
        <v>1413</v>
      </c>
    </row>
    <row r="1625" spans="1:9" x14ac:dyDescent="0.25">
      <c r="A1625" s="1">
        <v>44917</v>
      </c>
      <c r="B1625" s="1" t="str">
        <f>TEXT(data[[#This Row],[date]], "mmmm")</f>
        <v>December</v>
      </c>
      <c r="C1625" t="s">
        <v>11</v>
      </c>
      <c r="D1625" t="s">
        <v>8</v>
      </c>
      <c r="E1625">
        <v>1389</v>
      </c>
      <c r="F1625">
        <v>417</v>
      </c>
      <c r="G1625">
        <v>241</v>
      </c>
      <c r="H1625">
        <v>5477</v>
      </c>
      <c r="I1625">
        <f>SUM(data[[#This Row],[likes]:[comments]])</f>
        <v>2047</v>
      </c>
    </row>
    <row r="1626" spans="1:9" x14ac:dyDescent="0.25">
      <c r="A1626" s="1">
        <v>44990</v>
      </c>
      <c r="B1626" s="1" t="str">
        <f>TEXT(data[[#This Row],[date]], "mmmm")</f>
        <v>March</v>
      </c>
      <c r="C1626" t="s">
        <v>9</v>
      </c>
      <c r="D1626" t="s">
        <v>14</v>
      </c>
      <c r="E1626">
        <v>695</v>
      </c>
      <c r="F1626">
        <v>600</v>
      </c>
      <c r="G1626">
        <v>426</v>
      </c>
      <c r="H1626">
        <v>5704</v>
      </c>
      <c r="I1626">
        <f>SUM(data[[#This Row],[likes]:[comments]])</f>
        <v>1721</v>
      </c>
    </row>
    <row r="1627" spans="1:9" x14ac:dyDescent="0.25">
      <c r="A1627" s="1">
        <v>45206</v>
      </c>
      <c r="B1627" s="1" t="str">
        <f>TEXT(data[[#This Row],[date]], "mmmm")</f>
        <v>October</v>
      </c>
      <c r="C1627" t="s">
        <v>9</v>
      </c>
      <c r="D1627" t="s">
        <v>8</v>
      </c>
      <c r="E1627">
        <v>1872</v>
      </c>
      <c r="F1627">
        <v>243</v>
      </c>
      <c r="G1627">
        <v>257</v>
      </c>
      <c r="H1627">
        <v>9742</v>
      </c>
      <c r="I1627">
        <f>SUM(data[[#This Row],[likes]:[comments]])</f>
        <v>2372</v>
      </c>
    </row>
    <row r="1628" spans="1:9" x14ac:dyDescent="0.25">
      <c r="A1628" s="1">
        <v>44964</v>
      </c>
      <c r="B1628" s="1" t="str">
        <f>TEXT(data[[#This Row],[date]], "mmmm")</f>
        <v>February</v>
      </c>
      <c r="C1628" t="s">
        <v>7</v>
      </c>
      <c r="D1628" t="s">
        <v>8</v>
      </c>
      <c r="E1628">
        <v>713</v>
      </c>
      <c r="F1628">
        <v>433</v>
      </c>
      <c r="G1628">
        <v>491</v>
      </c>
      <c r="H1628">
        <v>4144</v>
      </c>
      <c r="I1628">
        <f>SUM(data[[#This Row],[likes]:[comments]])</f>
        <v>1637</v>
      </c>
    </row>
    <row r="1629" spans="1:9" x14ac:dyDescent="0.25">
      <c r="A1629" s="1">
        <v>44944</v>
      </c>
      <c r="B1629" s="1" t="str">
        <f>TEXT(data[[#This Row],[date]], "mmmm")</f>
        <v>January</v>
      </c>
      <c r="C1629" t="s">
        <v>9</v>
      </c>
      <c r="D1629" t="s">
        <v>10</v>
      </c>
      <c r="E1629">
        <v>1270</v>
      </c>
      <c r="F1629">
        <v>119</v>
      </c>
      <c r="G1629">
        <v>281</v>
      </c>
      <c r="H1629">
        <v>4046</v>
      </c>
      <c r="I1629">
        <f>SUM(data[[#This Row],[likes]:[comments]])</f>
        <v>1670</v>
      </c>
    </row>
    <row r="1630" spans="1:9" x14ac:dyDescent="0.25">
      <c r="A1630" s="1">
        <v>44913</v>
      </c>
      <c r="B1630" s="1" t="str">
        <f>TEXT(data[[#This Row],[date]], "mmmm")</f>
        <v>December</v>
      </c>
      <c r="C1630" t="s">
        <v>7</v>
      </c>
      <c r="D1630" t="s">
        <v>10</v>
      </c>
      <c r="E1630">
        <v>1028</v>
      </c>
      <c r="F1630">
        <v>511</v>
      </c>
      <c r="G1630">
        <v>230</v>
      </c>
      <c r="H1630">
        <v>4993</v>
      </c>
      <c r="I1630">
        <f>SUM(data[[#This Row],[likes]:[comments]])</f>
        <v>1769</v>
      </c>
    </row>
    <row r="1631" spans="1:9" x14ac:dyDescent="0.25">
      <c r="A1631" s="1">
        <v>44938</v>
      </c>
      <c r="B1631" s="1" t="str">
        <f>TEXT(data[[#This Row],[date]], "mmmm")</f>
        <v>January</v>
      </c>
      <c r="C1631" t="s">
        <v>7</v>
      </c>
      <c r="D1631" t="s">
        <v>10</v>
      </c>
      <c r="E1631">
        <v>1006</v>
      </c>
      <c r="F1631">
        <v>471</v>
      </c>
      <c r="G1631">
        <v>153</v>
      </c>
      <c r="H1631">
        <v>5020</v>
      </c>
      <c r="I1631">
        <f>SUM(data[[#This Row],[likes]:[comments]])</f>
        <v>1630</v>
      </c>
    </row>
    <row r="1632" spans="1:9" x14ac:dyDescent="0.25">
      <c r="A1632" s="1">
        <v>44849</v>
      </c>
      <c r="B1632" s="1" t="str">
        <f>TEXT(data[[#This Row],[date]], "mmmm")</f>
        <v>October</v>
      </c>
      <c r="C1632" t="s">
        <v>11</v>
      </c>
      <c r="D1632" t="s">
        <v>8</v>
      </c>
      <c r="E1632">
        <v>2104</v>
      </c>
      <c r="F1632">
        <v>640</v>
      </c>
      <c r="G1632">
        <v>263</v>
      </c>
      <c r="H1632">
        <v>4077</v>
      </c>
      <c r="I1632">
        <f>SUM(data[[#This Row],[likes]:[comments]])</f>
        <v>3007</v>
      </c>
    </row>
    <row r="1633" spans="1:9" x14ac:dyDescent="0.25">
      <c r="A1633" s="1">
        <v>45064</v>
      </c>
      <c r="B1633" s="1" t="str">
        <f>TEXT(data[[#This Row],[date]], "mmmm")</f>
        <v>May</v>
      </c>
      <c r="C1633" t="s">
        <v>7</v>
      </c>
      <c r="D1633" t="s">
        <v>8</v>
      </c>
      <c r="E1633">
        <v>680</v>
      </c>
      <c r="F1633">
        <v>793</v>
      </c>
      <c r="G1633">
        <v>275</v>
      </c>
      <c r="H1633">
        <v>9406</v>
      </c>
      <c r="I1633">
        <f>SUM(data[[#This Row],[likes]:[comments]])</f>
        <v>1748</v>
      </c>
    </row>
    <row r="1634" spans="1:9" x14ac:dyDescent="0.25">
      <c r="A1634" s="1">
        <v>45043</v>
      </c>
      <c r="B1634" s="1" t="str">
        <f>TEXT(data[[#This Row],[date]], "mmmm")</f>
        <v>April</v>
      </c>
      <c r="C1634" t="s">
        <v>9</v>
      </c>
      <c r="D1634" t="s">
        <v>14</v>
      </c>
      <c r="E1634">
        <v>1693</v>
      </c>
      <c r="F1634">
        <v>131</v>
      </c>
      <c r="G1634">
        <v>426</v>
      </c>
      <c r="H1634">
        <v>7912</v>
      </c>
      <c r="I1634">
        <f>SUM(data[[#This Row],[likes]:[comments]])</f>
        <v>2250</v>
      </c>
    </row>
    <row r="1635" spans="1:9" x14ac:dyDescent="0.25">
      <c r="A1635" s="1">
        <v>44998</v>
      </c>
      <c r="B1635" s="1" t="str">
        <f>TEXT(data[[#This Row],[date]], "mmmm")</f>
        <v>March</v>
      </c>
      <c r="C1635" t="s">
        <v>7</v>
      </c>
      <c r="D1635" t="s">
        <v>8</v>
      </c>
      <c r="E1635">
        <v>2010</v>
      </c>
      <c r="F1635">
        <v>210</v>
      </c>
      <c r="G1635">
        <v>316</v>
      </c>
      <c r="H1635">
        <v>9257</v>
      </c>
      <c r="I1635">
        <f>SUM(data[[#This Row],[likes]:[comments]])</f>
        <v>2536</v>
      </c>
    </row>
    <row r="1636" spans="1:9" x14ac:dyDescent="0.25">
      <c r="A1636" s="1">
        <v>44878</v>
      </c>
      <c r="B1636" s="1" t="str">
        <f>TEXT(data[[#This Row],[date]], "mmmm")</f>
        <v>November</v>
      </c>
      <c r="C1636" t="s">
        <v>11</v>
      </c>
      <c r="D1636" t="s">
        <v>14</v>
      </c>
      <c r="E1636">
        <v>1813</v>
      </c>
      <c r="F1636">
        <v>584</v>
      </c>
      <c r="G1636">
        <v>497</v>
      </c>
      <c r="H1636">
        <v>6216</v>
      </c>
      <c r="I1636">
        <f>SUM(data[[#This Row],[likes]:[comments]])</f>
        <v>2894</v>
      </c>
    </row>
    <row r="1637" spans="1:9" x14ac:dyDescent="0.25">
      <c r="A1637" s="1">
        <v>45078</v>
      </c>
      <c r="B1637" s="1" t="str">
        <f>TEXT(data[[#This Row],[date]], "mmmm")</f>
        <v>June</v>
      </c>
      <c r="C1637" t="s">
        <v>7</v>
      </c>
      <c r="D1637" t="s">
        <v>10</v>
      </c>
      <c r="E1637">
        <v>2004</v>
      </c>
      <c r="F1637">
        <v>277</v>
      </c>
      <c r="G1637">
        <v>140</v>
      </c>
      <c r="H1637">
        <v>4937</v>
      </c>
      <c r="I1637">
        <f>SUM(data[[#This Row],[likes]:[comments]])</f>
        <v>2421</v>
      </c>
    </row>
    <row r="1638" spans="1:9" x14ac:dyDescent="0.25">
      <c r="A1638" s="1">
        <v>45206</v>
      </c>
      <c r="B1638" s="1" t="str">
        <f>TEXT(data[[#This Row],[date]], "mmmm")</f>
        <v>October</v>
      </c>
      <c r="C1638" t="s">
        <v>9</v>
      </c>
      <c r="D1638" t="s">
        <v>10</v>
      </c>
      <c r="E1638">
        <v>1791</v>
      </c>
      <c r="F1638">
        <v>232</v>
      </c>
      <c r="G1638">
        <v>278</v>
      </c>
      <c r="H1638">
        <v>6632</v>
      </c>
      <c r="I1638">
        <f>SUM(data[[#This Row],[likes]:[comments]])</f>
        <v>2301</v>
      </c>
    </row>
    <row r="1639" spans="1:9" x14ac:dyDescent="0.25">
      <c r="A1639" s="1">
        <v>45164</v>
      </c>
      <c r="B1639" s="1" t="str">
        <f>TEXT(data[[#This Row],[date]], "mmmm")</f>
        <v>August</v>
      </c>
      <c r="C1639" t="s">
        <v>9</v>
      </c>
      <c r="D1639" t="s">
        <v>10</v>
      </c>
      <c r="E1639">
        <v>1898</v>
      </c>
      <c r="F1639">
        <v>375</v>
      </c>
      <c r="G1639">
        <v>276</v>
      </c>
      <c r="H1639">
        <v>9633</v>
      </c>
      <c r="I1639">
        <f>SUM(data[[#This Row],[likes]:[comments]])</f>
        <v>2549</v>
      </c>
    </row>
    <row r="1640" spans="1:9" x14ac:dyDescent="0.25">
      <c r="A1640" s="1">
        <v>45164</v>
      </c>
      <c r="B1640" s="1" t="str">
        <f>TEXT(data[[#This Row],[date]], "mmmm")</f>
        <v>August</v>
      </c>
      <c r="C1640" t="s">
        <v>11</v>
      </c>
      <c r="D1640" t="s">
        <v>10</v>
      </c>
      <c r="E1640">
        <v>859</v>
      </c>
      <c r="F1640">
        <v>377</v>
      </c>
      <c r="G1640">
        <v>268</v>
      </c>
      <c r="H1640">
        <v>6210</v>
      </c>
      <c r="I1640">
        <f>SUM(data[[#This Row],[likes]:[comments]])</f>
        <v>1504</v>
      </c>
    </row>
    <row r="1641" spans="1:9" x14ac:dyDescent="0.25">
      <c r="A1641" s="1">
        <v>45009</v>
      </c>
      <c r="B1641" s="1" t="str">
        <f>TEXT(data[[#This Row],[date]], "mmmm")</f>
        <v>March</v>
      </c>
      <c r="C1641" t="s">
        <v>7</v>
      </c>
      <c r="D1641" t="s">
        <v>8</v>
      </c>
      <c r="E1641">
        <v>1451</v>
      </c>
      <c r="F1641">
        <v>482</v>
      </c>
      <c r="G1641">
        <v>460</v>
      </c>
      <c r="H1641">
        <v>5459</v>
      </c>
      <c r="I1641">
        <f>SUM(data[[#This Row],[likes]:[comments]])</f>
        <v>2393</v>
      </c>
    </row>
    <row r="1642" spans="1:9" x14ac:dyDescent="0.25">
      <c r="A1642" s="1">
        <v>44953</v>
      </c>
      <c r="B1642" s="1" t="str">
        <f>TEXT(data[[#This Row],[date]], "mmmm")</f>
        <v>January</v>
      </c>
      <c r="C1642" t="s">
        <v>11</v>
      </c>
      <c r="D1642" t="s">
        <v>8</v>
      </c>
      <c r="E1642">
        <v>1264</v>
      </c>
      <c r="F1642">
        <v>350</v>
      </c>
      <c r="G1642">
        <v>377</v>
      </c>
      <c r="H1642">
        <v>5420</v>
      </c>
      <c r="I1642">
        <f>SUM(data[[#This Row],[likes]:[comments]])</f>
        <v>1991</v>
      </c>
    </row>
    <row r="1643" spans="1:9" x14ac:dyDescent="0.25">
      <c r="A1643" s="1">
        <v>45077</v>
      </c>
      <c r="B1643" s="1" t="str">
        <f>TEXT(data[[#This Row],[date]], "mmmm")</f>
        <v>May</v>
      </c>
      <c r="C1643" t="s">
        <v>7</v>
      </c>
      <c r="D1643" t="s">
        <v>10</v>
      </c>
      <c r="E1643">
        <v>677</v>
      </c>
      <c r="F1643">
        <v>442</v>
      </c>
      <c r="G1643">
        <v>468</v>
      </c>
      <c r="H1643">
        <v>9630</v>
      </c>
      <c r="I1643">
        <f>SUM(data[[#This Row],[likes]:[comments]])</f>
        <v>1587</v>
      </c>
    </row>
    <row r="1644" spans="1:9" x14ac:dyDescent="0.25">
      <c r="A1644" s="1">
        <v>44907</v>
      </c>
      <c r="B1644" s="1" t="str">
        <f>TEXT(data[[#This Row],[date]], "mmmm")</f>
        <v>December</v>
      </c>
      <c r="C1644" t="s">
        <v>9</v>
      </c>
      <c r="D1644" t="s">
        <v>14</v>
      </c>
      <c r="E1644">
        <v>786</v>
      </c>
      <c r="F1644">
        <v>353</v>
      </c>
      <c r="G1644">
        <v>358</v>
      </c>
      <c r="H1644">
        <v>6863</v>
      </c>
      <c r="I1644">
        <f>SUM(data[[#This Row],[likes]:[comments]])</f>
        <v>1497</v>
      </c>
    </row>
    <row r="1645" spans="1:9" x14ac:dyDescent="0.25">
      <c r="A1645" s="1">
        <v>45159</v>
      </c>
      <c r="B1645" s="1" t="str">
        <f>TEXT(data[[#This Row],[date]], "mmmm")</f>
        <v>August</v>
      </c>
      <c r="C1645" t="s">
        <v>11</v>
      </c>
      <c r="D1645" t="s">
        <v>10</v>
      </c>
      <c r="E1645">
        <v>963</v>
      </c>
      <c r="F1645">
        <v>851</v>
      </c>
      <c r="G1645">
        <v>163</v>
      </c>
      <c r="H1645" t="s">
        <v>12</v>
      </c>
      <c r="I1645">
        <f>SUM(data[[#This Row],[likes]:[comments]])</f>
        <v>1977</v>
      </c>
    </row>
    <row r="1646" spans="1:9" x14ac:dyDescent="0.25">
      <c r="A1646" s="1">
        <v>45046</v>
      </c>
      <c r="B1646" s="1" t="str">
        <f>TEXT(data[[#This Row],[date]], "mmmm")</f>
        <v>April</v>
      </c>
      <c r="C1646" t="s">
        <v>9</v>
      </c>
      <c r="D1646" t="s">
        <v>10</v>
      </c>
      <c r="E1646">
        <v>1852</v>
      </c>
      <c r="F1646">
        <v>309</v>
      </c>
      <c r="G1646">
        <v>292</v>
      </c>
      <c r="H1646">
        <v>6033</v>
      </c>
      <c r="I1646">
        <f>SUM(data[[#This Row],[likes]:[comments]])</f>
        <v>2453</v>
      </c>
    </row>
    <row r="1647" spans="1:9" x14ac:dyDescent="0.25">
      <c r="A1647" s="1">
        <v>45023</v>
      </c>
      <c r="B1647" s="1" t="str">
        <f>TEXT(data[[#This Row],[date]], "mmmm")</f>
        <v>April</v>
      </c>
      <c r="C1647" t="s">
        <v>7</v>
      </c>
      <c r="D1647" t="s">
        <v>14</v>
      </c>
      <c r="E1647">
        <v>1093</v>
      </c>
      <c r="F1647">
        <v>287</v>
      </c>
      <c r="G1647">
        <v>439</v>
      </c>
      <c r="H1647">
        <v>9508</v>
      </c>
      <c r="I1647">
        <f>SUM(data[[#This Row],[likes]:[comments]])</f>
        <v>1819</v>
      </c>
    </row>
    <row r="1648" spans="1:9" x14ac:dyDescent="0.25">
      <c r="A1648" s="1">
        <v>45052</v>
      </c>
      <c r="B1648" s="1" t="str">
        <f>TEXT(data[[#This Row],[date]], "mmmm")</f>
        <v>May</v>
      </c>
      <c r="C1648" t="s">
        <v>7</v>
      </c>
      <c r="D1648" t="s">
        <v>8</v>
      </c>
      <c r="E1648">
        <v>1099</v>
      </c>
      <c r="F1648">
        <v>699</v>
      </c>
      <c r="G1648">
        <v>402</v>
      </c>
      <c r="H1648">
        <v>4673</v>
      </c>
      <c r="I1648">
        <f>SUM(data[[#This Row],[likes]:[comments]])</f>
        <v>2200</v>
      </c>
    </row>
    <row r="1649" spans="1:9" x14ac:dyDescent="0.25">
      <c r="A1649" s="1">
        <v>45085</v>
      </c>
      <c r="B1649" s="1" t="str">
        <f>TEXT(data[[#This Row],[date]], "mmmm")</f>
        <v>June</v>
      </c>
      <c r="C1649" t="s">
        <v>11</v>
      </c>
      <c r="D1649" t="s">
        <v>10</v>
      </c>
      <c r="E1649">
        <v>1527</v>
      </c>
      <c r="F1649">
        <v>304</v>
      </c>
      <c r="G1649">
        <v>263</v>
      </c>
      <c r="H1649">
        <v>9426</v>
      </c>
      <c r="I1649">
        <f>SUM(data[[#This Row],[likes]:[comments]])</f>
        <v>2094</v>
      </c>
    </row>
    <row r="1650" spans="1:9" x14ac:dyDescent="0.25">
      <c r="A1650" s="1">
        <v>45112</v>
      </c>
      <c r="B1650" s="1" t="str">
        <f>TEXT(data[[#This Row],[date]], "mmmm")</f>
        <v>July</v>
      </c>
      <c r="C1650" t="s">
        <v>11</v>
      </c>
      <c r="D1650" t="s">
        <v>8</v>
      </c>
      <c r="E1650">
        <v>1257</v>
      </c>
      <c r="F1650">
        <v>785</v>
      </c>
      <c r="G1650">
        <v>374</v>
      </c>
      <c r="H1650">
        <v>7472</v>
      </c>
      <c r="I1650">
        <f>SUM(data[[#This Row],[likes]:[comments]])</f>
        <v>2416</v>
      </c>
    </row>
    <row r="1651" spans="1:9" x14ac:dyDescent="0.25">
      <c r="A1651" s="1">
        <v>45062</v>
      </c>
      <c r="B1651" s="1" t="str">
        <f>TEXT(data[[#This Row],[date]], "mmmm")</f>
        <v>May</v>
      </c>
      <c r="C1651" t="s">
        <v>7</v>
      </c>
      <c r="D1651" t="s">
        <v>14</v>
      </c>
      <c r="E1651">
        <v>919</v>
      </c>
      <c r="F1651">
        <v>700</v>
      </c>
      <c r="G1651">
        <v>315</v>
      </c>
      <c r="H1651">
        <v>4533</v>
      </c>
      <c r="I1651">
        <f>SUM(data[[#This Row],[likes]:[comments]])</f>
        <v>1934</v>
      </c>
    </row>
    <row r="1652" spans="1:9" x14ac:dyDescent="0.25">
      <c r="A1652" s="1">
        <v>44929</v>
      </c>
      <c r="B1652" s="1" t="str">
        <f>TEXT(data[[#This Row],[date]], "mmmm")</f>
        <v>January</v>
      </c>
      <c r="C1652" t="s">
        <v>9</v>
      </c>
      <c r="D1652" t="s">
        <v>8</v>
      </c>
      <c r="E1652">
        <v>1873</v>
      </c>
      <c r="F1652">
        <v>143</v>
      </c>
      <c r="G1652">
        <v>140</v>
      </c>
      <c r="H1652">
        <v>5396</v>
      </c>
      <c r="I1652">
        <f>SUM(data[[#This Row],[likes]:[comments]])</f>
        <v>2156</v>
      </c>
    </row>
    <row r="1653" spans="1:9" x14ac:dyDescent="0.25">
      <c r="A1653" s="1">
        <v>45066</v>
      </c>
      <c r="B1653" s="1" t="str">
        <f>TEXT(data[[#This Row],[date]], "mmmm")</f>
        <v>May</v>
      </c>
      <c r="C1653" t="s">
        <v>9</v>
      </c>
      <c r="D1653" t="s">
        <v>8</v>
      </c>
      <c r="E1653">
        <v>745</v>
      </c>
      <c r="F1653">
        <v>579</v>
      </c>
      <c r="G1653">
        <v>482</v>
      </c>
      <c r="H1653">
        <v>7885</v>
      </c>
      <c r="I1653">
        <f>SUM(data[[#This Row],[likes]:[comments]])</f>
        <v>1806</v>
      </c>
    </row>
    <row r="1654" spans="1:9" x14ac:dyDescent="0.25">
      <c r="A1654" s="1">
        <v>44975</v>
      </c>
      <c r="B1654" s="1" t="str">
        <f>TEXT(data[[#This Row],[date]], "mmmm")</f>
        <v>February</v>
      </c>
      <c r="C1654" t="s">
        <v>7</v>
      </c>
      <c r="D1654" t="s">
        <v>8</v>
      </c>
      <c r="E1654">
        <v>661</v>
      </c>
      <c r="F1654">
        <v>487</v>
      </c>
      <c r="G1654">
        <v>224</v>
      </c>
      <c r="H1654">
        <v>7764</v>
      </c>
      <c r="I1654">
        <f>SUM(data[[#This Row],[likes]:[comments]])</f>
        <v>1372</v>
      </c>
    </row>
    <row r="1655" spans="1:9" x14ac:dyDescent="0.25">
      <c r="A1655" s="1">
        <v>44948</v>
      </c>
      <c r="B1655" s="1" t="str">
        <f>TEXT(data[[#This Row],[date]], "mmmm")</f>
        <v>January</v>
      </c>
      <c r="C1655" t="s">
        <v>7</v>
      </c>
      <c r="D1655" t="s">
        <v>8</v>
      </c>
      <c r="E1655">
        <v>1444</v>
      </c>
      <c r="F1655">
        <v>674</v>
      </c>
      <c r="G1655">
        <v>397</v>
      </c>
      <c r="H1655">
        <v>8964</v>
      </c>
      <c r="I1655">
        <f>SUM(data[[#This Row],[likes]:[comments]])</f>
        <v>2515</v>
      </c>
    </row>
    <row r="1656" spans="1:9" x14ac:dyDescent="0.25">
      <c r="A1656" s="1">
        <v>45153</v>
      </c>
      <c r="B1656" s="1" t="str">
        <f>TEXT(data[[#This Row],[date]], "mmmm")</f>
        <v>August</v>
      </c>
      <c r="C1656" t="s">
        <v>11</v>
      </c>
      <c r="D1656" t="s">
        <v>14</v>
      </c>
      <c r="E1656">
        <v>766</v>
      </c>
      <c r="F1656">
        <v>620</v>
      </c>
      <c r="G1656">
        <v>320</v>
      </c>
      <c r="H1656">
        <v>7599</v>
      </c>
      <c r="I1656">
        <f>SUM(data[[#This Row],[likes]:[comments]])</f>
        <v>1706</v>
      </c>
    </row>
    <row r="1657" spans="1:9" x14ac:dyDescent="0.25">
      <c r="A1657" s="1">
        <v>45083</v>
      </c>
      <c r="B1657" s="1" t="str">
        <f>TEXT(data[[#This Row],[date]], "mmmm")</f>
        <v>June</v>
      </c>
      <c r="C1657" t="s">
        <v>7</v>
      </c>
      <c r="D1657" t="s">
        <v>14</v>
      </c>
      <c r="E1657">
        <v>617</v>
      </c>
      <c r="F1657">
        <v>459</v>
      </c>
      <c r="G1657">
        <v>377</v>
      </c>
      <c r="H1657">
        <v>4457</v>
      </c>
      <c r="I1657">
        <f>SUM(data[[#This Row],[likes]:[comments]])</f>
        <v>1453</v>
      </c>
    </row>
    <row r="1658" spans="1:9" x14ac:dyDescent="0.25">
      <c r="A1658" s="1">
        <v>45086</v>
      </c>
      <c r="B1658" s="1" t="str">
        <f>TEXT(data[[#This Row],[date]], "mmmm")</f>
        <v>June</v>
      </c>
      <c r="C1658" t="s">
        <v>9</v>
      </c>
      <c r="D1658" t="s">
        <v>8</v>
      </c>
      <c r="E1658">
        <v>1849</v>
      </c>
      <c r="F1658">
        <v>845</v>
      </c>
      <c r="G1658">
        <v>299</v>
      </c>
      <c r="H1658">
        <v>5381</v>
      </c>
      <c r="I1658">
        <f>SUM(data[[#This Row],[likes]:[comments]])</f>
        <v>2993</v>
      </c>
    </row>
    <row r="1659" spans="1:9" x14ac:dyDescent="0.25">
      <c r="A1659" s="1">
        <v>44867</v>
      </c>
      <c r="B1659" s="1" t="str">
        <f>TEXT(data[[#This Row],[date]], "mmmm")</f>
        <v>November</v>
      </c>
      <c r="C1659" t="s">
        <v>11</v>
      </c>
      <c r="D1659" t="s">
        <v>10</v>
      </c>
      <c r="E1659">
        <v>1155</v>
      </c>
      <c r="F1659">
        <v>417</v>
      </c>
      <c r="G1659">
        <v>327</v>
      </c>
      <c r="H1659">
        <v>7616</v>
      </c>
      <c r="I1659">
        <f>SUM(data[[#This Row],[likes]:[comments]])</f>
        <v>1899</v>
      </c>
    </row>
    <row r="1660" spans="1:9" x14ac:dyDescent="0.25">
      <c r="A1660" s="1">
        <v>45118</v>
      </c>
      <c r="B1660" s="1" t="str">
        <f>TEXT(data[[#This Row],[date]], "mmmm")</f>
        <v>July</v>
      </c>
      <c r="C1660" t="s">
        <v>7</v>
      </c>
      <c r="D1660" t="s">
        <v>8</v>
      </c>
      <c r="E1660">
        <v>2131</v>
      </c>
      <c r="F1660">
        <v>126</v>
      </c>
      <c r="G1660">
        <v>164</v>
      </c>
      <c r="H1660">
        <v>6900</v>
      </c>
      <c r="I1660">
        <f>SUM(data[[#This Row],[likes]:[comments]])</f>
        <v>2421</v>
      </c>
    </row>
    <row r="1661" spans="1:9" x14ac:dyDescent="0.25">
      <c r="A1661" s="1">
        <v>45149</v>
      </c>
      <c r="B1661" s="1" t="str">
        <f>TEXT(data[[#This Row],[date]], "mmmm")</f>
        <v>August</v>
      </c>
      <c r="C1661" t="s">
        <v>9</v>
      </c>
      <c r="D1661" t="s">
        <v>8</v>
      </c>
      <c r="E1661">
        <v>597</v>
      </c>
      <c r="F1661">
        <v>437</v>
      </c>
      <c r="G1661">
        <v>198</v>
      </c>
      <c r="H1661">
        <v>4401</v>
      </c>
      <c r="I1661">
        <f>SUM(data[[#This Row],[likes]:[comments]])</f>
        <v>1232</v>
      </c>
    </row>
    <row r="1662" spans="1:9" x14ac:dyDescent="0.25">
      <c r="A1662" s="1">
        <v>44927</v>
      </c>
      <c r="B1662" s="1" t="str">
        <f>TEXT(data[[#This Row],[date]], "mmmm")</f>
        <v>January</v>
      </c>
      <c r="C1662" t="s">
        <v>9</v>
      </c>
      <c r="D1662" t="s">
        <v>8</v>
      </c>
      <c r="E1662">
        <v>445</v>
      </c>
      <c r="F1662">
        <v>360</v>
      </c>
      <c r="G1662">
        <v>189</v>
      </c>
      <c r="H1662">
        <v>4728</v>
      </c>
      <c r="I1662">
        <f>SUM(data[[#This Row],[likes]:[comments]])</f>
        <v>994</v>
      </c>
    </row>
    <row r="1663" spans="1:9" x14ac:dyDescent="0.25">
      <c r="A1663" s="1">
        <v>45175</v>
      </c>
      <c r="B1663" s="1" t="str">
        <f>TEXT(data[[#This Row],[date]], "mmmm")</f>
        <v>September</v>
      </c>
      <c r="C1663" t="s">
        <v>7</v>
      </c>
      <c r="D1663" t="s">
        <v>10</v>
      </c>
      <c r="E1663">
        <v>1661</v>
      </c>
      <c r="F1663">
        <v>893</v>
      </c>
      <c r="G1663">
        <v>103</v>
      </c>
      <c r="H1663">
        <v>9686</v>
      </c>
      <c r="I1663">
        <f>SUM(data[[#This Row],[likes]:[comments]])</f>
        <v>2657</v>
      </c>
    </row>
    <row r="1664" spans="1:9" x14ac:dyDescent="0.25">
      <c r="A1664" s="1">
        <v>45131</v>
      </c>
      <c r="B1664" s="1" t="str">
        <f>TEXT(data[[#This Row],[date]], "mmmm")</f>
        <v>July</v>
      </c>
      <c r="C1664" t="s">
        <v>7</v>
      </c>
      <c r="D1664" t="s">
        <v>8</v>
      </c>
      <c r="E1664">
        <v>1418</v>
      </c>
      <c r="F1664">
        <v>699</v>
      </c>
      <c r="G1664">
        <v>490</v>
      </c>
      <c r="H1664">
        <v>8021</v>
      </c>
      <c r="I1664">
        <f>SUM(data[[#This Row],[likes]:[comments]])</f>
        <v>2607</v>
      </c>
    </row>
    <row r="1665" spans="1:9" x14ac:dyDescent="0.25">
      <c r="A1665" s="1">
        <v>44986</v>
      </c>
      <c r="B1665" s="1" t="str">
        <f>TEXT(data[[#This Row],[date]], "mmmm")</f>
        <v>March</v>
      </c>
      <c r="C1665" t="s">
        <v>7</v>
      </c>
      <c r="D1665" t="s">
        <v>14</v>
      </c>
      <c r="E1665">
        <v>1705</v>
      </c>
      <c r="F1665">
        <v>706</v>
      </c>
      <c r="G1665">
        <v>334</v>
      </c>
      <c r="H1665">
        <v>6055</v>
      </c>
      <c r="I1665">
        <f>SUM(data[[#This Row],[likes]:[comments]])</f>
        <v>2745</v>
      </c>
    </row>
    <row r="1666" spans="1:9" x14ac:dyDescent="0.25">
      <c r="A1666" s="1">
        <v>44911</v>
      </c>
      <c r="B1666" s="1" t="str">
        <f>TEXT(data[[#This Row],[date]], "mmmm")</f>
        <v>December</v>
      </c>
      <c r="C1666" t="s">
        <v>11</v>
      </c>
      <c r="D1666" t="s">
        <v>8</v>
      </c>
      <c r="E1666">
        <v>1957</v>
      </c>
      <c r="F1666">
        <v>136</v>
      </c>
      <c r="G1666">
        <v>119</v>
      </c>
      <c r="H1666">
        <v>5049</v>
      </c>
      <c r="I1666">
        <f>SUM(data[[#This Row],[likes]:[comments]])</f>
        <v>2212</v>
      </c>
    </row>
    <row r="1667" spans="1:9" x14ac:dyDescent="0.25">
      <c r="A1667" s="1">
        <v>44959</v>
      </c>
      <c r="B1667" s="1" t="str">
        <f>TEXT(data[[#This Row],[date]], "mmmm")</f>
        <v>February</v>
      </c>
      <c r="C1667" t="s">
        <v>7</v>
      </c>
      <c r="D1667" t="s">
        <v>8</v>
      </c>
      <c r="E1667">
        <v>1216</v>
      </c>
      <c r="F1667">
        <v>159</v>
      </c>
      <c r="G1667">
        <v>264</v>
      </c>
      <c r="H1667">
        <v>7518</v>
      </c>
      <c r="I1667">
        <f>SUM(data[[#This Row],[likes]:[comments]])</f>
        <v>1639</v>
      </c>
    </row>
    <row r="1668" spans="1:9" x14ac:dyDescent="0.25">
      <c r="A1668" s="1">
        <v>45200</v>
      </c>
      <c r="B1668" s="1" t="str">
        <f>TEXT(data[[#This Row],[date]], "mmmm")</f>
        <v>October</v>
      </c>
      <c r="C1668" t="s">
        <v>9</v>
      </c>
      <c r="D1668" t="s">
        <v>8</v>
      </c>
      <c r="E1668">
        <v>505</v>
      </c>
      <c r="F1668">
        <v>565</v>
      </c>
      <c r="G1668">
        <v>441</v>
      </c>
      <c r="H1668">
        <v>5595</v>
      </c>
      <c r="I1668">
        <f>SUM(data[[#This Row],[likes]:[comments]])</f>
        <v>1511</v>
      </c>
    </row>
    <row r="1669" spans="1:9" x14ac:dyDescent="0.25">
      <c r="A1669" s="1">
        <v>45088</v>
      </c>
      <c r="B1669" s="1" t="str">
        <f>TEXT(data[[#This Row],[date]], "mmmm")</f>
        <v>June</v>
      </c>
      <c r="C1669" t="s">
        <v>11</v>
      </c>
      <c r="D1669" t="s">
        <v>10</v>
      </c>
      <c r="E1669">
        <v>1632</v>
      </c>
      <c r="F1669">
        <v>814</v>
      </c>
      <c r="G1669">
        <v>200</v>
      </c>
      <c r="H1669">
        <v>5603</v>
      </c>
      <c r="I1669">
        <f>SUM(data[[#This Row],[likes]:[comments]])</f>
        <v>2646</v>
      </c>
    </row>
    <row r="1670" spans="1:9" x14ac:dyDescent="0.25">
      <c r="A1670" s="1">
        <v>45007</v>
      </c>
      <c r="B1670" s="1" t="str">
        <f>TEXT(data[[#This Row],[date]], "mmmm")</f>
        <v>March</v>
      </c>
      <c r="C1670" t="s">
        <v>9</v>
      </c>
      <c r="D1670" t="s">
        <v>8</v>
      </c>
      <c r="E1670">
        <v>689</v>
      </c>
      <c r="F1670">
        <v>206</v>
      </c>
      <c r="G1670">
        <v>103</v>
      </c>
      <c r="H1670">
        <v>7587</v>
      </c>
      <c r="I1670">
        <f>SUM(data[[#This Row],[likes]:[comments]])</f>
        <v>998</v>
      </c>
    </row>
    <row r="1671" spans="1:9" x14ac:dyDescent="0.25">
      <c r="A1671" s="1">
        <v>44941</v>
      </c>
      <c r="B1671" s="1" t="str">
        <f>TEXT(data[[#This Row],[date]], "mmmm")</f>
        <v>January</v>
      </c>
      <c r="C1671" t="s">
        <v>9</v>
      </c>
      <c r="D1671" t="s">
        <v>8</v>
      </c>
      <c r="E1671">
        <v>1969</v>
      </c>
      <c r="F1671">
        <v>184</v>
      </c>
      <c r="G1671">
        <v>260</v>
      </c>
      <c r="H1671">
        <v>8248</v>
      </c>
      <c r="I1671">
        <f>SUM(data[[#This Row],[likes]:[comments]])</f>
        <v>2413</v>
      </c>
    </row>
    <row r="1672" spans="1:9" x14ac:dyDescent="0.25">
      <c r="A1672" s="1">
        <v>45188</v>
      </c>
      <c r="B1672" s="1" t="str">
        <f>TEXT(data[[#This Row],[date]], "mmmm")</f>
        <v>September</v>
      </c>
      <c r="C1672" t="s">
        <v>9</v>
      </c>
      <c r="D1672" t="s">
        <v>14</v>
      </c>
      <c r="E1672">
        <v>1504</v>
      </c>
      <c r="F1672">
        <v>888</v>
      </c>
      <c r="G1672">
        <v>391</v>
      </c>
      <c r="H1672">
        <v>5782</v>
      </c>
      <c r="I1672">
        <f>SUM(data[[#This Row],[likes]:[comments]])</f>
        <v>2783</v>
      </c>
    </row>
    <row r="1673" spans="1:9" x14ac:dyDescent="0.25">
      <c r="A1673" s="1">
        <v>45059</v>
      </c>
      <c r="B1673" s="1" t="str">
        <f>TEXT(data[[#This Row],[date]], "mmmm")</f>
        <v>May</v>
      </c>
      <c r="C1673" t="s">
        <v>9</v>
      </c>
      <c r="D1673" t="s">
        <v>14</v>
      </c>
      <c r="E1673">
        <v>1788</v>
      </c>
      <c r="F1673">
        <v>728</v>
      </c>
      <c r="G1673">
        <v>359</v>
      </c>
      <c r="H1673">
        <v>4646</v>
      </c>
      <c r="I1673">
        <f>SUM(data[[#This Row],[likes]:[comments]])</f>
        <v>2875</v>
      </c>
    </row>
    <row r="1674" spans="1:9" x14ac:dyDescent="0.25">
      <c r="A1674" s="1">
        <v>44973</v>
      </c>
      <c r="B1674" s="1" t="str">
        <f>TEXT(data[[#This Row],[date]], "mmmm")</f>
        <v>February</v>
      </c>
      <c r="C1674" t="s">
        <v>9</v>
      </c>
      <c r="D1674" t="s">
        <v>8</v>
      </c>
      <c r="E1674">
        <v>1644</v>
      </c>
      <c r="F1674">
        <v>100</v>
      </c>
      <c r="G1674">
        <v>289</v>
      </c>
      <c r="H1674">
        <v>8326</v>
      </c>
      <c r="I1674">
        <f>SUM(data[[#This Row],[likes]:[comments]])</f>
        <v>2033</v>
      </c>
    </row>
    <row r="1675" spans="1:9" x14ac:dyDescent="0.25">
      <c r="A1675" s="1">
        <v>44945</v>
      </c>
      <c r="B1675" s="1" t="str">
        <f>TEXT(data[[#This Row],[date]], "mmmm")</f>
        <v>January</v>
      </c>
      <c r="C1675" t="s">
        <v>11</v>
      </c>
      <c r="D1675" t="s">
        <v>8</v>
      </c>
      <c r="E1675">
        <v>1783</v>
      </c>
      <c r="F1675">
        <v>673</v>
      </c>
      <c r="G1675">
        <v>343</v>
      </c>
      <c r="H1675">
        <v>9623</v>
      </c>
      <c r="I1675">
        <f>SUM(data[[#This Row],[likes]:[comments]])</f>
        <v>2799</v>
      </c>
    </row>
    <row r="1676" spans="1:9" x14ac:dyDescent="0.25">
      <c r="A1676" s="1">
        <v>45111</v>
      </c>
      <c r="B1676" s="1" t="str">
        <f>TEXT(data[[#This Row],[date]], "mmmm")</f>
        <v>July</v>
      </c>
      <c r="C1676" t="s">
        <v>7</v>
      </c>
      <c r="D1676" t="s">
        <v>14</v>
      </c>
      <c r="E1676">
        <v>818</v>
      </c>
      <c r="F1676">
        <v>236</v>
      </c>
      <c r="G1676">
        <v>272</v>
      </c>
      <c r="H1676">
        <v>6186</v>
      </c>
      <c r="I1676">
        <f>SUM(data[[#This Row],[likes]:[comments]])</f>
        <v>1326</v>
      </c>
    </row>
    <row r="1677" spans="1:9" x14ac:dyDescent="0.25">
      <c r="A1677" s="1">
        <v>45138</v>
      </c>
      <c r="B1677" s="1" t="str">
        <f>TEXT(data[[#This Row],[date]], "mmmm")</f>
        <v>July</v>
      </c>
      <c r="C1677" t="s">
        <v>9</v>
      </c>
      <c r="D1677" t="s">
        <v>14</v>
      </c>
      <c r="E1677">
        <v>2159</v>
      </c>
      <c r="F1677">
        <v>127</v>
      </c>
      <c r="G1677">
        <v>268</v>
      </c>
      <c r="H1677">
        <v>8632</v>
      </c>
      <c r="I1677">
        <f>SUM(data[[#This Row],[likes]:[comments]])</f>
        <v>2554</v>
      </c>
    </row>
    <row r="1678" spans="1:9" x14ac:dyDescent="0.25">
      <c r="A1678" s="1">
        <v>44885</v>
      </c>
      <c r="B1678" s="1" t="str">
        <f>TEXT(data[[#This Row],[date]], "mmmm")</f>
        <v>November</v>
      </c>
      <c r="C1678" t="s">
        <v>7</v>
      </c>
      <c r="D1678" t="s">
        <v>10</v>
      </c>
      <c r="E1678">
        <v>867</v>
      </c>
      <c r="F1678">
        <v>628</v>
      </c>
      <c r="G1678">
        <v>337</v>
      </c>
      <c r="H1678">
        <v>7523</v>
      </c>
      <c r="I1678">
        <f>SUM(data[[#This Row],[likes]:[comments]])</f>
        <v>1832</v>
      </c>
    </row>
    <row r="1679" spans="1:9" x14ac:dyDescent="0.25">
      <c r="A1679" s="1">
        <v>45148</v>
      </c>
      <c r="B1679" s="1" t="str">
        <f>TEXT(data[[#This Row],[date]], "mmmm")</f>
        <v>August</v>
      </c>
      <c r="C1679" t="s">
        <v>7</v>
      </c>
      <c r="D1679" t="s">
        <v>8</v>
      </c>
      <c r="E1679">
        <v>1108</v>
      </c>
      <c r="F1679">
        <v>364</v>
      </c>
      <c r="G1679">
        <v>413</v>
      </c>
      <c r="H1679">
        <v>7293</v>
      </c>
      <c r="I1679">
        <f>SUM(data[[#This Row],[likes]:[comments]])</f>
        <v>1885</v>
      </c>
    </row>
    <row r="1680" spans="1:9" x14ac:dyDescent="0.25">
      <c r="A1680" s="1">
        <v>45079</v>
      </c>
      <c r="B1680" s="1" t="str">
        <f>TEXT(data[[#This Row],[date]], "mmmm")</f>
        <v>June</v>
      </c>
      <c r="C1680" t="s">
        <v>11</v>
      </c>
      <c r="D1680" t="s">
        <v>10</v>
      </c>
      <c r="E1680">
        <v>1008</v>
      </c>
      <c r="F1680">
        <v>616</v>
      </c>
      <c r="G1680">
        <v>367</v>
      </c>
      <c r="H1680">
        <v>9745</v>
      </c>
      <c r="I1680">
        <f>SUM(data[[#This Row],[likes]:[comments]])</f>
        <v>1991</v>
      </c>
    </row>
    <row r="1681" spans="1:9" x14ac:dyDescent="0.25">
      <c r="A1681" s="1">
        <v>45142</v>
      </c>
      <c r="B1681" s="1" t="str">
        <f>TEXT(data[[#This Row],[date]], "mmmm")</f>
        <v>August</v>
      </c>
      <c r="C1681" t="s">
        <v>11</v>
      </c>
      <c r="D1681" t="s">
        <v>10</v>
      </c>
      <c r="E1681">
        <v>1594</v>
      </c>
      <c r="F1681">
        <v>869</v>
      </c>
      <c r="G1681">
        <v>302</v>
      </c>
      <c r="H1681">
        <v>4408</v>
      </c>
      <c r="I1681">
        <f>SUM(data[[#This Row],[likes]:[comments]])</f>
        <v>2765</v>
      </c>
    </row>
    <row r="1682" spans="1:9" x14ac:dyDescent="0.25">
      <c r="A1682" s="1">
        <v>44896</v>
      </c>
      <c r="B1682" s="1" t="str">
        <f>TEXT(data[[#This Row],[date]], "mmmm")</f>
        <v>December</v>
      </c>
      <c r="C1682" t="s">
        <v>9</v>
      </c>
      <c r="D1682" t="s">
        <v>10</v>
      </c>
      <c r="E1682">
        <v>1242</v>
      </c>
      <c r="F1682">
        <v>683</v>
      </c>
      <c r="G1682">
        <v>125</v>
      </c>
      <c r="H1682">
        <v>4886</v>
      </c>
      <c r="I1682">
        <f>SUM(data[[#This Row],[likes]:[comments]])</f>
        <v>2050</v>
      </c>
    </row>
    <row r="1683" spans="1:9" x14ac:dyDescent="0.25">
      <c r="A1683" s="1">
        <v>45212</v>
      </c>
      <c r="B1683" s="1" t="str">
        <f>TEXT(data[[#This Row],[date]], "mmmm")</f>
        <v>October</v>
      </c>
      <c r="C1683" t="s">
        <v>9</v>
      </c>
      <c r="D1683" t="s">
        <v>10</v>
      </c>
      <c r="E1683">
        <v>2063</v>
      </c>
      <c r="F1683">
        <v>123</v>
      </c>
      <c r="G1683">
        <v>319</v>
      </c>
      <c r="H1683">
        <v>8101</v>
      </c>
      <c r="I1683">
        <f>SUM(data[[#This Row],[likes]:[comments]])</f>
        <v>2505</v>
      </c>
    </row>
    <row r="1684" spans="1:9" x14ac:dyDescent="0.25">
      <c r="A1684" s="1">
        <v>45128</v>
      </c>
      <c r="B1684" s="1" t="str">
        <f>TEXT(data[[#This Row],[date]], "mmmm")</f>
        <v>July</v>
      </c>
      <c r="C1684" t="s">
        <v>9</v>
      </c>
      <c r="D1684" t="s">
        <v>14</v>
      </c>
      <c r="E1684">
        <v>851</v>
      </c>
      <c r="F1684">
        <v>464</v>
      </c>
      <c r="G1684">
        <v>113</v>
      </c>
      <c r="H1684">
        <v>6949</v>
      </c>
      <c r="I1684">
        <f>SUM(data[[#This Row],[likes]:[comments]])</f>
        <v>1428</v>
      </c>
    </row>
    <row r="1685" spans="1:9" x14ac:dyDescent="0.25">
      <c r="A1685" s="1">
        <v>44992</v>
      </c>
      <c r="B1685" s="1" t="str">
        <f>TEXT(data[[#This Row],[date]], "mmmm")</f>
        <v>March</v>
      </c>
      <c r="C1685" t="s">
        <v>9</v>
      </c>
      <c r="D1685" t="s">
        <v>14</v>
      </c>
      <c r="E1685">
        <v>742</v>
      </c>
      <c r="F1685">
        <v>896</v>
      </c>
      <c r="G1685">
        <v>153</v>
      </c>
      <c r="H1685">
        <v>7160</v>
      </c>
      <c r="I1685">
        <f>SUM(data[[#This Row],[likes]:[comments]])</f>
        <v>1791</v>
      </c>
    </row>
    <row r="1686" spans="1:9" x14ac:dyDescent="0.25">
      <c r="A1686" s="1">
        <v>45126</v>
      </c>
      <c r="B1686" s="1" t="str">
        <f>TEXT(data[[#This Row],[date]], "mmmm")</f>
        <v>July</v>
      </c>
      <c r="C1686" t="s">
        <v>11</v>
      </c>
      <c r="D1686" t="s">
        <v>10</v>
      </c>
      <c r="E1686">
        <v>1382</v>
      </c>
      <c r="F1686">
        <v>568</v>
      </c>
      <c r="G1686">
        <v>159</v>
      </c>
      <c r="H1686">
        <v>4805</v>
      </c>
      <c r="I1686">
        <f>SUM(data[[#This Row],[likes]:[comments]])</f>
        <v>2109</v>
      </c>
    </row>
    <row r="1687" spans="1:9" x14ac:dyDescent="0.25">
      <c r="A1687" s="1">
        <v>44990</v>
      </c>
      <c r="B1687" s="1" t="str">
        <f>TEXT(data[[#This Row],[date]], "mmmm")</f>
        <v>March</v>
      </c>
      <c r="C1687" t="s">
        <v>9</v>
      </c>
      <c r="D1687" t="s">
        <v>14</v>
      </c>
      <c r="E1687">
        <v>2199</v>
      </c>
      <c r="F1687">
        <v>759</v>
      </c>
      <c r="G1687">
        <v>286</v>
      </c>
      <c r="H1687">
        <v>8065</v>
      </c>
      <c r="I1687">
        <f>SUM(data[[#This Row],[likes]:[comments]])</f>
        <v>3244</v>
      </c>
    </row>
    <row r="1688" spans="1:9" x14ac:dyDescent="0.25">
      <c r="A1688" s="1">
        <v>45160</v>
      </c>
      <c r="B1688" s="1" t="str">
        <f>TEXT(data[[#This Row],[date]], "mmmm")</f>
        <v>August</v>
      </c>
      <c r="C1688" t="s">
        <v>9</v>
      </c>
      <c r="D1688" t="s">
        <v>8</v>
      </c>
      <c r="E1688">
        <v>796</v>
      </c>
      <c r="F1688">
        <v>539</v>
      </c>
      <c r="G1688">
        <v>337</v>
      </c>
      <c r="H1688">
        <v>5083</v>
      </c>
      <c r="I1688">
        <f>SUM(data[[#This Row],[likes]:[comments]])</f>
        <v>1672</v>
      </c>
    </row>
    <row r="1689" spans="1:9" x14ac:dyDescent="0.25">
      <c r="A1689" s="1">
        <v>45198</v>
      </c>
      <c r="B1689" s="1" t="str">
        <f>TEXT(data[[#This Row],[date]], "mmmm")</f>
        <v>September</v>
      </c>
      <c r="C1689" t="s">
        <v>9</v>
      </c>
      <c r="D1689" t="s">
        <v>10</v>
      </c>
      <c r="E1689">
        <v>833</v>
      </c>
      <c r="F1689">
        <v>730</v>
      </c>
      <c r="G1689">
        <v>203</v>
      </c>
      <c r="H1689">
        <v>9008</v>
      </c>
      <c r="I1689">
        <f>SUM(data[[#This Row],[likes]:[comments]])</f>
        <v>1766</v>
      </c>
    </row>
    <row r="1690" spans="1:9" x14ac:dyDescent="0.25">
      <c r="A1690" s="1">
        <v>45058</v>
      </c>
      <c r="B1690" s="1" t="str">
        <f>TEXT(data[[#This Row],[date]], "mmmm")</f>
        <v>May</v>
      </c>
      <c r="C1690" t="s">
        <v>7</v>
      </c>
      <c r="D1690" t="s">
        <v>8</v>
      </c>
      <c r="E1690">
        <v>1660</v>
      </c>
      <c r="F1690">
        <v>530</v>
      </c>
      <c r="G1690">
        <v>291</v>
      </c>
      <c r="H1690">
        <v>9762</v>
      </c>
      <c r="I1690">
        <f>SUM(data[[#This Row],[likes]:[comments]])</f>
        <v>2481</v>
      </c>
    </row>
    <row r="1691" spans="1:9" x14ac:dyDescent="0.25">
      <c r="A1691" s="1">
        <v>44958</v>
      </c>
      <c r="B1691" s="1" t="str">
        <f>TEXT(data[[#This Row],[date]], "mmmm")</f>
        <v>February</v>
      </c>
      <c r="C1691" t="s">
        <v>7</v>
      </c>
      <c r="D1691" t="s">
        <v>8</v>
      </c>
      <c r="E1691">
        <v>625</v>
      </c>
      <c r="F1691">
        <v>490</v>
      </c>
      <c r="G1691">
        <v>390</v>
      </c>
      <c r="H1691">
        <v>7689</v>
      </c>
      <c r="I1691">
        <f>SUM(data[[#This Row],[likes]:[comments]])</f>
        <v>1505</v>
      </c>
    </row>
    <row r="1692" spans="1:9" x14ac:dyDescent="0.25">
      <c r="A1692" s="1">
        <v>44920</v>
      </c>
      <c r="B1692" s="1" t="str">
        <f>TEXT(data[[#This Row],[date]], "mmmm")</f>
        <v>December</v>
      </c>
      <c r="C1692" t="s">
        <v>11</v>
      </c>
      <c r="D1692" t="s">
        <v>8</v>
      </c>
      <c r="E1692">
        <v>1541</v>
      </c>
      <c r="F1692">
        <v>491</v>
      </c>
      <c r="G1692">
        <v>388</v>
      </c>
      <c r="H1692">
        <v>7509</v>
      </c>
      <c r="I1692">
        <f>SUM(data[[#This Row],[likes]:[comments]])</f>
        <v>2420</v>
      </c>
    </row>
    <row r="1693" spans="1:9" x14ac:dyDescent="0.25">
      <c r="A1693" s="1">
        <v>45146</v>
      </c>
      <c r="B1693" s="1" t="str">
        <f>TEXT(data[[#This Row],[date]], "mmmm")</f>
        <v>August</v>
      </c>
      <c r="C1693" t="s">
        <v>9</v>
      </c>
      <c r="D1693" t="s">
        <v>14</v>
      </c>
      <c r="E1693">
        <v>1971</v>
      </c>
      <c r="F1693">
        <v>634</v>
      </c>
      <c r="G1693">
        <v>174</v>
      </c>
      <c r="H1693">
        <v>4807</v>
      </c>
      <c r="I1693">
        <f>SUM(data[[#This Row],[likes]:[comments]])</f>
        <v>2779</v>
      </c>
    </row>
    <row r="1694" spans="1:9" x14ac:dyDescent="0.25">
      <c r="A1694" s="1">
        <v>45003</v>
      </c>
      <c r="B1694" s="1" t="str">
        <f>TEXT(data[[#This Row],[date]], "mmmm")</f>
        <v>March</v>
      </c>
      <c r="C1694" t="s">
        <v>9</v>
      </c>
      <c r="D1694" t="s">
        <v>14</v>
      </c>
      <c r="E1694">
        <v>1184</v>
      </c>
      <c r="F1694">
        <v>494</v>
      </c>
      <c r="G1694">
        <v>266</v>
      </c>
      <c r="H1694">
        <v>4328</v>
      </c>
      <c r="I1694">
        <f>SUM(data[[#This Row],[likes]:[comments]])</f>
        <v>1944</v>
      </c>
    </row>
    <row r="1695" spans="1:9" x14ac:dyDescent="0.25">
      <c r="A1695" s="1">
        <v>44908</v>
      </c>
      <c r="B1695" s="1" t="str">
        <f>TEXT(data[[#This Row],[date]], "mmmm")</f>
        <v>December</v>
      </c>
      <c r="C1695" t="s">
        <v>7</v>
      </c>
      <c r="D1695" t="s">
        <v>14</v>
      </c>
      <c r="E1695">
        <v>2021</v>
      </c>
      <c r="F1695">
        <v>107</v>
      </c>
      <c r="G1695">
        <v>490</v>
      </c>
      <c r="H1695">
        <v>8040</v>
      </c>
      <c r="I1695">
        <f>SUM(data[[#This Row],[likes]:[comments]])</f>
        <v>2618</v>
      </c>
    </row>
    <row r="1696" spans="1:9" x14ac:dyDescent="0.25">
      <c r="A1696" s="1">
        <v>44878</v>
      </c>
      <c r="B1696" s="1" t="str">
        <f>TEXT(data[[#This Row],[date]], "mmmm")</f>
        <v>November</v>
      </c>
      <c r="C1696" t="s">
        <v>9</v>
      </c>
      <c r="D1696" t="s">
        <v>8</v>
      </c>
      <c r="E1696">
        <v>2166</v>
      </c>
      <c r="F1696">
        <v>254</v>
      </c>
      <c r="G1696">
        <v>342</v>
      </c>
      <c r="H1696">
        <v>4229</v>
      </c>
      <c r="I1696">
        <f>SUM(data[[#This Row],[likes]:[comments]])</f>
        <v>2762</v>
      </c>
    </row>
    <row r="1697" spans="1:9" x14ac:dyDescent="0.25">
      <c r="A1697" s="1">
        <v>45056</v>
      </c>
      <c r="B1697" s="1" t="str">
        <f>TEXT(data[[#This Row],[date]], "mmmm")</f>
        <v>May</v>
      </c>
      <c r="C1697" t="s">
        <v>11</v>
      </c>
      <c r="D1697" t="s">
        <v>14</v>
      </c>
      <c r="E1697">
        <v>1012</v>
      </c>
      <c r="F1697">
        <v>716</v>
      </c>
      <c r="G1697">
        <v>397</v>
      </c>
      <c r="H1697">
        <v>9145</v>
      </c>
      <c r="I1697">
        <f>SUM(data[[#This Row],[likes]:[comments]])</f>
        <v>2125</v>
      </c>
    </row>
    <row r="1698" spans="1:9" x14ac:dyDescent="0.25">
      <c r="A1698" s="1">
        <v>44955</v>
      </c>
      <c r="B1698" s="1" t="str">
        <f>TEXT(data[[#This Row],[date]], "mmmm")</f>
        <v>January</v>
      </c>
      <c r="C1698" t="s">
        <v>9</v>
      </c>
      <c r="D1698" t="s">
        <v>8</v>
      </c>
      <c r="E1698">
        <v>588</v>
      </c>
      <c r="F1698">
        <v>507</v>
      </c>
      <c r="G1698">
        <v>436</v>
      </c>
      <c r="H1698">
        <v>4252</v>
      </c>
      <c r="I1698">
        <f>SUM(data[[#This Row],[likes]:[comments]])</f>
        <v>1531</v>
      </c>
    </row>
    <row r="1699" spans="1:9" x14ac:dyDescent="0.25">
      <c r="A1699" s="1">
        <v>45192</v>
      </c>
      <c r="B1699" s="1" t="str">
        <f>TEXT(data[[#This Row],[date]], "mmmm")</f>
        <v>September</v>
      </c>
      <c r="C1699" t="s">
        <v>11</v>
      </c>
      <c r="D1699" t="s">
        <v>8</v>
      </c>
      <c r="E1699">
        <v>1146</v>
      </c>
      <c r="F1699">
        <v>175</v>
      </c>
      <c r="G1699">
        <v>220</v>
      </c>
      <c r="H1699">
        <v>8399</v>
      </c>
      <c r="I1699">
        <f>SUM(data[[#This Row],[likes]:[comments]])</f>
        <v>1541</v>
      </c>
    </row>
    <row r="1700" spans="1:9" x14ac:dyDescent="0.25">
      <c r="A1700" s="1">
        <v>45156</v>
      </c>
      <c r="B1700" s="1" t="str">
        <f>TEXT(data[[#This Row],[date]], "mmmm")</f>
        <v>August</v>
      </c>
      <c r="C1700" t="s">
        <v>11</v>
      </c>
      <c r="D1700" t="s">
        <v>8</v>
      </c>
      <c r="E1700">
        <v>437</v>
      </c>
      <c r="F1700">
        <v>439</v>
      </c>
      <c r="G1700">
        <v>277</v>
      </c>
      <c r="H1700">
        <v>9563</v>
      </c>
      <c r="I1700">
        <f>SUM(data[[#This Row],[likes]:[comments]])</f>
        <v>1153</v>
      </c>
    </row>
    <row r="1701" spans="1:9" x14ac:dyDescent="0.25">
      <c r="A1701" s="1">
        <v>45212</v>
      </c>
      <c r="B1701" s="1" t="str">
        <f>TEXT(data[[#This Row],[date]], "mmmm")</f>
        <v>October</v>
      </c>
      <c r="C1701" t="s">
        <v>7</v>
      </c>
      <c r="D1701" t="s">
        <v>10</v>
      </c>
      <c r="E1701">
        <v>2136</v>
      </c>
      <c r="F1701">
        <v>378</v>
      </c>
      <c r="G1701">
        <v>435</v>
      </c>
      <c r="H1701">
        <v>4415</v>
      </c>
      <c r="I1701">
        <f>SUM(data[[#This Row],[likes]:[comments]])</f>
        <v>2949</v>
      </c>
    </row>
    <row r="1702" spans="1:9" x14ac:dyDescent="0.25">
      <c r="A1702" s="1">
        <v>45034</v>
      </c>
      <c r="B1702" s="1" t="str">
        <f>TEXT(data[[#This Row],[date]], "mmmm")</f>
        <v>April</v>
      </c>
      <c r="C1702" t="s">
        <v>9</v>
      </c>
      <c r="D1702" t="s">
        <v>10</v>
      </c>
      <c r="E1702">
        <v>461</v>
      </c>
      <c r="F1702">
        <v>500</v>
      </c>
      <c r="G1702">
        <v>414</v>
      </c>
      <c r="H1702">
        <v>5582</v>
      </c>
      <c r="I1702">
        <f>SUM(data[[#This Row],[likes]:[comments]])</f>
        <v>1375</v>
      </c>
    </row>
    <row r="1703" spans="1:9" x14ac:dyDescent="0.25">
      <c r="A1703" s="1">
        <v>45006</v>
      </c>
      <c r="B1703" s="1" t="str">
        <f>TEXT(data[[#This Row],[date]], "mmmm")</f>
        <v>March</v>
      </c>
      <c r="C1703" t="s">
        <v>9</v>
      </c>
      <c r="D1703" t="s">
        <v>8</v>
      </c>
      <c r="E1703">
        <v>1742</v>
      </c>
      <c r="F1703">
        <v>275</v>
      </c>
      <c r="G1703">
        <v>348</v>
      </c>
      <c r="H1703">
        <v>7532</v>
      </c>
      <c r="I1703">
        <f>SUM(data[[#This Row],[likes]:[comments]])</f>
        <v>2365</v>
      </c>
    </row>
    <row r="1704" spans="1:9" x14ac:dyDescent="0.25">
      <c r="A1704" s="1">
        <v>44970</v>
      </c>
      <c r="B1704" s="1" t="str">
        <f>TEXT(data[[#This Row],[date]], "mmmm")</f>
        <v>February</v>
      </c>
      <c r="C1704" t="s">
        <v>11</v>
      </c>
      <c r="D1704" t="s">
        <v>8</v>
      </c>
      <c r="E1704">
        <v>2098</v>
      </c>
      <c r="F1704">
        <v>739</v>
      </c>
      <c r="G1704">
        <v>277</v>
      </c>
      <c r="H1704">
        <v>8474</v>
      </c>
      <c r="I1704">
        <f>SUM(data[[#This Row],[likes]:[comments]])</f>
        <v>3114</v>
      </c>
    </row>
    <row r="1705" spans="1:9" x14ac:dyDescent="0.25">
      <c r="A1705" s="1">
        <v>45173</v>
      </c>
      <c r="B1705" s="1" t="str">
        <f>TEXT(data[[#This Row],[date]], "mmmm")</f>
        <v>September</v>
      </c>
      <c r="C1705" t="s">
        <v>7</v>
      </c>
      <c r="D1705" t="s">
        <v>10</v>
      </c>
      <c r="E1705">
        <v>542</v>
      </c>
      <c r="F1705">
        <v>192</v>
      </c>
      <c r="G1705">
        <v>499</v>
      </c>
      <c r="H1705">
        <v>8471</v>
      </c>
      <c r="I1705">
        <f>SUM(data[[#This Row],[likes]:[comments]])</f>
        <v>1233</v>
      </c>
    </row>
    <row r="1706" spans="1:9" x14ac:dyDescent="0.25">
      <c r="A1706" s="1">
        <v>45092</v>
      </c>
      <c r="B1706" s="1" t="str">
        <f>TEXT(data[[#This Row],[date]], "mmmm")</f>
        <v>June</v>
      </c>
      <c r="C1706" t="s">
        <v>7</v>
      </c>
      <c r="D1706" t="s">
        <v>10</v>
      </c>
      <c r="E1706">
        <v>2056</v>
      </c>
      <c r="F1706">
        <v>110</v>
      </c>
      <c r="G1706">
        <v>357</v>
      </c>
      <c r="H1706">
        <v>8059</v>
      </c>
      <c r="I1706">
        <f>SUM(data[[#This Row],[likes]:[comments]])</f>
        <v>2523</v>
      </c>
    </row>
    <row r="1707" spans="1:9" x14ac:dyDescent="0.25">
      <c r="A1707" s="1">
        <v>44879</v>
      </c>
      <c r="B1707" s="1" t="str">
        <f>TEXT(data[[#This Row],[date]], "mmmm")</f>
        <v>November</v>
      </c>
      <c r="C1707" t="s">
        <v>11</v>
      </c>
      <c r="D1707" t="s">
        <v>10</v>
      </c>
      <c r="E1707">
        <v>2105</v>
      </c>
      <c r="F1707">
        <v>899</v>
      </c>
      <c r="G1707">
        <v>290</v>
      </c>
      <c r="H1707">
        <v>6528</v>
      </c>
      <c r="I1707">
        <f>SUM(data[[#This Row],[likes]:[comments]])</f>
        <v>3294</v>
      </c>
    </row>
    <row r="1708" spans="1:9" x14ac:dyDescent="0.25">
      <c r="A1708" s="1">
        <v>45195</v>
      </c>
      <c r="B1708" s="1" t="str">
        <f>TEXT(data[[#This Row],[date]], "mmmm")</f>
        <v>September</v>
      </c>
      <c r="C1708" t="s">
        <v>7</v>
      </c>
      <c r="D1708" t="s">
        <v>8</v>
      </c>
      <c r="E1708">
        <v>1177</v>
      </c>
      <c r="F1708">
        <v>383</v>
      </c>
      <c r="G1708">
        <v>130</v>
      </c>
      <c r="H1708">
        <v>4470</v>
      </c>
      <c r="I1708">
        <f>SUM(data[[#This Row],[likes]:[comments]])</f>
        <v>1690</v>
      </c>
    </row>
    <row r="1709" spans="1:9" x14ac:dyDescent="0.25">
      <c r="A1709" s="1">
        <v>45186</v>
      </c>
      <c r="B1709" s="1" t="str">
        <f>TEXT(data[[#This Row],[date]], "mmmm")</f>
        <v>September</v>
      </c>
      <c r="C1709" t="s">
        <v>11</v>
      </c>
      <c r="D1709" t="s">
        <v>14</v>
      </c>
      <c r="E1709">
        <v>814</v>
      </c>
      <c r="F1709">
        <v>125</v>
      </c>
      <c r="G1709">
        <v>388</v>
      </c>
      <c r="H1709">
        <v>6239</v>
      </c>
      <c r="I1709">
        <f>SUM(data[[#This Row],[likes]:[comments]])</f>
        <v>1327</v>
      </c>
    </row>
    <row r="1710" spans="1:9" x14ac:dyDescent="0.25">
      <c r="A1710" s="1">
        <v>45170</v>
      </c>
      <c r="B1710" s="1" t="str">
        <f>TEXT(data[[#This Row],[date]], "mmmm")</f>
        <v>September</v>
      </c>
      <c r="C1710" t="s">
        <v>7</v>
      </c>
      <c r="D1710" t="s">
        <v>8</v>
      </c>
      <c r="E1710">
        <v>1381</v>
      </c>
      <c r="F1710">
        <v>581</v>
      </c>
      <c r="G1710">
        <v>410</v>
      </c>
      <c r="H1710">
        <v>9339</v>
      </c>
      <c r="I1710">
        <f>SUM(data[[#This Row],[likes]:[comments]])</f>
        <v>2372</v>
      </c>
    </row>
    <row r="1711" spans="1:9" x14ac:dyDescent="0.25">
      <c r="A1711" s="1">
        <v>45072</v>
      </c>
      <c r="B1711" s="1" t="str">
        <f>TEXT(data[[#This Row],[date]], "mmmm")</f>
        <v>May</v>
      </c>
      <c r="C1711" t="s">
        <v>9</v>
      </c>
      <c r="D1711" t="s">
        <v>14</v>
      </c>
      <c r="E1711">
        <v>565</v>
      </c>
      <c r="F1711">
        <v>452</v>
      </c>
      <c r="G1711">
        <v>388</v>
      </c>
      <c r="H1711">
        <v>9033</v>
      </c>
      <c r="I1711">
        <f>SUM(data[[#This Row],[likes]:[comments]])</f>
        <v>1405</v>
      </c>
    </row>
    <row r="1712" spans="1:9" x14ac:dyDescent="0.25">
      <c r="A1712" s="1">
        <v>44871</v>
      </c>
      <c r="B1712" s="1" t="str">
        <f>TEXT(data[[#This Row],[date]], "mmmm")</f>
        <v>November</v>
      </c>
      <c r="C1712" t="s">
        <v>11</v>
      </c>
      <c r="D1712" t="s">
        <v>14</v>
      </c>
      <c r="E1712">
        <v>1322</v>
      </c>
      <c r="F1712">
        <v>646</v>
      </c>
      <c r="G1712">
        <v>204</v>
      </c>
      <c r="H1712">
        <v>9782</v>
      </c>
      <c r="I1712">
        <f>SUM(data[[#This Row],[likes]:[comments]])</f>
        <v>2172</v>
      </c>
    </row>
    <row r="1713" spans="1:9" x14ac:dyDescent="0.25">
      <c r="A1713" s="1">
        <v>44954</v>
      </c>
      <c r="B1713" s="1" t="str">
        <f>TEXT(data[[#This Row],[date]], "mmmm")</f>
        <v>January</v>
      </c>
      <c r="C1713" t="s">
        <v>7</v>
      </c>
      <c r="D1713" t="s">
        <v>10</v>
      </c>
      <c r="E1713">
        <v>1612</v>
      </c>
      <c r="F1713">
        <v>269</v>
      </c>
      <c r="G1713">
        <v>115</v>
      </c>
      <c r="H1713">
        <v>5248</v>
      </c>
      <c r="I1713">
        <f>SUM(data[[#This Row],[likes]:[comments]])</f>
        <v>1996</v>
      </c>
    </row>
    <row r="1714" spans="1:9" x14ac:dyDescent="0.25">
      <c r="A1714" s="1">
        <v>45042</v>
      </c>
      <c r="B1714" s="1" t="str">
        <f>TEXT(data[[#This Row],[date]], "mmmm")</f>
        <v>April</v>
      </c>
      <c r="C1714" t="s">
        <v>7</v>
      </c>
      <c r="D1714" t="s">
        <v>8</v>
      </c>
      <c r="E1714">
        <v>1351</v>
      </c>
      <c r="F1714">
        <v>638</v>
      </c>
      <c r="G1714">
        <v>233</v>
      </c>
      <c r="H1714">
        <v>8382</v>
      </c>
      <c r="I1714">
        <f>SUM(data[[#This Row],[likes]:[comments]])</f>
        <v>2222</v>
      </c>
    </row>
    <row r="1715" spans="1:9" x14ac:dyDescent="0.25">
      <c r="A1715" s="1">
        <v>45016</v>
      </c>
      <c r="B1715" s="1" t="str">
        <f>TEXT(data[[#This Row],[date]], "mmmm")</f>
        <v>March</v>
      </c>
      <c r="C1715" t="s">
        <v>7</v>
      </c>
      <c r="D1715" t="s">
        <v>14</v>
      </c>
      <c r="E1715">
        <v>1312</v>
      </c>
      <c r="F1715">
        <v>873</v>
      </c>
      <c r="G1715">
        <v>412</v>
      </c>
      <c r="H1715">
        <v>7282</v>
      </c>
      <c r="I1715">
        <f>SUM(data[[#This Row],[likes]:[comments]])</f>
        <v>2597</v>
      </c>
    </row>
    <row r="1716" spans="1:9" x14ac:dyDescent="0.25">
      <c r="A1716" s="1">
        <v>45187</v>
      </c>
      <c r="B1716" s="1" t="str">
        <f>TEXT(data[[#This Row],[date]], "mmmm")</f>
        <v>September</v>
      </c>
      <c r="C1716" t="s">
        <v>9</v>
      </c>
      <c r="D1716" t="s">
        <v>8</v>
      </c>
      <c r="E1716">
        <v>1626</v>
      </c>
      <c r="F1716">
        <v>871</v>
      </c>
      <c r="G1716">
        <v>225</v>
      </c>
      <c r="H1716">
        <v>8820</v>
      </c>
      <c r="I1716">
        <f>SUM(data[[#This Row],[likes]:[comments]])</f>
        <v>2722</v>
      </c>
    </row>
    <row r="1717" spans="1:9" x14ac:dyDescent="0.25">
      <c r="A1717" s="1">
        <v>45019</v>
      </c>
      <c r="B1717" s="1" t="str">
        <f>TEXT(data[[#This Row],[date]], "mmmm")</f>
        <v>April</v>
      </c>
      <c r="C1717" t="s">
        <v>7</v>
      </c>
      <c r="D1717" t="s">
        <v>10</v>
      </c>
      <c r="E1717">
        <v>1683</v>
      </c>
      <c r="F1717">
        <v>403</v>
      </c>
      <c r="G1717">
        <v>178</v>
      </c>
      <c r="H1717">
        <v>9714</v>
      </c>
      <c r="I1717">
        <f>SUM(data[[#This Row],[likes]:[comments]])</f>
        <v>2264</v>
      </c>
    </row>
    <row r="1718" spans="1:9" x14ac:dyDescent="0.25">
      <c r="A1718" s="1">
        <v>44936</v>
      </c>
      <c r="B1718" s="1" t="str">
        <f>TEXT(data[[#This Row],[date]], "mmmm")</f>
        <v>January</v>
      </c>
      <c r="C1718" t="s">
        <v>9</v>
      </c>
      <c r="D1718" t="s">
        <v>8</v>
      </c>
      <c r="E1718">
        <v>1961</v>
      </c>
      <c r="F1718">
        <v>514</v>
      </c>
      <c r="G1718">
        <v>170</v>
      </c>
      <c r="H1718">
        <v>5459</v>
      </c>
      <c r="I1718">
        <f>SUM(data[[#This Row],[likes]:[comments]])</f>
        <v>2645</v>
      </c>
    </row>
    <row r="1719" spans="1:9" x14ac:dyDescent="0.25">
      <c r="A1719" s="1">
        <v>45129</v>
      </c>
      <c r="B1719" s="1" t="str">
        <f>TEXT(data[[#This Row],[date]], "mmmm")</f>
        <v>July</v>
      </c>
      <c r="C1719" t="s">
        <v>9</v>
      </c>
      <c r="D1719" t="s">
        <v>10</v>
      </c>
      <c r="E1719">
        <v>1526</v>
      </c>
      <c r="F1719">
        <v>788</v>
      </c>
      <c r="G1719">
        <v>388</v>
      </c>
      <c r="H1719">
        <v>7525</v>
      </c>
      <c r="I1719">
        <f>SUM(data[[#This Row],[likes]:[comments]])</f>
        <v>2702</v>
      </c>
    </row>
    <row r="1720" spans="1:9" x14ac:dyDescent="0.25">
      <c r="A1720" s="1">
        <v>44881</v>
      </c>
      <c r="B1720" s="1" t="str">
        <f>TEXT(data[[#This Row],[date]], "mmmm")</f>
        <v>November</v>
      </c>
      <c r="C1720" t="s">
        <v>11</v>
      </c>
      <c r="D1720" t="s">
        <v>10</v>
      </c>
      <c r="E1720">
        <v>1996</v>
      </c>
      <c r="F1720">
        <v>795</v>
      </c>
      <c r="G1720">
        <v>142</v>
      </c>
      <c r="H1720">
        <v>7884</v>
      </c>
      <c r="I1720">
        <f>SUM(data[[#This Row],[likes]:[comments]])</f>
        <v>2933</v>
      </c>
    </row>
    <row r="1721" spans="1:9" x14ac:dyDescent="0.25">
      <c r="A1721" s="1">
        <v>44957</v>
      </c>
      <c r="B1721" s="1" t="str">
        <f>TEXT(data[[#This Row],[date]], "mmmm")</f>
        <v>January</v>
      </c>
      <c r="C1721" t="s">
        <v>11</v>
      </c>
      <c r="D1721" t="s">
        <v>14</v>
      </c>
      <c r="E1721">
        <v>747</v>
      </c>
      <c r="F1721">
        <v>595</v>
      </c>
      <c r="G1721">
        <v>140</v>
      </c>
      <c r="H1721">
        <v>6843</v>
      </c>
      <c r="I1721">
        <f>SUM(data[[#This Row],[likes]:[comments]])</f>
        <v>1482</v>
      </c>
    </row>
    <row r="1722" spans="1:9" x14ac:dyDescent="0.25">
      <c r="A1722" s="1">
        <v>45079</v>
      </c>
      <c r="B1722" s="1" t="str">
        <f>TEXT(data[[#This Row],[date]], "mmmm")</f>
        <v>June</v>
      </c>
      <c r="C1722" t="s">
        <v>7</v>
      </c>
      <c r="D1722" t="s">
        <v>10</v>
      </c>
      <c r="E1722">
        <v>1869</v>
      </c>
      <c r="F1722">
        <v>267</v>
      </c>
      <c r="G1722">
        <v>329</v>
      </c>
      <c r="H1722">
        <v>5248</v>
      </c>
      <c r="I1722">
        <f>SUM(data[[#This Row],[likes]:[comments]])</f>
        <v>2465</v>
      </c>
    </row>
    <row r="1723" spans="1:9" x14ac:dyDescent="0.25">
      <c r="A1723" s="1">
        <v>44929</v>
      </c>
      <c r="B1723" s="1" t="str">
        <f>TEXT(data[[#This Row],[date]], "mmmm")</f>
        <v>January</v>
      </c>
      <c r="C1723" t="s">
        <v>11</v>
      </c>
      <c r="D1723" t="s">
        <v>14</v>
      </c>
      <c r="E1723">
        <v>891</v>
      </c>
      <c r="F1723">
        <v>280</v>
      </c>
      <c r="G1723">
        <v>163</v>
      </c>
      <c r="H1723" t="s">
        <v>12</v>
      </c>
      <c r="I1723">
        <f>SUM(data[[#This Row],[likes]:[comments]])</f>
        <v>1334</v>
      </c>
    </row>
    <row r="1724" spans="1:9" x14ac:dyDescent="0.25">
      <c r="A1724" s="1">
        <v>45031</v>
      </c>
      <c r="B1724" s="1" t="str">
        <f>TEXT(data[[#This Row],[date]], "mmmm")</f>
        <v>April</v>
      </c>
      <c r="C1724" t="s">
        <v>7</v>
      </c>
      <c r="D1724" t="s">
        <v>14</v>
      </c>
      <c r="E1724">
        <v>1715</v>
      </c>
      <c r="F1724">
        <v>426</v>
      </c>
      <c r="G1724">
        <v>211</v>
      </c>
      <c r="H1724">
        <v>9412</v>
      </c>
      <c r="I1724">
        <f>SUM(data[[#This Row],[likes]:[comments]])</f>
        <v>2352</v>
      </c>
    </row>
    <row r="1725" spans="1:9" x14ac:dyDescent="0.25">
      <c r="A1725" s="1">
        <v>44934</v>
      </c>
      <c r="B1725" s="1" t="str">
        <f>TEXT(data[[#This Row],[date]], "mmmm")</f>
        <v>January</v>
      </c>
      <c r="C1725" t="s">
        <v>11</v>
      </c>
      <c r="D1725" t="s">
        <v>14</v>
      </c>
      <c r="E1725">
        <v>1505</v>
      </c>
      <c r="F1725">
        <v>360</v>
      </c>
      <c r="G1725">
        <v>384</v>
      </c>
      <c r="H1725">
        <v>9624</v>
      </c>
      <c r="I1725">
        <f>SUM(data[[#This Row],[likes]:[comments]])</f>
        <v>2249</v>
      </c>
    </row>
    <row r="1726" spans="1:9" x14ac:dyDescent="0.25">
      <c r="A1726" s="1">
        <v>45117</v>
      </c>
      <c r="B1726" s="1" t="str">
        <f>TEXT(data[[#This Row],[date]], "mmmm")</f>
        <v>July</v>
      </c>
      <c r="C1726" t="s">
        <v>11</v>
      </c>
      <c r="D1726" t="s">
        <v>8</v>
      </c>
      <c r="E1726">
        <v>997</v>
      </c>
      <c r="F1726">
        <v>832</v>
      </c>
      <c r="G1726">
        <v>280</v>
      </c>
      <c r="H1726">
        <v>7226</v>
      </c>
      <c r="I1726">
        <f>SUM(data[[#This Row],[likes]:[comments]])</f>
        <v>2109</v>
      </c>
    </row>
    <row r="1727" spans="1:9" x14ac:dyDescent="0.25">
      <c r="A1727" s="1">
        <v>45100</v>
      </c>
      <c r="B1727" s="1" t="str">
        <f>TEXT(data[[#This Row],[date]], "mmmm")</f>
        <v>June</v>
      </c>
      <c r="C1727" t="s">
        <v>11</v>
      </c>
      <c r="D1727" t="s">
        <v>14</v>
      </c>
      <c r="E1727">
        <v>511</v>
      </c>
      <c r="F1727">
        <v>421</v>
      </c>
      <c r="G1727">
        <v>386</v>
      </c>
      <c r="H1727">
        <v>8620</v>
      </c>
      <c r="I1727">
        <f>SUM(data[[#This Row],[likes]:[comments]])</f>
        <v>1318</v>
      </c>
    </row>
    <row r="1728" spans="1:9" x14ac:dyDescent="0.25">
      <c r="A1728" s="1">
        <v>45203</v>
      </c>
      <c r="B1728" s="1" t="str">
        <f>TEXT(data[[#This Row],[date]], "mmmm")</f>
        <v>October</v>
      </c>
      <c r="C1728" t="s">
        <v>9</v>
      </c>
      <c r="D1728" t="s">
        <v>14</v>
      </c>
      <c r="E1728">
        <v>1110</v>
      </c>
      <c r="F1728">
        <v>159</v>
      </c>
      <c r="G1728">
        <v>269</v>
      </c>
      <c r="H1728">
        <v>8156</v>
      </c>
      <c r="I1728">
        <f>SUM(data[[#This Row],[likes]:[comments]])</f>
        <v>1538</v>
      </c>
    </row>
    <row r="1729" spans="1:9" x14ac:dyDescent="0.25">
      <c r="A1729" s="1">
        <v>45207</v>
      </c>
      <c r="B1729" s="1" t="str">
        <f>TEXT(data[[#This Row],[date]], "mmmm")</f>
        <v>October</v>
      </c>
      <c r="C1729" t="s">
        <v>7</v>
      </c>
      <c r="D1729" t="s">
        <v>8</v>
      </c>
      <c r="E1729">
        <v>1490</v>
      </c>
      <c r="F1729">
        <v>175</v>
      </c>
      <c r="G1729">
        <v>363</v>
      </c>
      <c r="H1729">
        <v>7006</v>
      </c>
      <c r="I1729">
        <f>SUM(data[[#This Row],[likes]:[comments]])</f>
        <v>2028</v>
      </c>
    </row>
    <row r="1730" spans="1:9" x14ac:dyDescent="0.25">
      <c r="A1730" s="1">
        <v>45079</v>
      </c>
      <c r="B1730" s="1" t="str">
        <f>TEXT(data[[#This Row],[date]], "mmmm")</f>
        <v>June</v>
      </c>
      <c r="C1730" t="s">
        <v>11</v>
      </c>
      <c r="D1730" t="s">
        <v>14</v>
      </c>
      <c r="E1730">
        <v>2173</v>
      </c>
      <c r="F1730">
        <v>395</v>
      </c>
      <c r="G1730">
        <v>412</v>
      </c>
      <c r="H1730">
        <v>6407</v>
      </c>
      <c r="I1730">
        <f>SUM(data[[#This Row],[likes]:[comments]])</f>
        <v>2980</v>
      </c>
    </row>
    <row r="1731" spans="1:9" x14ac:dyDescent="0.25">
      <c r="A1731" s="1">
        <v>45017</v>
      </c>
      <c r="B1731" s="1" t="str">
        <f>TEXT(data[[#This Row],[date]], "mmmm")</f>
        <v>April</v>
      </c>
      <c r="C1731" t="s">
        <v>11</v>
      </c>
      <c r="D1731" t="s">
        <v>14</v>
      </c>
      <c r="E1731">
        <v>817</v>
      </c>
      <c r="F1731">
        <v>676</v>
      </c>
      <c r="G1731">
        <v>143</v>
      </c>
      <c r="H1731">
        <v>4845</v>
      </c>
      <c r="I1731">
        <f>SUM(data[[#This Row],[likes]:[comments]])</f>
        <v>1636</v>
      </c>
    </row>
    <row r="1732" spans="1:9" x14ac:dyDescent="0.25">
      <c r="A1732" s="1">
        <v>44862</v>
      </c>
      <c r="B1732" s="1" t="str">
        <f>TEXT(data[[#This Row],[date]], "mmmm")</f>
        <v>October</v>
      </c>
      <c r="C1732" t="s">
        <v>7</v>
      </c>
      <c r="D1732" t="s">
        <v>14</v>
      </c>
      <c r="E1732">
        <v>915</v>
      </c>
      <c r="F1732">
        <v>387</v>
      </c>
      <c r="G1732">
        <v>485</v>
      </c>
      <c r="H1732">
        <v>7739</v>
      </c>
      <c r="I1732">
        <f>SUM(data[[#This Row],[likes]:[comments]])</f>
        <v>1787</v>
      </c>
    </row>
    <row r="1733" spans="1:9" x14ac:dyDescent="0.25">
      <c r="A1733" s="1">
        <v>45189</v>
      </c>
      <c r="B1733" s="1" t="str">
        <f>TEXT(data[[#This Row],[date]], "mmmm")</f>
        <v>September</v>
      </c>
      <c r="C1733" t="s">
        <v>11</v>
      </c>
      <c r="D1733" t="s">
        <v>14</v>
      </c>
      <c r="E1733">
        <v>1445</v>
      </c>
      <c r="F1733">
        <v>129</v>
      </c>
      <c r="G1733">
        <v>170</v>
      </c>
      <c r="H1733">
        <v>8095</v>
      </c>
      <c r="I1733">
        <f>SUM(data[[#This Row],[likes]:[comments]])</f>
        <v>1744</v>
      </c>
    </row>
    <row r="1734" spans="1:9" x14ac:dyDescent="0.25">
      <c r="A1734" s="1">
        <v>45033</v>
      </c>
      <c r="B1734" s="1" t="str">
        <f>TEXT(data[[#This Row],[date]], "mmmm")</f>
        <v>April</v>
      </c>
      <c r="C1734" t="s">
        <v>9</v>
      </c>
      <c r="D1734" t="s">
        <v>10</v>
      </c>
      <c r="E1734">
        <v>2037</v>
      </c>
      <c r="F1734">
        <v>454</v>
      </c>
      <c r="G1734">
        <v>202</v>
      </c>
      <c r="H1734">
        <v>8749</v>
      </c>
      <c r="I1734">
        <f>SUM(data[[#This Row],[likes]:[comments]])</f>
        <v>2693</v>
      </c>
    </row>
    <row r="1735" spans="1:9" x14ac:dyDescent="0.25">
      <c r="A1735" s="1">
        <v>45012</v>
      </c>
      <c r="B1735" s="1" t="str">
        <f>TEXT(data[[#This Row],[date]], "mmmm")</f>
        <v>March</v>
      </c>
      <c r="C1735" t="s">
        <v>7</v>
      </c>
      <c r="D1735" t="s">
        <v>14</v>
      </c>
      <c r="E1735">
        <v>1998</v>
      </c>
      <c r="F1735">
        <v>808</v>
      </c>
      <c r="G1735">
        <v>487</v>
      </c>
      <c r="H1735">
        <v>9758</v>
      </c>
      <c r="I1735">
        <f>SUM(data[[#This Row],[likes]:[comments]])</f>
        <v>3293</v>
      </c>
    </row>
    <row r="1736" spans="1:9" x14ac:dyDescent="0.25">
      <c r="A1736" s="1">
        <v>44915</v>
      </c>
      <c r="B1736" s="1" t="str">
        <f>TEXT(data[[#This Row],[date]], "mmmm")</f>
        <v>December</v>
      </c>
      <c r="C1736" t="s">
        <v>9</v>
      </c>
      <c r="D1736" t="s">
        <v>14</v>
      </c>
      <c r="E1736">
        <v>1418</v>
      </c>
      <c r="F1736">
        <v>678</v>
      </c>
      <c r="G1736">
        <v>309</v>
      </c>
      <c r="H1736">
        <v>4145</v>
      </c>
      <c r="I1736">
        <f>SUM(data[[#This Row],[likes]:[comments]])</f>
        <v>2405</v>
      </c>
    </row>
    <row r="1737" spans="1:9" x14ac:dyDescent="0.25">
      <c r="A1737" s="1">
        <v>45000</v>
      </c>
      <c r="B1737" s="1" t="str">
        <f>TEXT(data[[#This Row],[date]], "mmmm")</f>
        <v>March</v>
      </c>
      <c r="C1737" t="s">
        <v>7</v>
      </c>
      <c r="D1737" t="s">
        <v>14</v>
      </c>
      <c r="E1737">
        <v>776</v>
      </c>
      <c r="F1737">
        <v>696</v>
      </c>
      <c r="G1737">
        <v>498</v>
      </c>
      <c r="H1737">
        <v>8442</v>
      </c>
      <c r="I1737">
        <f>SUM(data[[#This Row],[likes]:[comments]])</f>
        <v>1970</v>
      </c>
    </row>
    <row r="1738" spans="1:9" x14ac:dyDescent="0.25">
      <c r="A1738" s="1">
        <v>45119</v>
      </c>
      <c r="B1738" s="1" t="str">
        <f>TEXT(data[[#This Row],[date]], "mmmm")</f>
        <v>July</v>
      </c>
      <c r="C1738" t="s">
        <v>11</v>
      </c>
      <c r="D1738" t="s">
        <v>14</v>
      </c>
      <c r="E1738">
        <v>894</v>
      </c>
      <c r="F1738">
        <v>240</v>
      </c>
      <c r="G1738">
        <v>213</v>
      </c>
      <c r="H1738">
        <v>8424</v>
      </c>
      <c r="I1738">
        <f>SUM(data[[#This Row],[likes]:[comments]])</f>
        <v>1347</v>
      </c>
    </row>
    <row r="1739" spans="1:9" x14ac:dyDescent="0.25">
      <c r="A1739" s="1">
        <v>45043</v>
      </c>
      <c r="B1739" s="1" t="str">
        <f>TEXT(data[[#This Row],[date]], "mmmm")</f>
        <v>April</v>
      </c>
      <c r="C1739" t="s">
        <v>7</v>
      </c>
      <c r="D1739" t="s">
        <v>10</v>
      </c>
      <c r="E1739">
        <v>1557</v>
      </c>
      <c r="F1739">
        <v>425</v>
      </c>
      <c r="G1739">
        <v>114</v>
      </c>
      <c r="H1739">
        <v>4263</v>
      </c>
      <c r="I1739">
        <f>SUM(data[[#This Row],[likes]:[comments]])</f>
        <v>2096</v>
      </c>
    </row>
    <row r="1740" spans="1:9" x14ac:dyDescent="0.25">
      <c r="A1740" s="1">
        <v>45180</v>
      </c>
      <c r="B1740" s="1" t="str">
        <f>TEXT(data[[#This Row],[date]], "mmmm")</f>
        <v>September</v>
      </c>
      <c r="C1740" t="s">
        <v>9</v>
      </c>
      <c r="D1740" t="s">
        <v>10</v>
      </c>
      <c r="E1740">
        <v>887</v>
      </c>
      <c r="F1740">
        <v>715</v>
      </c>
      <c r="G1740">
        <v>125</v>
      </c>
      <c r="H1740">
        <v>8776</v>
      </c>
      <c r="I1740">
        <f>SUM(data[[#This Row],[likes]:[comments]])</f>
        <v>1727</v>
      </c>
    </row>
    <row r="1741" spans="1:9" x14ac:dyDescent="0.25">
      <c r="A1741" s="1">
        <v>44864</v>
      </c>
      <c r="B1741" s="1" t="str">
        <f>TEXT(data[[#This Row],[date]], "mmmm")</f>
        <v>October</v>
      </c>
      <c r="C1741" t="s">
        <v>9</v>
      </c>
      <c r="D1741" t="s">
        <v>14</v>
      </c>
      <c r="E1741">
        <v>1968</v>
      </c>
      <c r="F1741">
        <v>540</v>
      </c>
      <c r="G1741">
        <v>444</v>
      </c>
      <c r="H1741">
        <v>5172</v>
      </c>
      <c r="I1741">
        <f>SUM(data[[#This Row],[likes]:[comments]])</f>
        <v>2952</v>
      </c>
    </row>
    <row r="1742" spans="1:9" x14ac:dyDescent="0.25">
      <c r="A1742" s="1">
        <v>45114</v>
      </c>
      <c r="B1742" s="1" t="str">
        <f>TEXT(data[[#This Row],[date]], "mmmm")</f>
        <v>July</v>
      </c>
      <c r="C1742" t="s">
        <v>7</v>
      </c>
      <c r="D1742" t="s">
        <v>14</v>
      </c>
      <c r="E1742">
        <v>1063</v>
      </c>
      <c r="F1742">
        <v>471</v>
      </c>
      <c r="G1742">
        <v>462</v>
      </c>
      <c r="H1742">
        <v>5551</v>
      </c>
      <c r="I1742">
        <f>SUM(data[[#This Row],[likes]:[comments]])</f>
        <v>1996</v>
      </c>
    </row>
    <row r="1743" spans="1:9" x14ac:dyDescent="0.25">
      <c r="A1743" s="1">
        <v>45130</v>
      </c>
      <c r="B1743" s="1" t="str">
        <f>TEXT(data[[#This Row],[date]], "mmmm")</f>
        <v>July</v>
      </c>
      <c r="C1743" t="s">
        <v>7</v>
      </c>
      <c r="D1743" t="s">
        <v>8</v>
      </c>
      <c r="E1743">
        <v>881</v>
      </c>
      <c r="F1743">
        <v>250</v>
      </c>
      <c r="G1743">
        <v>300</v>
      </c>
      <c r="H1743">
        <v>5529</v>
      </c>
      <c r="I1743">
        <f>SUM(data[[#This Row],[likes]:[comments]])</f>
        <v>1431</v>
      </c>
    </row>
    <row r="1744" spans="1:9" x14ac:dyDescent="0.25">
      <c r="A1744" s="1">
        <v>45042</v>
      </c>
      <c r="B1744" s="1" t="str">
        <f>TEXT(data[[#This Row],[date]], "mmmm")</f>
        <v>April</v>
      </c>
      <c r="C1744" t="s">
        <v>9</v>
      </c>
      <c r="D1744" t="s">
        <v>10</v>
      </c>
      <c r="E1744">
        <v>1592</v>
      </c>
      <c r="F1744">
        <v>146</v>
      </c>
      <c r="G1744">
        <v>490</v>
      </c>
      <c r="H1744">
        <v>4950</v>
      </c>
      <c r="I1744">
        <f>SUM(data[[#This Row],[likes]:[comments]])</f>
        <v>2228</v>
      </c>
    </row>
    <row r="1745" spans="1:9" x14ac:dyDescent="0.25">
      <c r="A1745" s="1">
        <v>44851</v>
      </c>
      <c r="B1745" s="1" t="str">
        <f>TEXT(data[[#This Row],[date]], "mmmm")</f>
        <v>October</v>
      </c>
      <c r="C1745" t="s">
        <v>9</v>
      </c>
      <c r="D1745" t="s">
        <v>14</v>
      </c>
      <c r="E1745">
        <v>1307</v>
      </c>
      <c r="F1745">
        <v>328</v>
      </c>
      <c r="G1745">
        <v>415</v>
      </c>
      <c r="H1745">
        <v>9355</v>
      </c>
      <c r="I1745">
        <f>SUM(data[[#This Row],[likes]:[comments]])</f>
        <v>2050</v>
      </c>
    </row>
    <row r="1746" spans="1:9" x14ac:dyDescent="0.25">
      <c r="A1746" s="1">
        <v>44992</v>
      </c>
      <c r="B1746" s="1" t="str">
        <f>TEXT(data[[#This Row],[date]], "mmmm")</f>
        <v>March</v>
      </c>
      <c r="C1746" t="s">
        <v>11</v>
      </c>
      <c r="D1746" t="s">
        <v>8</v>
      </c>
      <c r="E1746">
        <v>1361</v>
      </c>
      <c r="F1746">
        <v>547</v>
      </c>
      <c r="G1746">
        <v>478</v>
      </c>
      <c r="H1746">
        <v>4917</v>
      </c>
      <c r="I1746">
        <f>SUM(data[[#This Row],[likes]:[comments]])</f>
        <v>2386</v>
      </c>
    </row>
    <row r="1747" spans="1:9" x14ac:dyDescent="0.25">
      <c r="A1747" s="1">
        <v>45146</v>
      </c>
      <c r="B1747" s="1" t="str">
        <f>TEXT(data[[#This Row],[date]], "mmmm")</f>
        <v>August</v>
      </c>
      <c r="C1747" t="s">
        <v>7</v>
      </c>
      <c r="D1747" t="s">
        <v>14</v>
      </c>
      <c r="E1747">
        <v>1028</v>
      </c>
      <c r="F1747">
        <v>636</v>
      </c>
      <c r="G1747">
        <v>500</v>
      </c>
      <c r="H1747">
        <v>4046</v>
      </c>
      <c r="I1747">
        <f>SUM(data[[#This Row],[likes]:[comments]])</f>
        <v>2164</v>
      </c>
    </row>
    <row r="1748" spans="1:9" x14ac:dyDescent="0.25">
      <c r="A1748" s="1">
        <v>45036</v>
      </c>
      <c r="B1748" s="1" t="str">
        <f>TEXT(data[[#This Row],[date]], "mmmm")</f>
        <v>April</v>
      </c>
      <c r="C1748" t="s">
        <v>9</v>
      </c>
      <c r="D1748" t="s">
        <v>8</v>
      </c>
      <c r="E1748">
        <v>1740</v>
      </c>
      <c r="F1748">
        <v>850</v>
      </c>
      <c r="G1748">
        <v>416</v>
      </c>
      <c r="H1748">
        <v>7633</v>
      </c>
      <c r="I1748">
        <f>SUM(data[[#This Row],[likes]:[comments]])</f>
        <v>3006</v>
      </c>
    </row>
    <row r="1749" spans="1:9" x14ac:dyDescent="0.25">
      <c r="A1749" s="1">
        <v>45119</v>
      </c>
      <c r="B1749" s="1" t="str">
        <f>TEXT(data[[#This Row],[date]], "mmmm")</f>
        <v>July</v>
      </c>
      <c r="C1749" t="s">
        <v>7</v>
      </c>
      <c r="D1749" t="s">
        <v>10</v>
      </c>
      <c r="E1749">
        <v>1071</v>
      </c>
      <c r="F1749">
        <v>357</v>
      </c>
      <c r="G1749">
        <v>256</v>
      </c>
      <c r="H1749">
        <v>5541</v>
      </c>
      <c r="I1749">
        <f>SUM(data[[#This Row],[likes]:[comments]])</f>
        <v>1684</v>
      </c>
    </row>
    <row r="1750" spans="1:9" x14ac:dyDescent="0.25">
      <c r="A1750" s="1">
        <v>45190</v>
      </c>
      <c r="B1750" s="1" t="str">
        <f>TEXT(data[[#This Row],[date]], "mmmm")</f>
        <v>September</v>
      </c>
      <c r="C1750" t="s">
        <v>9</v>
      </c>
      <c r="D1750" t="s">
        <v>14</v>
      </c>
      <c r="E1750">
        <v>851</v>
      </c>
      <c r="F1750">
        <v>262</v>
      </c>
      <c r="G1750">
        <v>126</v>
      </c>
      <c r="H1750">
        <v>4578</v>
      </c>
      <c r="I1750">
        <f>SUM(data[[#This Row],[likes]:[comments]])</f>
        <v>1239</v>
      </c>
    </row>
    <row r="1751" spans="1:9" x14ac:dyDescent="0.25">
      <c r="A1751" s="1">
        <v>44917</v>
      </c>
      <c r="B1751" s="1" t="str">
        <f>TEXT(data[[#This Row],[date]], "mmmm")</f>
        <v>December</v>
      </c>
      <c r="C1751" t="s">
        <v>9</v>
      </c>
      <c r="D1751" t="s">
        <v>8</v>
      </c>
      <c r="E1751">
        <v>2169</v>
      </c>
      <c r="F1751">
        <v>107</v>
      </c>
      <c r="G1751">
        <v>480</v>
      </c>
      <c r="H1751">
        <v>6470</v>
      </c>
      <c r="I1751">
        <f>SUM(data[[#This Row],[likes]:[comments]])</f>
        <v>2756</v>
      </c>
    </row>
    <row r="1752" spans="1:9" x14ac:dyDescent="0.25">
      <c r="A1752" s="1">
        <v>45124</v>
      </c>
      <c r="B1752" s="1" t="str">
        <f>TEXT(data[[#This Row],[date]], "mmmm")</f>
        <v>July</v>
      </c>
      <c r="C1752" t="s">
        <v>7</v>
      </c>
      <c r="D1752" t="s">
        <v>14</v>
      </c>
      <c r="E1752">
        <v>1344</v>
      </c>
      <c r="F1752">
        <v>455</v>
      </c>
      <c r="G1752">
        <v>277</v>
      </c>
      <c r="H1752">
        <v>4830</v>
      </c>
      <c r="I1752">
        <f>SUM(data[[#This Row],[likes]:[comments]])</f>
        <v>2076</v>
      </c>
    </row>
    <row r="1753" spans="1:9" x14ac:dyDescent="0.25">
      <c r="A1753" s="1">
        <v>44949</v>
      </c>
      <c r="B1753" s="1" t="str">
        <f>TEXT(data[[#This Row],[date]], "mmmm")</f>
        <v>January</v>
      </c>
      <c r="C1753" t="s">
        <v>11</v>
      </c>
      <c r="D1753" t="s">
        <v>10</v>
      </c>
      <c r="E1753">
        <v>2041</v>
      </c>
      <c r="F1753">
        <v>504</v>
      </c>
      <c r="G1753">
        <v>480</v>
      </c>
      <c r="H1753">
        <v>7333</v>
      </c>
      <c r="I1753">
        <f>SUM(data[[#This Row],[likes]:[comments]])</f>
        <v>3025</v>
      </c>
    </row>
    <row r="1754" spans="1:9" x14ac:dyDescent="0.25">
      <c r="A1754" s="1">
        <v>45022</v>
      </c>
      <c r="B1754" s="1" t="str">
        <f>TEXT(data[[#This Row],[date]], "mmmm")</f>
        <v>April</v>
      </c>
      <c r="C1754" t="s">
        <v>7</v>
      </c>
      <c r="D1754" t="s">
        <v>10</v>
      </c>
      <c r="E1754">
        <v>2123</v>
      </c>
      <c r="F1754">
        <v>738</v>
      </c>
      <c r="G1754">
        <v>172</v>
      </c>
      <c r="H1754">
        <v>4634</v>
      </c>
      <c r="I1754">
        <f>SUM(data[[#This Row],[likes]:[comments]])</f>
        <v>3033</v>
      </c>
    </row>
    <row r="1755" spans="1:9" x14ac:dyDescent="0.25">
      <c r="A1755" s="1">
        <v>45200</v>
      </c>
      <c r="B1755" s="1" t="str">
        <f>TEXT(data[[#This Row],[date]], "mmmm")</f>
        <v>October</v>
      </c>
      <c r="C1755" t="s">
        <v>9</v>
      </c>
      <c r="D1755" t="s">
        <v>8</v>
      </c>
      <c r="E1755">
        <v>1044</v>
      </c>
      <c r="F1755">
        <v>468</v>
      </c>
      <c r="G1755">
        <v>117</v>
      </c>
      <c r="H1755">
        <v>9346</v>
      </c>
      <c r="I1755">
        <f>SUM(data[[#This Row],[likes]:[comments]])</f>
        <v>1629</v>
      </c>
    </row>
    <row r="1756" spans="1:9" x14ac:dyDescent="0.25">
      <c r="A1756" s="1">
        <v>44944</v>
      </c>
      <c r="B1756" s="1" t="str">
        <f>TEXT(data[[#This Row],[date]], "mmmm")</f>
        <v>January</v>
      </c>
      <c r="C1756" t="s">
        <v>7</v>
      </c>
      <c r="D1756" t="s">
        <v>10</v>
      </c>
      <c r="E1756">
        <v>857</v>
      </c>
      <c r="F1756">
        <v>191</v>
      </c>
      <c r="G1756">
        <v>254</v>
      </c>
      <c r="H1756">
        <v>8912</v>
      </c>
      <c r="I1756">
        <f>SUM(data[[#This Row],[likes]:[comments]])</f>
        <v>1302</v>
      </c>
    </row>
    <row r="1757" spans="1:9" x14ac:dyDescent="0.25">
      <c r="A1757" s="1">
        <v>45153</v>
      </c>
      <c r="B1757" s="1" t="str">
        <f>TEXT(data[[#This Row],[date]], "mmmm")</f>
        <v>August</v>
      </c>
      <c r="C1757" t="s">
        <v>9</v>
      </c>
      <c r="D1757" t="s">
        <v>10</v>
      </c>
      <c r="E1757">
        <v>1439</v>
      </c>
      <c r="F1757">
        <v>194</v>
      </c>
      <c r="G1757">
        <v>191</v>
      </c>
      <c r="H1757">
        <v>7362</v>
      </c>
      <c r="I1757">
        <f>SUM(data[[#This Row],[likes]:[comments]])</f>
        <v>1824</v>
      </c>
    </row>
    <row r="1758" spans="1:9" x14ac:dyDescent="0.25">
      <c r="A1758" s="1">
        <v>45085</v>
      </c>
      <c r="B1758" s="1" t="str">
        <f>TEXT(data[[#This Row],[date]], "mmmm")</f>
        <v>June</v>
      </c>
      <c r="C1758" t="s">
        <v>9</v>
      </c>
      <c r="D1758" t="s">
        <v>14</v>
      </c>
      <c r="E1758">
        <v>1442</v>
      </c>
      <c r="F1758">
        <v>411</v>
      </c>
      <c r="G1758">
        <v>405</v>
      </c>
      <c r="H1758">
        <v>5725</v>
      </c>
      <c r="I1758">
        <f>SUM(data[[#This Row],[likes]:[comments]])</f>
        <v>2258</v>
      </c>
    </row>
    <row r="1759" spans="1:9" x14ac:dyDescent="0.25">
      <c r="A1759" s="1">
        <v>44886</v>
      </c>
      <c r="B1759" s="1" t="str">
        <f>TEXT(data[[#This Row],[date]], "mmmm")</f>
        <v>November</v>
      </c>
      <c r="C1759" t="s">
        <v>7</v>
      </c>
      <c r="D1759" t="s">
        <v>10</v>
      </c>
      <c r="E1759">
        <v>1814</v>
      </c>
      <c r="F1759">
        <v>754</v>
      </c>
      <c r="G1759">
        <v>185</v>
      </c>
      <c r="H1759">
        <v>4043</v>
      </c>
      <c r="I1759">
        <f>SUM(data[[#This Row],[likes]:[comments]])</f>
        <v>2753</v>
      </c>
    </row>
    <row r="1760" spans="1:9" x14ac:dyDescent="0.25">
      <c r="A1760" s="1">
        <v>44988</v>
      </c>
      <c r="B1760" s="1" t="str">
        <f>TEXT(data[[#This Row],[date]], "mmmm")</f>
        <v>March</v>
      </c>
      <c r="C1760" t="s">
        <v>9</v>
      </c>
      <c r="D1760" t="s">
        <v>8</v>
      </c>
      <c r="E1760">
        <v>1189</v>
      </c>
      <c r="F1760">
        <v>273</v>
      </c>
      <c r="G1760">
        <v>451</v>
      </c>
      <c r="H1760">
        <v>6330</v>
      </c>
      <c r="I1760">
        <f>SUM(data[[#This Row],[likes]:[comments]])</f>
        <v>1913</v>
      </c>
    </row>
    <row r="1761" spans="1:9" x14ac:dyDescent="0.25">
      <c r="A1761" s="1">
        <v>45180</v>
      </c>
      <c r="B1761" s="1" t="str">
        <f>TEXT(data[[#This Row],[date]], "mmmm")</f>
        <v>September</v>
      </c>
      <c r="C1761" t="s">
        <v>11</v>
      </c>
      <c r="D1761" t="s">
        <v>8</v>
      </c>
      <c r="E1761">
        <v>1910</v>
      </c>
      <c r="F1761">
        <v>678</v>
      </c>
      <c r="G1761">
        <v>173</v>
      </c>
      <c r="H1761">
        <v>5775</v>
      </c>
      <c r="I1761">
        <f>SUM(data[[#This Row],[likes]:[comments]])</f>
        <v>2761</v>
      </c>
    </row>
    <row r="1762" spans="1:9" x14ac:dyDescent="0.25">
      <c r="A1762" s="1">
        <v>44881</v>
      </c>
      <c r="B1762" s="1" t="str">
        <f>TEXT(data[[#This Row],[date]], "mmmm")</f>
        <v>November</v>
      </c>
      <c r="C1762" t="s">
        <v>11</v>
      </c>
      <c r="D1762" t="s">
        <v>10</v>
      </c>
      <c r="E1762">
        <v>974</v>
      </c>
      <c r="F1762">
        <v>367</v>
      </c>
      <c r="G1762">
        <v>253</v>
      </c>
      <c r="H1762">
        <v>4112</v>
      </c>
      <c r="I1762">
        <f>SUM(data[[#This Row],[likes]:[comments]])</f>
        <v>1594</v>
      </c>
    </row>
    <row r="1763" spans="1:9" x14ac:dyDescent="0.25">
      <c r="A1763" s="1">
        <v>44859</v>
      </c>
      <c r="B1763" s="1" t="str">
        <f>TEXT(data[[#This Row],[date]], "mmmm")</f>
        <v>October</v>
      </c>
      <c r="C1763" t="s">
        <v>16</v>
      </c>
      <c r="D1763" t="s">
        <v>14</v>
      </c>
      <c r="E1763">
        <v>1876</v>
      </c>
      <c r="F1763">
        <v>883</v>
      </c>
      <c r="G1763">
        <v>249</v>
      </c>
      <c r="H1763">
        <v>5583</v>
      </c>
      <c r="I1763">
        <f>SUM(data[[#This Row],[likes]:[comments]])</f>
        <v>3008</v>
      </c>
    </row>
    <row r="1764" spans="1:9" x14ac:dyDescent="0.25">
      <c r="A1764" s="1">
        <v>44987</v>
      </c>
      <c r="B1764" s="1" t="str">
        <f>TEXT(data[[#This Row],[date]], "mmmm")</f>
        <v>March</v>
      </c>
      <c r="C1764" t="s">
        <v>11</v>
      </c>
      <c r="D1764" t="s">
        <v>8</v>
      </c>
      <c r="E1764">
        <v>694</v>
      </c>
      <c r="F1764">
        <v>561</v>
      </c>
      <c r="G1764">
        <v>292</v>
      </c>
      <c r="H1764">
        <v>5978</v>
      </c>
      <c r="I1764">
        <f>SUM(data[[#This Row],[likes]:[comments]])</f>
        <v>1547</v>
      </c>
    </row>
    <row r="1765" spans="1:9" x14ac:dyDescent="0.25">
      <c r="A1765" s="1">
        <v>44852</v>
      </c>
      <c r="B1765" s="1" t="str">
        <f>TEXT(data[[#This Row],[date]], "mmmm")</f>
        <v>October</v>
      </c>
      <c r="C1765" t="s">
        <v>11</v>
      </c>
      <c r="D1765" t="s">
        <v>14</v>
      </c>
      <c r="E1765">
        <v>970</v>
      </c>
      <c r="F1765">
        <v>297</v>
      </c>
      <c r="G1765">
        <v>429</v>
      </c>
      <c r="H1765">
        <v>4430</v>
      </c>
      <c r="I1765">
        <f>SUM(data[[#This Row],[likes]:[comments]])</f>
        <v>1696</v>
      </c>
    </row>
    <row r="1766" spans="1:9" x14ac:dyDescent="0.25">
      <c r="A1766" s="1">
        <v>45099</v>
      </c>
      <c r="B1766" s="1" t="str">
        <f>TEXT(data[[#This Row],[date]], "mmmm")</f>
        <v>June</v>
      </c>
      <c r="C1766" t="s">
        <v>11</v>
      </c>
      <c r="D1766" t="s">
        <v>14</v>
      </c>
      <c r="E1766">
        <v>2142</v>
      </c>
      <c r="F1766">
        <v>110</v>
      </c>
      <c r="G1766">
        <v>110</v>
      </c>
      <c r="H1766">
        <v>4779</v>
      </c>
      <c r="I1766">
        <f>SUM(data[[#This Row],[likes]:[comments]])</f>
        <v>2362</v>
      </c>
    </row>
    <row r="1767" spans="1:9" x14ac:dyDescent="0.25">
      <c r="A1767" s="1">
        <v>45205</v>
      </c>
      <c r="B1767" s="1" t="str">
        <f>TEXT(data[[#This Row],[date]], "mmmm")</f>
        <v>October</v>
      </c>
      <c r="C1767" t="s">
        <v>9</v>
      </c>
      <c r="D1767" t="s">
        <v>8</v>
      </c>
      <c r="E1767">
        <v>2045</v>
      </c>
      <c r="F1767">
        <v>682</v>
      </c>
      <c r="G1767">
        <v>194</v>
      </c>
      <c r="H1767">
        <v>5364</v>
      </c>
      <c r="I1767">
        <f>SUM(data[[#This Row],[likes]:[comments]])</f>
        <v>2921</v>
      </c>
    </row>
    <row r="1768" spans="1:9" x14ac:dyDescent="0.25">
      <c r="A1768" s="1">
        <v>44886</v>
      </c>
      <c r="B1768" s="1" t="str">
        <f>TEXT(data[[#This Row],[date]], "mmmm")</f>
        <v>November</v>
      </c>
      <c r="C1768" t="s">
        <v>9</v>
      </c>
      <c r="D1768" t="s">
        <v>10</v>
      </c>
      <c r="E1768">
        <v>630</v>
      </c>
      <c r="F1768">
        <v>532</v>
      </c>
      <c r="G1768" t="s">
        <v>13</v>
      </c>
      <c r="H1768">
        <v>8841</v>
      </c>
      <c r="I1768">
        <f>SUM(data[[#This Row],[likes]:[comments]])</f>
        <v>1162</v>
      </c>
    </row>
    <row r="1769" spans="1:9" x14ac:dyDescent="0.25">
      <c r="A1769" s="1">
        <v>45028</v>
      </c>
      <c r="B1769" s="1" t="str">
        <f>TEXT(data[[#This Row],[date]], "mmmm")</f>
        <v>April</v>
      </c>
      <c r="C1769" t="s">
        <v>7</v>
      </c>
      <c r="D1769" t="s">
        <v>14</v>
      </c>
      <c r="E1769">
        <v>1596</v>
      </c>
      <c r="F1769">
        <v>734</v>
      </c>
      <c r="G1769">
        <v>263</v>
      </c>
      <c r="H1769">
        <v>4299</v>
      </c>
      <c r="I1769">
        <f>SUM(data[[#This Row],[likes]:[comments]])</f>
        <v>2593</v>
      </c>
    </row>
    <row r="1770" spans="1:9" x14ac:dyDescent="0.25">
      <c r="A1770" s="1">
        <v>44880</v>
      </c>
      <c r="B1770" s="1" t="str">
        <f>TEXT(data[[#This Row],[date]], "mmmm")</f>
        <v>November</v>
      </c>
      <c r="C1770" t="s">
        <v>9</v>
      </c>
      <c r="D1770" t="s">
        <v>10</v>
      </c>
      <c r="E1770">
        <v>1549</v>
      </c>
      <c r="F1770">
        <v>809</v>
      </c>
      <c r="G1770">
        <v>457</v>
      </c>
      <c r="H1770">
        <v>5942</v>
      </c>
      <c r="I1770">
        <f>SUM(data[[#This Row],[likes]:[comments]])</f>
        <v>2815</v>
      </c>
    </row>
    <row r="1771" spans="1:9" x14ac:dyDescent="0.25">
      <c r="A1771" s="1">
        <v>44985</v>
      </c>
      <c r="B1771" s="1" t="str">
        <f>TEXT(data[[#This Row],[date]], "mmmm")</f>
        <v>February</v>
      </c>
      <c r="C1771" t="s">
        <v>11</v>
      </c>
      <c r="D1771" t="s">
        <v>10</v>
      </c>
      <c r="E1771">
        <v>657</v>
      </c>
      <c r="F1771">
        <v>146</v>
      </c>
      <c r="G1771">
        <v>416</v>
      </c>
      <c r="H1771">
        <v>8187</v>
      </c>
      <c r="I1771">
        <f>SUM(data[[#This Row],[likes]:[comments]])</f>
        <v>1219</v>
      </c>
    </row>
    <row r="1772" spans="1:9" x14ac:dyDescent="0.25">
      <c r="A1772" s="1">
        <v>45093</v>
      </c>
      <c r="B1772" s="1" t="str">
        <f>TEXT(data[[#This Row],[date]], "mmmm")</f>
        <v>June</v>
      </c>
      <c r="C1772" t="s">
        <v>9</v>
      </c>
      <c r="D1772" t="s">
        <v>8</v>
      </c>
      <c r="E1772">
        <v>1592</v>
      </c>
      <c r="F1772">
        <v>111</v>
      </c>
      <c r="G1772">
        <v>224</v>
      </c>
      <c r="H1772">
        <v>4059</v>
      </c>
      <c r="I1772">
        <f>SUM(data[[#This Row],[likes]:[comments]])</f>
        <v>1927</v>
      </c>
    </row>
    <row r="1773" spans="1:9" x14ac:dyDescent="0.25">
      <c r="A1773" s="1">
        <v>44902</v>
      </c>
      <c r="B1773" s="1" t="str">
        <f>TEXT(data[[#This Row],[date]], "mmmm")</f>
        <v>December</v>
      </c>
      <c r="C1773" t="s">
        <v>7</v>
      </c>
      <c r="D1773" t="s">
        <v>14</v>
      </c>
      <c r="E1773">
        <v>1160</v>
      </c>
      <c r="F1773">
        <v>241</v>
      </c>
      <c r="G1773">
        <v>402</v>
      </c>
      <c r="H1773">
        <v>5805</v>
      </c>
      <c r="I1773">
        <f>SUM(data[[#This Row],[likes]:[comments]])</f>
        <v>1803</v>
      </c>
    </row>
    <row r="1774" spans="1:9" x14ac:dyDescent="0.25">
      <c r="A1774" s="1">
        <v>44979</v>
      </c>
      <c r="B1774" s="1" t="str">
        <f>TEXT(data[[#This Row],[date]], "mmmm")</f>
        <v>February</v>
      </c>
      <c r="C1774" t="s">
        <v>9</v>
      </c>
      <c r="D1774" t="s">
        <v>8</v>
      </c>
      <c r="E1774">
        <v>452</v>
      </c>
      <c r="F1774">
        <v>556</v>
      </c>
      <c r="G1774">
        <v>153</v>
      </c>
      <c r="H1774">
        <v>6612</v>
      </c>
      <c r="I1774">
        <f>SUM(data[[#This Row],[likes]:[comments]])</f>
        <v>1161</v>
      </c>
    </row>
    <row r="1775" spans="1:9" x14ac:dyDescent="0.25">
      <c r="A1775" s="1">
        <v>44985</v>
      </c>
      <c r="B1775" s="1" t="str">
        <f>TEXT(data[[#This Row],[date]], "mmmm")</f>
        <v>February</v>
      </c>
      <c r="C1775" t="s">
        <v>11</v>
      </c>
      <c r="D1775" t="s">
        <v>14</v>
      </c>
      <c r="E1775">
        <v>1532</v>
      </c>
      <c r="F1775">
        <v>362</v>
      </c>
      <c r="G1775">
        <v>233</v>
      </c>
      <c r="H1775">
        <v>5732</v>
      </c>
      <c r="I1775">
        <f>SUM(data[[#This Row],[likes]:[comments]])</f>
        <v>2127</v>
      </c>
    </row>
    <row r="1776" spans="1:9" x14ac:dyDescent="0.25">
      <c r="A1776" s="1">
        <v>45044</v>
      </c>
      <c r="B1776" s="1" t="str">
        <f>TEXT(data[[#This Row],[date]], "mmmm")</f>
        <v>April</v>
      </c>
      <c r="C1776" t="s">
        <v>9</v>
      </c>
      <c r="D1776" t="s">
        <v>8</v>
      </c>
      <c r="E1776">
        <v>2139</v>
      </c>
      <c r="F1776">
        <v>575</v>
      </c>
      <c r="G1776">
        <v>468</v>
      </c>
      <c r="H1776">
        <v>8827</v>
      </c>
      <c r="I1776">
        <f>SUM(data[[#This Row],[likes]:[comments]])</f>
        <v>3182</v>
      </c>
    </row>
    <row r="1777" spans="1:9" x14ac:dyDescent="0.25">
      <c r="A1777" s="1">
        <v>45154</v>
      </c>
      <c r="B1777" s="1" t="str">
        <f>TEXT(data[[#This Row],[date]], "mmmm")</f>
        <v>August</v>
      </c>
      <c r="C1777" t="s">
        <v>11</v>
      </c>
      <c r="D1777" t="s">
        <v>14</v>
      </c>
      <c r="E1777">
        <v>1811</v>
      </c>
      <c r="F1777">
        <v>697</v>
      </c>
      <c r="G1777">
        <v>198</v>
      </c>
      <c r="H1777">
        <v>8791</v>
      </c>
      <c r="I1777">
        <f>SUM(data[[#This Row],[likes]:[comments]])</f>
        <v>2706</v>
      </c>
    </row>
    <row r="1778" spans="1:9" x14ac:dyDescent="0.25">
      <c r="A1778" s="1">
        <v>45091</v>
      </c>
      <c r="B1778" s="1" t="str">
        <f>TEXT(data[[#This Row],[date]], "mmmm")</f>
        <v>June</v>
      </c>
      <c r="C1778" t="s">
        <v>7</v>
      </c>
      <c r="D1778" t="s">
        <v>14</v>
      </c>
      <c r="E1778">
        <v>947</v>
      </c>
      <c r="F1778">
        <v>239</v>
      </c>
      <c r="G1778">
        <v>196</v>
      </c>
      <c r="H1778">
        <v>4799</v>
      </c>
      <c r="I1778">
        <f>SUM(data[[#This Row],[likes]:[comments]])</f>
        <v>1382</v>
      </c>
    </row>
    <row r="1779" spans="1:9" x14ac:dyDescent="0.25">
      <c r="A1779" s="1">
        <v>44945</v>
      </c>
      <c r="B1779" s="1" t="str">
        <f>TEXT(data[[#This Row],[date]], "mmmm")</f>
        <v>January</v>
      </c>
      <c r="C1779" t="s">
        <v>9</v>
      </c>
      <c r="D1779" t="s">
        <v>8</v>
      </c>
      <c r="E1779">
        <v>1615</v>
      </c>
      <c r="F1779">
        <v>269</v>
      </c>
      <c r="G1779">
        <v>415</v>
      </c>
      <c r="H1779">
        <v>4951</v>
      </c>
      <c r="I1779">
        <f>SUM(data[[#This Row],[likes]:[comments]])</f>
        <v>2299</v>
      </c>
    </row>
    <row r="1780" spans="1:9" x14ac:dyDescent="0.25">
      <c r="A1780" s="1">
        <v>45081</v>
      </c>
      <c r="B1780" s="1" t="str">
        <f>TEXT(data[[#This Row],[date]], "mmmm")</f>
        <v>June</v>
      </c>
      <c r="C1780" t="s">
        <v>7</v>
      </c>
      <c r="D1780" t="s">
        <v>8</v>
      </c>
      <c r="E1780">
        <v>442</v>
      </c>
      <c r="F1780">
        <v>787</v>
      </c>
      <c r="G1780">
        <v>366</v>
      </c>
      <c r="H1780">
        <v>8137</v>
      </c>
      <c r="I1780">
        <f>SUM(data[[#This Row],[likes]:[comments]])</f>
        <v>1595</v>
      </c>
    </row>
    <row r="1781" spans="1:9" x14ac:dyDescent="0.25">
      <c r="A1781" s="1">
        <v>45097</v>
      </c>
      <c r="B1781" s="1" t="str">
        <f>TEXT(data[[#This Row],[date]], "mmmm")</f>
        <v>June</v>
      </c>
      <c r="C1781" t="s">
        <v>9</v>
      </c>
      <c r="D1781" t="s">
        <v>8</v>
      </c>
      <c r="E1781">
        <v>558</v>
      </c>
      <c r="F1781">
        <v>478</v>
      </c>
      <c r="G1781">
        <v>457</v>
      </c>
      <c r="H1781">
        <v>7422</v>
      </c>
      <c r="I1781">
        <f>SUM(data[[#This Row],[likes]:[comments]])</f>
        <v>1493</v>
      </c>
    </row>
    <row r="1782" spans="1:9" x14ac:dyDescent="0.25">
      <c r="A1782" s="1">
        <v>45139</v>
      </c>
      <c r="B1782" s="1" t="str">
        <f>TEXT(data[[#This Row],[date]], "mmmm")</f>
        <v>August</v>
      </c>
      <c r="C1782" t="s">
        <v>7</v>
      </c>
      <c r="D1782" t="s">
        <v>10</v>
      </c>
      <c r="E1782">
        <v>2018</v>
      </c>
      <c r="F1782">
        <v>355</v>
      </c>
      <c r="G1782">
        <v>435</v>
      </c>
      <c r="H1782">
        <v>8740</v>
      </c>
      <c r="I1782">
        <f>SUM(data[[#This Row],[likes]:[comments]])</f>
        <v>2808</v>
      </c>
    </row>
    <row r="1783" spans="1:9" x14ac:dyDescent="0.25">
      <c r="A1783" s="1">
        <v>45112</v>
      </c>
      <c r="B1783" s="1" t="str">
        <f>TEXT(data[[#This Row],[date]], "mmmm")</f>
        <v>July</v>
      </c>
      <c r="C1783" t="s">
        <v>9</v>
      </c>
      <c r="D1783" t="s">
        <v>8</v>
      </c>
      <c r="E1783">
        <v>1016</v>
      </c>
      <c r="F1783">
        <v>566</v>
      </c>
      <c r="G1783">
        <v>477</v>
      </c>
      <c r="H1783">
        <v>4140</v>
      </c>
      <c r="I1783">
        <f>SUM(data[[#This Row],[likes]:[comments]])</f>
        <v>2059</v>
      </c>
    </row>
    <row r="1784" spans="1:9" x14ac:dyDescent="0.25">
      <c r="A1784" s="1">
        <v>44998</v>
      </c>
      <c r="B1784" s="1" t="str">
        <f>TEXT(data[[#This Row],[date]], "mmmm")</f>
        <v>March</v>
      </c>
      <c r="C1784" t="s">
        <v>11</v>
      </c>
      <c r="D1784" t="s">
        <v>8</v>
      </c>
      <c r="E1784">
        <v>495</v>
      </c>
      <c r="F1784">
        <v>141</v>
      </c>
      <c r="G1784">
        <v>494</v>
      </c>
      <c r="H1784">
        <v>4503</v>
      </c>
      <c r="I1784">
        <f>SUM(data[[#This Row],[likes]:[comments]])</f>
        <v>1130</v>
      </c>
    </row>
    <row r="1785" spans="1:9" x14ac:dyDescent="0.25">
      <c r="A1785" s="1">
        <v>45183</v>
      </c>
      <c r="B1785" s="1" t="str">
        <f>TEXT(data[[#This Row],[date]], "mmmm")</f>
        <v>September</v>
      </c>
      <c r="C1785" t="s">
        <v>7</v>
      </c>
      <c r="D1785" t="s">
        <v>14</v>
      </c>
      <c r="E1785">
        <v>1248</v>
      </c>
      <c r="F1785">
        <v>243</v>
      </c>
      <c r="G1785">
        <v>363</v>
      </c>
      <c r="H1785">
        <v>5748</v>
      </c>
      <c r="I1785">
        <f>SUM(data[[#This Row],[likes]:[comments]])</f>
        <v>1854</v>
      </c>
    </row>
    <row r="1786" spans="1:9" x14ac:dyDescent="0.25">
      <c r="A1786" s="1">
        <v>44867</v>
      </c>
      <c r="B1786" s="1" t="str">
        <f>TEXT(data[[#This Row],[date]], "mmmm")</f>
        <v>November</v>
      </c>
      <c r="C1786" t="s">
        <v>7</v>
      </c>
      <c r="D1786" t="s">
        <v>8</v>
      </c>
      <c r="E1786">
        <v>1136</v>
      </c>
      <c r="F1786">
        <v>228</v>
      </c>
      <c r="G1786">
        <v>227</v>
      </c>
      <c r="H1786">
        <v>8137</v>
      </c>
      <c r="I1786">
        <f>SUM(data[[#This Row],[likes]:[comments]])</f>
        <v>1591</v>
      </c>
    </row>
    <row r="1787" spans="1:9" x14ac:dyDescent="0.25">
      <c r="A1787" s="1">
        <v>45103</v>
      </c>
      <c r="B1787" s="1" t="str">
        <f>TEXT(data[[#This Row],[date]], "mmmm")</f>
        <v>June</v>
      </c>
      <c r="C1787" t="s">
        <v>9</v>
      </c>
      <c r="D1787" t="s">
        <v>8</v>
      </c>
      <c r="E1787">
        <v>1916</v>
      </c>
      <c r="F1787">
        <v>639</v>
      </c>
      <c r="G1787">
        <v>419</v>
      </c>
      <c r="H1787" t="s">
        <v>12</v>
      </c>
      <c r="I1787">
        <f>SUM(data[[#This Row],[likes]:[comments]])</f>
        <v>2974</v>
      </c>
    </row>
    <row r="1788" spans="1:9" x14ac:dyDescent="0.25">
      <c r="A1788" s="1">
        <v>45166</v>
      </c>
      <c r="B1788" s="1" t="str">
        <f>TEXT(data[[#This Row],[date]], "mmmm")</f>
        <v>August</v>
      </c>
      <c r="C1788" t="s">
        <v>7</v>
      </c>
      <c r="D1788" t="s">
        <v>14</v>
      </c>
      <c r="E1788">
        <v>1567</v>
      </c>
      <c r="F1788">
        <v>488</v>
      </c>
      <c r="G1788">
        <v>346</v>
      </c>
      <c r="H1788">
        <v>9240</v>
      </c>
      <c r="I1788">
        <f>SUM(data[[#This Row],[likes]:[comments]])</f>
        <v>2401</v>
      </c>
    </row>
    <row r="1789" spans="1:9" x14ac:dyDescent="0.25">
      <c r="A1789" s="1">
        <v>45066</v>
      </c>
      <c r="B1789" s="1" t="str">
        <f>TEXT(data[[#This Row],[date]], "mmmm")</f>
        <v>May</v>
      </c>
      <c r="C1789" t="s">
        <v>7</v>
      </c>
      <c r="D1789" t="s">
        <v>10</v>
      </c>
      <c r="E1789">
        <v>1820</v>
      </c>
      <c r="F1789">
        <v>843</v>
      </c>
      <c r="G1789">
        <v>238</v>
      </c>
      <c r="H1789">
        <v>5475</v>
      </c>
      <c r="I1789">
        <f>SUM(data[[#This Row],[likes]:[comments]])</f>
        <v>2901</v>
      </c>
    </row>
    <row r="1790" spans="1:9" x14ac:dyDescent="0.25">
      <c r="A1790" s="1">
        <v>45081</v>
      </c>
      <c r="B1790" s="1" t="str">
        <f>TEXT(data[[#This Row],[date]], "mmmm")</f>
        <v>June</v>
      </c>
      <c r="C1790" t="s">
        <v>7</v>
      </c>
      <c r="D1790" t="s">
        <v>8</v>
      </c>
      <c r="E1790">
        <v>1089</v>
      </c>
      <c r="F1790">
        <v>535</v>
      </c>
      <c r="G1790">
        <v>140</v>
      </c>
      <c r="H1790">
        <v>5699</v>
      </c>
      <c r="I1790">
        <f>SUM(data[[#This Row],[likes]:[comments]])</f>
        <v>1764</v>
      </c>
    </row>
    <row r="1791" spans="1:9" x14ac:dyDescent="0.25">
      <c r="A1791" s="1">
        <v>44980</v>
      </c>
      <c r="B1791" s="1" t="str">
        <f>TEXT(data[[#This Row],[date]], "mmmm")</f>
        <v>February</v>
      </c>
      <c r="C1791" t="s">
        <v>7</v>
      </c>
      <c r="D1791" t="s">
        <v>10</v>
      </c>
      <c r="E1791">
        <v>685</v>
      </c>
      <c r="F1791">
        <v>335</v>
      </c>
      <c r="G1791">
        <v>148</v>
      </c>
      <c r="H1791">
        <v>9007</v>
      </c>
      <c r="I1791">
        <f>SUM(data[[#This Row],[likes]:[comments]])</f>
        <v>1168</v>
      </c>
    </row>
    <row r="1792" spans="1:9" x14ac:dyDescent="0.25">
      <c r="A1792" s="1">
        <v>45025</v>
      </c>
      <c r="B1792" s="1" t="str">
        <f>TEXT(data[[#This Row],[date]], "mmmm")</f>
        <v>April</v>
      </c>
      <c r="C1792" t="s">
        <v>7</v>
      </c>
      <c r="D1792" t="s">
        <v>8</v>
      </c>
      <c r="E1792">
        <v>825</v>
      </c>
      <c r="F1792">
        <v>185</v>
      </c>
      <c r="G1792">
        <v>458</v>
      </c>
      <c r="H1792">
        <v>9353</v>
      </c>
      <c r="I1792">
        <f>SUM(data[[#This Row],[likes]:[comments]])</f>
        <v>1468</v>
      </c>
    </row>
    <row r="1793" spans="1:9" x14ac:dyDescent="0.25">
      <c r="A1793" s="1">
        <v>45079</v>
      </c>
      <c r="B1793" s="1" t="str">
        <f>TEXT(data[[#This Row],[date]], "mmmm")</f>
        <v>June</v>
      </c>
      <c r="C1793" t="s">
        <v>11</v>
      </c>
      <c r="D1793" t="s">
        <v>10</v>
      </c>
      <c r="E1793">
        <v>911</v>
      </c>
      <c r="F1793">
        <v>545</v>
      </c>
      <c r="G1793">
        <v>134</v>
      </c>
      <c r="H1793">
        <v>7385</v>
      </c>
      <c r="I1793">
        <f>SUM(data[[#This Row],[likes]:[comments]])</f>
        <v>1590</v>
      </c>
    </row>
    <row r="1794" spans="1:9" x14ac:dyDescent="0.25">
      <c r="A1794" s="1">
        <v>44866</v>
      </c>
      <c r="B1794" s="1" t="str">
        <f>TEXT(data[[#This Row],[date]], "mmmm")</f>
        <v>November</v>
      </c>
      <c r="C1794" t="s">
        <v>9</v>
      </c>
      <c r="D1794" t="s">
        <v>8</v>
      </c>
      <c r="E1794">
        <v>995</v>
      </c>
      <c r="F1794">
        <v>663</v>
      </c>
      <c r="G1794">
        <v>500</v>
      </c>
      <c r="H1794">
        <v>7034</v>
      </c>
      <c r="I1794">
        <f>SUM(data[[#This Row],[likes]:[comments]])</f>
        <v>2158</v>
      </c>
    </row>
    <row r="1795" spans="1:9" x14ac:dyDescent="0.25">
      <c r="A1795" s="1">
        <v>44850</v>
      </c>
      <c r="B1795" s="1" t="str">
        <f>TEXT(data[[#This Row],[date]], "mmmm")</f>
        <v>October</v>
      </c>
      <c r="C1795" t="s">
        <v>9</v>
      </c>
      <c r="D1795" t="s">
        <v>10</v>
      </c>
      <c r="E1795">
        <v>1639</v>
      </c>
      <c r="F1795">
        <v>872</v>
      </c>
      <c r="G1795">
        <v>337</v>
      </c>
      <c r="H1795">
        <v>8755</v>
      </c>
      <c r="I1795">
        <f>SUM(data[[#This Row],[likes]:[comments]])</f>
        <v>2848</v>
      </c>
    </row>
    <row r="1796" spans="1:9" x14ac:dyDescent="0.25">
      <c r="A1796" s="1">
        <v>44943</v>
      </c>
      <c r="B1796" s="1" t="str">
        <f>TEXT(data[[#This Row],[date]], "mmmm")</f>
        <v>January</v>
      </c>
      <c r="C1796" t="s">
        <v>9</v>
      </c>
      <c r="D1796" t="s">
        <v>14</v>
      </c>
      <c r="E1796">
        <v>1012</v>
      </c>
      <c r="F1796">
        <v>405</v>
      </c>
      <c r="G1796">
        <v>306</v>
      </c>
      <c r="H1796">
        <v>8323</v>
      </c>
      <c r="I1796">
        <f>SUM(data[[#This Row],[likes]:[comments]])</f>
        <v>1723</v>
      </c>
    </row>
    <row r="1797" spans="1:9" x14ac:dyDescent="0.25">
      <c r="A1797" s="1">
        <v>45020</v>
      </c>
      <c r="B1797" s="1" t="str">
        <f>TEXT(data[[#This Row],[date]], "mmmm")</f>
        <v>April</v>
      </c>
      <c r="C1797" t="s">
        <v>7</v>
      </c>
      <c r="D1797" t="s">
        <v>8</v>
      </c>
      <c r="E1797">
        <v>1396</v>
      </c>
      <c r="F1797">
        <v>743</v>
      </c>
      <c r="G1797">
        <v>282</v>
      </c>
      <c r="H1797">
        <v>4272</v>
      </c>
      <c r="I1797">
        <f>SUM(data[[#This Row],[likes]:[comments]])</f>
        <v>2421</v>
      </c>
    </row>
    <row r="1798" spans="1:9" x14ac:dyDescent="0.25">
      <c r="A1798" s="1">
        <v>44992</v>
      </c>
      <c r="B1798" s="1" t="str">
        <f>TEXT(data[[#This Row],[date]], "mmmm")</f>
        <v>March</v>
      </c>
      <c r="C1798" t="s">
        <v>9</v>
      </c>
      <c r="D1798" t="s">
        <v>8</v>
      </c>
      <c r="E1798">
        <v>1762</v>
      </c>
      <c r="F1798">
        <v>253</v>
      </c>
      <c r="G1798">
        <v>499</v>
      </c>
      <c r="H1798">
        <v>7892</v>
      </c>
      <c r="I1798">
        <f>SUM(data[[#This Row],[likes]:[comments]])</f>
        <v>2514</v>
      </c>
    </row>
    <row r="1799" spans="1:9" x14ac:dyDescent="0.25">
      <c r="A1799" s="1">
        <v>45084</v>
      </c>
      <c r="B1799" s="1" t="str">
        <f>TEXT(data[[#This Row],[date]], "mmmm")</f>
        <v>June</v>
      </c>
      <c r="C1799" t="s">
        <v>9</v>
      </c>
      <c r="D1799" t="s">
        <v>10</v>
      </c>
      <c r="E1799">
        <v>568</v>
      </c>
      <c r="F1799">
        <v>359</v>
      </c>
      <c r="G1799">
        <v>308</v>
      </c>
      <c r="H1799">
        <v>5952</v>
      </c>
      <c r="I1799">
        <f>SUM(data[[#This Row],[likes]:[comments]])</f>
        <v>1235</v>
      </c>
    </row>
    <row r="1800" spans="1:9" x14ac:dyDescent="0.25">
      <c r="A1800" s="1">
        <v>44859</v>
      </c>
      <c r="B1800" s="1" t="str">
        <f>TEXT(data[[#This Row],[date]], "mmmm")</f>
        <v>October</v>
      </c>
      <c r="C1800" t="s">
        <v>9</v>
      </c>
      <c r="D1800" t="s">
        <v>10</v>
      </c>
      <c r="E1800">
        <v>565</v>
      </c>
      <c r="F1800">
        <v>670</v>
      </c>
      <c r="G1800">
        <v>199</v>
      </c>
      <c r="H1800">
        <v>5681</v>
      </c>
      <c r="I1800">
        <f>SUM(data[[#This Row],[likes]:[comments]])</f>
        <v>1434</v>
      </c>
    </row>
    <row r="1801" spans="1:9" x14ac:dyDescent="0.25">
      <c r="A1801" s="1">
        <v>44888</v>
      </c>
      <c r="B1801" s="1" t="str">
        <f>TEXT(data[[#This Row],[date]], "mmmm")</f>
        <v>November</v>
      </c>
      <c r="C1801" t="s">
        <v>7</v>
      </c>
      <c r="D1801" t="s">
        <v>10</v>
      </c>
      <c r="E1801">
        <v>1284</v>
      </c>
      <c r="F1801">
        <v>733</v>
      </c>
      <c r="G1801">
        <v>244</v>
      </c>
      <c r="H1801">
        <v>7352</v>
      </c>
      <c r="I1801">
        <f>SUM(data[[#This Row],[likes]:[comments]])</f>
        <v>2261</v>
      </c>
    </row>
    <row r="1802" spans="1:9" x14ac:dyDescent="0.25">
      <c r="A1802" s="1">
        <v>45082</v>
      </c>
      <c r="B1802" s="1" t="str">
        <f>TEXT(data[[#This Row],[date]], "mmmm")</f>
        <v>June</v>
      </c>
      <c r="C1802" t="s">
        <v>9</v>
      </c>
      <c r="D1802" t="s">
        <v>8</v>
      </c>
      <c r="E1802">
        <v>598</v>
      </c>
      <c r="F1802">
        <v>698</v>
      </c>
      <c r="G1802">
        <v>156</v>
      </c>
      <c r="H1802">
        <v>7574</v>
      </c>
      <c r="I1802">
        <f>SUM(data[[#This Row],[likes]:[comments]])</f>
        <v>1452</v>
      </c>
    </row>
    <row r="1803" spans="1:9" x14ac:dyDescent="0.25">
      <c r="A1803" s="1">
        <v>45169</v>
      </c>
      <c r="B1803" s="1" t="str">
        <f>TEXT(data[[#This Row],[date]], "mmmm")</f>
        <v>August</v>
      </c>
      <c r="C1803" t="s">
        <v>7</v>
      </c>
      <c r="D1803" t="s">
        <v>10</v>
      </c>
      <c r="E1803">
        <v>1420</v>
      </c>
      <c r="F1803">
        <v>217</v>
      </c>
      <c r="G1803">
        <v>424</v>
      </c>
      <c r="H1803">
        <v>4536</v>
      </c>
      <c r="I1803">
        <f>SUM(data[[#This Row],[likes]:[comments]])</f>
        <v>2061</v>
      </c>
    </row>
    <row r="1804" spans="1:9" x14ac:dyDescent="0.25">
      <c r="A1804" s="1">
        <v>45119</v>
      </c>
      <c r="B1804" s="1" t="str">
        <f>TEXT(data[[#This Row],[date]], "mmmm")</f>
        <v>July</v>
      </c>
      <c r="C1804" t="s">
        <v>11</v>
      </c>
      <c r="D1804" t="s">
        <v>8</v>
      </c>
      <c r="E1804">
        <v>614</v>
      </c>
      <c r="F1804">
        <v>107</v>
      </c>
      <c r="G1804">
        <v>480</v>
      </c>
      <c r="H1804">
        <v>7241</v>
      </c>
      <c r="I1804">
        <f>SUM(data[[#This Row],[likes]:[comments]])</f>
        <v>1201</v>
      </c>
    </row>
    <row r="1805" spans="1:9" x14ac:dyDescent="0.25">
      <c r="A1805" s="1">
        <v>45067</v>
      </c>
      <c r="B1805" s="1" t="str">
        <f>TEXT(data[[#This Row],[date]], "mmmm")</f>
        <v>May</v>
      </c>
      <c r="C1805" t="s">
        <v>7</v>
      </c>
      <c r="D1805" t="s">
        <v>14</v>
      </c>
      <c r="E1805">
        <v>1218</v>
      </c>
      <c r="F1805">
        <v>781</v>
      </c>
      <c r="G1805">
        <v>370</v>
      </c>
      <c r="H1805">
        <v>9701</v>
      </c>
      <c r="I1805">
        <f>SUM(data[[#This Row],[likes]:[comments]])</f>
        <v>2369</v>
      </c>
    </row>
    <row r="1806" spans="1:9" x14ac:dyDescent="0.25">
      <c r="A1806" s="1">
        <v>44918</v>
      </c>
      <c r="B1806" s="1" t="str">
        <f>TEXT(data[[#This Row],[date]], "mmmm")</f>
        <v>December</v>
      </c>
      <c r="C1806" t="s">
        <v>7</v>
      </c>
      <c r="D1806" t="s">
        <v>10</v>
      </c>
      <c r="E1806">
        <v>1343</v>
      </c>
      <c r="F1806">
        <v>305</v>
      </c>
      <c r="G1806">
        <v>266</v>
      </c>
      <c r="H1806">
        <v>9184</v>
      </c>
      <c r="I1806">
        <f>SUM(data[[#This Row],[likes]:[comments]])</f>
        <v>1914</v>
      </c>
    </row>
    <row r="1807" spans="1:9" x14ac:dyDescent="0.25">
      <c r="A1807" s="1">
        <v>45205</v>
      </c>
      <c r="B1807" s="1" t="str">
        <f>TEXT(data[[#This Row],[date]], "mmmm")</f>
        <v>October</v>
      </c>
      <c r="C1807" t="s">
        <v>9</v>
      </c>
      <c r="D1807" t="s">
        <v>10</v>
      </c>
      <c r="E1807">
        <v>1555</v>
      </c>
      <c r="F1807">
        <v>363</v>
      </c>
      <c r="G1807">
        <v>472</v>
      </c>
      <c r="H1807">
        <v>4538</v>
      </c>
      <c r="I1807">
        <f>SUM(data[[#This Row],[likes]:[comments]])</f>
        <v>2390</v>
      </c>
    </row>
    <row r="1808" spans="1:9" x14ac:dyDescent="0.25">
      <c r="A1808" s="1">
        <v>45165</v>
      </c>
      <c r="B1808" s="1" t="str">
        <f>TEXT(data[[#This Row],[date]], "mmmm")</f>
        <v>August</v>
      </c>
      <c r="C1808" t="s">
        <v>11</v>
      </c>
      <c r="D1808" t="s">
        <v>8</v>
      </c>
      <c r="E1808">
        <v>663</v>
      </c>
      <c r="F1808">
        <v>189</v>
      </c>
      <c r="G1808">
        <v>220</v>
      </c>
      <c r="H1808">
        <v>9521</v>
      </c>
      <c r="I1808">
        <f>SUM(data[[#This Row],[likes]:[comments]])</f>
        <v>1072</v>
      </c>
    </row>
    <row r="1809" spans="1:9" x14ac:dyDescent="0.25">
      <c r="A1809" s="1">
        <v>45173</v>
      </c>
      <c r="B1809" s="1" t="str">
        <f>TEXT(data[[#This Row],[date]], "mmmm")</f>
        <v>September</v>
      </c>
      <c r="C1809" t="s">
        <v>9</v>
      </c>
      <c r="D1809" t="s">
        <v>14</v>
      </c>
      <c r="E1809">
        <v>490</v>
      </c>
      <c r="F1809">
        <v>153</v>
      </c>
      <c r="G1809">
        <v>287</v>
      </c>
      <c r="H1809">
        <v>7421</v>
      </c>
      <c r="I1809">
        <f>SUM(data[[#This Row],[likes]:[comments]])</f>
        <v>930</v>
      </c>
    </row>
    <row r="1810" spans="1:9" x14ac:dyDescent="0.25">
      <c r="A1810" s="1">
        <v>45045</v>
      </c>
      <c r="B1810" s="1" t="str">
        <f>TEXT(data[[#This Row],[date]], "mmmm")</f>
        <v>April</v>
      </c>
      <c r="C1810" t="s">
        <v>11</v>
      </c>
      <c r="D1810" t="s">
        <v>8</v>
      </c>
      <c r="E1810">
        <v>1982</v>
      </c>
      <c r="F1810">
        <v>664</v>
      </c>
      <c r="G1810">
        <v>223</v>
      </c>
      <c r="H1810">
        <v>9128</v>
      </c>
      <c r="I1810">
        <f>SUM(data[[#This Row],[likes]:[comments]])</f>
        <v>2869</v>
      </c>
    </row>
    <row r="1811" spans="1:9" x14ac:dyDescent="0.25">
      <c r="A1811" s="1">
        <v>44948</v>
      </c>
      <c r="B1811" s="1" t="str">
        <f>TEXT(data[[#This Row],[date]], "mmmm")</f>
        <v>January</v>
      </c>
      <c r="C1811" t="s">
        <v>11</v>
      </c>
      <c r="D1811" t="s">
        <v>10</v>
      </c>
      <c r="E1811">
        <v>2162</v>
      </c>
      <c r="F1811">
        <v>801</v>
      </c>
      <c r="G1811">
        <v>449</v>
      </c>
      <c r="H1811">
        <v>9510</v>
      </c>
      <c r="I1811">
        <f>SUM(data[[#This Row],[likes]:[comments]])</f>
        <v>3412</v>
      </c>
    </row>
    <row r="1812" spans="1:9" x14ac:dyDescent="0.25">
      <c r="A1812" s="1">
        <v>45134</v>
      </c>
      <c r="B1812" s="1" t="str">
        <f>TEXT(data[[#This Row],[date]], "mmmm")</f>
        <v>July</v>
      </c>
      <c r="C1812" t="s">
        <v>9</v>
      </c>
      <c r="D1812" t="s">
        <v>10</v>
      </c>
      <c r="E1812">
        <v>1583</v>
      </c>
      <c r="F1812">
        <v>527</v>
      </c>
      <c r="G1812">
        <v>486</v>
      </c>
      <c r="H1812">
        <v>9075</v>
      </c>
      <c r="I1812">
        <f>SUM(data[[#This Row],[likes]:[comments]])</f>
        <v>2596</v>
      </c>
    </row>
    <row r="1813" spans="1:9" x14ac:dyDescent="0.25">
      <c r="A1813" s="1">
        <v>45042</v>
      </c>
      <c r="B1813" s="1" t="str">
        <f>TEXT(data[[#This Row],[date]], "mmmm")</f>
        <v>April</v>
      </c>
      <c r="C1813" t="s">
        <v>9</v>
      </c>
      <c r="D1813" t="s">
        <v>10</v>
      </c>
      <c r="E1813">
        <v>1447</v>
      </c>
      <c r="F1813">
        <v>117</v>
      </c>
      <c r="G1813">
        <v>410</v>
      </c>
      <c r="H1813">
        <v>9945</v>
      </c>
      <c r="I1813">
        <f>SUM(data[[#This Row],[likes]:[comments]])</f>
        <v>1974</v>
      </c>
    </row>
    <row r="1814" spans="1:9" x14ac:dyDescent="0.25">
      <c r="A1814" s="1">
        <v>45103</v>
      </c>
      <c r="B1814" s="1" t="str">
        <f>TEXT(data[[#This Row],[date]], "mmmm")</f>
        <v>June</v>
      </c>
      <c r="C1814" t="s">
        <v>9</v>
      </c>
      <c r="D1814" t="s">
        <v>8</v>
      </c>
      <c r="E1814">
        <v>721</v>
      </c>
      <c r="F1814">
        <v>233</v>
      </c>
      <c r="G1814">
        <v>459</v>
      </c>
      <c r="H1814">
        <v>7774</v>
      </c>
      <c r="I1814">
        <f>SUM(data[[#This Row],[likes]:[comments]])</f>
        <v>1413</v>
      </c>
    </row>
    <row r="1815" spans="1:9" x14ac:dyDescent="0.25">
      <c r="A1815" s="1">
        <v>45166</v>
      </c>
      <c r="B1815" s="1" t="str">
        <f>TEXT(data[[#This Row],[date]], "mmmm")</f>
        <v>August</v>
      </c>
      <c r="C1815" t="s">
        <v>9</v>
      </c>
      <c r="D1815" t="s">
        <v>14</v>
      </c>
      <c r="E1815">
        <v>1961</v>
      </c>
      <c r="F1815">
        <v>443</v>
      </c>
      <c r="G1815">
        <v>263</v>
      </c>
      <c r="H1815">
        <v>5410</v>
      </c>
      <c r="I1815">
        <f>SUM(data[[#This Row],[likes]:[comments]])</f>
        <v>2667</v>
      </c>
    </row>
    <row r="1816" spans="1:9" x14ac:dyDescent="0.25">
      <c r="A1816" s="1">
        <v>44863</v>
      </c>
      <c r="B1816" s="1" t="str">
        <f>TEXT(data[[#This Row],[date]], "mmmm")</f>
        <v>October</v>
      </c>
      <c r="C1816" t="s">
        <v>7</v>
      </c>
      <c r="D1816" t="s">
        <v>8</v>
      </c>
      <c r="E1816">
        <v>1660</v>
      </c>
      <c r="F1816">
        <v>470</v>
      </c>
      <c r="G1816">
        <v>374</v>
      </c>
      <c r="H1816">
        <v>6571</v>
      </c>
      <c r="I1816">
        <f>SUM(data[[#This Row],[likes]:[comments]])</f>
        <v>2504</v>
      </c>
    </row>
    <row r="1817" spans="1:9" x14ac:dyDescent="0.25">
      <c r="A1817" s="1">
        <v>44868</v>
      </c>
      <c r="B1817" s="1" t="str">
        <f>TEXT(data[[#This Row],[date]], "mmmm")</f>
        <v>November</v>
      </c>
      <c r="C1817" t="s">
        <v>9</v>
      </c>
      <c r="D1817" t="s">
        <v>8</v>
      </c>
      <c r="E1817">
        <v>1394</v>
      </c>
      <c r="F1817">
        <v>635</v>
      </c>
      <c r="G1817">
        <v>431</v>
      </c>
      <c r="H1817">
        <v>9486</v>
      </c>
      <c r="I1817">
        <f>SUM(data[[#This Row],[likes]:[comments]])</f>
        <v>2460</v>
      </c>
    </row>
    <row r="1818" spans="1:9" x14ac:dyDescent="0.25">
      <c r="A1818" s="1">
        <v>45030</v>
      </c>
      <c r="B1818" s="1" t="str">
        <f>TEXT(data[[#This Row],[date]], "mmmm")</f>
        <v>April</v>
      </c>
      <c r="C1818" t="s">
        <v>9</v>
      </c>
      <c r="D1818" t="s">
        <v>14</v>
      </c>
      <c r="E1818">
        <v>1513</v>
      </c>
      <c r="F1818">
        <v>774</v>
      </c>
      <c r="G1818">
        <v>193</v>
      </c>
      <c r="H1818">
        <v>5985</v>
      </c>
      <c r="I1818">
        <f>SUM(data[[#This Row],[likes]:[comments]])</f>
        <v>2480</v>
      </c>
    </row>
    <row r="1819" spans="1:9" x14ac:dyDescent="0.25">
      <c r="A1819" s="1">
        <v>44993</v>
      </c>
      <c r="B1819" s="1" t="str">
        <f>TEXT(data[[#This Row],[date]], "mmmm")</f>
        <v>March</v>
      </c>
      <c r="C1819" t="s">
        <v>9</v>
      </c>
      <c r="D1819" t="s">
        <v>8</v>
      </c>
      <c r="E1819">
        <v>895</v>
      </c>
      <c r="F1819">
        <v>811</v>
      </c>
      <c r="G1819">
        <v>225</v>
      </c>
      <c r="H1819">
        <v>9655</v>
      </c>
      <c r="I1819">
        <f>SUM(data[[#This Row],[likes]:[comments]])</f>
        <v>1931</v>
      </c>
    </row>
    <row r="1820" spans="1:9" x14ac:dyDescent="0.25">
      <c r="A1820" s="1">
        <v>45052</v>
      </c>
      <c r="B1820" s="1" t="str">
        <f>TEXT(data[[#This Row],[date]], "mmmm")</f>
        <v>May</v>
      </c>
      <c r="C1820" t="s">
        <v>9</v>
      </c>
      <c r="D1820" t="s">
        <v>14</v>
      </c>
      <c r="E1820">
        <v>878</v>
      </c>
      <c r="F1820">
        <v>290</v>
      </c>
      <c r="G1820">
        <v>389</v>
      </c>
      <c r="H1820">
        <v>7559</v>
      </c>
      <c r="I1820">
        <f>SUM(data[[#This Row],[likes]:[comments]])</f>
        <v>1557</v>
      </c>
    </row>
    <row r="1821" spans="1:9" x14ac:dyDescent="0.25">
      <c r="A1821" s="1">
        <v>45029</v>
      </c>
      <c r="B1821" s="1" t="str">
        <f>TEXT(data[[#This Row],[date]], "mmmm")</f>
        <v>April</v>
      </c>
      <c r="C1821" t="s">
        <v>7</v>
      </c>
      <c r="D1821" t="s">
        <v>8</v>
      </c>
      <c r="E1821">
        <v>1925</v>
      </c>
      <c r="F1821">
        <v>286</v>
      </c>
      <c r="G1821">
        <v>213</v>
      </c>
      <c r="H1821">
        <v>9741</v>
      </c>
      <c r="I1821">
        <f>SUM(data[[#This Row],[likes]:[comments]])</f>
        <v>2424</v>
      </c>
    </row>
    <row r="1822" spans="1:9" x14ac:dyDescent="0.25">
      <c r="A1822" s="1">
        <v>45200</v>
      </c>
      <c r="B1822" s="1" t="str">
        <f>TEXT(data[[#This Row],[date]], "mmmm")</f>
        <v>October</v>
      </c>
      <c r="C1822" t="s">
        <v>9</v>
      </c>
      <c r="D1822" t="s">
        <v>8</v>
      </c>
      <c r="E1822">
        <v>617</v>
      </c>
      <c r="F1822">
        <v>376</v>
      </c>
      <c r="G1822">
        <v>296</v>
      </c>
      <c r="H1822">
        <v>5552</v>
      </c>
      <c r="I1822">
        <f>SUM(data[[#This Row],[likes]:[comments]])</f>
        <v>1289</v>
      </c>
    </row>
    <row r="1823" spans="1:9" x14ac:dyDescent="0.25">
      <c r="A1823" s="1">
        <v>44878</v>
      </c>
      <c r="B1823" s="1" t="str">
        <f>TEXT(data[[#This Row],[date]], "mmmm")</f>
        <v>November</v>
      </c>
      <c r="C1823" t="s">
        <v>7</v>
      </c>
      <c r="D1823" t="s">
        <v>14</v>
      </c>
      <c r="E1823">
        <v>423</v>
      </c>
      <c r="F1823">
        <v>458</v>
      </c>
      <c r="G1823">
        <v>230</v>
      </c>
      <c r="H1823">
        <v>6681</v>
      </c>
      <c r="I1823">
        <f>SUM(data[[#This Row],[likes]:[comments]])</f>
        <v>1111</v>
      </c>
    </row>
    <row r="1824" spans="1:9" x14ac:dyDescent="0.25">
      <c r="A1824" s="1">
        <v>44988</v>
      </c>
      <c r="B1824" s="1" t="str">
        <f>TEXT(data[[#This Row],[date]], "mmmm")</f>
        <v>March</v>
      </c>
      <c r="C1824" t="s">
        <v>7</v>
      </c>
      <c r="D1824" t="s">
        <v>10</v>
      </c>
      <c r="E1824">
        <v>1757</v>
      </c>
      <c r="F1824">
        <v>789</v>
      </c>
      <c r="G1824">
        <v>428</v>
      </c>
      <c r="H1824">
        <v>4390</v>
      </c>
      <c r="I1824">
        <f>SUM(data[[#This Row],[likes]:[comments]])</f>
        <v>2974</v>
      </c>
    </row>
    <row r="1825" spans="1:9" x14ac:dyDescent="0.25">
      <c r="A1825" s="1">
        <v>45071</v>
      </c>
      <c r="B1825" s="1" t="str">
        <f>TEXT(data[[#This Row],[date]], "mmmm")</f>
        <v>May</v>
      </c>
      <c r="C1825" t="s">
        <v>9</v>
      </c>
      <c r="D1825" t="s">
        <v>14</v>
      </c>
      <c r="E1825">
        <v>1129</v>
      </c>
      <c r="F1825">
        <v>473</v>
      </c>
      <c r="G1825">
        <v>429</v>
      </c>
      <c r="H1825">
        <v>6635</v>
      </c>
      <c r="I1825">
        <f>SUM(data[[#This Row],[likes]:[comments]])</f>
        <v>2031</v>
      </c>
    </row>
    <row r="1826" spans="1:9" x14ac:dyDescent="0.25">
      <c r="A1826" s="1">
        <v>44877</v>
      </c>
      <c r="B1826" s="1" t="str">
        <f>TEXT(data[[#This Row],[date]], "mmmm")</f>
        <v>November</v>
      </c>
      <c r="C1826" t="s">
        <v>7</v>
      </c>
      <c r="D1826" t="s">
        <v>14</v>
      </c>
      <c r="E1826">
        <v>1746</v>
      </c>
      <c r="F1826">
        <v>450</v>
      </c>
      <c r="G1826">
        <v>273</v>
      </c>
      <c r="H1826">
        <v>6583</v>
      </c>
      <c r="I1826">
        <f>SUM(data[[#This Row],[likes]:[comments]])</f>
        <v>2469</v>
      </c>
    </row>
    <row r="1827" spans="1:9" x14ac:dyDescent="0.25">
      <c r="A1827" s="1">
        <v>45078</v>
      </c>
      <c r="B1827" s="1" t="str">
        <f>TEXT(data[[#This Row],[date]], "mmmm")</f>
        <v>June</v>
      </c>
      <c r="C1827" t="s">
        <v>7</v>
      </c>
      <c r="D1827" t="s">
        <v>14</v>
      </c>
      <c r="E1827">
        <v>980</v>
      </c>
      <c r="F1827">
        <v>770</v>
      </c>
      <c r="G1827">
        <v>334</v>
      </c>
      <c r="H1827">
        <v>4875</v>
      </c>
      <c r="I1827">
        <f>SUM(data[[#This Row],[likes]:[comments]])</f>
        <v>2084</v>
      </c>
    </row>
    <row r="1828" spans="1:9" x14ac:dyDescent="0.25">
      <c r="A1828" s="1">
        <v>45066</v>
      </c>
      <c r="B1828" s="1" t="str">
        <f>TEXT(data[[#This Row],[date]], "mmmm")</f>
        <v>May</v>
      </c>
      <c r="C1828" t="s">
        <v>7</v>
      </c>
      <c r="D1828" t="s">
        <v>8</v>
      </c>
      <c r="E1828">
        <v>1609</v>
      </c>
      <c r="F1828">
        <v>147</v>
      </c>
      <c r="G1828">
        <v>416</v>
      </c>
      <c r="H1828">
        <v>7937</v>
      </c>
      <c r="I1828">
        <f>SUM(data[[#This Row],[likes]:[comments]])</f>
        <v>2172</v>
      </c>
    </row>
    <row r="1829" spans="1:9" x14ac:dyDescent="0.25">
      <c r="A1829" s="1">
        <v>45119</v>
      </c>
      <c r="B1829" s="1" t="str">
        <f>TEXT(data[[#This Row],[date]], "mmmm")</f>
        <v>July</v>
      </c>
      <c r="C1829" t="s">
        <v>11</v>
      </c>
      <c r="D1829" t="s">
        <v>8</v>
      </c>
      <c r="E1829">
        <v>1668</v>
      </c>
      <c r="F1829">
        <v>526</v>
      </c>
      <c r="G1829">
        <v>461</v>
      </c>
      <c r="H1829">
        <v>4667</v>
      </c>
      <c r="I1829">
        <f>SUM(data[[#This Row],[likes]:[comments]])</f>
        <v>2655</v>
      </c>
    </row>
    <row r="1830" spans="1:9" x14ac:dyDescent="0.25">
      <c r="A1830" s="1">
        <v>45061</v>
      </c>
      <c r="B1830" s="1" t="str">
        <f>TEXT(data[[#This Row],[date]], "mmmm")</f>
        <v>May</v>
      </c>
      <c r="C1830" t="s">
        <v>9</v>
      </c>
      <c r="D1830" t="s">
        <v>14</v>
      </c>
      <c r="E1830">
        <v>1095</v>
      </c>
      <c r="F1830">
        <v>194</v>
      </c>
      <c r="G1830">
        <v>151</v>
      </c>
      <c r="H1830">
        <v>8105</v>
      </c>
      <c r="I1830">
        <f>SUM(data[[#This Row],[likes]:[comments]])</f>
        <v>1440</v>
      </c>
    </row>
    <row r="1831" spans="1:9" x14ac:dyDescent="0.25">
      <c r="A1831" s="1">
        <v>44905</v>
      </c>
      <c r="B1831" s="1" t="str">
        <f>TEXT(data[[#This Row],[date]], "mmmm")</f>
        <v>December</v>
      </c>
      <c r="C1831" t="s">
        <v>9</v>
      </c>
      <c r="D1831" t="s">
        <v>10</v>
      </c>
      <c r="E1831">
        <v>746</v>
      </c>
      <c r="F1831">
        <v>157</v>
      </c>
      <c r="G1831">
        <v>193</v>
      </c>
      <c r="H1831">
        <v>4752</v>
      </c>
      <c r="I1831">
        <f>SUM(data[[#This Row],[likes]:[comments]])</f>
        <v>1096</v>
      </c>
    </row>
    <row r="1832" spans="1:9" x14ac:dyDescent="0.25">
      <c r="A1832" s="1">
        <v>44901</v>
      </c>
      <c r="B1832" s="1" t="str">
        <f>TEXT(data[[#This Row],[date]], "mmmm")</f>
        <v>December</v>
      </c>
      <c r="C1832" t="s">
        <v>9</v>
      </c>
      <c r="D1832" t="s">
        <v>10</v>
      </c>
      <c r="E1832">
        <v>2098</v>
      </c>
      <c r="F1832">
        <v>318</v>
      </c>
      <c r="G1832">
        <v>431</v>
      </c>
      <c r="H1832">
        <v>8962</v>
      </c>
      <c r="I1832">
        <f>SUM(data[[#This Row],[likes]:[comments]])</f>
        <v>2847</v>
      </c>
    </row>
    <row r="1833" spans="1:9" x14ac:dyDescent="0.25">
      <c r="A1833" s="1">
        <v>45094</v>
      </c>
      <c r="B1833" s="1" t="str">
        <f>TEXT(data[[#This Row],[date]], "mmmm")</f>
        <v>June</v>
      </c>
      <c r="C1833" t="s">
        <v>7</v>
      </c>
      <c r="D1833" t="s">
        <v>14</v>
      </c>
      <c r="E1833">
        <v>1495</v>
      </c>
      <c r="F1833">
        <v>240</v>
      </c>
      <c r="G1833">
        <v>300</v>
      </c>
      <c r="H1833">
        <v>9297</v>
      </c>
      <c r="I1833">
        <f>SUM(data[[#This Row],[likes]:[comments]])</f>
        <v>2035</v>
      </c>
    </row>
    <row r="1834" spans="1:9" x14ac:dyDescent="0.25">
      <c r="A1834" s="1">
        <v>45193</v>
      </c>
      <c r="B1834" s="1" t="str">
        <f>TEXT(data[[#This Row],[date]], "mmmm")</f>
        <v>September</v>
      </c>
      <c r="C1834" t="s">
        <v>7</v>
      </c>
      <c r="D1834" t="s">
        <v>10</v>
      </c>
      <c r="E1834">
        <v>663</v>
      </c>
      <c r="F1834">
        <v>144</v>
      </c>
      <c r="G1834">
        <v>175</v>
      </c>
      <c r="H1834">
        <v>7544</v>
      </c>
      <c r="I1834">
        <f>SUM(data[[#This Row],[likes]:[comments]])</f>
        <v>982</v>
      </c>
    </row>
    <row r="1835" spans="1:9" x14ac:dyDescent="0.25">
      <c r="A1835" s="1">
        <v>44935</v>
      </c>
      <c r="B1835" s="1" t="str">
        <f>TEXT(data[[#This Row],[date]], "mmmm")</f>
        <v>January</v>
      </c>
      <c r="C1835" t="s">
        <v>7</v>
      </c>
      <c r="D1835" t="s">
        <v>14</v>
      </c>
      <c r="E1835">
        <v>1196</v>
      </c>
      <c r="F1835">
        <v>267</v>
      </c>
      <c r="G1835">
        <v>439</v>
      </c>
      <c r="H1835">
        <v>8444</v>
      </c>
      <c r="I1835">
        <f>SUM(data[[#This Row],[likes]:[comments]])</f>
        <v>1902</v>
      </c>
    </row>
    <row r="1836" spans="1:9" x14ac:dyDescent="0.25">
      <c r="A1836" s="1">
        <v>44947</v>
      </c>
      <c r="B1836" s="1" t="str">
        <f>TEXT(data[[#This Row],[date]], "mmmm")</f>
        <v>January</v>
      </c>
      <c r="C1836" t="s">
        <v>11</v>
      </c>
      <c r="D1836" t="s">
        <v>8</v>
      </c>
      <c r="E1836" t="s">
        <v>12</v>
      </c>
      <c r="F1836">
        <v>110</v>
      </c>
      <c r="G1836">
        <v>483</v>
      </c>
      <c r="H1836">
        <v>4038</v>
      </c>
      <c r="I1836">
        <f>SUM(data[[#This Row],[likes]:[comments]])</f>
        <v>593</v>
      </c>
    </row>
    <row r="1837" spans="1:9" x14ac:dyDescent="0.25">
      <c r="A1837" s="1">
        <v>44917</v>
      </c>
      <c r="B1837" s="1" t="str">
        <f>TEXT(data[[#This Row],[date]], "mmmm")</f>
        <v>December</v>
      </c>
      <c r="C1837" t="s">
        <v>7</v>
      </c>
      <c r="D1837" t="s">
        <v>14</v>
      </c>
      <c r="E1837">
        <v>2087</v>
      </c>
      <c r="F1837">
        <v>282</v>
      </c>
      <c r="G1837">
        <v>338</v>
      </c>
      <c r="H1837">
        <v>5998</v>
      </c>
      <c r="I1837">
        <f>SUM(data[[#This Row],[likes]:[comments]])</f>
        <v>2707</v>
      </c>
    </row>
    <row r="1838" spans="1:9" x14ac:dyDescent="0.25">
      <c r="A1838" s="1">
        <v>45136</v>
      </c>
      <c r="B1838" s="1" t="str">
        <f>TEXT(data[[#This Row],[date]], "mmmm")</f>
        <v>July</v>
      </c>
      <c r="C1838" t="s">
        <v>11</v>
      </c>
      <c r="D1838" t="s">
        <v>10</v>
      </c>
      <c r="E1838">
        <v>1926</v>
      </c>
      <c r="F1838">
        <v>838</v>
      </c>
      <c r="G1838">
        <v>260</v>
      </c>
      <c r="H1838">
        <v>7893</v>
      </c>
      <c r="I1838">
        <f>SUM(data[[#This Row],[likes]:[comments]])</f>
        <v>3024</v>
      </c>
    </row>
    <row r="1839" spans="1:9" x14ac:dyDescent="0.25">
      <c r="A1839" s="1">
        <v>44987</v>
      </c>
      <c r="B1839" s="1" t="str">
        <f>TEXT(data[[#This Row],[date]], "mmmm")</f>
        <v>March</v>
      </c>
      <c r="C1839" t="s">
        <v>9</v>
      </c>
      <c r="D1839" t="s">
        <v>8</v>
      </c>
      <c r="E1839">
        <v>1180</v>
      </c>
      <c r="F1839">
        <v>354</v>
      </c>
      <c r="G1839">
        <v>456</v>
      </c>
      <c r="H1839">
        <v>5396</v>
      </c>
      <c r="I1839">
        <f>SUM(data[[#This Row],[likes]:[comments]])</f>
        <v>1990</v>
      </c>
    </row>
    <row r="1840" spans="1:9" x14ac:dyDescent="0.25">
      <c r="A1840" s="1">
        <v>44965</v>
      </c>
      <c r="B1840" s="1" t="str">
        <f>TEXT(data[[#This Row],[date]], "mmmm")</f>
        <v>February</v>
      </c>
      <c r="C1840" t="s">
        <v>9</v>
      </c>
      <c r="D1840" t="s">
        <v>14</v>
      </c>
      <c r="E1840">
        <v>1893</v>
      </c>
      <c r="F1840">
        <v>492</v>
      </c>
      <c r="G1840">
        <v>339</v>
      </c>
      <c r="H1840">
        <v>9174</v>
      </c>
      <c r="I1840">
        <f>SUM(data[[#This Row],[likes]:[comments]])</f>
        <v>2724</v>
      </c>
    </row>
    <row r="1841" spans="1:9" x14ac:dyDescent="0.25">
      <c r="A1841" s="1">
        <v>45160</v>
      </c>
      <c r="B1841" s="1" t="str">
        <f>TEXT(data[[#This Row],[date]], "mmmm")</f>
        <v>August</v>
      </c>
      <c r="C1841" t="s">
        <v>7</v>
      </c>
      <c r="D1841" t="s">
        <v>8</v>
      </c>
      <c r="E1841">
        <v>1276</v>
      </c>
      <c r="F1841">
        <v>664</v>
      </c>
      <c r="G1841">
        <v>381</v>
      </c>
      <c r="H1841">
        <v>5408</v>
      </c>
      <c r="I1841">
        <f>SUM(data[[#This Row],[likes]:[comments]])</f>
        <v>2321</v>
      </c>
    </row>
    <row r="1842" spans="1:9" x14ac:dyDescent="0.25">
      <c r="A1842" s="1">
        <v>44933</v>
      </c>
      <c r="B1842" s="1" t="str">
        <f>TEXT(data[[#This Row],[date]], "mmmm")</f>
        <v>January</v>
      </c>
      <c r="C1842" t="s">
        <v>7</v>
      </c>
      <c r="D1842" t="s">
        <v>14</v>
      </c>
      <c r="E1842">
        <v>1037</v>
      </c>
      <c r="F1842">
        <v>144</v>
      </c>
      <c r="G1842">
        <v>332</v>
      </c>
      <c r="H1842">
        <v>9137</v>
      </c>
      <c r="I1842">
        <f>SUM(data[[#This Row],[likes]:[comments]])</f>
        <v>1513</v>
      </c>
    </row>
    <row r="1843" spans="1:9" x14ac:dyDescent="0.25">
      <c r="A1843" s="1">
        <v>45200</v>
      </c>
      <c r="B1843" s="1" t="str">
        <f>TEXT(data[[#This Row],[date]], "mmmm")</f>
        <v>October</v>
      </c>
      <c r="C1843" t="s">
        <v>11</v>
      </c>
      <c r="D1843" t="s">
        <v>10</v>
      </c>
      <c r="E1843">
        <v>893</v>
      </c>
      <c r="F1843">
        <v>254</v>
      </c>
      <c r="G1843">
        <v>379</v>
      </c>
      <c r="H1843">
        <v>4730</v>
      </c>
      <c r="I1843">
        <f>SUM(data[[#This Row],[likes]:[comments]])</f>
        <v>1526</v>
      </c>
    </row>
    <row r="1844" spans="1:9" x14ac:dyDescent="0.25">
      <c r="A1844" s="1">
        <v>44895</v>
      </c>
      <c r="B1844" s="1" t="str">
        <f>TEXT(data[[#This Row],[date]], "mmmm")</f>
        <v>November</v>
      </c>
      <c r="C1844" t="s">
        <v>11</v>
      </c>
      <c r="D1844" t="s">
        <v>8</v>
      </c>
      <c r="E1844">
        <v>1175</v>
      </c>
      <c r="F1844">
        <v>611</v>
      </c>
      <c r="G1844">
        <v>183</v>
      </c>
      <c r="H1844">
        <v>5616</v>
      </c>
      <c r="I1844">
        <f>SUM(data[[#This Row],[likes]:[comments]])</f>
        <v>1969</v>
      </c>
    </row>
    <row r="1845" spans="1:9" x14ac:dyDescent="0.25">
      <c r="A1845" s="1">
        <v>44973</v>
      </c>
      <c r="B1845" s="1" t="str">
        <f>TEXT(data[[#This Row],[date]], "mmmm")</f>
        <v>February</v>
      </c>
      <c r="C1845" t="s">
        <v>7</v>
      </c>
      <c r="D1845" t="s">
        <v>14</v>
      </c>
      <c r="E1845">
        <v>1722</v>
      </c>
      <c r="F1845">
        <v>278</v>
      </c>
      <c r="G1845">
        <v>227</v>
      </c>
      <c r="H1845">
        <v>6847</v>
      </c>
      <c r="I1845">
        <f>SUM(data[[#This Row],[likes]:[comments]])</f>
        <v>2227</v>
      </c>
    </row>
    <row r="1846" spans="1:9" x14ac:dyDescent="0.25">
      <c r="A1846" s="1">
        <v>45128</v>
      </c>
      <c r="B1846" s="1" t="str">
        <f>TEXT(data[[#This Row],[date]], "mmmm")</f>
        <v>July</v>
      </c>
      <c r="C1846" t="s">
        <v>11</v>
      </c>
      <c r="D1846" t="s">
        <v>8</v>
      </c>
      <c r="E1846">
        <v>1343</v>
      </c>
      <c r="F1846">
        <v>183</v>
      </c>
      <c r="G1846">
        <v>263</v>
      </c>
      <c r="H1846">
        <v>5885</v>
      </c>
      <c r="I1846">
        <f>SUM(data[[#This Row],[likes]:[comments]])</f>
        <v>1789</v>
      </c>
    </row>
    <row r="1847" spans="1:9" x14ac:dyDescent="0.25">
      <c r="A1847" s="1">
        <v>44911</v>
      </c>
      <c r="B1847" s="1" t="str">
        <f>TEXT(data[[#This Row],[date]], "mmmm")</f>
        <v>December</v>
      </c>
      <c r="C1847" t="s">
        <v>7</v>
      </c>
      <c r="D1847" t="s">
        <v>10</v>
      </c>
      <c r="E1847">
        <v>1893</v>
      </c>
      <c r="F1847">
        <v>823</v>
      </c>
      <c r="G1847">
        <v>152</v>
      </c>
      <c r="H1847">
        <v>9659</v>
      </c>
      <c r="I1847">
        <f>SUM(data[[#This Row],[likes]:[comments]])</f>
        <v>2868</v>
      </c>
    </row>
    <row r="1848" spans="1:9" x14ac:dyDescent="0.25">
      <c r="A1848" s="1">
        <v>44856</v>
      </c>
      <c r="B1848" s="1" t="str">
        <f>TEXT(data[[#This Row],[date]], "mmmm")</f>
        <v>October</v>
      </c>
      <c r="C1848" t="s">
        <v>7</v>
      </c>
      <c r="D1848" t="s">
        <v>8</v>
      </c>
      <c r="E1848">
        <v>1456</v>
      </c>
      <c r="F1848">
        <v>781</v>
      </c>
      <c r="G1848">
        <v>484</v>
      </c>
      <c r="H1848">
        <v>9195</v>
      </c>
      <c r="I1848">
        <f>SUM(data[[#This Row],[likes]:[comments]])</f>
        <v>2721</v>
      </c>
    </row>
    <row r="1849" spans="1:9" x14ac:dyDescent="0.25">
      <c r="A1849" s="1">
        <v>44962</v>
      </c>
      <c r="B1849" s="1" t="str">
        <f>TEXT(data[[#This Row],[date]], "mmmm")</f>
        <v>February</v>
      </c>
      <c r="C1849" t="s">
        <v>11</v>
      </c>
      <c r="D1849" t="s">
        <v>8</v>
      </c>
      <c r="E1849">
        <v>1930</v>
      </c>
      <c r="F1849">
        <v>429</v>
      </c>
      <c r="G1849">
        <v>458</v>
      </c>
      <c r="H1849">
        <v>9362</v>
      </c>
      <c r="I1849">
        <f>SUM(data[[#This Row],[likes]:[comments]])</f>
        <v>2817</v>
      </c>
    </row>
    <row r="1850" spans="1:9" x14ac:dyDescent="0.25">
      <c r="A1850" s="1">
        <v>44937</v>
      </c>
      <c r="B1850" s="1" t="str">
        <f>TEXT(data[[#This Row],[date]], "mmmm")</f>
        <v>January</v>
      </c>
      <c r="C1850" t="s">
        <v>7</v>
      </c>
      <c r="D1850" t="s">
        <v>8</v>
      </c>
      <c r="E1850">
        <v>2041</v>
      </c>
      <c r="F1850">
        <v>197</v>
      </c>
      <c r="G1850">
        <v>364</v>
      </c>
      <c r="H1850">
        <v>4077</v>
      </c>
      <c r="I1850">
        <f>SUM(data[[#This Row],[likes]:[comments]])</f>
        <v>2602</v>
      </c>
    </row>
    <row r="1851" spans="1:9" x14ac:dyDescent="0.25">
      <c r="A1851" s="1">
        <v>45023</v>
      </c>
      <c r="B1851" s="1" t="str">
        <f>TEXT(data[[#This Row],[date]], "mmmm")</f>
        <v>April</v>
      </c>
      <c r="C1851" t="s">
        <v>7</v>
      </c>
      <c r="D1851" t="s">
        <v>14</v>
      </c>
      <c r="E1851">
        <v>648</v>
      </c>
      <c r="F1851">
        <v>278</v>
      </c>
      <c r="G1851">
        <v>431</v>
      </c>
      <c r="H1851">
        <v>4558</v>
      </c>
      <c r="I1851">
        <f>SUM(data[[#This Row],[likes]:[comments]])</f>
        <v>1357</v>
      </c>
    </row>
    <row r="1852" spans="1:9" x14ac:dyDescent="0.25">
      <c r="A1852" s="1">
        <v>44981</v>
      </c>
      <c r="B1852" s="1" t="str">
        <f>TEXT(data[[#This Row],[date]], "mmmm")</f>
        <v>February</v>
      </c>
      <c r="C1852" t="s">
        <v>9</v>
      </c>
      <c r="D1852" t="s">
        <v>14</v>
      </c>
      <c r="E1852">
        <v>1112</v>
      </c>
      <c r="F1852">
        <v>720</v>
      </c>
      <c r="G1852">
        <v>321</v>
      </c>
      <c r="H1852">
        <v>8797</v>
      </c>
      <c r="I1852">
        <f>SUM(data[[#This Row],[likes]:[comments]])</f>
        <v>2153</v>
      </c>
    </row>
    <row r="1853" spans="1:9" x14ac:dyDescent="0.25">
      <c r="A1853" s="1">
        <v>45208</v>
      </c>
      <c r="B1853" s="1" t="str">
        <f>TEXT(data[[#This Row],[date]], "mmmm")</f>
        <v>October</v>
      </c>
      <c r="C1853" t="s">
        <v>9</v>
      </c>
      <c r="D1853" t="s">
        <v>8</v>
      </c>
      <c r="E1853">
        <v>1015</v>
      </c>
      <c r="F1853">
        <v>491</v>
      </c>
      <c r="G1853">
        <v>201</v>
      </c>
      <c r="H1853">
        <v>7524</v>
      </c>
      <c r="I1853">
        <f>SUM(data[[#This Row],[likes]:[comments]])</f>
        <v>1707</v>
      </c>
    </row>
    <row r="1854" spans="1:9" x14ac:dyDescent="0.25">
      <c r="A1854" s="1">
        <v>45125</v>
      </c>
      <c r="B1854" s="1" t="str">
        <f>TEXT(data[[#This Row],[date]], "mmmm")</f>
        <v>July</v>
      </c>
      <c r="C1854" t="s">
        <v>7</v>
      </c>
      <c r="D1854" t="s">
        <v>8</v>
      </c>
      <c r="E1854">
        <v>996</v>
      </c>
      <c r="F1854">
        <v>587</v>
      </c>
      <c r="G1854">
        <v>151</v>
      </c>
      <c r="H1854">
        <v>5023</v>
      </c>
      <c r="I1854">
        <f>SUM(data[[#This Row],[likes]:[comments]])</f>
        <v>1734</v>
      </c>
    </row>
    <row r="1855" spans="1:9" x14ac:dyDescent="0.25">
      <c r="A1855" s="1">
        <v>45108</v>
      </c>
      <c r="B1855" s="1" t="str">
        <f>TEXT(data[[#This Row],[date]], "mmmm")</f>
        <v>July</v>
      </c>
      <c r="C1855" t="s">
        <v>11</v>
      </c>
      <c r="D1855" t="s">
        <v>14</v>
      </c>
      <c r="E1855">
        <v>1911</v>
      </c>
      <c r="F1855">
        <v>145</v>
      </c>
      <c r="G1855">
        <v>239</v>
      </c>
      <c r="H1855">
        <v>7107</v>
      </c>
      <c r="I1855">
        <f>SUM(data[[#This Row],[likes]:[comments]])</f>
        <v>2295</v>
      </c>
    </row>
    <row r="1856" spans="1:9" x14ac:dyDescent="0.25">
      <c r="A1856" s="1">
        <v>45022</v>
      </c>
      <c r="B1856" s="1" t="str">
        <f>TEXT(data[[#This Row],[date]], "mmmm")</f>
        <v>April</v>
      </c>
      <c r="C1856" t="s">
        <v>11</v>
      </c>
      <c r="D1856" t="s">
        <v>8</v>
      </c>
      <c r="E1856">
        <v>1640</v>
      </c>
      <c r="F1856">
        <v>116</v>
      </c>
      <c r="G1856">
        <v>497</v>
      </c>
      <c r="H1856">
        <v>4427</v>
      </c>
      <c r="I1856">
        <f>SUM(data[[#This Row],[likes]:[comments]])</f>
        <v>2253</v>
      </c>
    </row>
    <row r="1857" spans="1:9" x14ac:dyDescent="0.25">
      <c r="A1857" s="1">
        <v>44849</v>
      </c>
      <c r="B1857" s="1" t="str">
        <f>TEXT(data[[#This Row],[date]], "mmmm")</f>
        <v>October</v>
      </c>
      <c r="C1857" t="s">
        <v>7</v>
      </c>
      <c r="D1857" t="s">
        <v>10</v>
      </c>
      <c r="E1857">
        <v>1608</v>
      </c>
      <c r="F1857">
        <v>742</v>
      </c>
      <c r="G1857">
        <v>140</v>
      </c>
      <c r="H1857">
        <v>8036</v>
      </c>
      <c r="I1857">
        <f>SUM(data[[#This Row],[likes]:[comments]])</f>
        <v>2490</v>
      </c>
    </row>
    <row r="1858" spans="1:9" x14ac:dyDescent="0.25">
      <c r="A1858" s="1">
        <v>45071</v>
      </c>
      <c r="B1858" s="1" t="str">
        <f>TEXT(data[[#This Row],[date]], "mmmm")</f>
        <v>May</v>
      </c>
      <c r="C1858" t="s">
        <v>11</v>
      </c>
      <c r="D1858" t="s">
        <v>10</v>
      </c>
      <c r="E1858">
        <v>999</v>
      </c>
      <c r="F1858">
        <v>137</v>
      </c>
      <c r="G1858">
        <v>236</v>
      </c>
      <c r="H1858">
        <v>4954</v>
      </c>
      <c r="I1858">
        <f>SUM(data[[#This Row],[likes]:[comments]])</f>
        <v>1372</v>
      </c>
    </row>
    <row r="1859" spans="1:9" x14ac:dyDescent="0.25">
      <c r="A1859" s="1">
        <v>45155</v>
      </c>
      <c r="B1859" s="1" t="str">
        <f>TEXT(data[[#This Row],[date]], "mmmm")</f>
        <v>August</v>
      </c>
      <c r="C1859" t="s">
        <v>11</v>
      </c>
      <c r="D1859" t="s">
        <v>10</v>
      </c>
      <c r="E1859">
        <v>1272</v>
      </c>
      <c r="F1859">
        <v>253</v>
      </c>
      <c r="G1859">
        <v>410</v>
      </c>
      <c r="H1859">
        <v>8866</v>
      </c>
      <c r="I1859">
        <f>SUM(data[[#This Row],[likes]:[comments]])</f>
        <v>1935</v>
      </c>
    </row>
    <row r="1860" spans="1:9" x14ac:dyDescent="0.25">
      <c r="A1860" s="1">
        <v>45005</v>
      </c>
      <c r="B1860" s="1" t="str">
        <f>TEXT(data[[#This Row],[date]], "mmmm")</f>
        <v>March</v>
      </c>
      <c r="C1860" t="s">
        <v>7</v>
      </c>
      <c r="D1860" t="s">
        <v>14</v>
      </c>
      <c r="E1860">
        <v>1166</v>
      </c>
      <c r="F1860">
        <v>604</v>
      </c>
      <c r="G1860">
        <v>231</v>
      </c>
      <c r="H1860">
        <v>8569</v>
      </c>
      <c r="I1860">
        <f>SUM(data[[#This Row],[likes]:[comments]])</f>
        <v>2001</v>
      </c>
    </row>
    <row r="1861" spans="1:9" x14ac:dyDescent="0.25">
      <c r="A1861" s="1">
        <v>45188</v>
      </c>
      <c r="B1861" s="1" t="str">
        <f>TEXT(data[[#This Row],[date]], "mmmm")</f>
        <v>September</v>
      </c>
      <c r="C1861" t="s">
        <v>9</v>
      </c>
      <c r="D1861" t="s">
        <v>14</v>
      </c>
      <c r="E1861">
        <v>2051</v>
      </c>
      <c r="F1861">
        <v>352</v>
      </c>
      <c r="G1861">
        <v>351</v>
      </c>
      <c r="H1861">
        <v>8223</v>
      </c>
      <c r="I1861">
        <f>SUM(data[[#This Row],[likes]:[comments]])</f>
        <v>2754</v>
      </c>
    </row>
    <row r="1862" spans="1:9" x14ac:dyDescent="0.25">
      <c r="A1862" s="1">
        <v>45067</v>
      </c>
      <c r="B1862" s="1" t="str">
        <f>TEXT(data[[#This Row],[date]], "mmmm")</f>
        <v>May</v>
      </c>
      <c r="C1862" t="s">
        <v>9</v>
      </c>
      <c r="D1862" t="s">
        <v>10</v>
      </c>
      <c r="E1862">
        <v>1185</v>
      </c>
      <c r="F1862">
        <v>793</v>
      </c>
      <c r="G1862">
        <v>259</v>
      </c>
      <c r="H1862">
        <v>8437</v>
      </c>
      <c r="I1862">
        <f>SUM(data[[#This Row],[likes]:[comments]])</f>
        <v>2237</v>
      </c>
    </row>
    <row r="1863" spans="1:9" x14ac:dyDescent="0.25">
      <c r="A1863" s="1">
        <v>44999</v>
      </c>
      <c r="B1863" s="1" t="str">
        <f>TEXT(data[[#This Row],[date]], "mmmm")</f>
        <v>March</v>
      </c>
      <c r="C1863" t="s">
        <v>7</v>
      </c>
      <c r="D1863" t="s">
        <v>14</v>
      </c>
      <c r="E1863">
        <v>1084</v>
      </c>
      <c r="F1863">
        <v>212</v>
      </c>
      <c r="G1863">
        <v>425</v>
      </c>
      <c r="H1863">
        <v>4214</v>
      </c>
      <c r="I1863">
        <f>SUM(data[[#This Row],[likes]:[comments]])</f>
        <v>1721</v>
      </c>
    </row>
    <row r="1864" spans="1:9" x14ac:dyDescent="0.25">
      <c r="A1864" s="1">
        <v>45060</v>
      </c>
      <c r="B1864" s="1" t="str">
        <f>TEXT(data[[#This Row],[date]], "mmmm")</f>
        <v>May</v>
      </c>
      <c r="C1864" t="s">
        <v>11</v>
      </c>
      <c r="D1864" t="s">
        <v>10</v>
      </c>
      <c r="E1864">
        <v>1503</v>
      </c>
      <c r="F1864">
        <v>703</v>
      </c>
      <c r="G1864">
        <v>159</v>
      </c>
      <c r="H1864">
        <v>4275</v>
      </c>
      <c r="I1864">
        <f>SUM(data[[#This Row],[likes]:[comments]])</f>
        <v>2365</v>
      </c>
    </row>
    <row r="1865" spans="1:9" x14ac:dyDescent="0.25">
      <c r="A1865" s="1">
        <v>44933</v>
      </c>
      <c r="B1865" s="1" t="str">
        <f>TEXT(data[[#This Row],[date]], "mmmm")</f>
        <v>January</v>
      </c>
      <c r="C1865" t="s">
        <v>11</v>
      </c>
      <c r="D1865" t="s">
        <v>14</v>
      </c>
      <c r="E1865">
        <v>1908</v>
      </c>
      <c r="F1865">
        <v>641</v>
      </c>
      <c r="G1865">
        <v>212</v>
      </c>
      <c r="H1865">
        <v>9314</v>
      </c>
      <c r="I1865">
        <f>SUM(data[[#This Row],[likes]:[comments]])</f>
        <v>2761</v>
      </c>
    </row>
    <row r="1866" spans="1:9" x14ac:dyDescent="0.25">
      <c r="A1866" s="1">
        <v>44923</v>
      </c>
      <c r="B1866" s="1" t="str">
        <f>TEXT(data[[#This Row],[date]], "mmmm")</f>
        <v>December</v>
      </c>
      <c r="C1866" t="s">
        <v>11</v>
      </c>
      <c r="D1866" t="s">
        <v>10</v>
      </c>
      <c r="E1866">
        <v>1183</v>
      </c>
      <c r="F1866">
        <v>666</v>
      </c>
      <c r="G1866">
        <v>358</v>
      </c>
      <c r="H1866">
        <v>6198</v>
      </c>
      <c r="I1866">
        <f>SUM(data[[#This Row],[likes]:[comments]])</f>
        <v>2207</v>
      </c>
    </row>
    <row r="1867" spans="1:9" x14ac:dyDescent="0.25">
      <c r="A1867" s="1">
        <v>44980</v>
      </c>
      <c r="B1867" s="1" t="str">
        <f>TEXT(data[[#This Row],[date]], "mmmm")</f>
        <v>February</v>
      </c>
      <c r="C1867" t="s">
        <v>7</v>
      </c>
      <c r="D1867" t="s">
        <v>8</v>
      </c>
      <c r="E1867">
        <v>1164</v>
      </c>
      <c r="F1867">
        <v>466</v>
      </c>
      <c r="G1867">
        <v>139</v>
      </c>
      <c r="H1867">
        <v>7318</v>
      </c>
      <c r="I1867">
        <f>SUM(data[[#This Row],[likes]:[comments]])</f>
        <v>1769</v>
      </c>
    </row>
    <row r="1868" spans="1:9" x14ac:dyDescent="0.25">
      <c r="A1868" s="1">
        <v>44862</v>
      </c>
      <c r="B1868" s="1" t="str">
        <f>TEXT(data[[#This Row],[date]], "mmmm")</f>
        <v>October</v>
      </c>
      <c r="C1868" t="s">
        <v>11</v>
      </c>
      <c r="D1868" t="s">
        <v>8</v>
      </c>
      <c r="E1868">
        <v>753</v>
      </c>
      <c r="F1868">
        <v>618</v>
      </c>
      <c r="G1868">
        <v>227</v>
      </c>
      <c r="H1868">
        <v>8010</v>
      </c>
      <c r="I1868">
        <f>SUM(data[[#This Row],[likes]:[comments]])</f>
        <v>1598</v>
      </c>
    </row>
    <row r="1869" spans="1:9" x14ac:dyDescent="0.25">
      <c r="A1869" s="1">
        <v>45100</v>
      </c>
      <c r="B1869" s="1" t="str">
        <f>TEXT(data[[#This Row],[date]], "mmmm")</f>
        <v>June</v>
      </c>
      <c r="C1869" t="s">
        <v>11</v>
      </c>
      <c r="D1869" t="s">
        <v>14</v>
      </c>
      <c r="E1869">
        <v>1807</v>
      </c>
      <c r="F1869">
        <v>396</v>
      </c>
      <c r="G1869">
        <v>259</v>
      </c>
      <c r="H1869">
        <v>7349</v>
      </c>
      <c r="I1869">
        <f>SUM(data[[#This Row],[likes]:[comments]])</f>
        <v>2462</v>
      </c>
    </row>
    <row r="1870" spans="1:9" x14ac:dyDescent="0.25">
      <c r="A1870" s="1">
        <v>44943</v>
      </c>
      <c r="B1870" s="1" t="str">
        <f>TEXT(data[[#This Row],[date]], "mmmm")</f>
        <v>January</v>
      </c>
      <c r="C1870" t="s">
        <v>11</v>
      </c>
      <c r="D1870" t="s">
        <v>14</v>
      </c>
      <c r="E1870">
        <v>2153</v>
      </c>
      <c r="F1870">
        <v>649</v>
      </c>
      <c r="G1870">
        <v>447</v>
      </c>
      <c r="H1870">
        <v>6425</v>
      </c>
      <c r="I1870">
        <f>SUM(data[[#This Row],[likes]:[comments]])</f>
        <v>3249</v>
      </c>
    </row>
    <row r="1871" spans="1:9" x14ac:dyDescent="0.25">
      <c r="A1871" s="1">
        <v>44848</v>
      </c>
      <c r="B1871" s="1" t="str">
        <f>TEXT(data[[#This Row],[date]], "mmmm")</f>
        <v>October</v>
      </c>
      <c r="C1871" t="s">
        <v>11</v>
      </c>
      <c r="D1871" t="s">
        <v>8</v>
      </c>
      <c r="E1871">
        <v>1839</v>
      </c>
      <c r="F1871">
        <v>530</v>
      </c>
      <c r="G1871">
        <v>293</v>
      </c>
      <c r="H1871">
        <v>9667</v>
      </c>
      <c r="I1871">
        <f>SUM(data[[#This Row],[likes]:[comments]])</f>
        <v>2662</v>
      </c>
    </row>
    <row r="1872" spans="1:9" x14ac:dyDescent="0.25">
      <c r="A1872" s="1">
        <v>45039</v>
      </c>
      <c r="B1872" s="1" t="str">
        <f>TEXT(data[[#This Row],[date]], "mmmm")</f>
        <v>April</v>
      </c>
      <c r="C1872" t="s">
        <v>9</v>
      </c>
      <c r="D1872" t="s">
        <v>8</v>
      </c>
      <c r="E1872">
        <v>1980</v>
      </c>
      <c r="F1872">
        <v>323</v>
      </c>
      <c r="G1872">
        <v>217</v>
      </c>
      <c r="H1872">
        <v>5760</v>
      </c>
      <c r="I1872">
        <f>SUM(data[[#This Row],[likes]:[comments]])</f>
        <v>2520</v>
      </c>
    </row>
    <row r="1873" spans="1:9" x14ac:dyDescent="0.25">
      <c r="A1873" s="1">
        <v>45196</v>
      </c>
      <c r="B1873" s="1" t="str">
        <f>TEXT(data[[#This Row],[date]], "mmmm")</f>
        <v>September</v>
      </c>
      <c r="C1873" t="s">
        <v>7</v>
      </c>
      <c r="D1873" t="s">
        <v>8</v>
      </c>
      <c r="E1873">
        <v>1664</v>
      </c>
      <c r="F1873">
        <v>282</v>
      </c>
      <c r="G1873">
        <v>476</v>
      </c>
      <c r="H1873">
        <v>8693</v>
      </c>
      <c r="I1873">
        <f>SUM(data[[#This Row],[likes]:[comments]])</f>
        <v>2422</v>
      </c>
    </row>
    <row r="1874" spans="1:9" x14ac:dyDescent="0.25">
      <c r="A1874" s="1">
        <v>45202</v>
      </c>
      <c r="B1874" s="1" t="str">
        <f>TEXT(data[[#This Row],[date]], "mmmm")</f>
        <v>October</v>
      </c>
      <c r="C1874" t="s">
        <v>11</v>
      </c>
      <c r="D1874" t="s">
        <v>10</v>
      </c>
      <c r="E1874">
        <v>583</v>
      </c>
      <c r="F1874">
        <v>364</v>
      </c>
      <c r="G1874">
        <v>268</v>
      </c>
      <c r="H1874">
        <v>5361</v>
      </c>
      <c r="I1874">
        <f>SUM(data[[#This Row],[likes]:[comments]])</f>
        <v>1215</v>
      </c>
    </row>
    <row r="1875" spans="1:9" x14ac:dyDescent="0.25">
      <c r="A1875" s="1">
        <v>44967</v>
      </c>
      <c r="B1875" s="1" t="str">
        <f>TEXT(data[[#This Row],[date]], "mmmm")</f>
        <v>February</v>
      </c>
      <c r="C1875" t="s">
        <v>7</v>
      </c>
      <c r="D1875" t="s">
        <v>14</v>
      </c>
      <c r="E1875">
        <v>975</v>
      </c>
      <c r="F1875">
        <v>460</v>
      </c>
      <c r="G1875">
        <v>327</v>
      </c>
      <c r="H1875">
        <v>8181</v>
      </c>
      <c r="I1875">
        <f>SUM(data[[#This Row],[likes]:[comments]])</f>
        <v>1762</v>
      </c>
    </row>
    <row r="1876" spans="1:9" x14ac:dyDescent="0.25">
      <c r="A1876" s="1">
        <v>44855</v>
      </c>
      <c r="B1876" s="1" t="str">
        <f>TEXT(data[[#This Row],[date]], "mmmm")</f>
        <v>October</v>
      </c>
      <c r="C1876" t="s">
        <v>7</v>
      </c>
      <c r="D1876" t="s">
        <v>14</v>
      </c>
      <c r="E1876">
        <v>596</v>
      </c>
      <c r="F1876">
        <v>538</v>
      </c>
      <c r="G1876">
        <v>303</v>
      </c>
      <c r="H1876">
        <v>6550</v>
      </c>
      <c r="I1876">
        <f>SUM(data[[#This Row],[likes]:[comments]])</f>
        <v>1437</v>
      </c>
    </row>
    <row r="1877" spans="1:9" x14ac:dyDescent="0.25">
      <c r="A1877" s="1">
        <v>45063</v>
      </c>
      <c r="B1877" s="1" t="str">
        <f>TEXT(data[[#This Row],[date]], "mmmm")</f>
        <v>May</v>
      </c>
      <c r="C1877" t="s">
        <v>7</v>
      </c>
      <c r="D1877" t="s">
        <v>8</v>
      </c>
      <c r="E1877">
        <v>1342</v>
      </c>
      <c r="F1877">
        <v>892</v>
      </c>
      <c r="G1877">
        <v>317</v>
      </c>
      <c r="H1877">
        <v>8001</v>
      </c>
      <c r="I1877">
        <f>SUM(data[[#This Row],[likes]:[comments]])</f>
        <v>2551</v>
      </c>
    </row>
    <row r="1878" spans="1:9" x14ac:dyDescent="0.25">
      <c r="A1878" s="1">
        <v>45076</v>
      </c>
      <c r="B1878" s="1" t="str">
        <f>TEXT(data[[#This Row],[date]], "mmmm")</f>
        <v>May</v>
      </c>
      <c r="C1878" t="s">
        <v>9</v>
      </c>
      <c r="D1878" t="s">
        <v>8</v>
      </c>
      <c r="E1878">
        <v>1856</v>
      </c>
      <c r="F1878">
        <v>513</v>
      </c>
      <c r="G1878">
        <v>293</v>
      </c>
      <c r="H1878">
        <v>8131</v>
      </c>
      <c r="I1878">
        <f>SUM(data[[#This Row],[likes]:[comments]])</f>
        <v>2662</v>
      </c>
    </row>
    <row r="1879" spans="1:9" x14ac:dyDescent="0.25">
      <c r="A1879" s="1">
        <v>45179</v>
      </c>
      <c r="B1879" s="1" t="str">
        <f>TEXT(data[[#This Row],[date]], "mmmm")</f>
        <v>September</v>
      </c>
      <c r="C1879" t="s">
        <v>9</v>
      </c>
      <c r="D1879" t="s">
        <v>8</v>
      </c>
      <c r="E1879">
        <v>910</v>
      </c>
      <c r="F1879">
        <v>486</v>
      </c>
      <c r="G1879">
        <v>406</v>
      </c>
      <c r="H1879">
        <v>5731</v>
      </c>
      <c r="I1879">
        <f>SUM(data[[#This Row],[likes]:[comments]])</f>
        <v>1802</v>
      </c>
    </row>
    <row r="1880" spans="1:9" x14ac:dyDescent="0.25">
      <c r="A1880" s="1">
        <v>44860</v>
      </c>
      <c r="B1880" s="1" t="str">
        <f>TEXT(data[[#This Row],[date]], "mmmm")</f>
        <v>October</v>
      </c>
      <c r="C1880" t="s">
        <v>9</v>
      </c>
      <c r="D1880" t="s">
        <v>14</v>
      </c>
      <c r="E1880">
        <v>2130</v>
      </c>
      <c r="F1880">
        <v>765</v>
      </c>
      <c r="G1880">
        <v>181</v>
      </c>
      <c r="H1880">
        <v>9787</v>
      </c>
      <c r="I1880">
        <f>SUM(data[[#This Row],[likes]:[comments]])</f>
        <v>3076</v>
      </c>
    </row>
    <row r="1881" spans="1:9" x14ac:dyDescent="0.25">
      <c r="A1881" s="1">
        <v>45202</v>
      </c>
      <c r="B1881" s="1" t="str">
        <f>TEXT(data[[#This Row],[date]], "mmmm")</f>
        <v>October</v>
      </c>
      <c r="C1881" t="s">
        <v>7</v>
      </c>
      <c r="D1881" t="s">
        <v>8</v>
      </c>
      <c r="E1881">
        <v>1815</v>
      </c>
      <c r="F1881">
        <v>574</v>
      </c>
      <c r="G1881">
        <v>176</v>
      </c>
      <c r="H1881">
        <v>6845</v>
      </c>
      <c r="I1881">
        <f>SUM(data[[#This Row],[likes]:[comments]])</f>
        <v>2565</v>
      </c>
    </row>
    <row r="1882" spans="1:9" x14ac:dyDescent="0.25">
      <c r="A1882" s="1">
        <v>45058</v>
      </c>
      <c r="B1882" s="1" t="str">
        <f>TEXT(data[[#This Row],[date]], "mmmm")</f>
        <v>May</v>
      </c>
      <c r="C1882" t="s">
        <v>9</v>
      </c>
      <c r="D1882" t="s">
        <v>8</v>
      </c>
      <c r="E1882">
        <v>1509</v>
      </c>
      <c r="F1882">
        <v>820</v>
      </c>
      <c r="G1882">
        <v>498</v>
      </c>
      <c r="H1882">
        <v>5407</v>
      </c>
      <c r="I1882">
        <f>SUM(data[[#This Row],[likes]:[comments]])</f>
        <v>2827</v>
      </c>
    </row>
    <row r="1883" spans="1:9" x14ac:dyDescent="0.25">
      <c r="A1883" s="1">
        <v>44984</v>
      </c>
      <c r="B1883" s="1" t="str">
        <f>TEXT(data[[#This Row],[date]], "mmmm")</f>
        <v>February</v>
      </c>
      <c r="C1883" t="s">
        <v>7</v>
      </c>
      <c r="D1883" t="s">
        <v>10</v>
      </c>
      <c r="E1883">
        <v>526</v>
      </c>
      <c r="F1883">
        <v>177</v>
      </c>
      <c r="G1883">
        <v>167</v>
      </c>
      <c r="H1883">
        <v>8247</v>
      </c>
      <c r="I1883">
        <f>SUM(data[[#This Row],[likes]:[comments]])</f>
        <v>870</v>
      </c>
    </row>
    <row r="1884" spans="1:9" x14ac:dyDescent="0.25">
      <c r="A1884" s="1">
        <v>44849</v>
      </c>
      <c r="B1884" s="1" t="str">
        <f>TEXT(data[[#This Row],[date]], "mmmm")</f>
        <v>October</v>
      </c>
      <c r="C1884" t="s">
        <v>7</v>
      </c>
      <c r="D1884" t="s">
        <v>14</v>
      </c>
      <c r="E1884">
        <v>481</v>
      </c>
      <c r="F1884">
        <v>488</v>
      </c>
      <c r="G1884">
        <v>146</v>
      </c>
      <c r="H1884">
        <v>4531</v>
      </c>
      <c r="I1884">
        <f>SUM(data[[#This Row],[likes]:[comments]])</f>
        <v>1115</v>
      </c>
    </row>
    <row r="1885" spans="1:9" x14ac:dyDescent="0.25">
      <c r="A1885" s="1">
        <v>44997</v>
      </c>
      <c r="B1885" s="1" t="str">
        <f>TEXT(data[[#This Row],[date]], "mmmm")</f>
        <v>March</v>
      </c>
      <c r="C1885" t="s">
        <v>7</v>
      </c>
      <c r="D1885" t="s">
        <v>14</v>
      </c>
      <c r="E1885">
        <v>1042</v>
      </c>
      <c r="F1885">
        <v>541</v>
      </c>
      <c r="G1885">
        <v>171</v>
      </c>
      <c r="H1885">
        <v>5164</v>
      </c>
      <c r="I1885">
        <f>SUM(data[[#This Row],[likes]:[comments]])</f>
        <v>1754</v>
      </c>
    </row>
    <row r="1886" spans="1:9" x14ac:dyDescent="0.25">
      <c r="A1886" s="1">
        <v>45079</v>
      </c>
      <c r="B1886" s="1" t="str">
        <f>TEXT(data[[#This Row],[date]], "mmmm")</f>
        <v>June</v>
      </c>
      <c r="C1886" t="s">
        <v>9</v>
      </c>
      <c r="D1886" t="s">
        <v>14</v>
      </c>
      <c r="E1886">
        <v>1551</v>
      </c>
      <c r="F1886">
        <v>437</v>
      </c>
      <c r="G1886">
        <v>386</v>
      </c>
      <c r="H1886">
        <v>5891</v>
      </c>
      <c r="I1886">
        <f>SUM(data[[#This Row],[likes]:[comments]])</f>
        <v>2374</v>
      </c>
    </row>
    <row r="1887" spans="1:9" x14ac:dyDescent="0.25">
      <c r="A1887" s="1">
        <v>45137</v>
      </c>
      <c r="B1887" s="1" t="str">
        <f>TEXT(data[[#This Row],[date]], "mmmm")</f>
        <v>July</v>
      </c>
      <c r="C1887" t="s">
        <v>7</v>
      </c>
      <c r="D1887" t="s">
        <v>10</v>
      </c>
      <c r="E1887">
        <v>1510</v>
      </c>
      <c r="F1887">
        <v>180</v>
      </c>
      <c r="G1887">
        <v>382</v>
      </c>
      <c r="H1887">
        <v>4167</v>
      </c>
      <c r="I1887">
        <f>SUM(data[[#This Row],[likes]:[comments]])</f>
        <v>2072</v>
      </c>
    </row>
    <row r="1888" spans="1:9" x14ac:dyDescent="0.25">
      <c r="A1888" s="1">
        <v>45066</v>
      </c>
      <c r="B1888" s="1" t="str">
        <f>TEXT(data[[#This Row],[date]], "mmmm")</f>
        <v>May</v>
      </c>
      <c r="C1888" t="s">
        <v>11</v>
      </c>
      <c r="D1888" t="s">
        <v>8</v>
      </c>
      <c r="E1888">
        <v>1941</v>
      </c>
      <c r="F1888">
        <v>581</v>
      </c>
      <c r="G1888">
        <v>422</v>
      </c>
      <c r="H1888">
        <v>8966</v>
      </c>
      <c r="I1888">
        <f>SUM(data[[#This Row],[likes]:[comments]])</f>
        <v>2944</v>
      </c>
    </row>
    <row r="1889" spans="1:9" x14ac:dyDescent="0.25">
      <c r="A1889" s="1">
        <v>44939</v>
      </c>
      <c r="B1889" s="1" t="str">
        <f>TEXT(data[[#This Row],[date]], "mmmm")</f>
        <v>January</v>
      </c>
      <c r="C1889" t="s">
        <v>11</v>
      </c>
      <c r="D1889" t="s">
        <v>14</v>
      </c>
      <c r="E1889">
        <v>1327</v>
      </c>
      <c r="F1889">
        <v>623</v>
      </c>
      <c r="G1889">
        <v>286</v>
      </c>
      <c r="H1889">
        <v>8154</v>
      </c>
      <c r="I1889">
        <f>SUM(data[[#This Row],[likes]:[comments]])</f>
        <v>2236</v>
      </c>
    </row>
    <row r="1890" spans="1:9" x14ac:dyDescent="0.25">
      <c r="A1890" s="1">
        <v>44887</v>
      </c>
      <c r="B1890" s="1" t="str">
        <f>TEXT(data[[#This Row],[date]], "mmmm")</f>
        <v>November</v>
      </c>
      <c r="C1890" t="s">
        <v>9</v>
      </c>
      <c r="D1890" t="s">
        <v>8</v>
      </c>
      <c r="E1890">
        <v>1888</v>
      </c>
      <c r="F1890">
        <v>464</v>
      </c>
      <c r="G1890">
        <v>105</v>
      </c>
      <c r="H1890">
        <v>4552</v>
      </c>
      <c r="I1890">
        <f>SUM(data[[#This Row],[likes]:[comments]])</f>
        <v>2457</v>
      </c>
    </row>
    <row r="1891" spans="1:9" x14ac:dyDescent="0.25">
      <c r="A1891" s="1">
        <v>44853</v>
      </c>
      <c r="B1891" s="1" t="str">
        <f>TEXT(data[[#This Row],[date]], "mmmm")</f>
        <v>October</v>
      </c>
      <c r="C1891" t="s">
        <v>9</v>
      </c>
      <c r="D1891" t="s">
        <v>10</v>
      </c>
      <c r="E1891">
        <v>1096</v>
      </c>
      <c r="F1891">
        <v>662</v>
      </c>
      <c r="G1891">
        <v>454</v>
      </c>
      <c r="H1891">
        <v>9274</v>
      </c>
      <c r="I1891">
        <f>SUM(data[[#This Row],[likes]:[comments]])</f>
        <v>2212</v>
      </c>
    </row>
    <row r="1892" spans="1:9" x14ac:dyDescent="0.25">
      <c r="A1892" s="1">
        <v>44987</v>
      </c>
      <c r="B1892" s="1" t="str">
        <f>TEXT(data[[#This Row],[date]], "mmmm")</f>
        <v>March</v>
      </c>
      <c r="C1892" t="s">
        <v>9</v>
      </c>
      <c r="D1892" t="s">
        <v>8</v>
      </c>
      <c r="E1892">
        <v>1708</v>
      </c>
      <c r="F1892">
        <v>699</v>
      </c>
      <c r="G1892">
        <v>281</v>
      </c>
      <c r="H1892">
        <v>9631</v>
      </c>
      <c r="I1892">
        <f>SUM(data[[#This Row],[likes]:[comments]])</f>
        <v>2688</v>
      </c>
    </row>
    <row r="1893" spans="1:9" x14ac:dyDescent="0.25">
      <c r="A1893" s="1">
        <v>44971</v>
      </c>
      <c r="B1893" s="1" t="str">
        <f>TEXT(data[[#This Row],[date]], "mmmm")</f>
        <v>February</v>
      </c>
      <c r="C1893" t="s">
        <v>9</v>
      </c>
      <c r="D1893" t="s">
        <v>8</v>
      </c>
      <c r="E1893">
        <v>1334</v>
      </c>
      <c r="F1893">
        <v>451</v>
      </c>
      <c r="G1893">
        <v>152</v>
      </c>
      <c r="H1893">
        <v>5642</v>
      </c>
      <c r="I1893">
        <f>SUM(data[[#This Row],[likes]:[comments]])</f>
        <v>1937</v>
      </c>
    </row>
    <row r="1894" spans="1:9" x14ac:dyDescent="0.25">
      <c r="A1894" s="1">
        <v>44865</v>
      </c>
      <c r="B1894" s="1" t="str">
        <f>TEXT(data[[#This Row],[date]], "mmmm")</f>
        <v>October</v>
      </c>
      <c r="C1894" t="s">
        <v>7</v>
      </c>
      <c r="D1894" t="s">
        <v>8</v>
      </c>
      <c r="E1894">
        <v>950</v>
      </c>
      <c r="F1894">
        <v>880</v>
      </c>
      <c r="G1894">
        <v>463</v>
      </c>
      <c r="H1894">
        <v>6306</v>
      </c>
      <c r="I1894">
        <f>SUM(data[[#This Row],[likes]:[comments]])</f>
        <v>2293</v>
      </c>
    </row>
    <row r="1895" spans="1:9" x14ac:dyDescent="0.25">
      <c r="A1895" s="1">
        <v>44865</v>
      </c>
      <c r="B1895" s="1" t="str">
        <f>TEXT(data[[#This Row],[date]], "mmmm")</f>
        <v>October</v>
      </c>
      <c r="C1895" t="s">
        <v>7</v>
      </c>
      <c r="D1895" t="s">
        <v>14</v>
      </c>
      <c r="E1895">
        <v>1996</v>
      </c>
      <c r="F1895">
        <v>523</v>
      </c>
      <c r="G1895">
        <v>279</v>
      </c>
      <c r="H1895">
        <v>7796</v>
      </c>
      <c r="I1895">
        <f>SUM(data[[#This Row],[likes]:[comments]])</f>
        <v>2798</v>
      </c>
    </row>
    <row r="1896" spans="1:9" x14ac:dyDescent="0.25">
      <c r="A1896" s="1">
        <v>44929</v>
      </c>
      <c r="B1896" s="1" t="str">
        <f>TEXT(data[[#This Row],[date]], "mmmm")</f>
        <v>January</v>
      </c>
      <c r="C1896" t="s">
        <v>7</v>
      </c>
      <c r="D1896" t="s">
        <v>8</v>
      </c>
      <c r="E1896">
        <v>2114</v>
      </c>
      <c r="F1896">
        <v>225</v>
      </c>
      <c r="G1896">
        <v>474</v>
      </c>
      <c r="H1896">
        <v>4883</v>
      </c>
      <c r="I1896">
        <f>SUM(data[[#This Row],[likes]:[comments]])</f>
        <v>2813</v>
      </c>
    </row>
    <row r="1897" spans="1:9" x14ac:dyDescent="0.25">
      <c r="A1897" s="1">
        <v>44855</v>
      </c>
      <c r="B1897" s="1" t="str">
        <f>TEXT(data[[#This Row],[date]], "mmmm")</f>
        <v>October</v>
      </c>
      <c r="C1897" t="s">
        <v>7</v>
      </c>
      <c r="D1897" t="s">
        <v>14</v>
      </c>
      <c r="E1897">
        <v>623</v>
      </c>
      <c r="F1897">
        <v>415</v>
      </c>
      <c r="G1897">
        <v>149</v>
      </c>
      <c r="H1897">
        <v>9094</v>
      </c>
      <c r="I1897">
        <f>SUM(data[[#This Row],[likes]:[comments]])</f>
        <v>1187</v>
      </c>
    </row>
    <row r="1898" spans="1:9" x14ac:dyDescent="0.25">
      <c r="A1898" s="1">
        <v>45055</v>
      </c>
      <c r="B1898" s="1" t="str">
        <f>TEXT(data[[#This Row],[date]], "mmmm")</f>
        <v>May</v>
      </c>
      <c r="C1898" t="s">
        <v>9</v>
      </c>
      <c r="D1898" t="s">
        <v>8</v>
      </c>
      <c r="E1898">
        <v>1267</v>
      </c>
      <c r="F1898">
        <v>833</v>
      </c>
      <c r="G1898">
        <v>174</v>
      </c>
      <c r="H1898">
        <v>4979</v>
      </c>
      <c r="I1898">
        <f>SUM(data[[#This Row],[likes]:[comments]])</f>
        <v>2274</v>
      </c>
    </row>
    <row r="1899" spans="1:9" x14ac:dyDescent="0.25">
      <c r="A1899" s="1">
        <v>45200</v>
      </c>
      <c r="B1899" s="1" t="str">
        <f>TEXT(data[[#This Row],[date]], "mmmm")</f>
        <v>October</v>
      </c>
      <c r="C1899" t="s">
        <v>9</v>
      </c>
      <c r="D1899" t="s">
        <v>10</v>
      </c>
      <c r="E1899">
        <v>613</v>
      </c>
      <c r="F1899">
        <v>596</v>
      </c>
      <c r="G1899">
        <v>176</v>
      </c>
      <c r="H1899">
        <v>7990</v>
      </c>
      <c r="I1899">
        <f>SUM(data[[#This Row],[likes]:[comments]])</f>
        <v>1385</v>
      </c>
    </row>
    <row r="1900" spans="1:9" x14ac:dyDescent="0.25">
      <c r="A1900" s="1">
        <v>44964</v>
      </c>
      <c r="B1900" s="1" t="str">
        <f>TEXT(data[[#This Row],[date]], "mmmm")</f>
        <v>February</v>
      </c>
      <c r="C1900" t="s">
        <v>11</v>
      </c>
      <c r="D1900" t="s">
        <v>8</v>
      </c>
      <c r="E1900">
        <v>2161</v>
      </c>
      <c r="F1900">
        <v>234</v>
      </c>
      <c r="G1900">
        <v>283</v>
      </c>
      <c r="H1900">
        <v>9270</v>
      </c>
      <c r="I1900">
        <f>SUM(data[[#This Row],[likes]:[comments]])</f>
        <v>2678</v>
      </c>
    </row>
    <row r="1901" spans="1:9" x14ac:dyDescent="0.25">
      <c r="A1901" s="1">
        <v>45044</v>
      </c>
      <c r="B1901" s="1" t="str">
        <f>TEXT(data[[#This Row],[date]], "mmmm")</f>
        <v>April</v>
      </c>
      <c r="C1901" t="s">
        <v>11</v>
      </c>
      <c r="D1901" t="s">
        <v>10</v>
      </c>
      <c r="E1901">
        <v>1571</v>
      </c>
      <c r="F1901">
        <v>342</v>
      </c>
      <c r="G1901">
        <v>418</v>
      </c>
      <c r="H1901">
        <v>8581</v>
      </c>
      <c r="I1901">
        <f>SUM(data[[#This Row],[likes]:[comments]])</f>
        <v>2331</v>
      </c>
    </row>
    <row r="1902" spans="1:9" x14ac:dyDescent="0.25">
      <c r="A1902" s="1">
        <v>45134</v>
      </c>
      <c r="B1902" s="1" t="str">
        <f>TEXT(data[[#This Row],[date]], "mmmm")</f>
        <v>July</v>
      </c>
      <c r="C1902" t="s">
        <v>7</v>
      </c>
      <c r="D1902" t="s">
        <v>10</v>
      </c>
      <c r="E1902">
        <v>2036</v>
      </c>
      <c r="F1902">
        <v>449</v>
      </c>
      <c r="G1902" t="s">
        <v>12</v>
      </c>
      <c r="H1902">
        <v>9232</v>
      </c>
      <c r="I1902">
        <f>SUM(data[[#This Row],[likes]:[comments]])</f>
        <v>2485</v>
      </c>
    </row>
    <row r="1903" spans="1:9" x14ac:dyDescent="0.25">
      <c r="A1903" s="1">
        <v>45030</v>
      </c>
      <c r="B1903" s="1" t="str">
        <f>TEXT(data[[#This Row],[date]], "mmmm")</f>
        <v>April</v>
      </c>
      <c r="C1903" t="s">
        <v>9</v>
      </c>
      <c r="D1903" t="s">
        <v>14</v>
      </c>
      <c r="E1903">
        <v>1947</v>
      </c>
      <c r="F1903">
        <v>269</v>
      </c>
      <c r="G1903">
        <v>128</v>
      </c>
      <c r="H1903">
        <v>5584</v>
      </c>
      <c r="I1903">
        <f>SUM(data[[#This Row],[likes]:[comments]])</f>
        <v>2344</v>
      </c>
    </row>
    <row r="1904" spans="1:9" x14ac:dyDescent="0.25">
      <c r="A1904" s="1">
        <v>45209</v>
      </c>
      <c r="B1904" s="1" t="str">
        <f>TEXT(data[[#This Row],[date]], "mmmm")</f>
        <v>October</v>
      </c>
      <c r="C1904" t="s">
        <v>7</v>
      </c>
      <c r="D1904" t="s">
        <v>10</v>
      </c>
      <c r="E1904">
        <v>1267</v>
      </c>
      <c r="F1904">
        <v>327</v>
      </c>
      <c r="G1904">
        <v>217</v>
      </c>
      <c r="H1904">
        <v>9025</v>
      </c>
      <c r="I1904">
        <f>SUM(data[[#This Row],[likes]:[comments]])</f>
        <v>1811</v>
      </c>
    </row>
    <row r="1905" spans="1:9" x14ac:dyDescent="0.25">
      <c r="A1905" s="1">
        <v>45198</v>
      </c>
      <c r="B1905" s="1" t="str">
        <f>TEXT(data[[#This Row],[date]], "mmmm")</f>
        <v>September</v>
      </c>
      <c r="C1905" t="s">
        <v>9</v>
      </c>
      <c r="D1905" t="s">
        <v>10</v>
      </c>
      <c r="E1905">
        <v>590</v>
      </c>
      <c r="F1905">
        <v>362</v>
      </c>
      <c r="G1905">
        <v>245</v>
      </c>
      <c r="H1905">
        <v>4356</v>
      </c>
      <c r="I1905">
        <f>SUM(data[[#This Row],[likes]:[comments]])</f>
        <v>1197</v>
      </c>
    </row>
    <row r="1906" spans="1:9" x14ac:dyDescent="0.25">
      <c r="A1906" s="1">
        <v>45045</v>
      </c>
      <c r="B1906" s="1" t="str">
        <f>TEXT(data[[#This Row],[date]], "mmmm")</f>
        <v>April</v>
      </c>
      <c r="C1906" t="s">
        <v>11</v>
      </c>
      <c r="D1906" t="s">
        <v>14</v>
      </c>
      <c r="E1906">
        <v>1468</v>
      </c>
      <c r="F1906">
        <v>361</v>
      </c>
      <c r="G1906">
        <v>290</v>
      </c>
      <c r="H1906">
        <v>8599</v>
      </c>
      <c r="I1906">
        <f>SUM(data[[#This Row],[likes]:[comments]])</f>
        <v>2119</v>
      </c>
    </row>
    <row r="1907" spans="1:9" x14ac:dyDescent="0.25">
      <c r="A1907" s="1">
        <v>45175</v>
      </c>
      <c r="B1907" s="1" t="str">
        <f>TEXT(data[[#This Row],[date]], "mmmm")</f>
        <v>September</v>
      </c>
      <c r="C1907" t="s">
        <v>16</v>
      </c>
      <c r="D1907" t="s">
        <v>8</v>
      </c>
      <c r="E1907">
        <v>1277</v>
      </c>
      <c r="F1907">
        <v>535</v>
      </c>
      <c r="G1907">
        <v>195</v>
      </c>
      <c r="H1907">
        <v>5215</v>
      </c>
      <c r="I1907">
        <f>SUM(data[[#This Row],[likes]:[comments]])</f>
        <v>2007</v>
      </c>
    </row>
    <row r="1908" spans="1:9" x14ac:dyDescent="0.25">
      <c r="A1908" s="1">
        <v>44897</v>
      </c>
      <c r="B1908" s="1" t="str">
        <f>TEXT(data[[#This Row],[date]], "mmmm")</f>
        <v>December</v>
      </c>
      <c r="C1908" t="s">
        <v>9</v>
      </c>
      <c r="D1908" t="s">
        <v>8</v>
      </c>
      <c r="E1908">
        <v>1336</v>
      </c>
      <c r="F1908">
        <v>696</v>
      </c>
      <c r="G1908">
        <v>332</v>
      </c>
      <c r="H1908">
        <v>4127</v>
      </c>
      <c r="I1908">
        <f>SUM(data[[#This Row],[likes]:[comments]])</f>
        <v>2364</v>
      </c>
    </row>
    <row r="1909" spans="1:9" x14ac:dyDescent="0.25">
      <c r="A1909" s="1">
        <v>45179</v>
      </c>
      <c r="B1909" s="1" t="str">
        <f>TEXT(data[[#This Row],[date]], "mmmm")</f>
        <v>September</v>
      </c>
      <c r="C1909" t="s">
        <v>9</v>
      </c>
      <c r="D1909" t="s">
        <v>10</v>
      </c>
      <c r="E1909">
        <v>1484</v>
      </c>
      <c r="F1909">
        <v>512</v>
      </c>
      <c r="G1909">
        <v>129</v>
      </c>
      <c r="H1909">
        <v>4823</v>
      </c>
      <c r="I1909">
        <f>SUM(data[[#This Row],[likes]:[comments]])</f>
        <v>2125</v>
      </c>
    </row>
    <row r="1910" spans="1:9" x14ac:dyDescent="0.25">
      <c r="A1910" s="1">
        <v>44862</v>
      </c>
      <c r="B1910" s="1" t="str">
        <f>TEXT(data[[#This Row],[date]], "mmmm")</f>
        <v>October</v>
      </c>
      <c r="C1910" t="s">
        <v>11</v>
      </c>
      <c r="D1910" t="s">
        <v>10</v>
      </c>
      <c r="E1910">
        <v>2078</v>
      </c>
      <c r="F1910">
        <v>825</v>
      </c>
      <c r="G1910">
        <v>452</v>
      </c>
      <c r="H1910">
        <v>4369</v>
      </c>
      <c r="I1910">
        <f>SUM(data[[#This Row],[likes]:[comments]])</f>
        <v>3355</v>
      </c>
    </row>
    <row r="1911" spans="1:9" x14ac:dyDescent="0.25">
      <c r="A1911" s="1">
        <v>44995</v>
      </c>
      <c r="B1911" s="1" t="str">
        <f>TEXT(data[[#This Row],[date]], "mmmm")</f>
        <v>March</v>
      </c>
      <c r="C1911" t="s">
        <v>7</v>
      </c>
      <c r="D1911" t="s">
        <v>10</v>
      </c>
      <c r="E1911">
        <v>1334</v>
      </c>
      <c r="F1911">
        <v>110</v>
      </c>
      <c r="G1911">
        <v>226</v>
      </c>
      <c r="H1911">
        <v>4228</v>
      </c>
      <c r="I1911">
        <f>SUM(data[[#This Row],[likes]:[comments]])</f>
        <v>1670</v>
      </c>
    </row>
    <row r="1912" spans="1:9" x14ac:dyDescent="0.25">
      <c r="A1912" s="1">
        <v>44950</v>
      </c>
      <c r="B1912" s="1" t="str">
        <f>TEXT(data[[#This Row],[date]], "mmmm")</f>
        <v>January</v>
      </c>
      <c r="C1912" t="s">
        <v>7</v>
      </c>
      <c r="D1912" t="s">
        <v>14</v>
      </c>
      <c r="E1912">
        <v>1307</v>
      </c>
      <c r="F1912">
        <v>300</v>
      </c>
      <c r="G1912">
        <v>206</v>
      </c>
      <c r="H1912">
        <v>8704</v>
      </c>
      <c r="I1912">
        <f>SUM(data[[#This Row],[likes]:[comments]])</f>
        <v>1813</v>
      </c>
    </row>
    <row r="1913" spans="1:9" x14ac:dyDescent="0.25">
      <c r="A1913" s="1">
        <v>44890</v>
      </c>
      <c r="B1913" s="1" t="str">
        <f>TEXT(data[[#This Row],[date]], "mmmm")</f>
        <v>November</v>
      </c>
      <c r="C1913" t="s">
        <v>9</v>
      </c>
      <c r="D1913" t="s">
        <v>10</v>
      </c>
      <c r="E1913">
        <v>2052</v>
      </c>
      <c r="F1913">
        <v>401</v>
      </c>
      <c r="G1913">
        <v>151</v>
      </c>
      <c r="H1913">
        <v>4692</v>
      </c>
      <c r="I1913">
        <f>SUM(data[[#This Row],[likes]:[comments]])</f>
        <v>2604</v>
      </c>
    </row>
    <row r="1914" spans="1:9" x14ac:dyDescent="0.25">
      <c r="A1914" s="1">
        <v>45116</v>
      </c>
      <c r="B1914" s="1" t="str">
        <f>TEXT(data[[#This Row],[date]], "mmmm")</f>
        <v>July</v>
      </c>
      <c r="C1914" t="s">
        <v>11</v>
      </c>
      <c r="D1914" t="s">
        <v>8</v>
      </c>
      <c r="E1914">
        <v>867</v>
      </c>
      <c r="F1914">
        <v>447</v>
      </c>
      <c r="G1914">
        <v>185</v>
      </c>
      <c r="H1914">
        <v>5650</v>
      </c>
      <c r="I1914">
        <f>SUM(data[[#This Row],[likes]:[comments]])</f>
        <v>1499</v>
      </c>
    </row>
    <row r="1915" spans="1:9" x14ac:dyDescent="0.25">
      <c r="A1915" s="1">
        <v>45078</v>
      </c>
      <c r="B1915" s="1" t="str">
        <f>TEXT(data[[#This Row],[date]], "mmmm")</f>
        <v>June</v>
      </c>
      <c r="C1915" t="s">
        <v>7</v>
      </c>
      <c r="D1915" t="s">
        <v>8</v>
      </c>
      <c r="E1915">
        <v>787</v>
      </c>
      <c r="F1915">
        <v>308</v>
      </c>
      <c r="G1915">
        <v>301</v>
      </c>
      <c r="H1915">
        <v>4000</v>
      </c>
      <c r="I1915">
        <f>SUM(data[[#This Row],[likes]:[comments]])</f>
        <v>1396</v>
      </c>
    </row>
    <row r="1916" spans="1:9" x14ac:dyDescent="0.25">
      <c r="A1916" s="1">
        <v>45006</v>
      </c>
      <c r="B1916" s="1" t="str">
        <f>TEXT(data[[#This Row],[date]], "mmmm")</f>
        <v>March</v>
      </c>
      <c r="C1916" t="s">
        <v>9</v>
      </c>
      <c r="D1916" t="s">
        <v>10</v>
      </c>
      <c r="E1916">
        <v>1952</v>
      </c>
      <c r="F1916">
        <v>685</v>
      </c>
      <c r="G1916">
        <v>358</v>
      </c>
      <c r="H1916">
        <v>6335</v>
      </c>
      <c r="I1916">
        <f>SUM(data[[#This Row],[likes]:[comments]])</f>
        <v>2995</v>
      </c>
    </row>
    <row r="1917" spans="1:9" x14ac:dyDescent="0.25">
      <c r="A1917" s="1">
        <v>45121</v>
      </c>
      <c r="B1917" s="1" t="str">
        <f>TEXT(data[[#This Row],[date]], "mmmm")</f>
        <v>July</v>
      </c>
      <c r="C1917" t="s">
        <v>7</v>
      </c>
      <c r="D1917" t="s">
        <v>10</v>
      </c>
      <c r="E1917">
        <v>406</v>
      </c>
      <c r="F1917">
        <v>332</v>
      </c>
      <c r="G1917">
        <v>496</v>
      </c>
      <c r="H1917">
        <v>7775</v>
      </c>
      <c r="I1917">
        <f>SUM(data[[#This Row],[likes]:[comments]])</f>
        <v>1234</v>
      </c>
    </row>
    <row r="1918" spans="1:9" x14ac:dyDescent="0.25">
      <c r="A1918" s="1">
        <v>44974</v>
      </c>
      <c r="B1918" s="1" t="str">
        <f>TEXT(data[[#This Row],[date]], "mmmm")</f>
        <v>February</v>
      </c>
      <c r="C1918" t="s">
        <v>9</v>
      </c>
      <c r="D1918" t="s">
        <v>14</v>
      </c>
      <c r="E1918">
        <v>1594</v>
      </c>
      <c r="F1918">
        <v>135</v>
      </c>
      <c r="G1918">
        <v>271</v>
      </c>
      <c r="H1918">
        <v>6669</v>
      </c>
      <c r="I1918">
        <f>SUM(data[[#This Row],[likes]:[comments]])</f>
        <v>2000</v>
      </c>
    </row>
    <row r="1919" spans="1:9" x14ac:dyDescent="0.25">
      <c r="A1919" s="1">
        <v>44900</v>
      </c>
      <c r="B1919" s="1" t="str">
        <f>TEXT(data[[#This Row],[date]], "mmmm")</f>
        <v>December</v>
      </c>
      <c r="C1919" t="s">
        <v>7</v>
      </c>
      <c r="D1919" t="s">
        <v>10</v>
      </c>
      <c r="E1919">
        <v>792</v>
      </c>
      <c r="F1919">
        <v>745</v>
      </c>
      <c r="G1919">
        <v>432</v>
      </c>
      <c r="H1919">
        <v>6347</v>
      </c>
      <c r="I1919">
        <f>SUM(data[[#This Row],[likes]:[comments]])</f>
        <v>1969</v>
      </c>
    </row>
    <row r="1920" spans="1:9" x14ac:dyDescent="0.25">
      <c r="A1920" s="1">
        <v>45032</v>
      </c>
      <c r="B1920" s="1" t="str">
        <f>TEXT(data[[#This Row],[date]], "mmmm")</f>
        <v>April</v>
      </c>
      <c r="C1920" t="s">
        <v>7</v>
      </c>
      <c r="D1920" t="s">
        <v>14</v>
      </c>
      <c r="E1920">
        <v>2105</v>
      </c>
      <c r="F1920">
        <v>636</v>
      </c>
      <c r="G1920">
        <v>303</v>
      </c>
      <c r="H1920">
        <v>4433</v>
      </c>
      <c r="I1920">
        <f>SUM(data[[#This Row],[likes]:[comments]])</f>
        <v>3044</v>
      </c>
    </row>
    <row r="1921" spans="1:9" x14ac:dyDescent="0.25">
      <c r="A1921" s="1">
        <v>45048</v>
      </c>
      <c r="B1921" s="1" t="str">
        <f>TEXT(data[[#This Row],[date]], "mmmm")</f>
        <v>May</v>
      </c>
      <c r="C1921" t="s">
        <v>7</v>
      </c>
      <c r="D1921" t="s">
        <v>10</v>
      </c>
      <c r="E1921">
        <v>2008</v>
      </c>
      <c r="F1921">
        <v>556</v>
      </c>
      <c r="G1921">
        <v>385</v>
      </c>
      <c r="H1921">
        <v>4633</v>
      </c>
      <c r="I1921">
        <f>SUM(data[[#This Row],[likes]:[comments]])</f>
        <v>2949</v>
      </c>
    </row>
    <row r="1922" spans="1:9" x14ac:dyDescent="0.25">
      <c r="A1922" s="1">
        <v>44953</v>
      </c>
      <c r="B1922" s="1" t="str">
        <f>TEXT(data[[#This Row],[date]], "mmmm")</f>
        <v>January</v>
      </c>
      <c r="C1922" t="s">
        <v>11</v>
      </c>
      <c r="D1922" t="s">
        <v>8</v>
      </c>
      <c r="E1922">
        <v>419</v>
      </c>
      <c r="F1922">
        <v>137</v>
      </c>
      <c r="G1922">
        <v>182</v>
      </c>
      <c r="H1922">
        <v>7037</v>
      </c>
      <c r="I1922">
        <f>SUM(data[[#This Row],[likes]:[comments]])</f>
        <v>738</v>
      </c>
    </row>
    <row r="1923" spans="1:9" x14ac:dyDescent="0.25">
      <c r="A1923" s="1">
        <v>45024</v>
      </c>
      <c r="B1923" s="1" t="str">
        <f>TEXT(data[[#This Row],[date]], "mmmm")</f>
        <v>April</v>
      </c>
      <c r="C1923" t="s">
        <v>9</v>
      </c>
      <c r="D1923" t="s">
        <v>8</v>
      </c>
      <c r="E1923">
        <v>430</v>
      </c>
      <c r="F1923">
        <v>235</v>
      </c>
      <c r="G1923">
        <v>404</v>
      </c>
      <c r="H1923">
        <v>4836</v>
      </c>
      <c r="I1923">
        <f>SUM(data[[#This Row],[likes]:[comments]])</f>
        <v>1069</v>
      </c>
    </row>
    <row r="1924" spans="1:9" x14ac:dyDescent="0.25">
      <c r="A1924" s="1">
        <v>44910</v>
      </c>
      <c r="B1924" s="1" t="str">
        <f>TEXT(data[[#This Row],[date]], "mmmm")</f>
        <v>December</v>
      </c>
      <c r="C1924" t="s">
        <v>11</v>
      </c>
      <c r="D1924" t="s">
        <v>10</v>
      </c>
      <c r="E1924">
        <v>2140</v>
      </c>
      <c r="F1924">
        <v>360</v>
      </c>
      <c r="G1924">
        <v>317</v>
      </c>
      <c r="H1924">
        <v>5779</v>
      </c>
      <c r="I1924">
        <f>SUM(data[[#This Row],[likes]:[comments]])</f>
        <v>2817</v>
      </c>
    </row>
    <row r="1925" spans="1:9" x14ac:dyDescent="0.25">
      <c r="A1925" s="1">
        <v>45000</v>
      </c>
      <c r="B1925" s="1" t="str">
        <f>TEXT(data[[#This Row],[date]], "mmmm")</f>
        <v>March</v>
      </c>
      <c r="C1925" t="s">
        <v>11</v>
      </c>
      <c r="D1925" t="s">
        <v>10</v>
      </c>
      <c r="E1925">
        <v>751</v>
      </c>
      <c r="F1925">
        <v>757</v>
      </c>
      <c r="G1925">
        <v>168</v>
      </c>
      <c r="H1925">
        <v>7896</v>
      </c>
      <c r="I1925">
        <f>SUM(data[[#This Row],[likes]:[comments]])</f>
        <v>1676</v>
      </c>
    </row>
    <row r="1926" spans="1:9" x14ac:dyDescent="0.25">
      <c r="A1926" s="1">
        <v>44953</v>
      </c>
      <c r="B1926" s="1" t="str">
        <f>TEXT(data[[#This Row],[date]], "mmmm")</f>
        <v>January</v>
      </c>
      <c r="C1926" t="s">
        <v>9</v>
      </c>
      <c r="D1926" t="s">
        <v>10</v>
      </c>
      <c r="E1926">
        <v>1161</v>
      </c>
      <c r="F1926">
        <v>514</v>
      </c>
      <c r="G1926">
        <v>471</v>
      </c>
      <c r="H1926">
        <v>8824</v>
      </c>
      <c r="I1926">
        <f>SUM(data[[#This Row],[likes]:[comments]])</f>
        <v>2146</v>
      </c>
    </row>
    <row r="1927" spans="1:9" x14ac:dyDescent="0.25">
      <c r="A1927" s="1">
        <v>45072</v>
      </c>
      <c r="B1927" s="1" t="str">
        <f>TEXT(data[[#This Row],[date]], "mmmm")</f>
        <v>May</v>
      </c>
      <c r="C1927" t="s">
        <v>9</v>
      </c>
      <c r="D1927" t="s">
        <v>10</v>
      </c>
      <c r="E1927">
        <v>1960</v>
      </c>
      <c r="F1927">
        <v>412</v>
      </c>
      <c r="G1927">
        <v>111</v>
      </c>
      <c r="H1927">
        <v>9313</v>
      </c>
      <c r="I1927">
        <f>SUM(data[[#This Row],[likes]:[comments]])</f>
        <v>2483</v>
      </c>
    </row>
    <row r="1928" spans="1:9" x14ac:dyDescent="0.25">
      <c r="A1928" s="1">
        <v>45066</v>
      </c>
      <c r="B1928" s="1" t="str">
        <f>TEXT(data[[#This Row],[date]], "mmmm")</f>
        <v>May</v>
      </c>
      <c r="C1928" t="s">
        <v>11</v>
      </c>
      <c r="D1928" t="s">
        <v>8</v>
      </c>
      <c r="E1928">
        <v>422</v>
      </c>
      <c r="F1928">
        <v>240</v>
      </c>
      <c r="G1928">
        <v>272</v>
      </c>
      <c r="H1928">
        <v>5526</v>
      </c>
      <c r="I1928">
        <f>SUM(data[[#This Row],[likes]:[comments]])</f>
        <v>934</v>
      </c>
    </row>
    <row r="1929" spans="1:9" x14ac:dyDescent="0.25">
      <c r="A1929" s="1">
        <v>45150</v>
      </c>
      <c r="B1929" s="1" t="str">
        <f>TEXT(data[[#This Row],[date]], "mmmm")</f>
        <v>August</v>
      </c>
      <c r="C1929" t="s">
        <v>9</v>
      </c>
      <c r="D1929" t="s">
        <v>14</v>
      </c>
      <c r="E1929">
        <v>1639</v>
      </c>
      <c r="F1929">
        <v>497</v>
      </c>
      <c r="G1929">
        <v>375</v>
      </c>
      <c r="H1929">
        <v>9228</v>
      </c>
      <c r="I1929">
        <f>SUM(data[[#This Row],[likes]:[comments]])</f>
        <v>2511</v>
      </c>
    </row>
    <row r="1930" spans="1:9" x14ac:dyDescent="0.25">
      <c r="A1930" s="1">
        <v>45203</v>
      </c>
      <c r="B1930" s="1" t="str">
        <f>TEXT(data[[#This Row],[date]], "mmmm")</f>
        <v>October</v>
      </c>
      <c r="C1930" t="s">
        <v>7</v>
      </c>
      <c r="D1930" t="s">
        <v>8</v>
      </c>
      <c r="E1930">
        <v>697</v>
      </c>
      <c r="F1930">
        <v>204</v>
      </c>
      <c r="G1930">
        <v>332</v>
      </c>
      <c r="H1930">
        <v>5716</v>
      </c>
      <c r="I1930">
        <f>SUM(data[[#This Row],[likes]:[comments]])</f>
        <v>1233</v>
      </c>
    </row>
    <row r="1931" spans="1:9" x14ac:dyDescent="0.25">
      <c r="A1931" s="1">
        <v>45075</v>
      </c>
      <c r="B1931" s="1" t="str">
        <f>TEXT(data[[#This Row],[date]], "mmmm")</f>
        <v>May</v>
      </c>
      <c r="C1931" t="s">
        <v>11</v>
      </c>
      <c r="D1931" t="s">
        <v>14</v>
      </c>
      <c r="E1931">
        <v>1633</v>
      </c>
      <c r="F1931">
        <v>290</v>
      </c>
      <c r="G1931">
        <v>336</v>
      </c>
      <c r="H1931">
        <v>4528</v>
      </c>
      <c r="I1931">
        <f>SUM(data[[#This Row],[likes]:[comments]])</f>
        <v>2259</v>
      </c>
    </row>
    <row r="1932" spans="1:9" x14ac:dyDescent="0.25">
      <c r="A1932" s="1">
        <v>45107</v>
      </c>
      <c r="B1932" s="1" t="str">
        <f>TEXT(data[[#This Row],[date]], "mmmm")</f>
        <v>June</v>
      </c>
      <c r="C1932" t="s">
        <v>9</v>
      </c>
      <c r="D1932" t="s">
        <v>8</v>
      </c>
      <c r="E1932">
        <v>1297</v>
      </c>
      <c r="F1932">
        <v>172</v>
      </c>
      <c r="G1932">
        <v>144</v>
      </c>
      <c r="H1932">
        <v>4655</v>
      </c>
      <c r="I1932">
        <f>SUM(data[[#This Row],[likes]:[comments]])</f>
        <v>1613</v>
      </c>
    </row>
    <row r="1933" spans="1:9" x14ac:dyDescent="0.25">
      <c r="A1933" s="1">
        <v>45033</v>
      </c>
      <c r="B1933" s="1" t="str">
        <f>TEXT(data[[#This Row],[date]], "mmmm")</f>
        <v>April</v>
      </c>
      <c r="C1933" t="s">
        <v>7</v>
      </c>
      <c r="D1933" t="s">
        <v>14</v>
      </c>
      <c r="E1933">
        <v>971</v>
      </c>
      <c r="F1933">
        <v>520</v>
      </c>
      <c r="G1933">
        <v>342</v>
      </c>
      <c r="H1933">
        <v>4164</v>
      </c>
      <c r="I1933">
        <f>SUM(data[[#This Row],[likes]:[comments]])</f>
        <v>1833</v>
      </c>
    </row>
    <row r="1934" spans="1:9" x14ac:dyDescent="0.25">
      <c r="A1934" s="1">
        <v>44921</v>
      </c>
      <c r="B1934" s="1" t="str">
        <f>TEXT(data[[#This Row],[date]], "mmmm")</f>
        <v>December</v>
      </c>
      <c r="C1934" t="s">
        <v>11</v>
      </c>
      <c r="D1934" t="s">
        <v>8</v>
      </c>
      <c r="E1934">
        <v>598</v>
      </c>
      <c r="F1934">
        <v>590</v>
      </c>
      <c r="G1934">
        <v>373</v>
      </c>
      <c r="H1934">
        <v>4892</v>
      </c>
      <c r="I1934">
        <f>SUM(data[[#This Row],[likes]:[comments]])</f>
        <v>1561</v>
      </c>
    </row>
    <row r="1935" spans="1:9" x14ac:dyDescent="0.25">
      <c r="A1935" s="1">
        <v>45067</v>
      </c>
      <c r="B1935" s="1" t="str">
        <f>TEXT(data[[#This Row],[date]], "mmmm")</f>
        <v>May</v>
      </c>
      <c r="C1935" t="s">
        <v>11</v>
      </c>
      <c r="D1935" t="s">
        <v>8</v>
      </c>
      <c r="E1935">
        <v>1701</v>
      </c>
      <c r="F1935">
        <v>877</v>
      </c>
      <c r="G1935">
        <v>239</v>
      </c>
      <c r="H1935">
        <v>6982</v>
      </c>
      <c r="I1935">
        <f>SUM(data[[#This Row],[likes]:[comments]])</f>
        <v>2817</v>
      </c>
    </row>
    <row r="1936" spans="1:9" x14ac:dyDescent="0.25">
      <c r="A1936" s="1">
        <v>45168</v>
      </c>
      <c r="B1936" s="1" t="str">
        <f>TEXT(data[[#This Row],[date]], "mmmm")</f>
        <v>August</v>
      </c>
      <c r="C1936" t="s">
        <v>9</v>
      </c>
      <c r="D1936" t="s">
        <v>10</v>
      </c>
      <c r="E1936">
        <v>1971</v>
      </c>
      <c r="F1936">
        <v>845</v>
      </c>
      <c r="G1936">
        <v>302</v>
      </c>
      <c r="H1936">
        <v>4022</v>
      </c>
      <c r="I1936">
        <f>SUM(data[[#This Row],[likes]:[comments]])</f>
        <v>3118</v>
      </c>
    </row>
    <row r="1937" spans="1:9" x14ac:dyDescent="0.25">
      <c r="A1937" s="1">
        <v>45154</v>
      </c>
      <c r="B1937" s="1" t="str">
        <f>TEXT(data[[#This Row],[date]], "mmmm")</f>
        <v>August</v>
      </c>
      <c r="C1937" t="s">
        <v>9</v>
      </c>
      <c r="D1937" t="s">
        <v>10</v>
      </c>
      <c r="E1937">
        <v>883</v>
      </c>
      <c r="F1937">
        <v>892</v>
      </c>
      <c r="G1937">
        <v>194</v>
      </c>
      <c r="H1937">
        <v>4118</v>
      </c>
      <c r="I1937">
        <f>SUM(data[[#This Row],[likes]:[comments]])</f>
        <v>1969</v>
      </c>
    </row>
    <row r="1938" spans="1:9" x14ac:dyDescent="0.25">
      <c r="A1938" s="1">
        <v>45055</v>
      </c>
      <c r="B1938" s="1" t="str">
        <f>TEXT(data[[#This Row],[date]], "mmmm")</f>
        <v>May</v>
      </c>
      <c r="C1938" t="s">
        <v>11</v>
      </c>
      <c r="D1938" t="s">
        <v>10</v>
      </c>
      <c r="E1938">
        <v>2078</v>
      </c>
      <c r="F1938">
        <v>661</v>
      </c>
      <c r="G1938">
        <v>321</v>
      </c>
      <c r="H1938">
        <v>7994</v>
      </c>
      <c r="I1938">
        <f>SUM(data[[#This Row],[likes]:[comments]])</f>
        <v>3060</v>
      </c>
    </row>
    <row r="1939" spans="1:9" x14ac:dyDescent="0.25">
      <c r="A1939" s="1">
        <v>44967</v>
      </c>
      <c r="B1939" s="1" t="str">
        <f>TEXT(data[[#This Row],[date]], "mmmm")</f>
        <v>February</v>
      </c>
      <c r="C1939" t="s">
        <v>7</v>
      </c>
      <c r="D1939" t="s">
        <v>8</v>
      </c>
      <c r="E1939">
        <v>1121</v>
      </c>
      <c r="F1939">
        <v>332</v>
      </c>
      <c r="G1939">
        <v>407</v>
      </c>
      <c r="H1939">
        <v>6550</v>
      </c>
      <c r="I1939">
        <f>SUM(data[[#This Row],[likes]:[comments]])</f>
        <v>1860</v>
      </c>
    </row>
    <row r="1940" spans="1:9" x14ac:dyDescent="0.25">
      <c r="A1940" s="1">
        <v>44979</v>
      </c>
      <c r="B1940" s="1" t="str">
        <f>TEXT(data[[#This Row],[date]], "mmmm")</f>
        <v>February</v>
      </c>
      <c r="C1940" t="s">
        <v>11</v>
      </c>
      <c r="D1940" t="s">
        <v>14</v>
      </c>
      <c r="E1940">
        <v>1081</v>
      </c>
      <c r="F1940">
        <v>174</v>
      </c>
      <c r="G1940">
        <v>116</v>
      </c>
      <c r="H1940">
        <v>6393</v>
      </c>
      <c r="I1940">
        <f>SUM(data[[#This Row],[likes]:[comments]])</f>
        <v>1371</v>
      </c>
    </row>
    <row r="1941" spans="1:9" x14ac:dyDescent="0.25">
      <c r="A1941" s="1">
        <v>45143</v>
      </c>
      <c r="B1941" s="1" t="str">
        <f>TEXT(data[[#This Row],[date]], "mmmm")</f>
        <v>August</v>
      </c>
      <c r="C1941" t="s">
        <v>7</v>
      </c>
      <c r="D1941" t="s">
        <v>14</v>
      </c>
      <c r="E1941">
        <v>1809</v>
      </c>
      <c r="F1941">
        <v>111</v>
      </c>
      <c r="G1941">
        <v>276</v>
      </c>
      <c r="H1941">
        <v>5909</v>
      </c>
      <c r="I1941">
        <f>SUM(data[[#This Row],[likes]:[comments]])</f>
        <v>2196</v>
      </c>
    </row>
    <row r="1942" spans="1:9" x14ac:dyDescent="0.25">
      <c r="A1942" s="1">
        <v>45103</v>
      </c>
      <c r="B1942" s="1" t="str">
        <f>TEXT(data[[#This Row],[date]], "mmmm")</f>
        <v>June</v>
      </c>
      <c r="C1942" t="s">
        <v>7</v>
      </c>
      <c r="D1942" t="s">
        <v>14</v>
      </c>
      <c r="E1942">
        <v>1517</v>
      </c>
      <c r="F1942">
        <v>801</v>
      </c>
      <c r="G1942">
        <v>361</v>
      </c>
      <c r="H1942">
        <v>5738</v>
      </c>
      <c r="I1942">
        <f>SUM(data[[#This Row],[likes]:[comments]])</f>
        <v>2679</v>
      </c>
    </row>
    <row r="1943" spans="1:9" x14ac:dyDescent="0.25">
      <c r="A1943" s="1">
        <v>45053</v>
      </c>
      <c r="B1943" s="1" t="str">
        <f>TEXT(data[[#This Row],[date]], "mmmm")</f>
        <v>May</v>
      </c>
      <c r="C1943" t="s">
        <v>9</v>
      </c>
      <c r="D1943" t="s">
        <v>8</v>
      </c>
      <c r="E1943">
        <v>696</v>
      </c>
      <c r="F1943" t="s">
        <v>12</v>
      </c>
      <c r="G1943">
        <v>485</v>
      </c>
      <c r="H1943">
        <v>9562</v>
      </c>
      <c r="I1943">
        <f>SUM(data[[#This Row],[likes]:[comments]])</f>
        <v>1181</v>
      </c>
    </row>
    <row r="1944" spans="1:9" x14ac:dyDescent="0.25">
      <c r="A1944" s="1">
        <v>44895</v>
      </c>
      <c r="B1944" s="1" t="str">
        <f>TEXT(data[[#This Row],[date]], "mmmm")</f>
        <v>November</v>
      </c>
      <c r="C1944" t="s">
        <v>9</v>
      </c>
      <c r="D1944" t="s">
        <v>10</v>
      </c>
      <c r="E1944">
        <v>1268</v>
      </c>
      <c r="F1944">
        <v>295</v>
      </c>
      <c r="G1944">
        <v>380</v>
      </c>
      <c r="H1944">
        <v>7415</v>
      </c>
      <c r="I1944">
        <f>SUM(data[[#This Row],[likes]:[comments]])</f>
        <v>1943</v>
      </c>
    </row>
    <row r="1945" spans="1:9" x14ac:dyDescent="0.25">
      <c r="A1945" s="1">
        <v>44856</v>
      </c>
      <c r="B1945" s="1" t="str">
        <f>TEXT(data[[#This Row],[date]], "mmmm")</f>
        <v>October</v>
      </c>
      <c r="C1945" t="s">
        <v>7</v>
      </c>
      <c r="D1945" t="s">
        <v>8</v>
      </c>
      <c r="E1945">
        <v>1103</v>
      </c>
      <c r="F1945">
        <v>444</v>
      </c>
      <c r="G1945">
        <v>267</v>
      </c>
      <c r="H1945">
        <v>9756</v>
      </c>
      <c r="I1945">
        <f>SUM(data[[#This Row],[likes]:[comments]])</f>
        <v>1814</v>
      </c>
    </row>
    <row r="1946" spans="1:9" x14ac:dyDescent="0.25">
      <c r="A1946" s="1">
        <v>45201</v>
      </c>
      <c r="B1946" s="1" t="str">
        <f>TEXT(data[[#This Row],[date]], "mmmm")</f>
        <v>October</v>
      </c>
      <c r="C1946" t="s">
        <v>11</v>
      </c>
      <c r="D1946" t="s">
        <v>8</v>
      </c>
      <c r="E1946">
        <v>778</v>
      </c>
      <c r="F1946">
        <v>496</v>
      </c>
      <c r="G1946">
        <v>148</v>
      </c>
      <c r="H1946">
        <v>4003</v>
      </c>
      <c r="I1946">
        <f>SUM(data[[#This Row],[likes]:[comments]])</f>
        <v>1422</v>
      </c>
    </row>
    <row r="1947" spans="1:9" x14ac:dyDescent="0.25">
      <c r="A1947" s="1">
        <v>45028</v>
      </c>
      <c r="B1947" s="1" t="str">
        <f>TEXT(data[[#This Row],[date]], "mmmm")</f>
        <v>April</v>
      </c>
      <c r="C1947" t="s">
        <v>9</v>
      </c>
      <c r="D1947" t="s">
        <v>8</v>
      </c>
      <c r="E1947">
        <v>1023</v>
      </c>
      <c r="F1947">
        <v>637</v>
      </c>
      <c r="G1947">
        <v>427</v>
      </c>
      <c r="H1947">
        <v>8054</v>
      </c>
      <c r="I1947">
        <f>SUM(data[[#This Row],[likes]:[comments]])</f>
        <v>2087</v>
      </c>
    </row>
    <row r="1948" spans="1:9" x14ac:dyDescent="0.25">
      <c r="A1948" s="1">
        <v>45025</v>
      </c>
      <c r="B1948" s="1" t="str">
        <f>TEXT(data[[#This Row],[date]], "mmmm")</f>
        <v>April</v>
      </c>
      <c r="C1948" t="s">
        <v>11</v>
      </c>
      <c r="D1948" t="s">
        <v>14</v>
      </c>
      <c r="E1948">
        <v>573</v>
      </c>
      <c r="F1948">
        <v>222</v>
      </c>
      <c r="G1948">
        <v>451</v>
      </c>
      <c r="H1948">
        <v>5364</v>
      </c>
      <c r="I1948">
        <f>SUM(data[[#This Row],[likes]:[comments]])</f>
        <v>1246</v>
      </c>
    </row>
    <row r="1949" spans="1:9" x14ac:dyDescent="0.25">
      <c r="A1949" s="1">
        <v>45078</v>
      </c>
      <c r="B1949" s="1" t="str">
        <f>TEXT(data[[#This Row],[date]], "mmmm")</f>
        <v>June</v>
      </c>
      <c r="C1949" t="s">
        <v>11</v>
      </c>
      <c r="D1949" t="s">
        <v>10</v>
      </c>
      <c r="E1949">
        <v>1647</v>
      </c>
      <c r="F1949">
        <v>714</v>
      </c>
      <c r="G1949">
        <v>161</v>
      </c>
      <c r="H1949">
        <v>4295</v>
      </c>
      <c r="I1949">
        <f>SUM(data[[#This Row],[likes]:[comments]])</f>
        <v>2522</v>
      </c>
    </row>
    <row r="1950" spans="1:9" x14ac:dyDescent="0.25">
      <c r="A1950" s="1">
        <v>44941</v>
      </c>
      <c r="B1950" s="1" t="str">
        <f>TEXT(data[[#This Row],[date]], "mmmm")</f>
        <v>January</v>
      </c>
      <c r="C1950" t="s">
        <v>9</v>
      </c>
      <c r="D1950" t="s">
        <v>10</v>
      </c>
      <c r="E1950">
        <v>1090</v>
      </c>
      <c r="F1950">
        <v>584</v>
      </c>
      <c r="G1950">
        <v>176</v>
      </c>
      <c r="H1950">
        <v>8994</v>
      </c>
      <c r="I1950">
        <f>SUM(data[[#This Row],[likes]:[comments]])</f>
        <v>1850</v>
      </c>
    </row>
    <row r="1951" spans="1:9" x14ac:dyDescent="0.25">
      <c r="A1951" s="1">
        <v>45009</v>
      </c>
      <c r="B1951" s="1" t="str">
        <f>TEXT(data[[#This Row],[date]], "mmmm")</f>
        <v>March</v>
      </c>
      <c r="C1951" t="s">
        <v>9</v>
      </c>
      <c r="D1951" t="s">
        <v>8</v>
      </c>
      <c r="E1951">
        <v>1497</v>
      </c>
      <c r="F1951">
        <v>176</v>
      </c>
      <c r="G1951">
        <v>113</v>
      </c>
      <c r="H1951">
        <v>4928</v>
      </c>
      <c r="I1951">
        <f>SUM(data[[#This Row],[likes]:[comments]])</f>
        <v>1786</v>
      </c>
    </row>
    <row r="1952" spans="1:9" x14ac:dyDescent="0.25">
      <c r="A1952" s="1">
        <v>45083</v>
      </c>
      <c r="B1952" s="1" t="str">
        <f>TEXT(data[[#This Row],[date]], "mmmm")</f>
        <v>June</v>
      </c>
      <c r="C1952" t="s">
        <v>7</v>
      </c>
      <c r="D1952" t="s">
        <v>14</v>
      </c>
      <c r="E1952">
        <v>595</v>
      </c>
      <c r="F1952">
        <v>581</v>
      </c>
      <c r="G1952">
        <v>301</v>
      </c>
      <c r="H1952">
        <v>9415</v>
      </c>
      <c r="I1952">
        <f>SUM(data[[#This Row],[likes]:[comments]])</f>
        <v>1477</v>
      </c>
    </row>
    <row r="1953" spans="1:9" x14ac:dyDescent="0.25">
      <c r="A1953" s="1">
        <v>45084</v>
      </c>
      <c r="B1953" s="1" t="str">
        <f>TEXT(data[[#This Row],[date]], "mmmm")</f>
        <v>June</v>
      </c>
      <c r="C1953" t="s">
        <v>11</v>
      </c>
      <c r="D1953" t="s">
        <v>8</v>
      </c>
      <c r="E1953">
        <v>2193</v>
      </c>
      <c r="F1953">
        <v>343</v>
      </c>
      <c r="G1953">
        <v>276</v>
      </c>
      <c r="H1953">
        <v>5693</v>
      </c>
      <c r="I1953">
        <f>SUM(data[[#This Row],[likes]:[comments]])</f>
        <v>2812</v>
      </c>
    </row>
    <row r="1954" spans="1:9" x14ac:dyDescent="0.25">
      <c r="A1954" s="1">
        <v>44856</v>
      </c>
      <c r="B1954" s="1" t="str">
        <f>TEXT(data[[#This Row],[date]], "mmmm")</f>
        <v>October</v>
      </c>
      <c r="C1954" t="s">
        <v>9</v>
      </c>
      <c r="D1954" t="s">
        <v>14</v>
      </c>
      <c r="E1954">
        <v>1559</v>
      </c>
      <c r="F1954">
        <v>898</v>
      </c>
      <c r="G1954">
        <v>139</v>
      </c>
      <c r="H1954">
        <v>9531</v>
      </c>
      <c r="I1954">
        <f>SUM(data[[#This Row],[likes]:[comments]])</f>
        <v>2596</v>
      </c>
    </row>
    <row r="1955" spans="1:9" x14ac:dyDescent="0.25">
      <c r="A1955" s="1">
        <v>44979</v>
      </c>
      <c r="B1955" s="1" t="str">
        <f>TEXT(data[[#This Row],[date]], "mmmm")</f>
        <v>February</v>
      </c>
      <c r="C1955" t="s">
        <v>11</v>
      </c>
      <c r="D1955" t="s">
        <v>10</v>
      </c>
      <c r="E1955">
        <v>717</v>
      </c>
      <c r="F1955">
        <v>632</v>
      </c>
      <c r="G1955">
        <v>405</v>
      </c>
      <c r="H1955">
        <v>6672</v>
      </c>
      <c r="I1955">
        <f>SUM(data[[#This Row],[likes]:[comments]])</f>
        <v>1754</v>
      </c>
    </row>
    <row r="1956" spans="1:9" x14ac:dyDescent="0.25">
      <c r="A1956" s="1">
        <v>45179</v>
      </c>
      <c r="B1956" s="1" t="str">
        <f>TEXT(data[[#This Row],[date]], "mmmm")</f>
        <v>September</v>
      </c>
      <c r="C1956" t="s">
        <v>7</v>
      </c>
      <c r="D1956" t="s">
        <v>8</v>
      </c>
      <c r="E1956">
        <v>1613</v>
      </c>
      <c r="F1956">
        <v>747</v>
      </c>
      <c r="G1956">
        <v>185</v>
      </c>
      <c r="H1956">
        <v>5418</v>
      </c>
      <c r="I1956">
        <f>SUM(data[[#This Row],[likes]:[comments]])</f>
        <v>2545</v>
      </c>
    </row>
    <row r="1957" spans="1:9" x14ac:dyDescent="0.25">
      <c r="A1957" s="1">
        <v>45184</v>
      </c>
      <c r="B1957" s="1" t="str">
        <f>TEXT(data[[#This Row],[date]], "mmmm")</f>
        <v>September</v>
      </c>
      <c r="C1957" t="s">
        <v>9</v>
      </c>
      <c r="D1957" t="s">
        <v>8</v>
      </c>
      <c r="E1957">
        <v>456</v>
      </c>
      <c r="F1957">
        <v>806</v>
      </c>
      <c r="G1957">
        <v>303</v>
      </c>
      <c r="H1957">
        <v>8390</v>
      </c>
      <c r="I1957">
        <f>SUM(data[[#This Row],[likes]:[comments]])</f>
        <v>1565</v>
      </c>
    </row>
    <row r="1958" spans="1:9" x14ac:dyDescent="0.25">
      <c r="A1958" s="1">
        <v>44984</v>
      </c>
      <c r="B1958" s="1" t="str">
        <f>TEXT(data[[#This Row],[date]], "mmmm")</f>
        <v>February</v>
      </c>
      <c r="C1958" t="s">
        <v>9</v>
      </c>
      <c r="D1958" t="s">
        <v>14</v>
      </c>
      <c r="E1958">
        <v>1031</v>
      </c>
      <c r="F1958">
        <v>768</v>
      </c>
      <c r="G1958">
        <v>353</v>
      </c>
      <c r="H1958">
        <v>8224</v>
      </c>
      <c r="I1958">
        <f>SUM(data[[#This Row],[likes]:[comments]])</f>
        <v>2152</v>
      </c>
    </row>
    <row r="1959" spans="1:9" x14ac:dyDescent="0.25">
      <c r="A1959" s="1">
        <v>45070</v>
      </c>
      <c r="B1959" s="1" t="str">
        <f>TEXT(data[[#This Row],[date]], "mmmm")</f>
        <v>May</v>
      </c>
      <c r="C1959" t="s">
        <v>7</v>
      </c>
      <c r="D1959" t="s">
        <v>14</v>
      </c>
      <c r="E1959">
        <v>1432</v>
      </c>
      <c r="F1959">
        <v>532</v>
      </c>
      <c r="G1959">
        <v>414</v>
      </c>
      <c r="H1959">
        <v>4667</v>
      </c>
      <c r="I1959">
        <f>SUM(data[[#This Row],[likes]:[comments]])</f>
        <v>2378</v>
      </c>
    </row>
    <row r="1960" spans="1:9" x14ac:dyDescent="0.25">
      <c r="A1960" s="1">
        <v>45064</v>
      </c>
      <c r="B1960" s="1" t="str">
        <f>TEXT(data[[#This Row],[date]], "mmmm")</f>
        <v>May</v>
      </c>
      <c r="C1960" t="s">
        <v>9</v>
      </c>
      <c r="D1960" t="s">
        <v>10</v>
      </c>
      <c r="E1960">
        <v>1951</v>
      </c>
      <c r="F1960">
        <v>632</v>
      </c>
      <c r="G1960">
        <v>426</v>
      </c>
      <c r="H1960">
        <v>4712</v>
      </c>
      <c r="I1960">
        <f>SUM(data[[#This Row],[likes]:[comments]])</f>
        <v>3009</v>
      </c>
    </row>
    <row r="1961" spans="1:9" x14ac:dyDescent="0.25">
      <c r="A1961" s="1">
        <v>44925</v>
      </c>
      <c r="B1961" s="1" t="str">
        <f>TEXT(data[[#This Row],[date]], "mmmm")</f>
        <v>December</v>
      </c>
      <c r="C1961" t="s">
        <v>7</v>
      </c>
      <c r="D1961" t="s">
        <v>10</v>
      </c>
      <c r="E1961">
        <v>1165</v>
      </c>
      <c r="F1961">
        <v>194</v>
      </c>
      <c r="G1961">
        <v>178</v>
      </c>
      <c r="H1961">
        <v>4193</v>
      </c>
      <c r="I1961">
        <f>SUM(data[[#This Row],[likes]:[comments]])</f>
        <v>1537</v>
      </c>
    </row>
    <row r="1962" spans="1:9" x14ac:dyDescent="0.25">
      <c r="A1962" s="1">
        <v>45090</v>
      </c>
      <c r="B1962" s="1" t="str">
        <f>TEXT(data[[#This Row],[date]], "mmmm")</f>
        <v>June</v>
      </c>
      <c r="C1962" t="s">
        <v>9</v>
      </c>
      <c r="D1962" t="s">
        <v>14</v>
      </c>
      <c r="E1962">
        <v>1365</v>
      </c>
      <c r="F1962">
        <v>277</v>
      </c>
      <c r="G1962">
        <v>121</v>
      </c>
      <c r="H1962">
        <v>6811</v>
      </c>
      <c r="I1962">
        <f>SUM(data[[#This Row],[likes]:[comments]])</f>
        <v>1763</v>
      </c>
    </row>
    <row r="1963" spans="1:9" x14ac:dyDescent="0.25">
      <c r="A1963" s="1">
        <v>44929</v>
      </c>
      <c r="B1963" s="1" t="str">
        <f>TEXT(data[[#This Row],[date]], "mmmm")</f>
        <v>January</v>
      </c>
      <c r="C1963" t="s">
        <v>11</v>
      </c>
      <c r="D1963" t="s">
        <v>8</v>
      </c>
      <c r="E1963">
        <v>879</v>
      </c>
      <c r="F1963">
        <v>713</v>
      </c>
      <c r="G1963">
        <v>357</v>
      </c>
      <c r="H1963">
        <v>7867</v>
      </c>
      <c r="I1963">
        <f>SUM(data[[#This Row],[likes]:[comments]])</f>
        <v>1949</v>
      </c>
    </row>
    <row r="1964" spans="1:9" x14ac:dyDescent="0.25">
      <c r="A1964" s="1">
        <v>45033</v>
      </c>
      <c r="B1964" s="1" t="str">
        <f>TEXT(data[[#This Row],[date]], "mmmm")</f>
        <v>April</v>
      </c>
      <c r="C1964" t="s">
        <v>7</v>
      </c>
      <c r="D1964" t="s">
        <v>14</v>
      </c>
      <c r="E1964">
        <v>1021</v>
      </c>
      <c r="F1964">
        <v>835</v>
      </c>
      <c r="G1964">
        <v>163</v>
      </c>
      <c r="H1964">
        <v>5690</v>
      </c>
      <c r="I1964">
        <f>SUM(data[[#This Row],[likes]:[comments]])</f>
        <v>2019</v>
      </c>
    </row>
    <row r="1965" spans="1:9" x14ac:dyDescent="0.25">
      <c r="A1965" s="1">
        <v>44897</v>
      </c>
      <c r="B1965" s="1" t="str">
        <f>TEXT(data[[#This Row],[date]], "mmmm")</f>
        <v>December</v>
      </c>
      <c r="C1965" t="s">
        <v>9</v>
      </c>
      <c r="D1965" t="s">
        <v>14</v>
      </c>
      <c r="E1965">
        <v>1855</v>
      </c>
      <c r="F1965">
        <v>578</v>
      </c>
      <c r="G1965">
        <v>334</v>
      </c>
      <c r="H1965">
        <v>5541</v>
      </c>
      <c r="I1965">
        <f>SUM(data[[#This Row],[likes]:[comments]])</f>
        <v>2767</v>
      </c>
    </row>
    <row r="1966" spans="1:9" x14ac:dyDescent="0.25">
      <c r="A1966" s="1">
        <v>45175</v>
      </c>
      <c r="B1966" s="1" t="str">
        <f>TEXT(data[[#This Row],[date]], "mmmm")</f>
        <v>September</v>
      </c>
      <c r="C1966" t="s">
        <v>7</v>
      </c>
      <c r="D1966" t="s">
        <v>10</v>
      </c>
      <c r="E1966">
        <v>1881</v>
      </c>
      <c r="F1966">
        <v>281</v>
      </c>
      <c r="G1966">
        <v>386</v>
      </c>
      <c r="H1966">
        <v>7431</v>
      </c>
      <c r="I1966">
        <f>SUM(data[[#This Row],[likes]:[comments]])</f>
        <v>2548</v>
      </c>
    </row>
    <row r="1967" spans="1:9" x14ac:dyDescent="0.25">
      <c r="A1967" s="1">
        <v>44893</v>
      </c>
      <c r="B1967" s="1" t="str">
        <f>TEXT(data[[#This Row],[date]], "mmmm")</f>
        <v>November</v>
      </c>
      <c r="C1967" t="s">
        <v>7</v>
      </c>
      <c r="D1967" t="s">
        <v>8</v>
      </c>
      <c r="E1967">
        <v>1937</v>
      </c>
      <c r="F1967">
        <v>758</v>
      </c>
      <c r="G1967">
        <v>424</v>
      </c>
      <c r="H1967">
        <v>8152</v>
      </c>
      <c r="I1967">
        <f>SUM(data[[#This Row],[likes]:[comments]])</f>
        <v>3119</v>
      </c>
    </row>
    <row r="1968" spans="1:9" x14ac:dyDescent="0.25">
      <c r="A1968" s="1">
        <v>44909</v>
      </c>
      <c r="B1968" s="1" t="str">
        <f>TEXT(data[[#This Row],[date]], "mmmm")</f>
        <v>December</v>
      </c>
      <c r="C1968" t="s">
        <v>9</v>
      </c>
      <c r="D1968" t="s">
        <v>10</v>
      </c>
      <c r="E1968">
        <v>1207</v>
      </c>
      <c r="F1968">
        <v>149</v>
      </c>
      <c r="G1968">
        <v>210</v>
      </c>
      <c r="H1968">
        <v>9307</v>
      </c>
      <c r="I1968">
        <f>SUM(data[[#This Row],[likes]:[comments]])</f>
        <v>1566</v>
      </c>
    </row>
    <row r="1969" spans="1:9" x14ac:dyDescent="0.25">
      <c r="A1969" s="1">
        <v>44893</v>
      </c>
      <c r="B1969" s="1" t="str">
        <f>TEXT(data[[#This Row],[date]], "mmmm")</f>
        <v>November</v>
      </c>
      <c r="C1969" t="s">
        <v>7</v>
      </c>
      <c r="D1969" t="s">
        <v>10</v>
      </c>
      <c r="E1969">
        <v>1162</v>
      </c>
      <c r="F1969">
        <v>342</v>
      </c>
      <c r="G1969">
        <v>280</v>
      </c>
      <c r="H1969">
        <v>7446</v>
      </c>
      <c r="I1969">
        <f>SUM(data[[#This Row],[likes]:[comments]])</f>
        <v>1784</v>
      </c>
    </row>
    <row r="1970" spans="1:9" x14ac:dyDescent="0.25">
      <c r="A1970" s="1">
        <v>44945</v>
      </c>
      <c r="B1970" s="1" t="str">
        <f>TEXT(data[[#This Row],[date]], "mmmm")</f>
        <v>January</v>
      </c>
      <c r="C1970" t="s">
        <v>9</v>
      </c>
      <c r="D1970" t="s">
        <v>14</v>
      </c>
      <c r="E1970">
        <v>824</v>
      </c>
      <c r="F1970">
        <v>346</v>
      </c>
      <c r="G1970">
        <v>448</v>
      </c>
      <c r="H1970">
        <v>9806</v>
      </c>
      <c r="I1970">
        <f>SUM(data[[#This Row],[likes]:[comments]])</f>
        <v>1618</v>
      </c>
    </row>
    <row r="1971" spans="1:9" x14ac:dyDescent="0.25">
      <c r="A1971" s="1">
        <v>45070</v>
      </c>
      <c r="B1971" s="1" t="str">
        <f>TEXT(data[[#This Row],[date]], "mmmm")</f>
        <v>May</v>
      </c>
      <c r="C1971" t="s">
        <v>11</v>
      </c>
      <c r="D1971" t="s">
        <v>14</v>
      </c>
      <c r="E1971">
        <v>1291</v>
      </c>
      <c r="F1971">
        <v>185</v>
      </c>
      <c r="G1971">
        <v>461</v>
      </c>
      <c r="H1971">
        <v>4771</v>
      </c>
      <c r="I1971">
        <f>SUM(data[[#This Row],[likes]:[comments]])</f>
        <v>1937</v>
      </c>
    </row>
    <row r="1972" spans="1:9" x14ac:dyDescent="0.25">
      <c r="A1972" s="1">
        <v>45011</v>
      </c>
      <c r="B1972" s="1" t="str">
        <f>TEXT(data[[#This Row],[date]], "mmmm")</f>
        <v>March</v>
      </c>
      <c r="C1972" t="s">
        <v>9</v>
      </c>
      <c r="D1972" t="s">
        <v>10</v>
      </c>
      <c r="E1972">
        <v>1761</v>
      </c>
      <c r="F1972">
        <v>888</v>
      </c>
      <c r="G1972">
        <v>415</v>
      </c>
      <c r="H1972">
        <v>8090</v>
      </c>
      <c r="I1972">
        <f>SUM(data[[#This Row],[likes]:[comments]])</f>
        <v>3064</v>
      </c>
    </row>
    <row r="1973" spans="1:9" x14ac:dyDescent="0.25">
      <c r="A1973" s="1">
        <v>45168</v>
      </c>
      <c r="B1973" s="1" t="str">
        <f>TEXT(data[[#This Row],[date]], "mmmm")</f>
        <v>August</v>
      </c>
      <c r="C1973" t="s">
        <v>7</v>
      </c>
      <c r="D1973" t="s">
        <v>8</v>
      </c>
      <c r="E1973">
        <v>814</v>
      </c>
      <c r="F1973">
        <v>748</v>
      </c>
      <c r="G1973">
        <v>253</v>
      </c>
      <c r="H1973">
        <v>6518</v>
      </c>
      <c r="I1973">
        <f>SUM(data[[#This Row],[likes]:[comments]])</f>
        <v>1815</v>
      </c>
    </row>
    <row r="1974" spans="1:9" x14ac:dyDescent="0.25">
      <c r="A1974" s="1">
        <v>45049</v>
      </c>
      <c r="B1974" s="1" t="str">
        <f>TEXT(data[[#This Row],[date]], "mmmm")</f>
        <v>May</v>
      </c>
      <c r="C1974" t="s">
        <v>9</v>
      </c>
      <c r="D1974" t="s">
        <v>14</v>
      </c>
      <c r="E1974">
        <v>1907</v>
      </c>
      <c r="F1974">
        <v>649</v>
      </c>
      <c r="G1974">
        <v>114</v>
      </c>
      <c r="H1974">
        <v>9246</v>
      </c>
      <c r="I1974">
        <f>SUM(data[[#This Row],[likes]:[comments]])</f>
        <v>2670</v>
      </c>
    </row>
    <row r="1975" spans="1:9" x14ac:dyDescent="0.25">
      <c r="A1975" s="1">
        <v>44923</v>
      </c>
      <c r="B1975" s="1" t="str">
        <f>TEXT(data[[#This Row],[date]], "mmmm")</f>
        <v>December</v>
      </c>
      <c r="C1975" t="s">
        <v>11</v>
      </c>
      <c r="D1975" t="s">
        <v>8</v>
      </c>
      <c r="E1975">
        <v>1221</v>
      </c>
      <c r="F1975">
        <v>120</v>
      </c>
      <c r="G1975">
        <v>305</v>
      </c>
      <c r="H1975">
        <v>5031</v>
      </c>
      <c r="I1975">
        <f>SUM(data[[#This Row],[likes]:[comments]])</f>
        <v>1646</v>
      </c>
    </row>
    <row r="1976" spans="1:9" x14ac:dyDescent="0.25">
      <c r="A1976" s="1">
        <v>44967</v>
      </c>
      <c r="B1976" s="1" t="str">
        <f>TEXT(data[[#This Row],[date]], "mmmm")</f>
        <v>February</v>
      </c>
      <c r="C1976" t="s">
        <v>7</v>
      </c>
      <c r="D1976" t="s">
        <v>10</v>
      </c>
      <c r="E1976">
        <v>1233</v>
      </c>
      <c r="F1976">
        <v>867</v>
      </c>
      <c r="G1976">
        <v>486</v>
      </c>
      <c r="H1976">
        <v>7925</v>
      </c>
      <c r="I1976">
        <f>SUM(data[[#This Row],[likes]:[comments]])</f>
        <v>2586</v>
      </c>
    </row>
    <row r="1977" spans="1:9" x14ac:dyDescent="0.25">
      <c r="A1977" s="1">
        <v>44886</v>
      </c>
      <c r="B1977" s="1" t="str">
        <f>TEXT(data[[#This Row],[date]], "mmmm")</f>
        <v>November</v>
      </c>
      <c r="C1977" t="s">
        <v>9</v>
      </c>
      <c r="D1977" t="s">
        <v>8</v>
      </c>
      <c r="E1977">
        <v>898</v>
      </c>
      <c r="F1977">
        <v>792</v>
      </c>
      <c r="G1977">
        <v>104</v>
      </c>
      <c r="H1977">
        <v>9764</v>
      </c>
      <c r="I1977">
        <f>SUM(data[[#This Row],[likes]:[comments]])</f>
        <v>1794</v>
      </c>
    </row>
    <row r="1978" spans="1:9" x14ac:dyDescent="0.25">
      <c r="A1978" s="1">
        <v>45182</v>
      </c>
      <c r="B1978" s="1" t="str">
        <f>TEXT(data[[#This Row],[date]], "mmmm")</f>
        <v>September</v>
      </c>
      <c r="C1978" t="s">
        <v>7</v>
      </c>
      <c r="D1978" t="s">
        <v>10</v>
      </c>
      <c r="E1978">
        <v>1560</v>
      </c>
      <c r="F1978">
        <v>823</v>
      </c>
      <c r="G1978">
        <v>390</v>
      </c>
      <c r="H1978">
        <v>8446</v>
      </c>
      <c r="I1978">
        <f>SUM(data[[#This Row],[likes]:[comments]])</f>
        <v>2773</v>
      </c>
    </row>
    <row r="1979" spans="1:9" x14ac:dyDescent="0.25">
      <c r="A1979" s="1">
        <v>45113</v>
      </c>
      <c r="B1979" s="1" t="str">
        <f>TEXT(data[[#This Row],[date]], "mmmm")</f>
        <v>July</v>
      </c>
      <c r="C1979" t="s">
        <v>9</v>
      </c>
      <c r="D1979" t="s">
        <v>10</v>
      </c>
      <c r="E1979">
        <v>1184</v>
      </c>
      <c r="F1979">
        <v>254</v>
      </c>
      <c r="G1979">
        <v>196</v>
      </c>
      <c r="H1979">
        <v>6094</v>
      </c>
      <c r="I1979">
        <f>SUM(data[[#This Row],[likes]:[comments]])</f>
        <v>1634</v>
      </c>
    </row>
    <row r="1980" spans="1:9" x14ac:dyDescent="0.25">
      <c r="A1980" s="1">
        <v>44982</v>
      </c>
      <c r="B1980" s="1" t="str">
        <f>TEXT(data[[#This Row],[date]], "mmmm")</f>
        <v>February</v>
      </c>
      <c r="C1980" t="s">
        <v>9</v>
      </c>
      <c r="D1980" t="s">
        <v>8</v>
      </c>
      <c r="E1980">
        <v>1738</v>
      </c>
      <c r="F1980">
        <v>561</v>
      </c>
      <c r="G1980">
        <v>181</v>
      </c>
      <c r="H1980">
        <v>4213</v>
      </c>
      <c r="I1980">
        <f>SUM(data[[#This Row],[likes]:[comments]])</f>
        <v>2480</v>
      </c>
    </row>
    <row r="1981" spans="1:9" x14ac:dyDescent="0.25">
      <c r="A1981" s="1">
        <v>45170</v>
      </c>
      <c r="B1981" s="1" t="str">
        <f>TEXT(data[[#This Row],[date]], "mmmm")</f>
        <v>September</v>
      </c>
      <c r="C1981" t="s">
        <v>7</v>
      </c>
      <c r="D1981" t="s">
        <v>14</v>
      </c>
      <c r="E1981">
        <v>1555</v>
      </c>
      <c r="F1981">
        <v>643</v>
      </c>
      <c r="G1981">
        <v>239</v>
      </c>
      <c r="H1981">
        <v>4360</v>
      </c>
      <c r="I1981">
        <f>SUM(data[[#This Row],[likes]:[comments]])</f>
        <v>2437</v>
      </c>
    </row>
    <row r="1982" spans="1:9" x14ac:dyDescent="0.25">
      <c r="A1982" s="1">
        <v>45203</v>
      </c>
      <c r="B1982" s="1" t="str">
        <f>TEXT(data[[#This Row],[date]], "mmmm")</f>
        <v>October</v>
      </c>
      <c r="C1982" t="s">
        <v>11</v>
      </c>
      <c r="D1982" t="s">
        <v>14</v>
      </c>
      <c r="E1982">
        <v>2166</v>
      </c>
      <c r="F1982">
        <v>790</v>
      </c>
      <c r="G1982">
        <v>352</v>
      </c>
      <c r="H1982" t="s">
        <v>13</v>
      </c>
      <c r="I1982">
        <f>SUM(data[[#This Row],[likes]:[comments]])</f>
        <v>3308</v>
      </c>
    </row>
    <row r="1983" spans="1:9" x14ac:dyDescent="0.25">
      <c r="A1983" s="1">
        <v>45184</v>
      </c>
      <c r="B1983" s="1" t="str">
        <f>TEXT(data[[#This Row],[date]], "mmmm")</f>
        <v>September</v>
      </c>
      <c r="C1983" t="s">
        <v>7</v>
      </c>
      <c r="D1983" t="s">
        <v>8</v>
      </c>
      <c r="E1983">
        <v>1052</v>
      </c>
      <c r="F1983">
        <v>318</v>
      </c>
      <c r="G1983">
        <v>411</v>
      </c>
      <c r="H1983">
        <v>9196</v>
      </c>
      <c r="I1983">
        <f>SUM(data[[#This Row],[likes]:[comments]])</f>
        <v>1781</v>
      </c>
    </row>
    <row r="1984" spans="1:9" x14ac:dyDescent="0.25">
      <c r="A1984" s="1">
        <v>44926</v>
      </c>
      <c r="B1984" s="1" t="str">
        <f>TEXT(data[[#This Row],[date]], "mmmm")</f>
        <v>December</v>
      </c>
      <c r="C1984" t="s">
        <v>7</v>
      </c>
      <c r="D1984" t="s">
        <v>10</v>
      </c>
      <c r="E1984">
        <v>764</v>
      </c>
      <c r="F1984">
        <v>289</v>
      </c>
      <c r="G1984">
        <v>346</v>
      </c>
      <c r="H1984">
        <v>6923</v>
      </c>
      <c r="I1984">
        <f>SUM(data[[#This Row],[likes]:[comments]])</f>
        <v>1399</v>
      </c>
    </row>
    <row r="1985" spans="1:9" x14ac:dyDescent="0.25">
      <c r="A1985" s="1">
        <v>45003</v>
      </c>
      <c r="B1985" s="1" t="str">
        <f>TEXT(data[[#This Row],[date]], "mmmm")</f>
        <v>March</v>
      </c>
      <c r="C1985" t="s">
        <v>7</v>
      </c>
      <c r="D1985" t="s">
        <v>8</v>
      </c>
      <c r="E1985">
        <v>1962</v>
      </c>
      <c r="F1985">
        <v>289</v>
      </c>
      <c r="G1985">
        <v>326</v>
      </c>
      <c r="H1985">
        <v>7530</v>
      </c>
      <c r="I1985">
        <f>SUM(data[[#This Row],[likes]:[comments]])</f>
        <v>2577</v>
      </c>
    </row>
    <row r="1986" spans="1:9" x14ac:dyDescent="0.25">
      <c r="A1986" s="1">
        <v>44973</v>
      </c>
      <c r="B1986" s="1" t="str">
        <f>TEXT(data[[#This Row],[date]], "mmmm")</f>
        <v>February</v>
      </c>
      <c r="C1986" t="s">
        <v>7</v>
      </c>
      <c r="D1986" t="s">
        <v>14</v>
      </c>
      <c r="E1986">
        <v>721</v>
      </c>
      <c r="F1986">
        <v>276</v>
      </c>
      <c r="G1986">
        <v>175</v>
      </c>
      <c r="H1986">
        <v>5225</v>
      </c>
      <c r="I1986">
        <f>SUM(data[[#This Row],[likes]:[comments]])</f>
        <v>1172</v>
      </c>
    </row>
    <row r="1987" spans="1:9" x14ac:dyDescent="0.25">
      <c r="A1987" s="1">
        <v>45017</v>
      </c>
      <c r="B1987" s="1" t="str">
        <f>TEXT(data[[#This Row],[date]], "mmmm")</f>
        <v>April</v>
      </c>
      <c r="C1987" t="s">
        <v>11</v>
      </c>
      <c r="D1987" t="s">
        <v>14</v>
      </c>
      <c r="E1987">
        <v>1491</v>
      </c>
      <c r="F1987">
        <v>514</v>
      </c>
      <c r="G1987">
        <v>133</v>
      </c>
      <c r="H1987">
        <v>9109</v>
      </c>
      <c r="I1987">
        <f>SUM(data[[#This Row],[likes]:[comments]])</f>
        <v>2138</v>
      </c>
    </row>
    <row r="1988" spans="1:9" x14ac:dyDescent="0.25">
      <c r="A1988" s="1">
        <v>44982</v>
      </c>
      <c r="B1988" s="1" t="str">
        <f>TEXT(data[[#This Row],[date]], "mmmm")</f>
        <v>February</v>
      </c>
      <c r="C1988" t="s">
        <v>9</v>
      </c>
      <c r="D1988" t="s">
        <v>8</v>
      </c>
      <c r="E1988">
        <v>1869</v>
      </c>
      <c r="F1988">
        <v>341</v>
      </c>
      <c r="G1988">
        <v>456</v>
      </c>
      <c r="H1988">
        <v>8458</v>
      </c>
      <c r="I1988">
        <f>SUM(data[[#This Row],[likes]:[comments]])</f>
        <v>2666</v>
      </c>
    </row>
    <row r="1989" spans="1:9" x14ac:dyDescent="0.25">
      <c r="A1989" s="1">
        <v>45117</v>
      </c>
      <c r="B1989" s="1" t="str">
        <f>TEXT(data[[#This Row],[date]], "mmmm")</f>
        <v>July</v>
      </c>
      <c r="C1989" t="s">
        <v>7</v>
      </c>
      <c r="D1989" t="s">
        <v>10</v>
      </c>
      <c r="E1989">
        <v>2159</v>
      </c>
      <c r="F1989">
        <v>356</v>
      </c>
      <c r="G1989">
        <v>206</v>
      </c>
      <c r="H1989">
        <v>6220</v>
      </c>
      <c r="I1989">
        <f>SUM(data[[#This Row],[likes]:[comments]])</f>
        <v>2721</v>
      </c>
    </row>
    <row r="1990" spans="1:9" x14ac:dyDescent="0.25">
      <c r="A1990" s="1">
        <v>44918</v>
      </c>
      <c r="B1990" s="1" t="str">
        <f>TEXT(data[[#This Row],[date]], "mmmm")</f>
        <v>December</v>
      </c>
      <c r="C1990" t="s">
        <v>7</v>
      </c>
      <c r="D1990" t="s">
        <v>10</v>
      </c>
      <c r="E1990">
        <v>2100</v>
      </c>
      <c r="F1990">
        <v>290</v>
      </c>
      <c r="G1990">
        <v>422</v>
      </c>
      <c r="H1990">
        <v>4723</v>
      </c>
      <c r="I1990">
        <f>SUM(data[[#This Row],[likes]:[comments]])</f>
        <v>2812</v>
      </c>
    </row>
    <row r="1991" spans="1:9" x14ac:dyDescent="0.25">
      <c r="A1991" s="1">
        <v>44949</v>
      </c>
      <c r="B1991" s="1" t="str">
        <f>TEXT(data[[#This Row],[date]], "mmmm")</f>
        <v>January</v>
      </c>
      <c r="C1991" t="s">
        <v>11</v>
      </c>
      <c r="D1991" t="s">
        <v>10</v>
      </c>
      <c r="E1991">
        <v>419</v>
      </c>
      <c r="F1991">
        <v>263</v>
      </c>
      <c r="G1991">
        <v>185</v>
      </c>
      <c r="H1991">
        <v>6742</v>
      </c>
      <c r="I1991">
        <f>SUM(data[[#This Row],[likes]:[comments]])</f>
        <v>867</v>
      </c>
    </row>
    <row r="1992" spans="1:9" x14ac:dyDescent="0.25">
      <c r="A1992" s="1">
        <v>45146</v>
      </c>
      <c r="B1992" s="1" t="str">
        <f>TEXT(data[[#This Row],[date]], "mmmm")</f>
        <v>August</v>
      </c>
      <c r="C1992" t="s">
        <v>7</v>
      </c>
      <c r="D1992" t="s">
        <v>14</v>
      </c>
      <c r="E1992">
        <v>1939</v>
      </c>
      <c r="F1992">
        <v>578</v>
      </c>
      <c r="G1992">
        <v>121</v>
      </c>
      <c r="H1992">
        <v>8833</v>
      </c>
      <c r="I1992">
        <f>SUM(data[[#This Row],[likes]:[comments]])</f>
        <v>2638</v>
      </c>
    </row>
    <row r="1993" spans="1:9" x14ac:dyDescent="0.25">
      <c r="A1993" s="1">
        <v>45174</v>
      </c>
      <c r="B1993" s="1" t="str">
        <f>TEXT(data[[#This Row],[date]], "mmmm")</f>
        <v>September</v>
      </c>
      <c r="C1993" t="s">
        <v>7</v>
      </c>
      <c r="D1993" t="s">
        <v>14</v>
      </c>
      <c r="E1993">
        <v>1967</v>
      </c>
      <c r="F1993">
        <v>200</v>
      </c>
      <c r="G1993">
        <v>324</v>
      </c>
      <c r="H1993">
        <v>7711</v>
      </c>
      <c r="I1993">
        <f>SUM(data[[#This Row],[likes]:[comments]])</f>
        <v>2491</v>
      </c>
    </row>
    <row r="1994" spans="1:9" x14ac:dyDescent="0.25">
      <c r="A1994" s="1">
        <v>45147</v>
      </c>
      <c r="B1994" s="1" t="str">
        <f>TEXT(data[[#This Row],[date]], "mmmm")</f>
        <v>August</v>
      </c>
      <c r="C1994" t="s">
        <v>9</v>
      </c>
      <c r="D1994" t="s">
        <v>8</v>
      </c>
      <c r="E1994">
        <v>412</v>
      </c>
      <c r="F1994">
        <v>876</v>
      </c>
      <c r="G1994">
        <v>408</v>
      </c>
      <c r="H1994">
        <v>9547</v>
      </c>
      <c r="I1994">
        <f>SUM(data[[#This Row],[likes]:[comments]])</f>
        <v>1696</v>
      </c>
    </row>
    <row r="1995" spans="1:9" x14ac:dyDescent="0.25">
      <c r="A1995" s="1">
        <v>44853</v>
      </c>
      <c r="B1995" s="1" t="str">
        <f>TEXT(data[[#This Row],[date]], "mmmm")</f>
        <v>October</v>
      </c>
      <c r="C1995" t="s">
        <v>7</v>
      </c>
      <c r="D1995" t="s">
        <v>14</v>
      </c>
      <c r="E1995">
        <v>1387</v>
      </c>
      <c r="F1995">
        <v>822</v>
      </c>
      <c r="G1995">
        <v>107</v>
      </c>
      <c r="H1995">
        <v>8228</v>
      </c>
      <c r="I1995">
        <f>SUM(data[[#This Row],[likes]:[comments]])</f>
        <v>2316</v>
      </c>
    </row>
    <row r="1996" spans="1:9" x14ac:dyDescent="0.25">
      <c r="A1996" s="1">
        <v>45096</v>
      </c>
      <c r="B1996" s="1" t="str">
        <f>TEXT(data[[#This Row],[date]], "mmmm")</f>
        <v>June</v>
      </c>
      <c r="C1996" t="s">
        <v>11</v>
      </c>
      <c r="D1996" t="s">
        <v>8</v>
      </c>
      <c r="E1996">
        <v>1353</v>
      </c>
      <c r="F1996">
        <v>835</v>
      </c>
      <c r="G1996">
        <v>147</v>
      </c>
      <c r="H1996">
        <v>7420</v>
      </c>
      <c r="I1996">
        <f>SUM(data[[#This Row],[likes]:[comments]])</f>
        <v>2335</v>
      </c>
    </row>
    <row r="1997" spans="1:9" x14ac:dyDescent="0.25">
      <c r="A1997" s="1">
        <v>44941</v>
      </c>
      <c r="B1997" s="1" t="str">
        <f>TEXT(data[[#This Row],[date]], "mmmm")</f>
        <v>January</v>
      </c>
      <c r="C1997" t="s">
        <v>11</v>
      </c>
      <c r="D1997" t="s">
        <v>14</v>
      </c>
      <c r="E1997">
        <v>2039</v>
      </c>
      <c r="F1997">
        <v>523</v>
      </c>
      <c r="G1997">
        <v>371</v>
      </c>
      <c r="H1997">
        <v>4780</v>
      </c>
      <c r="I1997">
        <f>SUM(data[[#This Row],[likes]:[comments]])</f>
        <v>2933</v>
      </c>
    </row>
    <row r="1998" spans="1:9" x14ac:dyDescent="0.25">
      <c r="A1998" s="1">
        <v>44878</v>
      </c>
      <c r="B1998" s="1" t="str">
        <f>TEXT(data[[#This Row],[date]], "mmmm")</f>
        <v>November</v>
      </c>
      <c r="C1998" t="s">
        <v>7</v>
      </c>
      <c r="D1998" t="s">
        <v>8</v>
      </c>
      <c r="E1998">
        <v>1652</v>
      </c>
      <c r="F1998">
        <v>891</v>
      </c>
      <c r="G1998">
        <v>410</v>
      </c>
      <c r="H1998">
        <v>8741</v>
      </c>
      <c r="I1998">
        <f>SUM(data[[#This Row],[likes]:[comments]])</f>
        <v>2953</v>
      </c>
    </row>
    <row r="1999" spans="1:9" x14ac:dyDescent="0.25">
      <c r="A1999" s="1">
        <v>45187</v>
      </c>
      <c r="B1999" s="1" t="str">
        <f>TEXT(data[[#This Row],[date]], "mmmm")</f>
        <v>September</v>
      </c>
      <c r="C1999" t="s">
        <v>7</v>
      </c>
      <c r="D1999" t="s">
        <v>14</v>
      </c>
      <c r="E1999">
        <v>528</v>
      </c>
      <c r="F1999">
        <v>207</v>
      </c>
      <c r="G1999">
        <v>341</v>
      </c>
      <c r="H1999">
        <v>6588</v>
      </c>
      <c r="I1999">
        <f>SUM(data[[#This Row],[likes]:[comments]])</f>
        <v>1076</v>
      </c>
    </row>
    <row r="2000" spans="1:9" x14ac:dyDescent="0.25">
      <c r="A2000" s="1">
        <v>45039</v>
      </c>
      <c r="B2000" s="1" t="str">
        <f>TEXT(data[[#This Row],[date]], "mmmm")</f>
        <v>April</v>
      </c>
      <c r="C2000" t="s">
        <v>11</v>
      </c>
      <c r="D2000" t="s">
        <v>14</v>
      </c>
      <c r="E2000">
        <v>1288</v>
      </c>
      <c r="F2000">
        <v>893</v>
      </c>
      <c r="G2000">
        <v>328</v>
      </c>
      <c r="H2000">
        <v>8349</v>
      </c>
      <c r="I2000">
        <f>SUM(data[[#This Row],[likes]:[comments]])</f>
        <v>2509</v>
      </c>
    </row>
    <row r="2001" spans="1:9" x14ac:dyDescent="0.25">
      <c r="A2001" s="1">
        <v>45151</v>
      </c>
      <c r="B2001" s="1" t="str">
        <f>TEXT(data[[#This Row],[date]], "mmmm")</f>
        <v>August</v>
      </c>
      <c r="C2001" t="s">
        <v>7</v>
      </c>
      <c r="D2001" t="s">
        <v>8</v>
      </c>
      <c r="E2001">
        <v>835</v>
      </c>
      <c r="F2001">
        <v>532</v>
      </c>
      <c r="G2001">
        <v>424</v>
      </c>
      <c r="H2001">
        <v>9236</v>
      </c>
      <c r="I2001">
        <f>SUM(data[[#This Row],[likes]:[comments]])</f>
        <v>1791</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65532-3CC5-469E-B161-0921047C2F74}">
  <dimension ref="A1:R181"/>
  <sheetViews>
    <sheetView zoomScaleNormal="100" workbookViewId="0">
      <selection activeCell="G1999" sqref="G1999"/>
    </sheetView>
  </sheetViews>
  <sheetFormatPr defaultRowHeight="15" x14ac:dyDescent="0.25"/>
  <cols>
    <col min="1" max="1" width="10.42578125" bestFit="1" customWidth="1"/>
    <col min="3" max="3" width="16.7109375" bestFit="1" customWidth="1"/>
    <col min="4" max="4" width="10.42578125" bestFit="1" customWidth="1"/>
    <col min="5" max="5" width="11.28515625" customWidth="1"/>
    <col min="6" max="6" width="19" bestFit="1" customWidth="1"/>
    <col min="7" max="7" width="16.7109375" bestFit="1" customWidth="1"/>
    <col min="9" max="9" width="16.7109375" bestFit="1" customWidth="1"/>
    <col min="12" max="12" width="12.140625" bestFit="1" customWidth="1"/>
    <col min="16" max="16" width="15.42578125" bestFit="1" customWidth="1"/>
  </cols>
  <sheetData>
    <row r="1" spans="1:18" x14ac:dyDescent="0.25">
      <c r="A1" t="s">
        <v>18</v>
      </c>
      <c r="B1" t="s">
        <v>15</v>
      </c>
      <c r="C1" t="s">
        <v>22</v>
      </c>
      <c r="E1" t="s">
        <v>23</v>
      </c>
      <c r="F1" t="s">
        <v>24</v>
      </c>
      <c r="O1" t="s">
        <v>18</v>
      </c>
      <c r="P1" t="s">
        <v>20</v>
      </c>
      <c r="R1" t="s">
        <v>21</v>
      </c>
    </row>
    <row r="2" spans="1:18" x14ac:dyDescent="0.25">
      <c r="A2" s="1" t="str" cm="1">
        <f t="array" ref="A2:A181">_xlfn._xlws.FILTER(data[month], data[month]=Dashboard!E4)</f>
        <v>March</v>
      </c>
      <c r="B2" t="str" cm="1">
        <f t="array" ref="B2:B181">_xlfn._xlws.FILTER(data[platform], data[month]=Dashboard!E4)</f>
        <v>Instagram</v>
      </c>
      <c r="C2" cm="1">
        <f t="array" ref="C2:C181">_xlfn._xlws.FILTER(data[total_engagement], data[month]=Dashboard!E4)</f>
        <v>2290</v>
      </c>
      <c r="E2" t="str" cm="1">
        <f t="array" ref="E2:E5">_xlfn.UNIQUE(data[[#Data],[platform]])</f>
        <v>Twitter</v>
      </c>
      <c r="F2" cm="1">
        <f t="array" ref="F2">MEDIAN(_xlfn._xlws.FILTER(data[total_engagement], (data[month]=Dashboard!$E$4)*(data[platform]=$E2)))</f>
        <v>2048</v>
      </c>
      <c r="G2" t="str" cm="1">
        <f t="array" ref="G2:G5">_xlfn.UNIQUE(data[[#Data],[platform]])</f>
        <v>Twitter</v>
      </c>
      <c r="O2" t="str" cm="1">
        <f t="array" ref="O2:O13">_xlfn.UNIQUE(data[[#Data],[month]])</f>
        <v>May</v>
      </c>
      <c r="P2" cm="1">
        <f t="array" ref="P2:P13">_xlfn.UNIQUE(MONTH(data[[#Data],[date]]))</f>
        <v>5</v>
      </c>
      <c r="R2" t="str" cm="1">
        <f t="array" ref="R2:R13">_xlfn.SORTBY(_xlfn.ANCHORARRAY(O2),_xlfn.ANCHORARRAY(P2),1)</f>
        <v>January</v>
      </c>
    </row>
    <row r="3" spans="1:18" x14ac:dyDescent="0.25">
      <c r="A3" t="str">
        <v>March</v>
      </c>
      <c r="B3" t="str">
        <v>Twitter</v>
      </c>
      <c r="C3">
        <v>1111</v>
      </c>
      <c r="E3" t="str">
        <v>Instagram</v>
      </c>
      <c r="F3" cm="1">
        <f t="array" ref="F3">MEDIAN(_xlfn._xlws.FILTER(data[total_engagement], (data[month]=Dashboard!$E$4)*(data[platform]=$E3)))</f>
        <v>1931</v>
      </c>
      <c r="G3" t="str">
        <v>Instagram</v>
      </c>
      <c r="O3" t="str">
        <v>February</v>
      </c>
      <c r="P3">
        <v>2</v>
      </c>
      <c r="R3" t="str">
        <v>February</v>
      </c>
    </row>
    <row r="4" spans="1:18" x14ac:dyDescent="0.25">
      <c r="A4" t="str">
        <v>March</v>
      </c>
      <c r="B4" t="str">
        <v>Twitter</v>
      </c>
      <c r="C4">
        <v>1809</v>
      </c>
      <c r="E4" t="str">
        <v>Facebook</v>
      </c>
      <c r="F4" cm="1">
        <f t="array" ref="F4">MEDIAN(_xlfn._xlws.FILTER(data[total_engagement], (data[month]=Dashboard!$E$4)*(data[platform]=$E4)))</f>
        <v>2118</v>
      </c>
      <c r="G4" t="str">
        <v>Facebook</v>
      </c>
      <c r="O4" t="str">
        <v>March</v>
      </c>
      <c r="P4">
        <v>3</v>
      </c>
      <c r="R4" t="str">
        <v>March</v>
      </c>
    </row>
    <row r="5" spans="1:18" x14ac:dyDescent="0.25">
      <c r="A5" t="str">
        <v>March</v>
      </c>
      <c r="B5" t="str">
        <v>Instagram</v>
      </c>
      <c r="C5">
        <v>2978</v>
      </c>
      <c r="E5" t="str">
        <v>Other</v>
      </c>
      <c r="F5" cm="1">
        <f t="array" ref="F5">IF(ISNUMBER(MEDIAN(_xlfn._xlws.FILTER(data[total_engagement], (data[month]=Dashboard!$E$4)*(data[platform]=$E5)))), MEDIAN(_xlfn._xlws.FILTER(data[total_engagement], (data[month]=Dashboard!$E$4)*(data[platform]=$E5))), 0)</f>
        <v>1510</v>
      </c>
      <c r="G5" t="str">
        <v>Other</v>
      </c>
      <c r="O5" t="str">
        <v>June</v>
      </c>
      <c r="P5">
        <v>6</v>
      </c>
      <c r="R5" t="str">
        <v>April</v>
      </c>
    </row>
    <row r="6" spans="1:18" x14ac:dyDescent="0.25">
      <c r="A6" t="str">
        <v>March</v>
      </c>
      <c r="B6" t="str">
        <v>Twitter</v>
      </c>
      <c r="C6">
        <v>2958</v>
      </c>
      <c r="I6" t="str">
        <f>"Median engagement in the month of "&amp;Dashboard!E4</f>
        <v>Median engagement in the month of March</v>
      </c>
      <c r="O6" t="str">
        <v>December</v>
      </c>
      <c r="P6">
        <v>12</v>
      </c>
      <c r="R6" t="str">
        <v>May</v>
      </c>
    </row>
    <row r="7" spans="1:18" x14ac:dyDescent="0.25">
      <c r="A7" t="str">
        <v>March</v>
      </c>
      <c r="B7" t="str">
        <v>Instagram</v>
      </c>
      <c r="C7">
        <v>1643</v>
      </c>
      <c r="O7" t="str">
        <v>November</v>
      </c>
      <c r="P7">
        <v>11</v>
      </c>
      <c r="R7" t="str">
        <v>June</v>
      </c>
    </row>
    <row r="8" spans="1:18" x14ac:dyDescent="0.25">
      <c r="A8" t="str">
        <v>March</v>
      </c>
      <c r="B8" t="str">
        <v>Instagram</v>
      </c>
      <c r="C8">
        <v>2279</v>
      </c>
      <c r="E8">
        <f>MAX(F2:F5)</f>
        <v>2118</v>
      </c>
      <c r="F8" t="str">
        <f>VLOOKUP(E8,F2:G5,2,0)</f>
        <v>Facebook</v>
      </c>
      <c r="O8" t="str">
        <v>January</v>
      </c>
      <c r="P8">
        <v>1</v>
      </c>
      <c r="R8" t="str">
        <v>July</v>
      </c>
    </row>
    <row r="9" spans="1:18" x14ac:dyDescent="0.25">
      <c r="A9" t="str">
        <v>March</v>
      </c>
      <c r="B9" t="str">
        <v>Twitter</v>
      </c>
      <c r="C9">
        <v>2355</v>
      </c>
      <c r="O9" t="str">
        <v>September</v>
      </c>
      <c r="P9">
        <v>9</v>
      </c>
      <c r="R9" t="str">
        <v>August</v>
      </c>
    </row>
    <row r="10" spans="1:18" x14ac:dyDescent="0.25">
      <c r="A10" t="str">
        <v>March</v>
      </c>
      <c r="B10" t="str">
        <v>Twitter</v>
      </c>
      <c r="C10">
        <v>2551</v>
      </c>
      <c r="O10" t="str">
        <v>October</v>
      </c>
      <c r="P10">
        <v>10</v>
      </c>
      <c r="R10" t="str">
        <v>September</v>
      </c>
    </row>
    <row r="11" spans="1:18" x14ac:dyDescent="0.25">
      <c r="A11" t="str">
        <v>March</v>
      </c>
      <c r="B11" t="str">
        <v>Facebook</v>
      </c>
      <c r="C11">
        <v>3026</v>
      </c>
      <c r="F11" t="str">
        <f>"Post on "&amp;F8&amp; " in the month of "&amp;Dashboard!$E$4&amp;" for the highest engagement"</f>
        <v>Post on Facebook in the month of March for the highest engagement</v>
      </c>
      <c r="O11" t="str">
        <v>April</v>
      </c>
      <c r="P11">
        <v>4</v>
      </c>
      <c r="R11" t="str">
        <v>October</v>
      </c>
    </row>
    <row r="12" spans="1:18" x14ac:dyDescent="0.25">
      <c r="A12" t="str">
        <v>March</v>
      </c>
      <c r="B12" t="str">
        <v>Twitter</v>
      </c>
      <c r="C12">
        <v>1544</v>
      </c>
      <c r="O12" t="str">
        <v>August</v>
      </c>
      <c r="P12">
        <v>8</v>
      </c>
      <c r="R12" t="str">
        <v>November</v>
      </c>
    </row>
    <row r="13" spans="1:18" x14ac:dyDescent="0.25">
      <c r="A13" t="str">
        <v>March</v>
      </c>
      <c r="B13" t="str">
        <v>Twitter</v>
      </c>
      <c r="C13">
        <v>1698</v>
      </c>
      <c r="O13" t="str">
        <v>July</v>
      </c>
      <c r="P13">
        <v>7</v>
      </c>
      <c r="R13" t="str">
        <v>December</v>
      </c>
    </row>
    <row r="14" spans="1:18" x14ac:dyDescent="0.25">
      <c r="A14" t="str">
        <v>March</v>
      </c>
      <c r="B14" t="str">
        <v>Twitter</v>
      </c>
      <c r="C14">
        <v>2249</v>
      </c>
    </row>
    <row r="15" spans="1:18" x14ac:dyDescent="0.25">
      <c r="A15" t="str">
        <v>March</v>
      </c>
      <c r="B15" t="str">
        <v>Facebook</v>
      </c>
      <c r="C15">
        <v>2009</v>
      </c>
    </row>
    <row r="16" spans="1:18" x14ac:dyDescent="0.25">
      <c r="A16" t="str">
        <v>March</v>
      </c>
      <c r="B16" t="str">
        <v>Twitter</v>
      </c>
      <c r="C16">
        <v>1941</v>
      </c>
    </row>
    <row r="17" spans="1:3" x14ac:dyDescent="0.25">
      <c r="A17" t="str">
        <v>March</v>
      </c>
      <c r="B17" t="str">
        <v>Twitter</v>
      </c>
      <c r="C17">
        <v>1615</v>
      </c>
    </row>
    <row r="18" spans="1:3" x14ac:dyDescent="0.25">
      <c r="A18" t="str">
        <v>March</v>
      </c>
      <c r="B18" t="str">
        <v>Instagram</v>
      </c>
      <c r="C18">
        <v>2154</v>
      </c>
    </row>
    <row r="19" spans="1:3" x14ac:dyDescent="0.25">
      <c r="A19" t="str">
        <v>March</v>
      </c>
      <c r="B19" t="str">
        <v>Facebook</v>
      </c>
      <c r="C19">
        <v>1574</v>
      </c>
    </row>
    <row r="20" spans="1:3" x14ac:dyDescent="0.25">
      <c r="A20" t="str">
        <v>March</v>
      </c>
      <c r="B20" t="str">
        <v>Instagram</v>
      </c>
      <c r="C20">
        <v>2278</v>
      </c>
    </row>
    <row r="21" spans="1:3" x14ac:dyDescent="0.25">
      <c r="A21" t="str">
        <v>March</v>
      </c>
      <c r="B21" t="str">
        <v>Instagram</v>
      </c>
      <c r="C21">
        <v>1844</v>
      </c>
    </row>
    <row r="22" spans="1:3" x14ac:dyDescent="0.25">
      <c r="A22" t="str">
        <v>March</v>
      </c>
      <c r="B22" t="str">
        <v>Instagram</v>
      </c>
      <c r="C22">
        <v>2087</v>
      </c>
    </row>
    <row r="23" spans="1:3" x14ac:dyDescent="0.25">
      <c r="A23" t="str">
        <v>March</v>
      </c>
      <c r="B23" t="str">
        <v>Twitter</v>
      </c>
      <c r="C23">
        <v>2189</v>
      </c>
    </row>
    <row r="24" spans="1:3" x14ac:dyDescent="0.25">
      <c r="A24" t="str">
        <v>March</v>
      </c>
      <c r="B24" t="str">
        <v>Facebook</v>
      </c>
      <c r="C24">
        <v>2928</v>
      </c>
    </row>
    <row r="25" spans="1:3" x14ac:dyDescent="0.25">
      <c r="A25" t="str">
        <v>March</v>
      </c>
      <c r="B25" t="str">
        <v>Instagram</v>
      </c>
      <c r="C25">
        <v>1261</v>
      </c>
    </row>
    <row r="26" spans="1:3" x14ac:dyDescent="0.25">
      <c r="A26" t="str">
        <v>March</v>
      </c>
      <c r="B26" t="str">
        <v>Twitter</v>
      </c>
      <c r="C26">
        <v>1938</v>
      </c>
    </row>
    <row r="27" spans="1:3" x14ac:dyDescent="0.25">
      <c r="A27" t="str">
        <v>March</v>
      </c>
      <c r="B27" t="str">
        <v>Twitter</v>
      </c>
      <c r="C27">
        <v>3206</v>
      </c>
    </row>
    <row r="28" spans="1:3" x14ac:dyDescent="0.25">
      <c r="A28" t="str">
        <v>March</v>
      </c>
      <c r="B28" t="str">
        <v>Facebook</v>
      </c>
      <c r="C28">
        <v>1146</v>
      </c>
    </row>
    <row r="29" spans="1:3" x14ac:dyDescent="0.25">
      <c r="A29" t="str">
        <v>March</v>
      </c>
      <c r="B29" t="str">
        <v>Facebook</v>
      </c>
      <c r="C29">
        <v>1567</v>
      </c>
    </row>
    <row r="30" spans="1:3" x14ac:dyDescent="0.25">
      <c r="A30" t="str">
        <v>March</v>
      </c>
      <c r="B30" t="str">
        <v>Facebook</v>
      </c>
      <c r="C30">
        <v>2803</v>
      </c>
    </row>
    <row r="31" spans="1:3" x14ac:dyDescent="0.25">
      <c r="A31" t="str">
        <v>March</v>
      </c>
      <c r="B31" t="str">
        <v>Instagram</v>
      </c>
      <c r="C31">
        <v>1173</v>
      </c>
    </row>
    <row r="32" spans="1:3" x14ac:dyDescent="0.25">
      <c r="A32" t="str">
        <v>March</v>
      </c>
      <c r="B32" t="str">
        <v>Twitter</v>
      </c>
      <c r="C32">
        <v>2711</v>
      </c>
    </row>
    <row r="33" spans="1:3" x14ac:dyDescent="0.25">
      <c r="A33" t="str">
        <v>March</v>
      </c>
      <c r="B33" t="str">
        <v>Facebook</v>
      </c>
      <c r="C33">
        <v>2607</v>
      </c>
    </row>
    <row r="34" spans="1:3" x14ac:dyDescent="0.25">
      <c r="A34" t="str">
        <v>March</v>
      </c>
      <c r="B34" t="str">
        <v>Facebook</v>
      </c>
      <c r="C34">
        <v>2506</v>
      </c>
    </row>
    <row r="35" spans="1:3" x14ac:dyDescent="0.25">
      <c r="A35" t="str">
        <v>March</v>
      </c>
      <c r="B35" t="str">
        <v>Facebook</v>
      </c>
      <c r="C35">
        <v>1624</v>
      </c>
    </row>
    <row r="36" spans="1:3" x14ac:dyDescent="0.25">
      <c r="A36" t="str">
        <v>March</v>
      </c>
      <c r="B36" t="str">
        <v>Facebook</v>
      </c>
      <c r="C36">
        <v>2894</v>
      </c>
    </row>
    <row r="37" spans="1:3" x14ac:dyDescent="0.25">
      <c r="A37" t="str">
        <v>March</v>
      </c>
      <c r="B37" t="str">
        <v>Instagram</v>
      </c>
      <c r="C37">
        <v>961</v>
      </c>
    </row>
    <row r="38" spans="1:3" x14ac:dyDescent="0.25">
      <c r="A38" t="str">
        <v>March</v>
      </c>
      <c r="B38" t="str">
        <v>Instagram</v>
      </c>
      <c r="C38">
        <v>1310</v>
      </c>
    </row>
    <row r="39" spans="1:3" x14ac:dyDescent="0.25">
      <c r="A39" t="str">
        <v>March</v>
      </c>
      <c r="B39" t="str">
        <v>Twitter</v>
      </c>
      <c r="C39">
        <v>1693</v>
      </c>
    </row>
    <row r="40" spans="1:3" x14ac:dyDescent="0.25">
      <c r="A40" t="str">
        <v>March</v>
      </c>
      <c r="B40" t="str">
        <v>Facebook</v>
      </c>
      <c r="C40">
        <v>1496</v>
      </c>
    </row>
    <row r="41" spans="1:3" x14ac:dyDescent="0.25">
      <c r="A41" t="str">
        <v>March</v>
      </c>
      <c r="B41" t="str">
        <v>Facebook</v>
      </c>
      <c r="C41">
        <v>2742</v>
      </c>
    </row>
    <row r="42" spans="1:3" x14ac:dyDescent="0.25">
      <c r="A42" t="str">
        <v>March</v>
      </c>
      <c r="B42" t="str">
        <v>Twitter</v>
      </c>
      <c r="C42">
        <v>2690</v>
      </c>
    </row>
    <row r="43" spans="1:3" x14ac:dyDescent="0.25">
      <c r="A43" t="str">
        <v>March</v>
      </c>
      <c r="B43" t="str">
        <v>Facebook</v>
      </c>
      <c r="C43">
        <v>3178</v>
      </c>
    </row>
    <row r="44" spans="1:3" x14ac:dyDescent="0.25">
      <c r="A44" t="str">
        <v>March</v>
      </c>
      <c r="B44" t="str">
        <v>Instagram</v>
      </c>
      <c r="C44">
        <v>1981</v>
      </c>
    </row>
    <row r="45" spans="1:3" x14ac:dyDescent="0.25">
      <c r="A45" t="str">
        <v>March</v>
      </c>
      <c r="B45" t="str">
        <v>Twitter</v>
      </c>
      <c r="C45">
        <v>2872</v>
      </c>
    </row>
    <row r="46" spans="1:3" x14ac:dyDescent="0.25">
      <c r="A46" t="str">
        <v>March</v>
      </c>
      <c r="B46" t="str">
        <v>Facebook</v>
      </c>
      <c r="C46">
        <v>2710</v>
      </c>
    </row>
    <row r="47" spans="1:3" x14ac:dyDescent="0.25">
      <c r="A47" t="str">
        <v>March</v>
      </c>
      <c r="B47" t="str">
        <v>Instagram</v>
      </c>
      <c r="C47">
        <v>2230</v>
      </c>
    </row>
    <row r="48" spans="1:3" x14ac:dyDescent="0.25">
      <c r="A48" t="str">
        <v>March</v>
      </c>
      <c r="B48" t="str">
        <v>Facebook</v>
      </c>
      <c r="C48">
        <v>2165</v>
      </c>
    </row>
    <row r="49" spans="1:3" x14ac:dyDescent="0.25">
      <c r="A49" t="str">
        <v>March</v>
      </c>
      <c r="B49" t="str">
        <v>Facebook</v>
      </c>
      <c r="C49">
        <v>2414</v>
      </c>
    </row>
    <row r="50" spans="1:3" x14ac:dyDescent="0.25">
      <c r="A50" t="str">
        <v>March</v>
      </c>
      <c r="B50" t="str">
        <v>Facebook</v>
      </c>
      <c r="C50">
        <v>2100</v>
      </c>
    </row>
    <row r="51" spans="1:3" x14ac:dyDescent="0.25">
      <c r="A51" t="str">
        <v>March</v>
      </c>
      <c r="B51" t="str">
        <v>Twitter</v>
      </c>
      <c r="C51">
        <v>1030</v>
      </c>
    </row>
    <row r="52" spans="1:3" x14ac:dyDescent="0.25">
      <c r="A52" t="str">
        <v>March</v>
      </c>
      <c r="B52" t="str">
        <v>Instagram</v>
      </c>
      <c r="C52">
        <v>2791</v>
      </c>
    </row>
    <row r="53" spans="1:3" x14ac:dyDescent="0.25">
      <c r="A53" t="str">
        <v>March</v>
      </c>
      <c r="B53" t="str">
        <v>Facebook</v>
      </c>
      <c r="C53">
        <v>3078</v>
      </c>
    </row>
    <row r="54" spans="1:3" x14ac:dyDescent="0.25">
      <c r="A54" t="str">
        <v>March</v>
      </c>
      <c r="B54" t="str">
        <v>Twitter</v>
      </c>
      <c r="C54">
        <v>1389</v>
      </c>
    </row>
    <row r="55" spans="1:3" x14ac:dyDescent="0.25">
      <c r="A55" t="str">
        <v>March</v>
      </c>
      <c r="B55" t="str">
        <v>Twitter</v>
      </c>
      <c r="C55">
        <v>2103</v>
      </c>
    </row>
    <row r="56" spans="1:3" x14ac:dyDescent="0.25">
      <c r="A56" t="str">
        <v>March</v>
      </c>
      <c r="B56" t="str">
        <v>Twitter</v>
      </c>
      <c r="C56">
        <v>1652</v>
      </c>
    </row>
    <row r="57" spans="1:3" x14ac:dyDescent="0.25">
      <c r="A57" t="str">
        <v>March</v>
      </c>
      <c r="B57" t="str">
        <v>Twitter</v>
      </c>
      <c r="C57">
        <v>2647</v>
      </c>
    </row>
    <row r="58" spans="1:3" x14ac:dyDescent="0.25">
      <c r="A58" t="str">
        <v>March</v>
      </c>
      <c r="B58" t="str">
        <v>Instagram</v>
      </c>
      <c r="C58">
        <v>2884</v>
      </c>
    </row>
    <row r="59" spans="1:3" x14ac:dyDescent="0.25">
      <c r="A59" t="str">
        <v>March</v>
      </c>
      <c r="B59" t="str">
        <v>Facebook</v>
      </c>
      <c r="C59">
        <v>904</v>
      </c>
    </row>
    <row r="60" spans="1:3" x14ac:dyDescent="0.25">
      <c r="A60" t="str">
        <v>March</v>
      </c>
      <c r="B60" t="str">
        <v>Twitter</v>
      </c>
      <c r="C60">
        <v>2883</v>
      </c>
    </row>
    <row r="61" spans="1:3" x14ac:dyDescent="0.25">
      <c r="A61" t="str">
        <v>March</v>
      </c>
      <c r="B61" t="str">
        <v>Facebook</v>
      </c>
      <c r="C61">
        <v>1283</v>
      </c>
    </row>
    <row r="62" spans="1:3" x14ac:dyDescent="0.25">
      <c r="A62" t="str">
        <v>March</v>
      </c>
      <c r="B62" t="str">
        <v>Twitter</v>
      </c>
      <c r="C62">
        <v>1652</v>
      </c>
    </row>
    <row r="63" spans="1:3" x14ac:dyDescent="0.25">
      <c r="A63" t="str">
        <v>March</v>
      </c>
      <c r="B63" t="str">
        <v>Twitter</v>
      </c>
      <c r="C63">
        <v>2332</v>
      </c>
    </row>
    <row r="64" spans="1:3" x14ac:dyDescent="0.25">
      <c r="A64" t="str">
        <v>March</v>
      </c>
      <c r="B64" t="str">
        <v>Instagram</v>
      </c>
      <c r="C64">
        <v>2129</v>
      </c>
    </row>
    <row r="65" spans="1:3" x14ac:dyDescent="0.25">
      <c r="A65" t="str">
        <v>March</v>
      </c>
      <c r="B65" t="str">
        <v>Facebook</v>
      </c>
      <c r="C65">
        <v>2503</v>
      </c>
    </row>
    <row r="66" spans="1:3" x14ac:dyDescent="0.25">
      <c r="A66" t="str">
        <v>March</v>
      </c>
      <c r="B66" t="str">
        <v>Instagram</v>
      </c>
      <c r="C66">
        <v>1923</v>
      </c>
    </row>
    <row r="67" spans="1:3" x14ac:dyDescent="0.25">
      <c r="A67" t="str">
        <v>March</v>
      </c>
      <c r="B67" t="str">
        <v>Instagram</v>
      </c>
      <c r="C67">
        <v>1470</v>
      </c>
    </row>
    <row r="68" spans="1:3" x14ac:dyDescent="0.25">
      <c r="A68" t="str">
        <v>March</v>
      </c>
      <c r="B68" t="str">
        <v>Facebook</v>
      </c>
      <c r="C68">
        <v>1901</v>
      </c>
    </row>
    <row r="69" spans="1:3" x14ac:dyDescent="0.25">
      <c r="A69" t="str">
        <v>March</v>
      </c>
      <c r="B69" t="str">
        <v>Instagram</v>
      </c>
      <c r="C69">
        <v>2326</v>
      </c>
    </row>
    <row r="70" spans="1:3" x14ac:dyDescent="0.25">
      <c r="A70" t="str">
        <v>March</v>
      </c>
      <c r="B70" t="str">
        <v>Twitter</v>
      </c>
      <c r="C70">
        <v>3338</v>
      </c>
    </row>
    <row r="71" spans="1:3" x14ac:dyDescent="0.25">
      <c r="A71" t="str">
        <v>March</v>
      </c>
      <c r="B71" t="str">
        <v>Twitter</v>
      </c>
      <c r="C71">
        <v>2586</v>
      </c>
    </row>
    <row r="72" spans="1:3" x14ac:dyDescent="0.25">
      <c r="A72" t="str">
        <v>March</v>
      </c>
      <c r="B72" t="str">
        <v>Instagram</v>
      </c>
      <c r="C72">
        <v>2177</v>
      </c>
    </row>
    <row r="73" spans="1:3" x14ac:dyDescent="0.25">
      <c r="A73" t="str">
        <v>March</v>
      </c>
      <c r="B73" t="str">
        <v>Instagram</v>
      </c>
      <c r="C73">
        <v>1367</v>
      </c>
    </row>
    <row r="74" spans="1:3" x14ac:dyDescent="0.25">
      <c r="A74" t="str">
        <v>March</v>
      </c>
      <c r="B74" t="str">
        <v>Facebook</v>
      </c>
      <c r="C74">
        <v>3213</v>
      </c>
    </row>
    <row r="75" spans="1:3" x14ac:dyDescent="0.25">
      <c r="A75" t="str">
        <v>March</v>
      </c>
      <c r="B75" t="str">
        <v>Twitter</v>
      </c>
      <c r="C75">
        <v>2855</v>
      </c>
    </row>
    <row r="76" spans="1:3" x14ac:dyDescent="0.25">
      <c r="A76" t="str">
        <v>March</v>
      </c>
      <c r="B76" t="str">
        <v>Twitter</v>
      </c>
      <c r="C76">
        <v>773</v>
      </c>
    </row>
    <row r="77" spans="1:3" x14ac:dyDescent="0.25">
      <c r="A77" t="str">
        <v>March</v>
      </c>
      <c r="B77" t="str">
        <v>Twitter</v>
      </c>
      <c r="C77">
        <v>2819</v>
      </c>
    </row>
    <row r="78" spans="1:3" x14ac:dyDescent="0.25">
      <c r="A78" t="str">
        <v>March</v>
      </c>
      <c r="B78" t="str">
        <v>Facebook</v>
      </c>
      <c r="C78">
        <v>1433</v>
      </c>
    </row>
    <row r="79" spans="1:3" x14ac:dyDescent="0.25">
      <c r="A79" t="str">
        <v>March</v>
      </c>
      <c r="B79" t="str">
        <v>Facebook</v>
      </c>
      <c r="C79">
        <v>3223</v>
      </c>
    </row>
    <row r="80" spans="1:3" x14ac:dyDescent="0.25">
      <c r="A80" t="str">
        <v>March</v>
      </c>
      <c r="B80" t="str">
        <v>Instagram</v>
      </c>
      <c r="C80">
        <v>1279</v>
      </c>
    </row>
    <row r="81" spans="1:3" x14ac:dyDescent="0.25">
      <c r="A81" t="str">
        <v>March</v>
      </c>
      <c r="B81" t="str">
        <v>Twitter</v>
      </c>
      <c r="C81">
        <v>2877</v>
      </c>
    </row>
    <row r="82" spans="1:3" x14ac:dyDescent="0.25">
      <c r="A82" t="str">
        <v>March</v>
      </c>
      <c r="B82" t="str">
        <v>Facebook</v>
      </c>
      <c r="C82">
        <v>1773</v>
      </c>
    </row>
    <row r="83" spans="1:3" x14ac:dyDescent="0.25">
      <c r="A83" t="str">
        <v>March</v>
      </c>
      <c r="B83" t="str">
        <v>Facebook</v>
      </c>
      <c r="C83">
        <v>1094</v>
      </c>
    </row>
    <row r="84" spans="1:3" x14ac:dyDescent="0.25">
      <c r="A84" t="str">
        <v>March</v>
      </c>
      <c r="B84" t="str">
        <v>Instagram</v>
      </c>
      <c r="C84">
        <v>1506</v>
      </c>
    </row>
    <row r="85" spans="1:3" x14ac:dyDescent="0.25">
      <c r="A85" t="str">
        <v>March</v>
      </c>
      <c r="B85" t="str">
        <v>Instagram</v>
      </c>
      <c r="C85">
        <v>1033</v>
      </c>
    </row>
    <row r="86" spans="1:3" x14ac:dyDescent="0.25">
      <c r="A86" t="str">
        <v>March</v>
      </c>
      <c r="B86" t="str">
        <v>Facebook</v>
      </c>
      <c r="C86">
        <v>1941</v>
      </c>
    </row>
    <row r="87" spans="1:3" x14ac:dyDescent="0.25">
      <c r="A87" t="str">
        <v>March</v>
      </c>
      <c r="B87" t="str">
        <v>Twitter</v>
      </c>
      <c r="C87">
        <v>1392</v>
      </c>
    </row>
    <row r="88" spans="1:3" x14ac:dyDescent="0.25">
      <c r="A88" t="str">
        <v>March</v>
      </c>
      <c r="B88" t="str">
        <v>Facebook</v>
      </c>
      <c r="C88">
        <v>1361</v>
      </c>
    </row>
    <row r="89" spans="1:3" x14ac:dyDescent="0.25">
      <c r="A89" t="str">
        <v>March</v>
      </c>
      <c r="B89" t="str">
        <v>Twitter</v>
      </c>
      <c r="C89">
        <v>2286</v>
      </c>
    </row>
    <row r="90" spans="1:3" x14ac:dyDescent="0.25">
      <c r="A90" t="str">
        <v>March</v>
      </c>
      <c r="B90" t="str">
        <v>Instagram</v>
      </c>
      <c r="C90">
        <v>1621</v>
      </c>
    </row>
    <row r="91" spans="1:3" x14ac:dyDescent="0.25">
      <c r="A91" t="str">
        <v>March</v>
      </c>
      <c r="B91" t="str">
        <v>Instagram</v>
      </c>
      <c r="C91">
        <v>1575</v>
      </c>
    </row>
    <row r="92" spans="1:3" x14ac:dyDescent="0.25">
      <c r="A92" t="str">
        <v>March</v>
      </c>
      <c r="B92" t="str">
        <v>Twitter</v>
      </c>
      <c r="C92">
        <v>1298</v>
      </c>
    </row>
    <row r="93" spans="1:3" x14ac:dyDescent="0.25">
      <c r="A93" t="str">
        <v>March</v>
      </c>
      <c r="B93" t="str">
        <v>Facebook</v>
      </c>
      <c r="C93">
        <v>3098</v>
      </c>
    </row>
    <row r="94" spans="1:3" x14ac:dyDescent="0.25">
      <c r="A94" t="str">
        <v>March</v>
      </c>
      <c r="B94" t="str">
        <v>Instagram</v>
      </c>
      <c r="C94">
        <v>1813</v>
      </c>
    </row>
    <row r="95" spans="1:3" x14ac:dyDescent="0.25">
      <c r="A95" t="str">
        <v>March</v>
      </c>
      <c r="B95" t="str">
        <v>Twitter</v>
      </c>
      <c r="C95">
        <v>2040</v>
      </c>
    </row>
    <row r="96" spans="1:3" x14ac:dyDescent="0.25">
      <c r="A96" t="str">
        <v>March</v>
      </c>
      <c r="B96" t="str">
        <v>Twitter</v>
      </c>
      <c r="C96">
        <v>1935</v>
      </c>
    </row>
    <row r="97" spans="1:3" x14ac:dyDescent="0.25">
      <c r="A97" t="str">
        <v>March</v>
      </c>
      <c r="B97" t="str">
        <v>Twitter</v>
      </c>
      <c r="C97">
        <v>2162</v>
      </c>
    </row>
    <row r="98" spans="1:3" x14ac:dyDescent="0.25">
      <c r="A98" t="str">
        <v>March</v>
      </c>
      <c r="B98" t="str">
        <v>Twitter</v>
      </c>
      <c r="C98">
        <v>1548</v>
      </c>
    </row>
    <row r="99" spans="1:3" x14ac:dyDescent="0.25">
      <c r="A99" t="str">
        <v>March</v>
      </c>
      <c r="B99" t="str">
        <v>Twitter</v>
      </c>
      <c r="C99">
        <v>2423</v>
      </c>
    </row>
    <row r="100" spans="1:3" x14ac:dyDescent="0.25">
      <c r="A100" t="str">
        <v>March</v>
      </c>
      <c r="B100" t="str">
        <v>Instagram</v>
      </c>
      <c r="C100">
        <v>2481</v>
      </c>
    </row>
    <row r="101" spans="1:3" x14ac:dyDescent="0.25">
      <c r="A101" t="str">
        <v>March</v>
      </c>
      <c r="B101" t="str">
        <v>Facebook</v>
      </c>
      <c r="C101">
        <v>2284</v>
      </c>
    </row>
    <row r="102" spans="1:3" x14ac:dyDescent="0.25">
      <c r="A102" t="str">
        <v>March</v>
      </c>
      <c r="B102" t="str">
        <v>Facebook</v>
      </c>
      <c r="C102">
        <v>2609</v>
      </c>
    </row>
    <row r="103" spans="1:3" x14ac:dyDescent="0.25">
      <c r="A103" t="str">
        <v>March</v>
      </c>
      <c r="B103" t="str">
        <v>Twitter</v>
      </c>
      <c r="C103">
        <v>2863</v>
      </c>
    </row>
    <row r="104" spans="1:3" x14ac:dyDescent="0.25">
      <c r="A104" t="str">
        <v>March</v>
      </c>
      <c r="B104" t="str">
        <v>Instagram</v>
      </c>
      <c r="C104">
        <v>2000</v>
      </c>
    </row>
    <row r="105" spans="1:3" x14ac:dyDescent="0.25">
      <c r="A105" t="str">
        <v>March</v>
      </c>
      <c r="B105" t="str">
        <v>Twitter</v>
      </c>
      <c r="C105">
        <v>1769</v>
      </c>
    </row>
    <row r="106" spans="1:3" x14ac:dyDescent="0.25">
      <c r="A106" t="str">
        <v>March</v>
      </c>
      <c r="B106" t="str">
        <v>Instagram</v>
      </c>
      <c r="C106">
        <v>1567</v>
      </c>
    </row>
    <row r="107" spans="1:3" x14ac:dyDescent="0.25">
      <c r="A107" t="str">
        <v>March</v>
      </c>
      <c r="B107" t="str">
        <v>Facebook</v>
      </c>
      <c r="C107">
        <v>1231</v>
      </c>
    </row>
    <row r="108" spans="1:3" x14ac:dyDescent="0.25">
      <c r="A108" t="str">
        <v>March</v>
      </c>
      <c r="B108" t="str">
        <v>Instagram</v>
      </c>
      <c r="C108">
        <v>1912</v>
      </c>
    </row>
    <row r="109" spans="1:3" x14ac:dyDescent="0.25">
      <c r="A109" t="str">
        <v>March</v>
      </c>
      <c r="B109" t="str">
        <v>Twitter</v>
      </c>
      <c r="C109">
        <v>1507</v>
      </c>
    </row>
    <row r="110" spans="1:3" x14ac:dyDescent="0.25">
      <c r="A110" t="str">
        <v>March</v>
      </c>
      <c r="B110" t="str">
        <v>Twitter</v>
      </c>
      <c r="C110">
        <v>2056</v>
      </c>
    </row>
    <row r="111" spans="1:3" x14ac:dyDescent="0.25">
      <c r="A111" t="str">
        <v>March</v>
      </c>
      <c r="B111" t="str">
        <v>Twitter</v>
      </c>
      <c r="C111">
        <v>1541</v>
      </c>
    </row>
    <row r="112" spans="1:3" x14ac:dyDescent="0.25">
      <c r="A112" t="str">
        <v>March</v>
      </c>
      <c r="B112" t="str">
        <v>Instagram</v>
      </c>
      <c r="C112">
        <v>1805</v>
      </c>
    </row>
    <row r="113" spans="1:3" x14ac:dyDescent="0.25">
      <c r="A113" t="str">
        <v>March</v>
      </c>
      <c r="B113" t="str">
        <v>Instagram</v>
      </c>
      <c r="C113">
        <v>1346</v>
      </c>
    </row>
    <row r="114" spans="1:3" x14ac:dyDescent="0.25">
      <c r="A114" t="str">
        <v>March</v>
      </c>
      <c r="B114" t="str">
        <v>Facebook</v>
      </c>
      <c r="C114">
        <v>1625</v>
      </c>
    </row>
    <row r="115" spans="1:3" x14ac:dyDescent="0.25">
      <c r="A115" t="str">
        <v>March</v>
      </c>
      <c r="B115" t="str">
        <v>Twitter</v>
      </c>
      <c r="C115">
        <v>964</v>
      </c>
    </row>
    <row r="116" spans="1:3" x14ac:dyDescent="0.25">
      <c r="A116" t="str">
        <v>March</v>
      </c>
      <c r="B116" t="str">
        <v>Facebook</v>
      </c>
      <c r="C116">
        <v>1174</v>
      </c>
    </row>
    <row r="117" spans="1:3" x14ac:dyDescent="0.25">
      <c r="A117" t="str">
        <v>March</v>
      </c>
      <c r="B117" t="str">
        <v>Other</v>
      </c>
      <c r="C117">
        <v>1081</v>
      </c>
    </row>
    <row r="118" spans="1:3" x14ac:dyDescent="0.25">
      <c r="A118" t="str">
        <v>March</v>
      </c>
      <c r="B118" t="str">
        <v>Facebook</v>
      </c>
      <c r="C118">
        <v>2354</v>
      </c>
    </row>
    <row r="119" spans="1:3" x14ac:dyDescent="0.25">
      <c r="A119" t="str">
        <v>March</v>
      </c>
      <c r="B119" t="str">
        <v>Facebook</v>
      </c>
      <c r="C119">
        <v>1294</v>
      </c>
    </row>
    <row r="120" spans="1:3" x14ac:dyDescent="0.25">
      <c r="A120" t="str">
        <v>March</v>
      </c>
      <c r="B120" t="str">
        <v>Twitter</v>
      </c>
      <c r="C120">
        <v>2809</v>
      </c>
    </row>
    <row r="121" spans="1:3" x14ac:dyDescent="0.25">
      <c r="A121" t="str">
        <v>March</v>
      </c>
      <c r="B121" t="str">
        <v>Facebook</v>
      </c>
      <c r="C121">
        <v>1835</v>
      </c>
    </row>
    <row r="122" spans="1:3" x14ac:dyDescent="0.25">
      <c r="A122" t="str">
        <v>March</v>
      </c>
      <c r="B122" t="str">
        <v>Facebook</v>
      </c>
      <c r="C122">
        <v>3277</v>
      </c>
    </row>
    <row r="123" spans="1:3" x14ac:dyDescent="0.25">
      <c r="A123" t="str">
        <v>March</v>
      </c>
      <c r="B123" t="str">
        <v>Instagram</v>
      </c>
      <c r="C123">
        <v>2536</v>
      </c>
    </row>
    <row r="124" spans="1:3" x14ac:dyDescent="0.25">
      <c r="A124" t="str">
        <v>March</v>
      </c>
      <c r="B124" t="str">
        <v>Facebook</v>
      </c>
      <c r="C124">
        <v>1983</v>
      </c>
    </row>
    <row r="125" spans="1:3" x14ac:dyDescent="0.25">
      <c r="A125" t="str">
        <v>March</v>
      </c>
      <c r="B125" t="str">
        <v>Instagram</v>
      </c>
      <c r="C125">
        <v>2302</v>
      </c>
    </row>
    <row r="126" spans="1:3" x14ac:dyDescent="0.25">
      <c r="A126" t="str">
        <v>March</v>
      </c>
      <c r="B126" t="str">
        <v>Instagram</v>
      </c>
      <c r="C126">
        <v>1928</v>
      </c>
    </row>
    <row r="127" spans="1:3" x14ac:dyDescent="0.25">
      <c r="A127" t="str">
        <v>March</v>
      </c>
      <c r="B127" t="str">
        <v>Facebook</v>
      </c>
      <c r="C127">
        <v>2744</v>
      </c>
    </row>
    <row r="128" spans="1:3" x14ac:dyDescent="0.25">
      <c r="A128" t="str">
        <v>March</v>
      </c>
      <c r="B128" t="str">
        <v>Instagram</v>
      </c>
      <c r="C128">
        <v>1722</v>
      </c>
    </row>
    <row r="129" spans="1:3" x14ac:dyDescent="0.25">
      <c r="A129" t="str">
        <v>March</v>
      </c>
      <c r="B129" t="str">
        <v>Facebook</v>
      </c>
      <c r="C129">
        <v>2118</v>
      </c>
    </row>
    <row r="130" spans="1:3" x14ac:dyDescent="0.25">
      <c r="A130" t="str">
        <v>March</v>
      </c>
      <c r="B130" t="str">
        <v>Facebook</v>
      </c>
      <c r="C130">
        <v>2790</v>
      </c>
    </row>
    <row r="131" spans="1:3" x14ac:dyDescent="0.25">
      <c r="A131" t="str">
        <v>March</v>
      </c>
      <c r="B131" t="str">
        <v>Facebook</v>
      </c>
      <c r="C131">
        <v>2760</v>
      </c>
    </row>
    <row r="132" spans="1:3" x14ac:dyDescent="0.25">
      <c r="A132" t="str">
        <v>March</v>
      </c>
      <c r="B132" t="str">
        <v>Twitter</v>
      </c>
      <c r="C132">
        <v>768</v>
      </c>
    </row>
    <row r="133" spans="1:3" x14ac:dyDescent="0.25">
      <c r="A133" t="str">
        <v>March</v>
      </c>
      <c r="B133" t="str">
        <v>Twitter</v>
      </c>
      <c r="C133">
        <v>3146</v>
      </c>
    </row>
    <row r="134" spans="1:3" x14ac:dyDescent="0.25">
      <c r="A134" t="str">
        <v>March</v>
      </c>
      <c r="B134" t="str">
        <v>Facebook</v>
      </c>
      <c r="C134">
        <v>3026</v>
      </c>
    </row>
    <row r="135" spans="1:3" x14ac:dyDescent="0.25">
      <c r="A135" t="str">
        <v>March</v>
      </c>
      <c r="B135" t="str">
        <v>Facebook</v>
      </c>
      <c r="C135">
        <v>2163</v>
      </c>
    </row>
    <row r="136" spans="1:3" x14ac:dyDescent="0.25">
      <c r="A136" t="str">
        <v>March</v>
      </c>
      <c r="B136" t="str">
        <v>Twitter</v>
      </c>
      <c r="C136">
        <v>2180</v>
      </c>
    </row>
    <row r="137" spans="1:3" x14ac:dyDescent="0.25">
      <c r="A137" t="str">
        <v>March</v>
      </c>
      <c r="B137" t="str">
        <v>Twitter</v>
      </c>
      <c r="C137">
        <v>2870</v>
      </c>
    </row>
    <row r="138" spans="1:3" x14ac:dyDescent="0.25">
      <c r="A138" t="str">
        <v>March</v>
      </c>
      <c r="B138" t="str">
        <v>Instagram</v>
      </c>
      <c r="C138">
        <v>1853</v>
      </c>
    </row>
    <row r="139" spans="1:3" x14ac:dyDescent="0.25">
      <c r="A139" t="str">
        <v>March</v>
      </c>
      <c r="B139" t="str">
        <v>Twitter</v>
      </c>
      <c r="C139">
        <v>1973</v>
      </c>
    </row>
    <row r="140" spans="1:3" x14ac:dyDescent="0.25">
      <c r="A140" t="str">
        <v>March</v>
      </c>
      <c r="B140" t="str">
        <v>Twitter</v>
      </c>
      <c r="C140">
        <v>2112</v>
      </c>
    </row>
    <row r="141" spans="1:3" x14ac:dyDescent="0.25">
      <c r="A141" t="str">
        <v>March</v>
      </c>
      <c r="B141" t="str">
        <v>Twitter</v>
      </c>
      <c r="C141">
        <v>1845</v>
      </c>
    </row>
    <row r="142" spans="1:3" x14ac:dyDescent="0.25">
      <c r="A142" t="str">
        <v>March</v>
      </c>
      <c r="B142" t="str">
        <v>Instagram</v>
      </c>
      <c r="C142">
        <v>2565</v>
      </c>
    </row>
    <row r="143" spans="1:3" x14ac:dyDescent="0.25">
      <c r="A143" t="str">
        <v>March</v>
      </c>
      <c r="B143" t="str">
        <v>Other</v>
      </c>
      <c r="C143">
        <v>1939</v>
      </c>
    </row>
    <row r="144" spans="1:3" x14ac:dyDescent="0.25">
      <c r="A144" t="str">
        <v>March</v>
      </c>
      <c r="B144" t="str">
        <v>Twitter</v>
      </c>
      <c r="C144">
        <v>1172</v>
      </c>
    </row>
    <row r="145" spans="1:3" x14ac:dyDescent="0.25">
      <c r="A145" t="str">
        <v>March</v>
      </c>
      <c r="B145" t="str">
        <v>Twitter</v>
      </c>
      <c r="C145">
        <v>1774</v>
      </c>
    </row>
    <row r="146" spans="1:3" x14ac:dyDescent="0.25">
      <c r="A146" t="str">
        <v>March</v>
      </c>
      <c r="B146" t="str">
        <v>Twitter</v>
      </c>
      <c r="C146">
        <v>1207</v>
      </c>
    </row>
    <row r="147" spans="1:3" x14ac:dyDescent="0.25">
      <c r="A147" t="str">
        <v>March</v>
      </c>
      <c r="B147" t="str">
        <v>Facebook</v>
      </c>
      <c r="C147">
        <v>1652</v>
      </c>
    </row>
    <row r="148" spans="1:3" x14ac:dyDescent="0.25">
      <c r="A148" t="str">
        <v>March</v>
      </c>
      <c r="B148" t="str">
        <v>Twitter</v>
      </c>
      <c r="C148">
        <v>1845</v>
      </c>
    </row>
    <row r="149" spans="1:3" x14ac:dyDescent="0.25">
      <c r="A149" t="str">
        <v>March</v>
      </c>
      <c r="B149" t="str">
        <v>Twitter</v>
      </c>
      <c r="C149">
        <v>1397</v>
      </c>
    </row>
    <row r="150" spans="1:3" x14ac:dyDescent="0.25">
      <c r="A150" t="str">
        <v>March</v>
      </c>
      <c r="B150" t="str">
        <v>Facebook</v>
      </c>
      <c r="C150">
        <v>1542</v>
      </c>
    </row>
    <row r="151" spans="1:3" x14ac:dyDescent="0.25">
      <c r="A151" t="str">
        <v>March</v>
      </c>
      <c r="B151" t="str">
        <v>Instagram</v>
      </c>
      <c r="C151">
        <v>2682</v>
      </c>
    </row>
    <row r="152" spans="1:3" x14ac:dyDescent="0.25">
      <c r="A152" t="str">
        <v>March</v>
      </c>
      <c r="B152" t="str">
        <v>Instagram</v>
      </c>
      <c r="C152">
        <v>1721</v>
      </c>
    </row>
    <row r="153" spans="1:3" x14ac:dyDescent="0.25">
      <c r="A153" t="str">
        <v>March</v>
      </c>
      <c r="B153" t="str">
        <v>Twitter</v>
      </c>
      <c r="C153">
        <v>2536</v>
      </c>
    </row>
    <row r="154" spans="1:3" x14ac:dyDescent="0.25">
      <c r="A154" t="str">
        <v>March</v>
      </c>
      <c r="B154" t="str">
        <v>Twitter</v>
      </c>
      <c r="C154">
        <v>2393</v>
      </c>
    </row>
    <row r="155" spans="1:3" x14ac:dyDescent="0.25">
      <c r="A155" t="str">
        <v>March</v>
      </c>
      <c r="B155" t="str">
        <v>Twitter</v>
      </c>
      <c r="C155">
        <v>2745</v>
      </c>
    </row>
    <row r="156" spans="1:3" x14ac:dyDescent="0.25">
      <c r="A156" t="str">
        <v>March</v>
      </c>
      <c r="B156" t="str">
        <v>Instagram</v>
      </c>
      <c r="C156">
        <v>998</v>
      </c>
    </row>
    <row r="157" spans="1:3" x14ac:dyDescent="0.25">
      <c r="A157" t="str">
        <v>March</v>
      </c>
      <c r="B157" t="str">
        <v>Instagram</v>
      </c>
      <c r="C157">
        <v>1791</v>
      </c>
    </row>
    <row r="158" spans="1:3" x14ac:dyDescent="0.25">
      <c r="A158" t="str">
        <v>March</v>
      </c>
      <c r="B158" t="str">
        <v>Instagram</v>
      </c>
      <c r="C158">
        <v>3244</v>
      </c>
    </row>
    <row r="159" spans="1:3" x14ac:dyDescent="0.25">
      <c r="A159" t="str">
        <v>March</v>
      </c>
      <c r="B159" t="str">
        <v>Instagram</v>
      </c>
      <c r="C159">
        <v>1944</v>
      </c>
    </row>
    <row r="160" spans="1:3" x14ac:dyDescent="0.25">
      <c r="A160" t="str">
        <v>March</v>
      </c>
      <c r="B160" t="str">
        <v>Instagram</v>
      </c>
      <c r="C160">
        <v>2365</v>
      </c>
    </row>
    <row r="161" spans="1:3" x14ac:dyDescent="0.25">
      <c r="A161" t="str">
        <v>March</v>
      </c>
      <c r="B161" t="str">
        <v>Twitter</v>
      </c>
      <c r="C161">
        <v>2597</v>
      </c>
    </row>
    <row r="162" spans="1:3" x14ac:dyDescent="0.25">
      <c r="A162" t="str">
        <v>March</v>
      </c>
      <c r="B162" t="str">
        <v>Twitter</v>
      </c>
      <c r="C162">
        <v>3293</v>
      </c>
    </row>
    <row r="163" spans="1:3" x14ac:dyDescent="0.25">
      <c r="A163" t="str">
        <v>March</v>
      </c>
      <c r="B163" t="str">
        <v>Twitter</v>
      </c>
      <c r="C163">
        <v>1970</v>
      </c>
    </row>
    <row r="164" spans="1:3" x14ac:dyDescent="0.25">
      <c r="A164" t="str">
        <v>March</v>
      </c>
      <c r="B164" t="str">
        <v>Facebook</v>
      </c>
      <c r="C164">
        <v>2386</v>
      </c>
    </row>
    <row r="165" spans="1:3" x14ac:dyDescent="0.25">
      <c r="A165" t="str">
        <v>March</v>
      </c>
      <c r="B165" t="str">
        <v>Instagram</v>
      </c>
      <c r="C165">
        <v>1913</v>
      </c>
    </row>
    <row r="166" spans="1:3" x14ac:dyDescent="0.25">
      <c r="A166" t="str">
        <v>March</v>
      </c>
      <c r="B166" t="str">
        <v>Facebook</v>
      </c>
      <c r="C166">
        <v>1547</v>
      </c>
    </row>
    <row r="167" spans="1:3" x14ac:dyDescent="0.25">
      <c r="A167" t="str">
        <v>March</v>
      </c>
      <c r="B167" t="str">
        <v>Facebook</v>
      </c>
      <c r="C167">
        <v>1130</v>
      </c>
    </row>
    <row r="168" spans="1:3" x14ac:dyDescent="0.25">
      <c r="A168" t="str">
        <v>March</v>
      </c>
      <c r="B168" t="str">
        <v>Instagram</v>
      </c>
      <c r="C168">
        <v>2514</v>
      </c>
    </row>
    <row r="169" spans="1:3" x14ac:dyDescent="0.25">
      <c r="A169" t="str">
        <v>March</v>
      </c>
      <c r="B169" t="str">
        <v>Instagram</v>
      </c>
      <c r="C169">
        <v>1931</v>
      </c>
    </row>
    <row r="170" spans="1:3" x14ac:dyDescent="0.25">
      <c r="A170" t="str">
        <v>March</v>
      </c>
      <c r="B170" t="str">
        <v>Twitter</v>
      </c>
      <c r="C170">
        <v>2974</v>
      </c>
    </row>
    <row r="171" spans="1:3" x14ac:dyDescent="0.25">
      <c r="A171" t="str">
        <v>March</v>
      </c>
      <c r="B171" t="str">
        <v>Instagram</v>
      </c>
      <c r="C171">
        <v>1990</v>
      </c>
    </row>
    <row r="172" spans="1:3" x14ac:dyDescent="0.25">
      <c r="A172" t="str">
        <v>March</v>
      </c>
      <c r="B172" t="str">
        <v>Twitter</v>
      </c>
      <c r="C172">
        <v>2001</v>
      </c>
    </row>
    <row r="173" spans="1:3" x14ac:dyDescent="0.25">
      <c r="A173" t="str">
        <v>March</v>
      </c>
      <c r="B173" t="str">
        <v>Twitter</v>
      </c>
      <c r="C173">
        <v>1721</v>
      </c>
    </row>
    <row r="174" spans="1:3" x14ac:dyDescent="0.25">
      <c r="A174" t="str">
        <v>March</v>
      </c>
      <c r="B174" t="str">
        <v>Twitter</v>
      </c>
      <c r="C174">
        <v>1754</v>
      </c>
    </row>
    <row r="175" spans="1:3" x14ac:dyDescent="0.25">
      <c r="A175" t="str">
        <v>March</v>
      </c>
      <c r="B175" t="str">
        <v>Instagram</v>
      </c>
      <c r="C175">
        <v>2688</v>
      </c>
    </row>
    <row r="176" spans="1:3" x14ac:dyDescent="0.25">
      <c r="A176" t="str">
        <v>March</v>
      </c>
      <c r="B176" t="str">
        <v>Twitter</v>
      </c>
      <c r="C176">
        <v>1670</v>
      </c>
    </row>
    <row r="177" spans="1:3" x14ac:dyDescent="0.25">
      <c r="A177" t="str">
        <v>March</v>
      </c>
      <c r="B177" t="str">
        <v>Instagram</v>
      </c>
      <c r="C177">
        <v>2995</v>
      </c>
    </row>
    <row r="178" spans="1:3" x14ac:dyDescent="0.25">
      <c r="A178" t="str">
        <v>March</v>
      </c>
      <c r="B178" t="str">
        <v>Facebook</v>
      </c>
      <c r="C178">
        <v>1676</v>
      </c>
    </row>
    <row r="179" spans="1:3" x14ac:dyDescent="0.25">
      <c r="A179" t="str">
        <v>March</v>
      </c>
      <c r="B179" t="str">
        <v>Instagram</v>
      </c>
      <c r="C179">
        <v>1786</v>
      </c>
    </row>
    <row r="180" spans="1:3" x14ac:dyDescent="0.25">
      <c r="A180" t="str">
        <v>March</v>
      </c>
      <c r="B180" t="str">
        <v>Instagram</v>
      </c>
      <c r="C180">
        <v>3064</v>
      </c>
    </row>
    <row r="181" spans="1:3" x14ac:dyDescent="0.25">
      <c r="A181" t="str">
        <v>March</v>
      </c>
      <c r="B181" t="str">
        <v>Twitter</v>
      </c>
      <c r="C181">
        <v>2577</v>
      </c>
    </row>
  </sheetData>
  <dataConsolid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824B7-B3AE-44AF-9CAF-3B1E4F47B35F}">
  <dimension ref="A1:S15"/>
  <sheetViews>
    <sheetView workbookViewId="0">
      <selection activeCell="G1999" sqref="G1999"/>
    </sheetView>
  </sheetViews>
  <sheetFormatPr defaultRowHeight="15" x14ac:dyDescent="0.25"/>
  <cols>
    <col min="1" max="1" width="9.5703125" bestFit="1" customWidth="1"/>
    <col min="2" max="2" width="18" style="2" bestFit="1" customWidth="1"/>
    <col min="3" max="3" width="18" style="2" customWidth="1"/>
    <col min="5" max="5" width="15" bestFit="1" customWidth="1"/>
    <col min="8" max="8" width="8.85546875" bestFit="1" customWidth="1"/>
    <col min="13" max="13" width="18" style="2" bestFit="1" customWidth="1"/>
    <col min="14" max="14" width="18" bestFit="1" customWidth="1"/>
  </cols>
  <sheetData>
    <row r="1" spans="1:19" x14ac:dyDescent="0.25">
      <c r="A1" t="s">
        <v>23</v>
      </c>
      <c r="B1" s="2" t="s">
        <v>29</v>
      </c>
      <c r="C1" s="2" t="s">
        <v>27</v>
      </c>
      <c r="H1" t="s">
        <v>25</v>
      </c>
      <c r="J1" t="s">
        <v>25</v>
      </c>
      <c r="K1" t="s">
        <v>26</v>
      </c>
      <c r="M1" s="2" t="s">
        <v>18</v>
      </c>
      <c r="N1" t="s">
        <v>20</v>
      </c>
      <c r="P1" t="str">
        <f>"# of posts on "&amp;Dashboard!L4&amp;" in the month of "&amp;Dashboard!M4&amp;" on a "&amp;Dashboard!N4</f>
        <v># of posts on Facebook in the month of April on a Friday</v>
      </c>
    </row>
    <row r="2" spans="1:19" x14ac:dyDescent="0.25">
      <c r="A2" t="str" cm="1">
        <f t="array" ref="A2:A5">_xlfn.UNIQUE(data[[#Data],[platform]])</f>
        <v>Twitter</v>
      </c>
      <c r="B2" s="2" t="str" cm="1">
        <f t="array" ref="B2:B13">_xlfn.SORTBY(_xlfn.ANCHORARRAY(M2),_xlfn.ANCHORARRAY(N2),1)</f>
        <v>January</v>
      </c>
      <c r="C2" s="2" t="str" cm="1">
        <f t="array" ref="C2:C8">TEXT(_xlfn._xlws.SORT(_xlfn.UNIQUE(WEEKDAY(_xlfn._xlws.FILTER(data[[#Data],[date]], data[platform]=Dashboard!$L$4), 1))), "dddd")</f>
        <v>Sunday</v>
      </c>
      <c r="H2" t="str" cm="1">
        <f t="array" ref="H2:H4">_xlfn._xlws.SORT(_xlfn.UNIQUE(_xlfn._xlws.FILTER(data[post_type], data[platform]=Dashboard!L4)))</f>
        <v>image</v>
      </c>
      <c r="J2" t="str" cm="1">
        <f t="array" ref="J2:J4">_xlfn.ANCHORARRAY(H2)</f>
        <v>image</v>
      </c>
      <c r="K2" cm="1">
        <f t="array" ref="K2">COUNT(_xlfn._xlws.FILTER(data[#Data], (data[platform]=Dashboard!$L$4) * (data[post_type]=$J2) * (data[month] = Dashboard!$M$4) * (TEXT(data[date], "dddd")=Dashboard!$N$4)))</f>
        <v>0</v>
      </c>
      <c r="M2" s="2" t="str" cm="1">
        <f t="array" ref="M2:M13">_xlfn.UNIQUE(_xlfn._xlws.FILTER(data[month], data[platform]=Dashboard!$L$4))</f>
        <v>December</v>
      </c>
      <c r="N2" cm="1">
        <f t="array" ref="N2:N13">_xlfn.UNIQUE(MONTH((_xlfn._xlws.FILTER(data[date],data[platform]=Dashboard!$L$4))))</f>
        <v>12</v>
      </c>
    </row>
    <row r="3" spans="1:19" x14ac:dyDescent="0.25">
      <c r="A3" t="str">
        <v>Instagram</v>
      </c>
      <c r="B3" s="2" t="str">
        <v>February</v>
      </c>
      <c r="C3" s="2" t="str">
        <v>Monday</v>
      </c>
      <c r="H3" t="str">
        <v>text</v>
      </c>
      <c r="J3" t="str">
        <v>text</v>
      </c>
      <c r="K3" cm="1">
        <f t="array" ref="K3">COUNT(_xlfn._xlws.FILTER(data[#Data], (data[platform]=Dashboard!$L$4) * (data[post_type]=$J3) * (data[month] = Dashboard!$M$4) * (TEXT(data[date], "dddd")=Dashboard!$N$4)))</f>
        <v>18</v>
      </c>
      <c r="M3" s="2" t="str">
        <v>October</v>
      </c>
      <c r="N3">
        <v>10</v>
      </c>
    </row>
    <row r="4" spans="1:19" x14ac:dyDescent="0.25">
      <c r="A4" t="str">
        <v>Facebook</v>
      </c>
      <c r="B4" s="2" t="str">
        <v>March</v>
      </c>
      <c r="C4" s="2" t="str">
        <v>Tuesday</v>
      </c>
      <c r="H4" t="str">
        <v>video</v>
      </c>
      <c r="J4" t="str">
        <v>video</v>
      </c>
      <c r="K4" cm="1">
        <f t="array" ref="K4">COUNT(_xlfn._xlws.FILTER(data[#Data], (data[platform]=Dashboard!$L$4) * (data[post_type]=$J4) * (data[month] = Dashboard!$M$4) * (TEXT(data[date], "dddd")=Dashboard!$N$4)))</f>
        <v>6</v>
      </c>
      <c r="M4" s="2" t="str">
        <v>June</v>
      </c>
      <c r="N4">
        <v>6</v>
      </c>
    </row>
    <row r="5" spans="1:19" x14ac:dyDescent="0.25">
      <c r="A5" t="str">
        <v>Other</v>
      </c>
      <c r="B5" s="2" t="str">
        <v>April</v>
      </c>
      <c r="C5" s="2" t="str">
        <v>Wednesday</v>
      </c>
      <c r="M5" s="2" t="str">
        <v>September</v>
      </c>
      <c r="N5">
        <v>9</v>
      </c>
      <c r="S5" s="2"/>
    </row>
    <row r="6" spans="1:19" x14ac:dyDescent="0.25">
      <c r="B6" s="2" t="str">
        <v>May</v>
      </c>
      <c r="C6" s="2" t="str">
        <v>Thursday</v>
      </c>
      <c r="M6" s="2" t="str">
        <v>January</v>
      </c>
      <c r="N6">
        <v>1</v>
      </c>
      <c r="S6" s="2"/>
    </row>
    <row r="7" spans="1:19" x14ac:dyDescent="0.25">
      <c r="B7" s="2" t="str">
        <v>June</v>
      </c>
      <c r="C7" s="2" t="str">
        <v>Friday</v>
      </c>
      <c r="M7" s="2" t="str">
        <v>July</v>
      </c>
      <c r="N7">
        <v>7</v>
      </c>
      <c r="S7" s="2"/>
    </row>
    <row r="8" spans="1:19" x14ac:dyDescent="0.25">
      <c r="B8" s="2" t="str">
        <v>July</v>
      </c>
      <c r="C8" s="2" t="str">
        <v>Saturday</v>
      </c>
      <c r="M8" s="2" t="str">
        <v>May</v>
      </c>
      <c r="N8">
        <v>5</v>
      </c>
      <c r="S8" s="2"/>
    </row>
    <row r="9" spans="1:19" x14ac:dyDescent="0.25">
      <c r="B9" s="2" t="str">
        <v>August</v>
      </c>
      <c r="M9" s="2" t="str">
        <v>April</v>
      </c>
      <c r="N9">
        <v>4</v>
      </c>
      <c r="S9" s="2"/>
    </row>
    <row r="10" spans="1:19" x14ac:dyDescent="0.25">
      <c r="B10" s="2" t="str">
        <v>September</v>
      </c>
      <c r="M10" s="2" t="str">
        <v>November</v>
      </c>
      <c r="N10">
        <v>11</v>
      </c>
      <c r="S10" s="2"/>
    </row>
    <row r="11" spans="1:19" x14ac:dyDescent="0.25">
      <c r="B11" s="2" t="str">
        <v>October</v>
      </c>
      <c r="M11" s="2" t="str">
        <v>March</v>
      </c>
      <c r="N11">
        <v>3</v>
      </c>
      <c r="S11" s="2"/>
    </row>
    <row r="12" spans="1:19" x14ac:dyDescent="0.25">
      <c r="B12" s="2" t="str">
        <v>November</v>
      </c>
      <c r="M12" s="2" t="str">
        <v>February</v>
      </c>
      <c r="N12">
        <v>2</v>
      </c>
    </row>
    <row r="13" spans="1:19" x14ac:dyDescent="0.25">
      <c r="B13" s="2" t="str">
        <v>December</v>
      </c>
      <c r="M13" s="2" t="str">
        <v>August</v>
      </c>
      <c r="N13">
        <v>8</v>
      </c>
    </row>
    <row r="15" spans="1:19" x14ac:dyDescent="0.25">
      <c r="H15">
        <f>SUM(K2:K4)</f>
        <v>24</v>
      </c>
      <c r="I15" t="str">
        <f>H15&amp;" total social media posts"</f>
        <v>24 total social media posts</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3B32F-18F2-487E-9A53-6A28C77C5784}">
  <dimension ref="A1:K16"/>
  <sheetViews>
    <sheetView workbookViewId="0">
      <selection activeCell="G1999" sqref="G1999"/>
    </sheetView>
  </sheetViews>
  <sheetFormatPr defaultRowHeight="15" x14ac:dyDescent="0.25"/>
  <cols>
    <col min="8" max="8" width="11.140625" bestFit="1" customWidth="1"/>
  </cols>
  <sheetData>
    <row r="1" spans="1:11" x14ac:dyDescent="0.25">
      <c r="A1" t="s">
        <v>15</v>
      </c>
      <c r="B1" t="s">
        <v>25</v>
      </c>
      <c r="C1" t="s">
        <v>28</v>
      </c>
      <c r="H1" t="s">
        <v>28</v>
      </c>
      <c r="I1" t="s">
        <v>30</v>
      </c>
      <c r="K1" t="str">
        <f>Dashboard!$U$4&amp;" posts on "&amp;Dashboard!$R$4&amp;" with the most views"</f>
        <v>text posts on Twitter with the most views</v>
      </c>
    </row>
    <row r="2" spans="1:11" x14ac:dyDescent="0.25">
      <c r="A2" t="str" cm="1">
        <f t="array" ref="A2:A5">_xlfn.UNIQUE(data[[#Data],[platform]])</f>
        <v>Twitter</v>
      </c>
      <c r="B2" t="str" cm="1">
        <f t="array" ref="B2:B4">_xlfn.UNIQUE(data[[#Data],[post_type]])</f>
        <v>image</v>
      </c>
      <c r="C2" t="str" cm="1">
        <f t="array" ref="C2:C8">TEXT(_xlfn._xlws.SORT(_xlfn.UNIQUE(WEEKDAY(_xlfn._xlws.FILTER(data[date],(data[platform]=Dashboard!$R$4)*(data[post_type]=Dashboard!$U$4)),1))), "dddd")</f>
        <v>Sunday</v>
      </c>
      <c r="H2" t="str" cm="1">
        <f t="array" ref="H2:H8">_xlfn.ANCHORARRAY(C2)</f>
        <v>Sunday</v>
      </c>
      <c r="I2" cm="1">
        <f t="array" ref="I2">MAX(_xlfn._xlws.FILTER(data[views],(data[platform]=Dashboard!$R$4)*(data[post_type]=Dashboard!$U$4)*(TEXT(data[date],"dddd")=$H2)))</f>
        <v>9288</v>
      </c>
      <c r="J2" t="str" cm="1">
        <f t="array" ref="J2:J8">_xlfn.ANCHORARRAY(C2)</f>
        <v>Sunday</v>
      </c>
    </row>
    <row r="3" spans="1:11" x14ac:dyDescent="0.25">
      <c r="A3" t="str">
        <v>Instagram</v>
      </c>
      <c r="B3" t="str">
        <v>text</v>
      </c>
      <c r="C3" t="str">
        <v>Monday</v>
      </c>
      <c r="H3" t="str">
        <v>Monday</v>
      </c>
      <c r="I3" cm="1">
        <f t="array" ref="I3">MAX(_xlfn._xlws.FILTER(data[views],(data[platform]=Dashboard!$R$4)*(data[post_type]=Dashboard!$U$4)*(TEXT(data[date],"dddd")=$H3)))</f>
        <v>9989</v>
      </c>
      <c r="J3" t="str">
        <v>Monday</v>
      </c>
    </row>
    <row r="4" spans="1:11" x14ac:dyDescent="0.25">
      <c r="A4" t="str">
        <v>Facebook</v>
      </c>
      <c r="B4" t="str">
        <v>video</v>
      </c>
      <c r="C4" t="str">
        <v>Tuesday</v>
      </c>
      <c r="H4" t="str">
        <v>Tuesday</v>
      </c>
      <c r="I4" cm="1">
        <f t="array" ref="I4">MAX(_xlfn._xlws.FILTER(data[views],(data[platform]=Dashboard!$R$4)*(data[post_type]=Dashboard!$U$4)*(TEXT(data[date],"dddd")=$H4)))</f>
        <v>9986</v>
      </c>
      <c r="J4" t="str">
        <v>Tuesday</v>
      </c>
    </row>
    <row r="5" spans="1:11" x14ac:dyDescent="0.25">
      <c r="A5" t="str">
        <v>Other</v>
      </c>
      <c r="C5" t="str">
        <v>Wednesday</v>
      </c>
      <c r="H5" t="str">
        <v>Wednesday</v>
      </c>
      <c r="I5" cm="1">
        <f t="array" ref="I5">MAX(_xlfn._xlws.FILTER(data[views],(data[platform]=Dashboard!$R$4)*(data[post_type]=Dashboard!$U$4)*(TEXT(data[date],"dddd")=$H5)))</f>
        <v>9859</v>
      </c>
      <c r="J5" t="str">
        <v>Wednesday</v>
      </c>
    </row>
    <row r="6" spans="1:11" x14ac:dyDescent="0.25">
      <c r="C6" t="str">
        <v>Thursday</v>
      </c>
      <c r="H6" t="str">
        <v>Thursday</v>
      </c>
      <c r="I6" cm="1">
        <f t="array" ref="I6">MAX(_xlfn._xlws.FILTER(data[views],(data[platform]=Dashboard!$R$4)*(data[post_type]=Dashboard!$U$4)*(TEXT(data[date],"dddd")=$H6)))</f>
        <v>9723</v>
      </c>
      <c r="J6" t="str">
        <v>Thursday</v>
      </c>
    </row>
    <row r="7" spans="1:11" x14ac:dyDescent="0.25">
      <c r="C7" t="str">
        <v>Friday</v>
      </c>
      <c r="H7" t="str">
        <v>Friday</v>
      </c>
      <c r="I7" cm="1">
        <f t="array" ref="I7">MAX(_xlfn._xlws.FILTER(data[views],(data[platform]=Dashboard!$R$4)*(data[post_type]=Dashboard!$U$4)*(TEXT(data[date],"dddd")=$H7)))</f>
        <v>9897</v>
      </c>
      <c r="J7" t="str">
        <v>Friday</v>
      </c>
    </row>
    <row r="8" spans="1:11" x14ac:dyDescent="0.25">
      <c r="C8" t="str">
        <v>Saturday</v>
      </c>
      <c r="H8" t="str">
        <v>Saturday</v>
      </c>
      <c r="I8" cm="1">
        <f t="array" ref="I8">MAX(_xlfn._xlws.FILTER(data[views],(data[platform]=Dashboard!$R$4)*(data[post_type]=Dashboard!$U$4)*(TEXT(data[date],"dddd")=$H8)))</f>
        <v>9885</v>
      </c>
      <c r="J8" t="str">
        <v>Saturday</v>
      </c>
    </row>
    <row r="15" spans="1:11" x14ac:dyDescent="0.25">
      <c r="H15">
        <f>MAX(I2:I8)</f>
        <v>9989</v>
      </c>
      <c r="I15" t="str">
        <f>VLOOKUP(H15,I2:J8,2,0)</f>
        <v>Monday</v>
      </c>
    </row>
    <row r="16" spans="1:11" x14ac:dyDescent="0.25">
      <c r="I16" t="str">
        <f>Dashboard!R4&amp;" "&amp;Dashboard!U4&amp;" posts get the most views on "&amp;I15</f>
        <v>Twitter text posts get the most views on Monday</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7CD3A-6C44-42DD-9B58-36B19D7D40BF}">
  <dimension ref="B2:B11"/>
  <sheetViews>
    <sheetView workbookViewId="0">
      <selection activeCell="G1999" sqref="G1999"/>
    </sheetView>
  </sheetViews>
  <sheetFormatPr defaultRowHeight="15" x14ac:dyDescent="0.25"/>
  <sheetData>
    <row r="2" spans="2:2" x14ac:dyDescent="0.25">
      <c r="B2" t="s">
        <v>32</v>
      </c>
    </row>
    <row r="3" spans="2:2" x14ac:dyDescent="0.25">
      <c r="B3" t="s">
        <v>33</v>
      </c>
    </row>
    <row r="4" spans="2:2" x14ac:dyDescent="0.25">
      <c r="B4" t="s">
        <v>34</v>
      </c>
    </row>
    <row r="5" spans="2:2" x14ac:dyDescent="0.25">
      <c r="B5" t="s">
        <v>35</v>
      </c>
    </row>
    <row r="6" spans="2:2" x14ac:dyDescent="0.25">
      <c r="B6" t="s">
        <v>36</v>
      </c>
    </row>
    <row r="7" spans="2:2" x14ac:dyDescent="0.25">
      <c r="B7" t="s">
        <v>37</v>
      </c>
    </row>
    <row r="8" spans="2:2" x14ac:dyDescent="0.25">
      <c r="B8" t="s">
        <v>38</v>
      </c>
    </row>
    <row r="9" spans="2:2" x14ac:dyDescent="0.25">
      <c r="B9" t="s">
        <v>39</v>
      </c>
    </row>
    <row r="10" spans="2:2" x14ac:dyDescent="0.25">
      <c r="B10" t="s">
        <v>40</v>
      </c>
    </row>
    <row r="11" spans="2:2" x14ac:dyDescent="0.25">
      <c r="B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data</vt:lpstr>
      <vt:lpstr>Median engagement per month</vt:lpstr>
      <vt:lpstr>Count of posts</vt:lpstr>
      <vt:lpstr>Most views</vt:lpstr>
      <vt:lpstr>List of skills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Yang</dc:creator>
  <cp:lastModifiedBy>Simon Yang</cp:lastModifiedBy>
  <dcterms:created xsi:type="dcterms:W3CDTF">2025-04-13T02:47:46Z</dcterms:created>
  <dcterms:modified xsi:type="dcterms:W3CDTF">2025-05-09T23:06:21Z</dcterms:modified>
</cp:coreProperties>
</file>