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617"/>
  <workbookPr/>
  <mc:AlternateContent xmlns:mc="http://schemas.openxmlformats.org/markup-compatibility/2006">
    <mc:Choice Requires="x15">
      <x15ac:absPath xmlns:x15ac="http://schemas.microsoft.com/office/spreadsheetml/2010/11/ac" url="https://rmiteduau.sharepoint.com/sites/SEPTTeam3Friday1030am/Shared Documents/General/"/>
    </mc:Choice>
  </mc:AlternateContent>
  <xr:revisionPtr revIDLastSave="1091" documentId="D6AE4E6F006198DE85E01EA8692AA13C2D83CCCF" xr6:coauthVersionLast="47" xr6:coauthVersionMax="47" xr10:uidLastSave="{5D1F8772-06A8-4342-AAB9-A0B2A0EF0C4E}"/>
  <bookViews>
    <workbookView xWindow="-75" yWindow="-75" windowWidth="28950" windowHeight="15900" xr2:uid="{00000000-000D-0000-FFFF-FFFF00000000}"/>
  </bookViews>
  <sheets>
    <sheet name="Product Backlog" sheetId="1" r:id="rId1"/>
    <sheet name="Calculations" sheetId="2" state="hidden" r:id="rId2"/>
  </sheets>
  <definedNames>
    <definedName name="lstMetrics">OFFSET('Product Backlog'!$B$4:$B$27,0,0,COUNTA('Product Backlog'!$B$4:$B$27))</definedName>
    <definedName name="lstYears">OFFSET('Product Backlog'!$B$2:$H$2,0,1,1,COUNTA('Product Backlog'!$B$2:$H$2)-1)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2" i="2"/>
  <c r="A33" i="2"/>
  <c r="A34" i="2"/>
  <c r="A35" i="2"/>
  <c r="A36" i="2"/>
  <c r="A37" i="2"/>
  <c r="A38" i="2"/>
  <c r="A39"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F7" i="2"/>
  <c r="E7" i="2"/>
  <c r="D7" i="2"/>
  <c r="C7" i="2"/>
  <c r="D4" i="2"/>
  <c r="D3" i="2"/>
  <c r="G6" i="2"/>
  <c r="G38" i="2"/>
  <c r="G29" i="2"/>
  <c r="G15" i="2"/>
  <c r="G16" i="2"/>
  <c r="G18" i="2"/>
  <c r="G20" i="2"/>
  <c r="G22" i="2"/>
  <c r="G24" i="2"/>
  <c r="G26" i="2"/>
  <c r="G28" i="2"/>
  <c r="G17" i="2"/>
  <c r="G19" i="2"/>
  <c r="G21" i="2"/>
  <c r="G23" i="2"/>
  <c r="G25" i="2"/>
  <c r="G27" i="2"/>
  <c r="G8" i="2"/>
  <c r="G9" i="2"/>
  <c r="G10" i="2"/>
  <c r="G11" i="2"/>
  <c r="G12" i="2"/>
  <c r="F6" i="2"/>
  <c r="F29" i="2"/>
  <c r="F15" i="2"/>
  <c r="F16" i="2"/>
  <c r="F18" i="2"/>
  <c r="F20" i="2"/>
  <c r="F22" i="2"/>
  <c r="F24" i="2"/>
  <c r="F26" i="2"/>
  <c r="F28" i="2"/>
  <c r="F17" i="2"/>
  <c r="F19" i="2"/>
  <c r="F21" i="2"/>
  <c r="F23" i="2"/>
  <c r="F25" i="2"/>
  <c r="F27" i="2"/>
  <c r="F8" i="2"/>
  <c r="F9" i="2"/>
  <c r="H9" i="2"/>
  <c r="F10" i="2"/>
  <c r="F11" i="2"/>
  <c r="H11" i="2"/>
  <c r="F12" i="2"/>
  <c r="H12" i="2"/>
  <c r="E6" i="2"/>
  <c r="E29" i="2"/>
  <c r="E15" i="2"/>
  <c r="E16" i="2"/>
  <c r="E18" i="2"/>
  <c r="E20" i="2"/>
  <c r="E22" i="2"/>
  <c r="E24" i="2"/>
  <c r="E26" i="2"/>
  <c r="E28" i="2"/>
  <c r="E17" i="2"/>
  <c r="E19" i="2"/>
  <c r="E21" i="2"/>
  <c r="E23" i="2"/>
  <c r="E25" i="2"/>
  <c r="E27" i="2"/>
  <c r="E8" i="2"/>
  <c r="E9" i="2"/>
  <c r="E10" i="2"/>
  <c r="E11" i="2"/>
  <c r="E12" i="2"/>
  <c r="H10" i="2"/>
  <c r="H8" i="2"/>
  <c r="D6" i="2"/>
  <c r="D29" i="2"/>
  <c r="C6"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8" i="2"/>
  <c r="C39" i="2"/>
  <c r="D38" i="2"/>
  <c r="D39" i="2"/>
  <c r="E38" i="2"/>
  <c r="E39" i="2"/>
  <c r="F38" i="2"/>
  <c r="F39" i="2"/>
  <c r="G39" i="2"/>
  <c r="C30" i="2"/>
  <c r="C37" i="2"/>
  <c r="C31" i="2"/>
  <c r="D30" i="2"/>
  <c r="D37" i="2"/>
  <c r="D31" i="2"/>
  <c r="E30" i="2"/>
  <c r="E37" i="2"/>
  <c r="E31" i="2"/>
  <c r="F30" i="2"/>
  <c r="F37" i="2"/>
  <c r="F31" i="2"/>
  <c r="G30" i="2"/>
  <c r="G37" i="2"/>
  <c r="G31" i="2"/>
  <c r="C35" i="2"/>
  <c r="C36" i="2"/>
  <c r="D35" i="2"/>
  <c r="D36" i="2"/>
  <c r="E35" i="2"/>
  <c r="E36" i="2"/>
  <c r="F35" i="2"/>
  <c r="F36" i="2"/>
  <c r="G35" i="2"/>
  <c r="G36" i="2"/>
  <c r="C32" i="2"/>
  <c r="C34" i="2"/>
  <c r="C33" i="2"/>
  <c r="D32" i="2"/>
  <c r="D34" i="2"/>
  <c r="D33" i="2"/>
  <c r="E32" i="2"/>
  <c r="E34" i="2"/>
  <c r="E33" i="2"/>
  <c r="F32" i="2"/>
  <c r="F34" i="2"/>
  <c r="F33" i="2"/>
  <c r="G32" i="2"/>
  <c r="G34" i="2"/>
  <c r="G33" i="2"/>
</calcChain>
</file>

<file path=xl/sharedStrings.xml><?xml version="1.0" encoding="utf-8"?>
<sst xmlns="http://schemas.openxmlformats.org/spreadsheetml/2006/main" count="85" uniqueCount="82">
  <si>
    <t>PRODUCT BACKLOG</t>
  </si>
  <si>
    <t>ID</t>
  </si>
  <si>
    <t>ITEM</t>
  </si>
  <si>
    <t>OWNER</t>
  </si>
  <si>
    <t>PRIORITY</t>
  </si>
  <si>
    <t>EFFORT</t>
  </si>
  <si>
    <t>STATUS</t>
  </si>
  <si>
    <t>DEFINITION OF DONE
(Alt+Enter to input newlines)</t>
  </si>
  <si>
    <t>ACCEPTANCE CRITERIA 
(Alt+Enter to input newlines)</t>
  </si>
  <si>
    <t>Sprint Number</t>
  </si>
  <si>
    <t>As an unregistered user, I want to signup with my details, so I can create a public or business account with BOOKEROO.</t>
  </si>
  <si>
    <t>High</t>
  </si>
  <si>
    <t>React/HTML registration form,
CSS styling, 
React components routing, 
Create users resource and setup microservice + REST api with basic CRUD
Postman test, Mocha test on react components, 
unit test for back-end, integration test, acceptance tests</t>
  </si>
  <si>
    <t>Given that I am a unlogged-in user
And I am on the signup page
When I enter my email and password
Then my account will be created
And I can login with my credentials.
Given that I am an unlogged-in user
And I am on the signup page
When I enter a password that insecure or an invalid email
Then the application will let me know that the details are invalid.</t>
  </si>
  <si>
    <t>As a registered user, I want to enter my login information, so I can be directed to my application dashboard.</t>
  </si>
  <si>
    <t>React/HTML login form,
CSS styling, 
React components routing, 
Create authentication http request to backend.
Postman test, Mocha test on react components, 
unit test for back-end, integration tests, acceptance tests</t>
  </si>
  <si>
    <t>Given that I am a unlogged-in user
And I am on any website page
When I click the login link
Then I am redirected to the login HTML form.
Given that I am a unlogged-in user
And I am on the login page
When I enter my correct email and password
And I click the login button
Then I am redirected to my application dashboard
And I can see that I am logged-in.
Given that I am a unlogged-in user
And I am on the login page
When I enter incorrect credentials
And I click the login button
The application tells me that I have invalid information</t>
  </si>
  <si>
    <t>As an admin, I want to download reports about books, transactions, and other business data in CSV format, so I can conduct stock-take and complete accounting forms.</t>
  </si>
  <si>
    <t xml:space="preserve">
Download button on admin dashboard
React library to export JSON data to CSV,
CSS styling, 
Integration with Database,
Postman test, Mocha test on react components, 
unit test for back-end, integration test, acceptance tests</t>
  </si>
  <si>
    <t xml:space="preserve">Given that I am the admin
And I am on my Dashboard
When I click on the reports button
And I click on the download report 
Then the report is downloaded in CSV format
</t>
  </si>
  <si>
    <t>As an admin user, I want to approve/reject business accounts via my portal, so I can verify the legitimacy of a shop owner/publisher.</t>
  </si>
  <si>
    <t>React front end admin dashboard page,
Css styling,
Parse and display API data on UI components
Back-end integration, 
unit test for back-end, integration test, acceptance tests</t>
  </si>
  <si>
    <t>Given that I am an admin 
And there are new users registering as a seller 
When I approve a seller 
They can login to their business account 
Given that I am an admin 
And there are accounts which breach Bookeroo policy
When I click the block button
Then the user will be unable to login, but we still have the record of the account for auditing purposes.</t>
  </si>
  <si>
    <t>As an admin user, I want power to add/remove/edit users, so I can control account access on the platform.</t>
  </si>
  <si>
    <t>React/HTML admin portal, 
CSS styling, 
Parse and display API data on UI components,
React UI components to send API calls,
Create http requests for GET, POST, DELETE, PUT/PATCH  for Users microservice,
Postman test, Mocha test on react components, 
unit test for back-end, integration test, acceptance tests</t>
  </si>
  <si>
    <t>Given that I am a logged in admin
And I am on the users admin portal
When I click on the remove users button next to a user record
Then the selected user will be removed from the database.
Given that I am a logged in admin
And I am on the users admin portal
When I change the email data of a user record
And I click the edit button
Then the selected user will have the changes reflected on the database
And the user's login email will be different.
Given that I am a logged in admin
And I am on the users admin portal
When I  use the form to add a user
Then the selected user will be added to the database.</t>
  </si>
  <si>
    <t>As an admin user, I want to add/remove/edit books, so I can control what information or listings are available to the public.</t>
  </si>
  <si>
    <t>React/HTML admin portal, 
CSS styling, 
React components routing, 
Create http requests for GET, POST, DELETE, PUT/PATCH  for Books microservice,
Postman test, Mocha test on react components, 
unit test for back-end, integration test, acceptance tests</t>
  </si>
  <si>
    <t>Given that I am a logged in admin
And I am on the books admin portal
When I click on the create book button
And I have filled in the data fields of the new book form
Then the book item will be created as a new resource on the database
And the new book may be viewed by non-admin users.
Given that I am a logged in admin
And I am on the books admin portal
When I change the synopsis data of a book record
And I click the edit button
Then the selected book will have its synopsis changed on its resource
And users can see the new data when previewing the book.
Given that I am a logged in admin
And I am on the users admin portal
When I click on the remove book button next to a book record
Then the selected book will be removed from the database.</t>
  </si>
  <si>
    <t>As an admin user, I want to view a summary of all past and current transactions (sorted by date), so I can keep track of business profits.</t>
  </si>
  <si>
    <t>React admin portal page,
CSS styling,
Parse and display API data on UI components,
Back-end integration (API calls), 
unit test for back-end, integration test, acceptance tests</t>
  </si>
  <si>
    <t>Given that I am an admin on the admin portal
And I want to review BOOKEROO's profits 
When the summary tab is opened
Then I can view a table of all past and current transactions
And I can see summary statistics of the data.</t>
  </si>
  <si>
    <t>As a customer, I want to see a book cover image preview with a table of contents, so that I can make an informed decision before buying an item.</t>
  </si>
  <si>
    <t>Front-End React Book Page,
CSS Styling,
React Components Routing,
Back-End , Database integration, unit tests for back-end, front-end, acceptance tests</t>
  </si>
  <si>
    <t>Given that I am a public user
And I am on the page where all books are listed
When I click on any book
Then the book info page is displayed
And there is an image as well as the table of contents in the image gallery
Given that i am customer
And I am on the Book info page
When I click on add to cart button
Then button changes to say the item is added.</t>
  </si>
  <si>
    <t>As public user, I want to search for books by name, author, ISBN and category, so I can view listings for books based on my interest.</t>
  </si>
  <si>
    <t xml:space="preserve">React Home Page,
CSS styling, 
React components routing, 
Search parameters parsed into HTTP API call
Books microservice configured to return books matching query
Postman test, Mocha test on react components, 
unit test for back-end, integration test, acceptance tests
</t>
  </si>
  <si>
    <t xml:space="preserve">Given that i am a public user 
And  I am on the home page
When I type in the search bar
and press enter
Then the links of books come up 
</t>
  </si>
  <si>
    <t>As any user, I want to see a list of all available books on the homepage, so I can browse the website's colleciton.</t>
  </si>
  <si>
    <t xml:space="preserve">React Home Page,
CSS styling, 
React JSON parsing and rendering
Postman test, Mocha test on react components, 
unit test for back-end, integration test, acceptance tests
</t>
  </si>
  <si>
    <t>Given that I am a user
When I am on the homepage
Then I can see a list of books available in the BOOKEROO catalog</t>
  </si>
  <si>
    <t>As a public user, I want to review books that I have purchased, so I can give my thoughts and opinions on that book.</t>
  </si>
  <si>
    <t>React public user DashBoard, 
React components routing, 
PUT data onto the Reviews service
Postman test, Mocha test on react components, 
unit test for back-end, integration test, acceptance tests</t>
  </si>
  <si>
    <t>Given that I am a user 
And that I am on a book's page
When I write a review on the book
Then my thoughts about the book are broadcast to the public. 
Given that I am a user 
And that I am on a book's page
When I scroll through the book details
Then I see reviews of other readers so I can decide if I want to buy the book</t>
  </si>
  <si>
    <t>As a business owner, I want to create listings for my books, so that other users can purchase those items.</t>
  </si>
  <si>
    <t xml:space="preserve">HTML/React business owner DashBoard ,
React sell Books Page,
Uploading Image ; Table of Contents;,
CSS styling, 
React components routing, 
Back-End links with Database,
Postman test, Mocha test on react components, 
unit test for back-end, integration test, acceptance tests
</t>
  </si>
  <si>
    <t>Given that I am a business owner
And I am on the business owner Dashboard Page
When I click on he sell button
And enter the table of contents
Then the books  is listed under books page
Given I am a user
And I am on a book's page,
When I scroll through the details
Then I can see a list of all listings for this book
And decide which to buy from</t>
  </si>
  <si>
    <t>As a public user, I want to create share listings for my books, so that I can provide others with books I don't need.</t>
  </si>
  <si>
    <t>HTML/React public user DashBoard ,
React Books Page,
Uploading Image ; Table of Contents;,
CSS styling, 
React components routing, 
Back-End links with Database,
Mocha test on react components, 
unit test for back-end, integration test, acceptance tests</t>
  </si>
  <si>
    <t>Given that I am a public user
And I am on my Dashboard
When create a listing for my book
Then the book is put up for sale</t>
  </si>
  <si>
    <t>As a public user, I want to pay for transactions using PayPal, so I can have the book delivered to me.</t>
  </si>
  <si>
    <t>React Front End,
Back-End links with Database,
Payment Processor,
CSS styling,
unit test for back-end, integration test, acceptance tests</t>
  </si>
  <si>
    <t>Given that I am a customer 
and I am on the page for finalising an order 
When I press the checkout button
Then I am presented with a paypal window
And my transaction is complete if I pay.</t>
  </si>
  <si>
    <t>As a public user, I want to cancel (and refund) a book purchase within 2 hours of ordering an item, so I can change my mind on a product.</t>
  </si>
  <si>
    <t>HTML/React public user DashBoard,
HTML Books Page,
Paypal refund request through API
CSS styling, 
Back-End links with Database,
unit test for back-end, integration test, acceptance tests</t>
  </si>
  <si>
    <t>Given that I am a customer 
And I have made an unsatisfactory purchase within 2 hours
When I make a refund request
Then I get my money back via paypal</t>
  </si>
  <si>
    <t>As a registered user, I want to view my transaction history (buy and sell), so I can track my sales and expenses on BOOKEROO.</t>
  </si>
  <si>
    <t>React public user + business user DashBoard, 
React components routing, 
PUT data onto the Reviews service
Postman test, Mocha test on react components, 
unit test for back-end, integration test, acceptance tests</t>
  </si>
  <si>
    <t>Given that I am a registered user,
and I have made purchases,
When I visit my dashboard
And click on transaction history
Then I can keep track of my past purchases
Given that I am a business user,
And I have been selling books,
When I visit my dashboard
And click on transaction history
Then so I can keep track of my past sales</t>
  </si>
  <si>
    <t>As a public user, i want to contact the administrator so that i can contact about them and send a message to them</t>
  </si>
  <si>
    <t>React contact page,
CSS styling,
Email react library
Embedded email client in page
React Routing,
Mocha test on react components.</t>
  </si>
  <si>
    <t>Given that I need help with the website
When I click the 'contact us' link
Then I am redirected to the contact page
Given that I am on the contact page
When I input my name and issue
And I click send
Then the admin is emailed with the message</t>
  </si>
  <si>
    <t>As a public user, I want to view the about page, to know more about the application and its owners</t>
  </si>
  <si>
    <t>React static page,
CSS styling,
React parse and display JSON data
React Routing
Mocha test on react components.</t>
  </si>
  <si>
    <t>Given that I am curious about the app or who is developing
When I click the 'about' link
Then I am redirected to the about page
And the developer information and application description is displayed</t>
  </si>
  <si>
    <t>As a user, I want to see the availability of a book, so that I can know whether or not I can order it.</t>
  </si>
  <si>
    <t>React element on the book page to show if available,
CSS styling,
Mocha test on react components.</t>
  </si>
  <si>
    <t>Given that I am viewing a books listing, 
When the book is no longer available, 
Then book's availability will show as no listings.</t>
  </si>
  <si>
    <t>As public user, I want to sort book lists by price + other parameters, so I can easily find the books I am looking for.</t>
  </si>
  <si>
    <t xml:space="preserve">Given that i am a public user 
And  I am on the home page
When I click on the sort button
and press my sorting option
Then the list of books is sorted
</t>
  </si>
  <si>
    <t>As a public user, I want to add a listing to my cart, so I can purchase the book later.</t>
  </si>
  <si>
    <t>React at to cart button,
CSS styling, 
React logic, 
Jest tests on react components, 
Acceptance tests</t>
  </si>
  <si>
    <t>Given that I am a public user,
And I am looking at a book's page,
When I click on the add to cart button,
Then the item is added to my cart.</t>
  </si>
  <si>
    <t>As a public user, I want to view and edit my shopping cart, so I can preview the items I will to buy.</t>
  </si>
  <si>
    <t>React cart page,
CSS styling, 
React logic, 
Jest tests on react components, 
Acceptance tests</t>
  </si>
  <si>
    <t xml:space="preserve">Given that I am a public user,
When I click the cart link,
Then all my shopping cart items are displayed.
Given that I am a public user,
And I am on the cart page,
When I click remove on an item,
Then that item is removed from the cart,
And the total price is updated accordingly.
</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</si>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</sst>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18">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6"/>
      <color theme="1" tint="0.34998626667073579"/>
      <name val="Calibri"/>
    </font>
    <font>
      <sz val="16"/>
      <color theme="1" tint="0.34998626667073579"/>
      <name val="Euphemia"/>
      <family val="2"/>
      <scheme val="major"/>
    </font>
    <font>
      <b/>
      <sz val="24"/>
      <color theme="1" tint="0.34998626667073579"/>
      <name val="Calibri"/>
    </font>
    <font>
      <b/>
      <sz val="24"/>
      <color theme="1" tint="0.34998626667073579"/>
      <name val="Euphemia"/>
      <family val="2"/>
      <scheme val="major"/>
    </font>
    <font>
      <sz val="18"/>
      <color rgb="FFFFFFFF"/>
      <name val="Calibri"/>
    </font>
    <font>
      <sz val="10"/>
      <color rgb="FFFFFFFF"/>
      <name val="Calibri"/>
    </font>
    <font>
      <b/>
      <sz val="28"/>
      <color rgb="FFFFFFFF"/>
      <name val="Calibri"/>
    </font>
    <font>
      <sz val="16"/>
      <color theme="1"/>
      <name val="Calibri"/>
    </font>
  </fonts>
  <fills count="5">
    <fill>
      <patternFill patternType="none"/>
    </fill>
    <fill>
      <patternFill patternType="gray125"/>
    </fill>
    <fill>
      <patternFill patternType="solid">
        <fgColor theme="4"/>
        <bgColor indexed="64"/>
      </patternFill>
    </fill>
    <fill>
      <patternFill patternType="solid">
        <fgColor rgb="FF757171"/>
        <bgColor indexed="64"/>
      </patternFill>
    </fill>
    <fill>
      <patternFill patternType="solid">
        <fgColor rgb="FF1F4E78"/>
        <bgColor indexed="64"/>
      </patternFill>
    </fill>
  </fills>
  <borders count="4">
    <border>
      <left/>
      <right/>
      <top/>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style="thin">
        <color theme="1"/>
      </left>
      <right style="thin">
        <color theme="1"/>
      </right>
      <top style="thin">
        <color theme="1"/>
      </top>
      <bottom style="thin">
        <color theme="1"/>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9" fillId="2" borderId="0">
      <alignment horizontal="center" vertical="center"/>
    </xf>
    <xf numFmtId="5" fontId="5" fillId="0" borderId="2">
      <alignment horizontal="center" vertical="center"/>
    </xf>
    <xf numFmtId="9" fontId="6" fillId="0" borderId="0">
      <alignment horizontal="left" vertical="center" indent="1"/>
    </xf>
    <xf numFmtId="0" fontId="8" fillId="0" borderId="0" applyNumberFormat="0" applyFill="0" applyBorder="0" applyAlignment="0" applyProtection="0"/>
  </cellStyleXfs>
  <cellXfs count="22">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indent="1"/>
    </xf>
    <xf numFmtId="0" fontId="3" fillId="0" borderId="1" xfId="3"/>
    <xf numFmtId="0" fontId="7" fillId="0" borderId="0" xfId="0" applyFont="1">
      <alignment vertical="center"/>
    </xf>
    <xf numFmtId="0" fontId="3" fillId="0" borderId="1" xfId="3" applyAlignment="1">
      <alignment horizontal="center"/>
    </xf>
    <xf numFmtId="0" fontId="10" fillId="0" borderId="0" xfId="0" applyFont="1" applyAlignment="1">
      <alignment vertical="center" wrapText="1" indent="1"/>
    </xf>
    <xf numFmtId="0" fontId="11" fillId="0" borderId="0" xfId="0" applyFont="1" applyAlignment="1">
      <alignment vertical="center" wrapText="1" indent="1"/>
    </xf>
    <xf numFmtId="0" fontId="12" fillId="0" borderId="0" xfId="0" applyFont="1" applyAlignment="1">
      <alignment horizontal="left" vertical="center" wrapText="1" indent="1"/>
    </xf>
    <xf numFmtId="0" fontId="13" fillId="0" borderId="0" xfId="0" applyFont="1" applyAlignment="1">
      <alignment horizontal="left" vertical="center" wrapText="1" indent="1"/>
    </xf>
    <xf numFmtId="0" fontId="13" fillId="0" borderId="0" xfId="0" applyFont="1" applyAlignment="1">
      <alignment vertical="center" wrapText="1" indent="1"/>
    </xf>
    <xf numFmtId="49" fontId="10" fillId="0" borderId="0" xfId="0" applyNumberFormat="1" applyFont="1" applyAlignment="1">
      <alignment vertical="center" wrapText="1" indent="1"/>
    </xf>
    <xf numFmtId="0" fontId="14" fillId="3" borderId="0" xfId="0" applyFont="1" applyFill="1" applyAlignment="1">
      <alignment horizontal="left" vertical="center"/>
    </xf>
    <xf numFmtId="0" fontId="14" fillId="3" borderId="0" xfId="0" applyFont="1" applyFill="1" applyAlignment="1">
      <alignment horizontal="left" vertical="center" wrapText="1"/>
    </xf>
    <xf numFmtId="0" fontId="15" fillId="4" borderId="0" xfId="0" applyFont="1" applyFill="1">
      <alignment vertical="center"/>
    </xf>
    <xf numFmtId="0" fontId="16" fillId="4" borderId="0" xfId="0" applyFont="1" applyFill="1">
      <alignment vertical="center"/>
    </xf>
    <xf numFmtId="0" fontId="10" fillId="0" borderId="0" xfId="0" applyFont="1" applyAlignment="1">
      <alignment vertical="center" wrapText="1"/>
    </xf>
    <xf numFmtId="0" fontId="10" fillId="0" borderId="0" xfId="0" applyFont="1" applyAlignment="1">
      <alignment horizontal="center" vertical="center" wrapText="1"/>
    </xf>
    <xf numFmtId="0" fontId="17" fillId="0" borderId="3" xfId="0" applyFont="1" applyBorder="1" applyAlignment="1">
      <alignment vertical="center" wrapText="1" indent="1"/>
    </xf>
    <xf numFmtId="0" fontId="17" fillId="0" borderId="3" xfId="0" applyFont="1" applyBorder="1" applyAlignment="1">
      <alignment horizontal="center"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1">
    <dxf>
      <font>
        <b val="0"/>
        <i val="0"/>
        <strike val="0"/>
        <condense val="0"/>
        <extend val="0"/>
        <outline val="0"/>
        <shadow val="0"/>
        <u val="none"/>
        <vertAlign val="baseline"/>
        <sz val="16"/>
        <color theme="1" tint="0.34998626667073579"/>
        <name val="Calibri"/>
        <scheme val="none"/>
      </font>
      <alignment horizontal="center" vertical="center"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i val="0"/>
        <strike val="0"/>
        <condense val="0"/>
        <extend val="0"/>
        <outline val="0"/>
        <shadow val="0"/>
        <u val="none"/>
        <vertAlign val="baseline"/>
        <sz val="24"/>
        <color theme="1" tint="0.34998626667073579"/>
        <name val="Calibri"/>
        <scheme val="none"/>
      </font>
      <alignment horizontal="left" vertical="center" textRotation="0" wrapText="1" relativeIndent="-1" justifyLastLine="0" shrinkToFit="0" readingOrder="0"/>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4"/>
        <color rgb="FFFFFFFF"/>
        <name val="Calibri"/>
        <scheme val="none"/>
      </font>
      <fill>
        <patternFill patternType="solid">
          <fgColor indexed="64"/>
          <bgColor rgb="FF757171"/>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05507-6BEC-4952-B3AB-A9C5B5500F88}" name="Table2" displayName="Table2" ref="A2:I29" totalsRowShown="0" headerRowDxfId="10" dataDxfId="9">
  <autoFilter ref="A2:I29" xr:uid="{69E05507-6BEC-4952-B3AB-A9C5B5500F88}"/>
  <tableColumns count="9">
    <tableColumn id="1" xr3:uid="{99BF6ABD-BD4B-48ED-A2FB-1E4005C76688}" name="ID" dataDxfId="8"/>
    <tableColumn id="2" xr3:uid="{600D55BB-206F-4BC6-8901-BF88BF5F1A69}" name="ITEM" dataDxfId="7"/>
    <tableColumn id="3" xr3:uid="{88330117-8E42-45C1-BBF0-0129BC1C660F}" name="OWNER" dataDxfId="6"/>
    <tableColumn id="4" xr3:uid="{B9C0ED79-E08E-450B-96BE-ADABB5C6E467}" name="PRIORITY" dataDxfId="5"/>
    <tableColumn id="5" xr3:uid="{7A315463-1830-42A7-B3C3-CA4FA9CA1F7E}" name="EFFORT" dataDxfId="4"/>
    <tableColumn id="6" xr3:uid="{0227B7E0-CED9-41D5-AF44-B36A380AA37A}" name="STATUS" dataDxfId="3"/>
    <tableColumn id="7" xr3:uid="{1F7C2B38-C00D-43B4-8A5F-9E48A40462C4}" name="DEFINITION OF DONE_x000a_(Alt+Enter to input newlines)" dataDxfId="2"/>
    <tableColumn id="8" xr3:uid="{38386C88-57F0-4A7D-AB87-F9EFAC5285E5}" name="ACCEPTANCE CRITERIA _x000a_(Alt+Enter to input newlines)" dataDxfId="1"/>
    <tableColumn id="9" xr3:uid="{022FC159-C5EF-412D-9D97-82CAA3F699A4}" name="Sprint Number"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45"/>
  <sheetViews>
    <sheetView showGridLines="0" tabSelected="1" topLeftCell="A10" zoomScale="70" zoomScaleNormal="70" zoomScalePageLayoutView="140" workbookViewId="0">
      <selection activeCell="S14" sqref="S14"/>
    </sheetView>
  </sheetViews>
  <sheetFormatPr defaultColWidth="8.875" defaultRowHeight="12.75"/>
  <cols>
    <col min="1" max="1" width="10.875" customWidth="1"/>
    <col min="2" max="2" width="85.125" customWidth="1"/>
    <col min="3" max="3" width="16.75" customWidth="1"/>
    <col min="4" max="6" width="15.625" customWidth="1"/>
    <col min="7" max="7" width="84.25" customWidth="1"/>
    <col min="8" max="8" width="110.25" customWidth="1"/>
    <col min="9" max="9" width="25.125" customWidth="1"/>
    <col min="10" max="10" width="2" customWidth="1"/>
  </cols>
  <sheetData>
    <row r="1" spans="1:9" ht="52.5" customHeight="1">
      <c r="A1" s="16"/>
      <c r="B1" s="17" t="s">
        <v>0</v>
      </c>
      <c r="C1" s="16"/>
      <c r="D1" s="16"/>
      <c r="E1" s="16"/>
      <c r="F1" s="16"/>
      <c r="G1" s="16"/>
      <c r="H1" s="16"/>
      <c r="I1" s="16"/>
    </row>
    <row r="2" spans="1:9" ht="60" customHeight="1">
      <c r="A2" s="14" t="s">
        <v>1</v>
      </c>
      <c r="B2" s="14" t="s">
        <v>2</v>
      </c>
      <c r="C2" s="14" t="s">
        <v>3</v>
      </c>
      <c r="D2" s="14" t="s">
        <v>4</v>
      </c>
      <c r="E2" s="14" t="s">
        <v>5</v>
      </c>
      <c r="F2" s="14" t="s">
        <v>6</v>
      </c>
      <c r="G2" s="15" t="s">
        <v>7</v>
      </c>
      <c r="H2" s="15" t="s">
        <v>8</v>
      </c>
      <c r="I2" s="14" t="s">
        <v>9</v>
      </c>
    </row>
    <row r="3" spans="1:9" ht="210">
      <c r="A3" s="10">
        <v>1</v>
      </c>
      <c r="B3" s="20" t="s">
        <v>10</v>
      </c>
      <c r="C3" s="20"/>
      <c r="D3" s="20" t="s">
        <v>11</v>
      </c>
      <c r="E3" s="20">
        <v>13</v>
      </c>
      <c r="F3" s="20"/>
      <c r="G3" s="20" t="s">
        <v>12</v>
      </c>
      <c r="H3" s="20" t="s">
        <v>13</v>
      </c>
      <c r="I3" s="21">
        <v>1</v>
      </c>
    </row>
    <row r="4" spans="1:9" ht="357">
      <c r="A4" s="10">
        <v>2</v>
      </c>
      <c r="B4" s="8" t="s">
        <v>14</v>
      </c>
      <c r="C4" s="8"/>
      <c r="D4" s="8" t="s">
        <v>11</v>
      </c>
      <c r="E4" s="8">
        <v>3</v>
      </c>
      <c r="F4" s="8"/>
      <c r="G4" s="8" t="s">
        <v>15</v>
      </c>
      <c r="H4" s="8" t="s">
        <v>16</v>
      </c>
      <c r="I4" s="19">
        <v>1</v>
      </c>
    </row>
    <row r="5" spans="1:9" ht="147">
      <c r="A5" s="10">
        <v>3</v>
      </c>
      <c r="B5" s="8" t="s">
        <v>17</v>
      </c>
      <c r="C5" s="8"/>
      <c r="D5" s="8"/>
      <c r="E5" s="8">
        <v>3</v>
      </c>
      <c r="F5" s="8"/>
      <c r="G5" s="8" t="s">
        <v>18</v>
      </c>
      <c r="H5" s="8" t="s">
        <v>19</v>
      </c>
      <c r="I5" s="19">
        <v>2</v>
      </c>
    </row>
    <row r="6" spans="1:9" ht="210">
      <c r="A6" s="10">
        <v>4</v>
      </c>
      <c r="B6" s="8" t="s">
        <v>20</v>
      </c>
      <c r="C6" s="8"/>
      <c r="D6" s="8"/>
      <c r="E6" s="8">
        <v>21</v>
      </c>
      <c r="F6" s="8"/>
      <c r="G6" s="8" t="s">
        <v>21</v>
      </c>
      <c r="H6" s="13" t="s">
        <v>22</v>
      </c>
      <c r="I6" s="19">
        <v>1</v>
      </c>
    </row>
    <row r="7" spans="1:9" ht="336">
      <c r="A7" s="10">
        <v>5</v>
      </c>
      <c r="B7" s="8" t="s">
        <v>23</v>
      </c>
      <c r="C7" s="8"/>
      <c r="D7" s="8"/>
      <c r="E7" s="8">
        <v>8</v>
      </c>
      <c r="F7" s="8"/>
      <c r="G7" s="8" t="s">
        <v>24</v>
      </c>
      <c r="H7" s="8" t="s">
        <v>25</v>
      </c>
      <c r="I7" s="19">
        <v>1</v>
      </c>
    </row>
    <row r="8" spans="1:9" ht="378">
      <c r="A8" s="10">
        <v>6</v>
      </c>
      <c r="B8" s="8" t="s">
        <v>26</v>
      </c>
      <c r="C8" s="8"/>
      <c r="D8" s="8"/>
      <c r="E8" s="8">
        <v>13</v>
      </c>
      <c r="F8" s="8"/>
      <c r="G8" s="8" t="s">
        <v>27</v>
      </c>
      <c r="H8" s="8" t="s">
        <v>28</v>
      </c>
      <c r="I8" s="19">
        <v>1</v>
      </c>
    </row>
    <row r="9" spans="1:9" ht="105">
      <c r="A9" s="10">
        <v>7</v>
      </c>
      <c r="B9" s="8" t="s">
        <v>29</v>
      </c>
      <c r="C9" s="8"/>
      <c r="D9" s="8"/>
      <c r="E9" s="8">
        <v>13</v>
      </c>
      <c r="F9" s="8"/>
      <c r="G9" s="8" t="s">
        <v>30</v>
      </c>
      <c r="H9" s="8" t="s">
        <v>31</v>
      </c>
      <c r="I9" s="19">
        <v>2</v>
      </c>
    </row>
    <row r="10" spans="1:9" ht="210">
      <c r="A10" s="10">
        <v>8</v>
      </c>
      <c r="B10" s="8" t="s">
        <v>32</v>
      </c>
      <c r="C10" s="8"/>
      <c r="D10" s="8"/>
      <c r="E10" s="8">
        <v>5</v>
      </c>
      <c r="F10" s="8"/>
      <c r="G10" s="8" t="s">
        <v>33</v>
      </c>
      <c r="H10" s="8" t="s">
        <v>34</v>
      </c>
      <c r="I10" s="19">
        <v>1</v>
      </c>
    </row>
    <row r="11" spans="1:9" ht="168">
      <c r="A11" s="10">
        <v>9</v>
      </c>
      <c r="B11" s="8" t="s">
        <v>35</v>
      </c>
      <c r="C11" s="8"/>
      <c r="D11" s="8"/>
      <c r="E11" s="8">
        <v>5</v>
      </c>
      <c r="F11" s="8"/>
      <c r="G11" s="8" t="s">
        <v>36</v>
      </c>
      <c r="H11" s="8" t="s">
        <v>37</v>
      </c>
      <c r="I11" s="19">
        <v>1</v>
      </c>
    </row>
    <row r="12" spans="1:9" ht="126">
      <c r="A12" s="10">
        <v>10</v>
      </c>
      <c r="B12" s="18" t="s">
        <v>38</v>
      </c>
      <c r="C12" s="18"/>
      <c r="D12" s="18"/>
      <c r="E12" s="18">
        <v>5</v>
      </c>
      <c r="F12" s="18"/>
      <c r="G12" s="18" t="s">
        <v>39</v>
      </c>
      <c r="H12" s="18" t="s">
        <v>40</v>
      </c>
      <c r="I12" s="19">
        <v>1</v>
      </c>
    </row>
    <row r="13" spans="1:9" ht="189">
      <c r="A13" s="10">
        <v>11</v>
      </c>
      <c r="B13" s="18" t="s">
        <v>41</v>
      </c>
      <c r="C13" s="18"/>
      <c r="D13" s="18"/>
      <c r="E13" s="18">
        <v>13</v>
      </c>
      <c r="F13" s="18"/>
      <c r="G13" s="18" t="s">
        <v>42</v>
      </c>
      <c r="H13" s="18" t="s">
        <v>43</v>
      </c>
      <c r="I13" s="19">
        <v>2</v>
      </c>
    </row>
    <row r="14" spans="1:9" ht="231">
      <c r="A14" s="10">
        <v>12</v>
      </c>
      <c r="B14" s="18" t="s">
        <v>44</v>
      </c>
      <c r="C14" s="18"/>
      <c r="D14" s="18"/>
      <c r="E14" s="18">
        <v>13</v>
      </c>
      <c r="F14" s="18"/>
      <c r="G14" s="18" t="s">
        <v>45</v>
      </c>
      <c r="H14" s="18" t="s">
        <v>46</v>
      </c>
      <c r="I14" s="19">
        <v>2</v>
      </c>
    </row>
    <row r="15" spans="1:9" ht="168">
      <c r="A15" s="10">
        <v>13</v>
      </c>
      <c r="B15" s="18" t="s">
        <v>47</v>
      </c>
      <c r="C15" s="18"/>
      <c r="D15" s="18"/>
      <c r="E15" s="18">
        <v>5</v>
      </c>
      <c r="F15" s="18"/>
      <c r="G15" s="18" t="s">
        <v>48</v>
      </c>
      <c r="H15" s="18" t="s">
        <v>49</v>
      </c>
      <c r="I15" s="19">
        <v>2</v>
      </c>
    </row>
    <row r="16" spans="1:9" ht="105">
      <c r="A16" s="10">
        <v>14</v>
      </c>
      <c r="B16" s="18" t="s">
        <v>50</v>
      </c>
      <c r="C16" s="18"/>
      <c r="D16" s="18"/>
      <c r="E16" s="18">
        <v>5</v>
      </c>
      <c r="F16" s="18"/>
      <c r="G16" s="18" t="s">
        <v>51</v>
      </c>
      <c r="H16" s="18" t="s">
        <v>52</v>
      </c>
      <c r="I16" s="19">
        <v>2</v>
      </c>
    </row>
    <row r="17" spans="1:9" ht="126">
      <c r="A17" s="10">
        <v>15</v>
      </c>
      <c r="B17" s="18" t="s">
        <v>53</v>
      </c>
      <c r="C17" s="18"/>
      <c r="D17" s="18"/>
      <c r="E17" s="18">
        <v>5</v>
      </c>
      <c r="F17" s="18"/>
      <c r="G17" s="18" t="s">
        <v>54</v>
      </c>
      <c r="H17" s="18" t="s">
        <v>55</v>
      </c>
      <c r="I17" s="19">
        <v>2</v>
      </c>
    </row>
    <row r="18" spans="1:9" ht="231">
      <c r="A18" s="10">
        <v>16</v>
      </c>
      <c r="B18" s="18" t="s">
        <v>56</v>
      </c>
      <c r="C18" s="18"/>
      <c r="D18" s="18"/>
      <c r="E18" s="18">
        <v>5</v>
      </c>
      <c r="F18" s="18"/>
      <c r="G18" s="18" t="s">
        <v>57</v>
      </c>
      <c r="H18" s="18" t="s">
        <v>58</v>
      </c>
      <c r="I18" s="19">
        <v>2</v>
      </c>
    </row>
    <row r="19" spans="1:9" ht="31.5">
      <c r="A19" s="10"/>
      <c r="B19" s="18"/>
      <c r="C19" s="18"/>
      <c r="D19" s="18"/>
      <c r="E19" s="18"/>
      <c r="F19" s="18"/>
      <c r="G19" s="18"/>
      <c r="H19" s="18"/>
      <c r="I19" s="19"/>
    </row>
    <row r="20" spans="1:9" ht="168">
      <c r="A20" s="10">
        <v>18</v>
      </c>
      <c r="B20" s="18" t="s">
        <v>59</v>
      </c>
      <c r="C20" s="18"/>
      <c r="D20" s="18"/>
      <c r="E20" s="18">
        <v>3</v>
      </c>
      <c r="F20" s="18"/>
      <c r="G20" s="18" t="s">
        <v>60</v>
      </c>
      <c r="H20" s="18" t="s">
        <v>61</v>
      </c>
      <c r="I20" s="19">
        <v>1</v>
      </c>
    </row>
    <row r="21" spans="1:9" ht="105">
      <c r="A21" s="10">
        <v>19</v>
      </c>
      <c r="B21" s="18" t="s">
        <v>62</v>
      </c>
      <c r="C21" s="18"/>
      <c r="D21" s="18"/>
      <c r="E21" s="18">
        <v>1</v>
      </c>
      <c r="F21" s="18"/>
      <c r="G21" s="18" t="s">
        <v>63</v>
      </c>
      <c r="H21" s="18" t="s">
        <v>64</v>
      </c>
      <c r="I21" s="19">
        <v>1</v>
      </c>
    </row>
    <row r="22" spans="1:9" ht="31.5">
      <c r="A22" s="10"/>
      <c r="B22" s="18"/>
      <c r="C22" s="18"/>
      <c r="D22" s="18"/>
      <c r="E22" s="18"/>
      <c r="F22" s="18"/>
      <c r="G22" s="18"/>
      <c r="H22" s="18"/>
      <c r="I22" s="19"/>
    </row>
    <row r="23" spans="1:9" ht="63">
      <c r="A23" s="10">
        <v>21</v>
      </c>
      <c r="B23" s="18" t="s">
        <v>65</v>
      </c>
      <c r="C23" s="18"/>
      <c r="D23" s="18"/>
      <c r="E23" s="18">
        <v>3</v>
      </c>
      <c r="F23" s="18"/>
      <c r="G23" s="18" t="s">
        <v>66</v>
      </c>
      <c r="H23" s="18" t="s">
        <v>67</v>
      </c>
      <c r="I23" s="19">
        <v>2</v>
      </c>
    </row>
    <row r="24" spans="1:9" ht="168">
      <c r="A24" s="10">
        <v>22</v>
      </c>
      <c r="B24" s="8" t="s">
        <v>68</v>
      </c>
      <c r="C24" s="8"/>
      <c r="D24" s="8"/>
      <c r="E24" s="8">
        <v>3</v>
      </c>
      <c r="F24" s="8"/>
      <c r="G24" s="8" t="s">
        <v>36</v>
      </c>
      <c r="H24" s="8" t="s">
        <v>69</v>
      </c>
      <c r="I24" s="19">
        <v>1</v>
      </c>
    </row>
    <row r="25" spans="1:9" ht="31.5">
      <c r="A25" s="10"/>
      <c r="B25" s="18"/>
      <c r="C25" s="18"/>
      <c r="D25" s="18"/>
      <c r="E25" s="18"/>
      <c r="F25" s="18"/>
      <c r="G25" s="18"/>
      <c r="H25" s="18"/>
      <c r="I25" s="19"/>
    </row>
    <row r="26" spans="1:9" ht="105">
      <c r="A26" s="10">
        <v>24</v>
      </c>
      <c r="B26" s="18" t="s">
        <v>70</v>
      </c>
      <c r="C26" s="18"/>
      <c r="D26" s="18"/>
      <c r="E26" s="18">
        <v>3</v>
      </c>
      <c r="F26" s="18"/>
      <c r="G26" s="18" t="s">
        <v>71</v>
      </c>
      <c r="H26" s="18" t="s">
        <v>72</v>
      </c>
      <c r="I26" s="19">
        <v>1</v>
      </c>
    </row>
    <row r="27" spans="1:9" ht="231">
      <c r="A27" s="10">
        <v>25</v>
      </c>
      <c r="B27" s="18" t="s">
        <v>73</v>
      </c>
      <c r="C27" s="18"/>
      <c r="D27" s="18"/>
      <c r="E27" s="18">
        <v>5</v>
      </c>
      <c r="F27" s="18"/>
      <c r="G27" s="18" t="s">
        <v>74</v>
      </c>
      <c r="H27" s="18" t="s">
        <v>75</v>
      </c>
      <c r="I27" s="19">
        <v>1</v>
      </c>
    </row>
    <row r="28" spans="1:9" ht="31.5">
      <c r="A28" s="10">
        <v>26</v>
      </c>
      <c r="B28" s="18"/>
      <c r="C28" s="18"/>
      <c r="D28" s="18"/>
      <c r="E28" s="18"/>
      <c r="F28" s="18"/>
      <c r="G28" s="18"/>
      <c r="H28" s="18"/>
      <c r="I28" s="19"/>
    </row>
    <row r="29" spans="1:9" ht="31.5">
      <c r="A29" s="10">
        <v>27</v>
      </c>
      <c r="B29" s="18"/>
      <c r="C29" s="18"/>
      <c r="D29" s="18"/>
      <c r="E29" s="18"/>
      <c r="F29" s="18"/>
      <c r="G29" s="18"/>
      <c r="H29" s="18"/>
      <c r="I29" s="19"/>
    </row>
    <row r="30" spans="1:9" ht="31.5">
      <c r="A30" s="10">
        <v>28</v>
      </c>
      <c r="B30" s="18"/>
      <c r="C30" s="18"/>
      <c r="D30" s="18"/>
      <c r="E30" s="18"/>
      <c r="F30" s="18"/>
      <c r="G30" s="18"/>
      <c r="H30" s="18"/>
      <c r="I30" s="19"/>
    </row>
    <row r="31" spans="1:9" ht="31.5">
      <c r="A31" s="10">
        <v>29</v>
      </c>
      <c r="B31" s="18"/>
      <c r="C31" s="18"/>
      <c r="D31" s="18"/>
      <c r="E31" s="18"/>
      <c r="F31" s="18"/>
      <c r="G31" s="18"/>
      <c r="H31" s="18"/>
      <c r="I31" s="19"/>
    </row>
    <row r="32" spans="1:9" ht="31.5">
      <c r="A32" s="10">
        <v>30</v>
      </c>
      <c r="B32" s="18"/>
      <c r="C32" s="18"/>
      <c r="D32" s="18"/>
      <c r="E32" s="18"/>
      <c r="F32" s="18"/>
      <c r="G32" s="18"/>
      <c r="H32" s="18"/>
      <c r="I32" s="19"/>
    </row>
    <row r="33" spans="1:9" ht="31.5">
      <c r="A33" s="10">
        <v>31</v>
      </c>
      <c r="B33" s="18"/>
      <c r="C33" s="18"/>
      <c r="D33" s="18"/>
      <c r="E33" s="18"/>
      <c r="F33" s="18"/>
      <c r="G33" s="18"/>
      <c r="H33" s="18"/>
      <c r="I33" s="19"/>
    </row>
    <row r="34" spans="1:9" ht="31.5">
      <c r="A34" s="10">
        <v>32</v>
      </c>
      <c r="B34" s="18"/>
      <c r="C34" s="18"/>
      <c r="D34" s="18"/>
      <c r="E34" s="18"/>
      <c r="F34" s="18"/>
      <c r="G34" s="18"/>
      <c r="H34" s="18"/>
      <c r="I34" s="19"/>
    </row>
    <row r="35" spans="1:9" ht="31.5">
      <c r="A35" s="10">
        <v>33</v>
      </c>
      <c r="B35" s="18"/>
      <c r="C35" s="18"/>
      <c r="D35" s="18"/>
      <c r="E35" s="18"/>
      <c r="F35" s="18"/>
      <c r="G35" s="18"/>
      <c r="H35" s="18"/>
      <c r="I35" s="19"/>
    </row>
    <row r="36" spans="1:9" ht="31.5">
      <c r="A36" s="10">
        <v>34</v>
      </c>
      <c r="B36" s="18"/>
      <c r="C36" s="18"/>
      <c r="D36" s="18"/>
      <c r="E36" s="18"/>
      <c r="F36" s="18"/>
      <c r="G36" s="18"/>
      <c r="H36" s="18"/>
      <c r="I36" s="19"/>
    </row>
    <row r="37" spans="1:9" ht="31.5">
      <c r="A37" s="10">
        <v>35</v>
      </c>
      <c r="B37" s="18"/>
      <c r="C37" s="18"/>
      <c r="D37" s="18"/>
      <c r="E37" s="18"/>
      <c r="F37" s="18"/>
      <c r="G37" s="18"/>
      <c r="H37" s="18"/>
      <c r="I37" s="19"/>
    </row>
    <row r="38" spans="1:9" ht="31.5">
      <c r="A38" s="10">
        <v>36</v>
      </c>
      <c r="B38" s="18"/>
      <c r="C38" s="18"/>
      <c r="D38" s="18"/>
      <c r="E38" s="18"/>
      <c r="F38" s="18"/>
      <c r="G38" s="18"/>
      <c r="H38" s="18"/>
      <c r="I38" s="19"/>
    </row>
    <row r="39" spans="1:9" ht="31.5">
      <c r="A39" s="10">
        <v>37</v>
      </c>
      <c r="B39" s="18"/>
      <c r="C39" s="18"/>
      <c r="D39" s="18"/>
      <c r="E39" s="18"/>
      <c r="F39" s="18"/>
      <c r="G39" s="18"/>
      <c r="H39" s="18"/>
      <c r="I39" s="19"/>
    </row>
    <row r="40" spans="1:9" ht="31.5">
      <c r="A40" s="10">
        <v>38</v>
      </c>
      <c r="B40" s="18"/>
      <c r="C40" s="18"/>
      <c r="D40" s="18"/>
      <c r="E40" s="18"/>
      <c r="F40" s="18"/>
      <c r="G40" s="18"/>
      <c r="H40" s="18"/>
      <c r="I40" s="19"/>
    </row>
    <row r="41" spans="1:9" ht="31.5">
      <c r="A41" s="10">
        <v>39</v>
      </c>
      <c r="B41" s="18"/>
      <c r="C41" s="18"/>
      <c r="D41" s="18"/>
      <c r="E41" s="18"/>
      <c r="F41" s="18"/>
      <c r="G41" s="18"/>
      <c r="H41" s="18"/>
      <c r="I41" s="19"/>
    </row>
    <row r="42" spans="1:9" ht="31.5">
      <c r="A42" s="10">
        <v>40</v>
      </c>
      <c r="B42" s="18"/>
      <c r="C42" s="18"/>
      <c r="D42" s="18"/>
      <c r="E42" s="18"/>
      <c r="F42" s="18"/>
      <c r="G42" s="18"/>
      <c r="H42" s="18"/>
      <c r="I42" s="19"/>
    </row>
    <row r="43" spans="1:9" ht="31.5">
      <c r="A43" s="10">
        <v>41</v>
      </c>
      <c r="B43" s="18"/>
      <c r="C43" s="18"/>
      <c r="D43" s="18"/>
      <c r="E43" s="18"/>
      <c r="F43" s="18"/>
      <c r="G43" s="18"/>
      <c r="H43" s="18"/>
      <c r="I43" s="19"/>
    </row>
    <row r="44" spans="1:9" ht="30">
      <c r="A44" s="11"/>
      <c r="B44" s="18"/>
      <c r="C44" s="18"/>
      <c r="D44" s="18"/>
      <c r="E44" s="18"/>
      <c r="F44" s="18"/>
      <c r="G44" s="18"/>
      <c r="H44" s="18"/>
      <c r="I44" s="19"/>
    </row>
    <row r="45" spans="1:9" ht="30">
      <c r="A45" s="12"/>
      <c r="B45" s="9"/>
      <c r="C45" s="9"/>
      <c r="D45" s="9"/>
      <c r="E45" s="9"/>
      <c r="F45" s="9"/>
      <c r="G45" s="9"/>
      <c r="H45" s="9"/>
      <c r="I45" s="19"/>
    </row>
  </sheetData>
  <printOptions horizontalCentered="1"/>
  <pageMargins left="0.25" right="0.25" top="0.75" bottom="0.75" header="0.3" footer="0.3"/>
  <pageSetup scale="72"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2.75"/>
  <cols>
    <col min="2" max="2" width="32.75" customWidth="1"/>
  </cols>
  <sheetData>
    <row r="1" spans="1:8" ht="34.5" customHeight="1">
      <c r="A1" s="6" t="s">
        <v>76</v>
      </c>
    </row>
    <row r="2" spans="1:8">
      <c r="D2" s="4" t="s">
        <v>77</v>
      </c>
    </row>
    <row r="3" spans="1:8" ht="19.5" customHeight="1">
      <c r="B3" t="s">
        <v>78</v>
      </c>
      <c r="C3" s="2" t="e">
        <f ca="1">SelectedYear</f>
        <v>#REF!</v>
      </c>
      <c r="D3" t="e">
        <f ca="1">MATCH(C3,lstYears,0)+1</f>
        <v>#REF!</v>
      </c>
    </row>
    <row r="4" spans="1:8" ht="19.5" customHeight="1">
      <c r="B4" t="s">
        <v>79</v>
      </c>
      <c r="C4" s="2" t="e">
        <f ca="1">C3-1</f>
        <v>#REF!</v>
      </c>
      <c r="D4" t="e">
        <f ca="1">MATCH(C4,lstYears,0)+1</f>
        <v>#REF!</v>
      </c>
    </row>
    <row r="5" spans="1:8" ht="19.5" customHeight="1"/>
    <row r="6" spans="1:8" ht="19.5" customHeight="1" thickBot="1">
      <c r="B6" t="s">
        <v>77</v>
      </c>
      <c r="C6" s="1" t="e">
        <f ca="1">MATCH(C7,lstYears,0)+1</f>
        <v>#REF!</v>
      </c>
      <c r="D6" s="1" t="e">
        <f ca="1">MATCH(D7,lstYears,0)+1</f>
        <v>#REF!</v>
      </c>
      <c r="E6" s="1" t="e">
        <f ca="1">MATCH(E7,lstYears,0)+1</f>
        <v>#REF!</v>
      </c>
      <c r="F6" s="1" t="e">
        <f ca="1">MATCH(F7,lstYears,0)+1</f>
        <v>#REF!</v>
      </c>
      <c r="G6" s="1" t="e">
        <f ca="1">MATCH(G7,lstYears,0)+1</f>
        <v>#REF!</v>
      </c>
    </row>
    <row r="7" spans="1:8" ht="18.75" thickBot="1">
      <c r="B7" s="5" t="s">
        <v>80</v>
      </c>
      <c r="C7" s="7" t="e">
        <f ca="1">D7-1</f>
        <v>#REF!</v>
      </c>
      <c r="D7" s="7" t="e">
        <f ca="1">E7-1</f>
        <v>#REF!</v>
      </c>
      <c r="E7" s="7" t="e">
        <f ca="1">F7-1</f>
        <v>#REF!</v>
      </c>
      <c r="F7" s="7" t="e">
        <f ca="1">G7-1</f>
        <v>#REF!</v>
      </c>
      <c r="G7" s="7" t="e">
        <f ca="1">C3</f>
        <v>#REF!</v>
      </c>
      <c r="H7" s="5"/>
    </row>
    <row r="8" spans="1:8" ht="19.5" customHeight="1">
      <c r="A8" t="e">
        <f>MATCH(B8,'Product Backlog'!$B$4:$B$15,0)</f>
        <v>#REF!</v>
      </c>
      <c r="B8" t="e">
        <f>IF(#REF!="","",#REF!)</f>
        <v>#REF!</v>
      </c>
      <c r="C8" t="e">
        <f ca="1">IFERROR(INDEX('Product Backlog'!$B$4:$H$18,$A8,C$6),NA())</f>
        <v>#N/A</v>
      </c>
      <c r="D8" t="e">
        <f ca="1">IFERROR(INDEX('Product Backlog'!$B$4:$H$18,$A8,D$6),NA())</f>
        <v>#N/A</v>
      </c>
      <c r="E8" t="e">
        <f ca="1">IFERROR(INDEX('Product Backlog'!$B$4:$H$18,$A8,E$6),NA())</f>
        <v>#N/A</v>
      </c>
      <c r="F8" t="e">
        <f ca="1">IFERROR(INDEX('Product Backlog'!$B$4:$H$18,$A8,F$6),NA())</f>
        <v>#N/A</v>
      </c>
      <c r="G8" t="e">
        <f ca="1">IFERROR(INDEX('Product Backlog'!$B$4:$H$18,$A8,G$6),NA())</f>
        <v>#N/A</v>
      </c>
      <c r="H8" s="3" t="str">
        <f ca="1">IFERROR(G8/F8-1,"")</f>
        <v/>
      </c>
    </row>
    <row r="9" spans="1:8" ht="19.5" customHeight="1">
      <c r="A9" t="e">
        <f>MATCH(B9,'Product Backlog'!$B$4:$B$15,0)</f>
        <v>#REF!</v>
      </c>
      <c r="B9" t="e">
        <f>IF(#REF!="","",#REF!)</f>
        <v>#REF!</v>
      </c>
      <c r="C9" t="e">
        <f ca="1">IFERROR(INDEX('Product Backlog'!$B$4:$H$18,$A9,C$6),NA())</f>
        <v>#N/A</v>
      </c>
      <c r="D9" t="e">
        <f ca="1">IFERROR(INDEX('Product Backlog'!$B$4:$H$18,$A9,D$6),NA())</f>
        <v>#N/A</v>
      </c>
      <c r="E9" t="e">
        <f ca="1">IFERROR(INDEX('Product Backlog'!$B$4:$H$18,$A9,E$6),NA())</f>
        <v>#N/A</v>
      </c>
      <c r="F9" t="e">
        <f ca="1">IFERROR(INDEX('Product Backlog'!$B$4:$H$18,$A9,F$6),NA())</f>
        <v>#N/A</v>
      </c>
      <c r="G9" t="e">
        <f ca="1">IFERROR(INDEX('Product Backlog'!$B$4:$H$18,$A9,G$6),NA())</f>
        <v>#N/A</v>
      </c>
      <c r="H9" s="3" t="str">
        <f t="shared" ref="H9:H12" ca="1" si="0">IFERROR(G9/F9-1,"")</f>
        <v/>
      </c>
    </row>
    <row r="10" spans="1:8" ht="19.5" customHeight="1">
      <c r="A10" t="e">
        <f>MATCH(B10,'Product Backlog'!$B$4:$B$15,0)</f>
        <v>#REF!</v>
      </c>
      <c r="B10" t="e">
        <f>IF(#REF!="","",#REF!)</f>
        <v>#REF!</v>
      </c>
      <c r="C10" t="e">
        <f ca="1">IFERROR(INDEX('Product Backlog'!$B$4:$H$18,$A10,C$6),NA())</f>
        <v>#N/A</v>
      </c>
      <c r="D10" t="e">
        <f ca="1">IFERROR(INDEX('Product Backlog'!$B$4:$H$18,$A10,D$6),NA())</f>
        <v>#N/A</v>
      </c>
      <c r="E10" t="e">
        <f ca="1">IFERROR(INDEX('Product Backlog'!$B$4:$H$18,$A10,E$6),NA())</f>
        <v>#N/A</v>
      </c>
      <c r="F10" t="e">
        <f ca="1">IFERROR(INDEX('Product Backlog'!$B$4:$H$18,$A10,F$6),NA())</f>
        <v>#N/A</v>
      </c>
      <c r="G10" t="e">
        <f ca="1">IFERROR(INDEX('Product Backlog'!$B$4:$H$18,$A10,G$6),NA())</f>
        <v>#N/A</v>
      </c>
      <c r="H10" s="3" t="str">
        <f t="shared" ca="1" si="0"/>
        <v/>
      </c>
    </row>
    <row r="11" spans="1:8" ht="19.5" customHeight="1">
      <c r="A11" t="e">
        <f>MATCH(B11,'Product Backlog'!$B$4:$B$15,0)</f>
        <v>#REF!</v>
      </c>
      <c r="B11" t="e">
        <f>IF(#REF!="","",#REF!)</f>
        <v>#REF!</v>
      </c>
      <c r="C11" t="e">
        <f ca="1">IFERROR(INDEX('Product Backlog'!$B$4:$H$18,$A11,C$6),NA())</f>
        <v>#N/A</v>
      </c>
      <c r="D11" t="e">
        <f ca="1">IFERROR(INDEX('Product Backlog'!$B$4:$H$18,$A11,D$6),NA())</f>
        <v>#N/A</v>
      </c>
      <c r="E11" t="e">
        <f ca="1">IFERROR(INDEX('Product Backlog'!$B$4:$H$18,$A11,E$6),NA())</f>
        <v>#N/A</v>
      </c>
      <c r="F11" t="e">
        <f ca="1">IFERROR(INDEX('Product Backlog'!$B$4:$H$18,$A11,F$6),NA())</f>
        <v>#N/A</v>
      </c>
      <c r="G11" t="e">
        <f ca="1">IFERROR(INDEX('Product Backlog'!$B$4:$H$18,$A11,G$6),NA())</f>
        <v>#N/A</v>
      </c>
      <c r="H11" s="3" t="str">
        <f t="shared" ca="1" si="0"/>
        <v/>
      </c>
    </row>
    <row r="12" spans="1:8" ht="19.5" customHeight="1">
      <c r="A12" t="e">
        <f>MATCH(B12,'Product Backlog'!$B$4:$B$15,0)</f>
        <v>#REF!</v>
      </c>
      <c r="B12" t="e">
        <f>IF(#REF!="","",#REF!)</f>
        <v>#REF!</v>
      </c>
      <c r="C12" t="e">
        <f ca="1">IFERROR(INDEX('Product Backlog'!$B$4:$H$18,$A12,C$6),NA())</f>
        <v>#N/A</v>
      </c>
      <c r="D12" t="e">
        <f ca="1">IFERROR(INDEX('Product Backlog'!$B$4:$H$18,$A12,D$6),NA())</f>
        <v>#N/A</v>
      </c>
      <c r="E12" t="e">
        <f ca="1">IFERROR(INDEX('Product Backlog'!$B$4:$H$18,$A12,E$6),NA())</f>
        <v>#N/A</v>
      </c>
      <c r="F12" t="e">
        <f ca="1">IFERROR(INDEX('Product Backlog'!$B$4:$H$18,$A12,F$6),NA())</f>
        <v>#N/A</v>
      </c>
      <c r="G12" t="e">
        <f ca="1">IFERROR(INDEX('Product Backlog'!$B$4:$H$18,$A12,G$6),NA())</f>
        <v>#N/A</v>
      </c>
      <c r="H12" s="3" t="str">
        <f t="shared" ca="1" si="0"/>
        <v/>
      </c>
    </row>
    <row r="13" spans="1:8" ht="13.5" thickBot="1"/>
    <row r="14" spans="1:8" ht="18.75" thickBot="1">
      <c r="B14" s="5" t="s">
        <v>81</v>
      </c>
      <c r="C14" s="5"/>
      <c r="D14" s="5"/>
      <c r="E14" s="5"/>
      <c r="F14" s="5"/>
      <c r="G14" s="5"/>
      <c r="H14" s="5"/>
    </row>
    <row r="15" spans="1:8" ht="19.5" customHeight="1">
      <c r="A15">
        <f>ROWS($B$15:B15)</f>
        <v>1</v>
      </c>
      <c r="B15" t="str">
        <f>IF('Product Backlog'!B4=0,"",'Product Backlog'!B4)</f>
        <v>As a registered user, I want to enter my login information, so I can be directed to my application dashboard.</v>
      </c>
      <c r="C15" t="e">
        <f ca="1">IF(B15="",NA(),IFERROR(INDEX('Product Backlog'!$B$4:$H$27,$A15,C$6),NA()))</f>
        <v>#N/A</v>
      </c>
      <c r="D15" t="e">
        <f ca="1">IF(B15="",NA(),IFERROR(INDEX('Product Backlog'!$B$4:$H$27,$A15,D$6),NA()))</f>
        <v>#N/A</v>
      </c>
      <c r="E15" t="e">
        <f ca="1">IF(B15="",NA(),IFERROR(INDEX('Product Backlog'!$B$4:$H$27,$A15,E$6),NA()))</f>
        <v>#N/A</v>
      </c>
      <c r="F15" t="e">
        <f ca="1">IF(B15="",NA(),IFERROR(INDEX('Product Backlog'!$B$4:$H$27,$A15,F$6),NA()))</f>
        <v>#N/A</v>
      </c>
      <c r="G15" t="e">
        <f ca="1">IF(B15="",NA(),IFERROR(INDEX('Product Backlog'!$B$4:$H$27,$A15,G$6),NA()))</f>
        <v>#N/A</v>
      </c>
    </row>
    <row r="16" spans="1:8" ht="19.5" customHeight="1">
      <c r="A16">
        <f>ROWS($B$15:B16)</f>
        <v>2</v>
      </c>
      <c r="B16" t="str">
        <f>IF('Product Backlog'!B3=0,"",'Product Backlog'!B3)</f>
        <v>As an unregistered user, I want to signup with my details, so I can create a public or business account with BOOKEROO.</v>
      </c>
      <c r="C16" t="e">
        <f ca="1">IF(B16="",NA(),IFERROR(INDEX('Product Backlog'!$B$4:$H$27,$A16,C$6),NA()))</f>
        <v>#N/A</v>
      </c>
      <c r="D16" t="e">
        <f ca="1">IF(B16="",NA(),IFERROR(INDEX('Product Backlog'!$B$4:$H$27,$A16,D$6),NA()))</f>
        <v>#N/A</v>
      </c>
      <c r="E16" t="e">
        <f ca="1">IF(B16="",NA(),IFERROR(INDEX('Product Backlog'!$B$4:$H$27,$A16,E$6),NA()))</f>
        <v>#N/A</v>
      </c>
      <c r="F16" t="e">
        <f ca="1">IF(B16="",NA(),IFERROR(INDEX('Product Backlog'!$B$4:$H$27,$A16,F$6),NA()))</f>
        <v>#N/A</v>
      </c>
      <c r="G16" t="e">
        <f ca="1">IF(B16="",NA(),IFERROR(INDEX('Product Backlog'!$B$4:$H$27,$A16,G$6),NA()))</f>
        <v>#N/A</v>
      </c>
    </row>
    <row r="17" spans="1:7" ht="19.5" customHeight="1">
      <c r="A17">
        <f>ROWS($B$15:B17)</f>
        <v>3</v>
      </c>
      <c r="B17" t="e">
        <f>IF('Product Backlog'!#REF!=0,"",'Product Backlog'!#REF!)</f>
        <v>#REF!</v>
      </c>
      <c r="C17" t="e">
        <f ca="1">IF(B17="",NA(),IFERROR(INDEX('Product Backlog'!$B$4:$H$27,$A17,C$6),NA()))</f>
        <v>#REF!</v>
      </c>
      <c r="D17" t="e">
        <f ca="1">IF(B17="",NA(),IFERROR(INDEX('Product Backlog'!$B$4:$H$27,$A17,D$6),NA()))</f>
        <v>#REF!</v>
      </c>
      <c r="E17" t="e">
        <f ca="1">IF(B17="",NA(),IFERROR(INDEX('Product Backlog'!$B$4:$H$27,$A17,E$6),NA()))</f>
        <v>#REF!</v>
      </c>
      <c r="F17" t="e">
        <f ca="1">IF(B17="",NA(),IFERROR(INDEX('Product Backlog'!$B$4:$H$27,$A17,F$6),NA()))</f>
        <v>#REF!</v>
      </c>
      <c r="G17" t="e">
        <f ca="1">IF(B17="",NA(),IFERROR(INDEX('Product Backlog'!$B$4:$H$27,$A17,G$6),NA()))</f>
        <v>#REF!</v>
      </c>
    </row>
    <row r="18" spans="1:7" ht="19.5" customHeight="1">
      <c r="A18">
        <f>ROWS($B$15:B18)</f>
        <v>4</v>
      </c>
      <c r="B18" t="e">
        <f>IF('Product Backlog'!#REF!=0,"",'Product Backlog'!#REF!)</f>
        <v>#REF!</v>
      </c>
      <c r="C18" t="e">
        <f ca="1">IF(B18="",NA(),IFERROR(INDEX('Product Backlog'!$B$4:$H$27,$A18,C$6),NA()))</f>
        <v>#REF!</v>
      </c>
      <c r="D18" t="e">
        <f ca="1">IF(B18="",NA(),IFERROR(INDEX('Product Backlog'!$B$4:$H$27,$A18,D$6),NA()))</f>
        <v>#REF!</v>
      </c>
      <c r="E18" t="e">
        <f ca="1">IF(B18="",NA(),IFERROR(INDEX('Product Backlog'!$B$4:$H$27,$A18,E$6),NA()))</f>
        <v>#REF!</v>
      </c>
      <c r="F18" t="e">
        <f ca="1">IF(B18="",NA(),IFERROR(INDEX('Product Backlog'!$B$4:$H$27,$A18,F$6),NA()))</f>
        <v>#REF!</v>
      </c>
      <c r="G18" t="e">
        <f ca="1">IF(B18="",NA(),IFERROR(INDEX('Product Backlog'!$B$4:$H$27,$A18,G$6),NA()))</f>
        <v>#REF!</v>
      </c>
    </row>
    <row r="19" spans="1:7" ht="19.5" customHeight="1">
      <c r="A19">
        <f>ROWS($B$15:B19)</f>
        <v>5</v>
      </c>
      <c r="B19" t="str">
        <f>IF('Product Backlog'!B5=0,"",'Product Backlog'!B5)</f>
        <v>As an admin, I want to download reports about books, transactions, and other business data in CSV format, so I can conduct stock-take and complete accounting forms.</v>
      </c>
      <c r="C19" t="e">
        <f ca="1">IF(B19="",NA(),IFERROR(INDEX('Product Backlog'!$B$4:$H$27,$A19,C$6),NA()))</f>
        <v>#N/A</v>
      </c>
      <c r="D19" t="e">
        <f ca="1">IF(B19="",NA(),IFERROR(INDEX('Product Backlog'!$B$4:$H$27,$A19,D$6),NA()))</f>
        <v>#N/A</v>
      </c>
      <c r="E19" t="e">
        <f ca="1">IF(B19="",NA(),IFERROR(INDEX('Product Backlog'!$B$4:$H$27,$A19,E$6),NA()))</f>
        <v>#N/A</v>
      </c>
      <c r="F19" t="e">
        <f ca="1">IF(B19="",NA(),IFERROR(INDEX('Product Backlog'!$B$4:$H$27,$A19,F$6),NA()))</f>
        <v>#N/A</v>
      </c>
      <c r="G19" t="e">
        <f ca="1">IF(B19="",NA(),IFERROR(INDEX('Product Backlog'!$B$4:$H$27,$A19,G$6),NA()))</f>
        <v>#N/A</v>
      </c>
    </row>
    <row r="20" spans="1:7" ht="19.5" customHeight="1">
      <c r="A20">
        <f>ROWS($B$15:B20)</f>
        <v>6</v>
      </c>
      <c r="B20" t="str">
        <f>IF('Product Backlog'!B6=0,"",'Product Backlog'!B6)</f>
        <v>As an admin user, I want to approve/reject business accounts via my portal, so I can verify the legitimacy of a shop owner/publisher.</v>
      </c>
      <c r="C20" t="e">
        <f ca="1">IF(B20="",NA(),IFERROR(INDEX('Product Backlog'!$B$4:$H$27,$A20,C$6),NA()))</f>
        <v>#N/A</v>
      </c>
      <c r="D20" t="e">
        <f ca="1">IF(B20="",NA(),IFERROR(INDEX('Product Backlog'!$B$4:$H$27,$A20,D$6),NA()))</f>
        <v>#N/A</v>
      </c>
      <c r="E20" t="e">
        <f ca="1">IF(B20="",NA(),IFERROR(INDEX('Product Backlog'!$B$4:$H$27,$A20,E$6),NA()))</f>
        <v>#N/A</v>
      </c>
      <c r="F20" t="e">
        <f ca="1">IF(B20="",NA(),IFERROR(INDEX('Product Backlog'!$B$4:$H$27,$A20,F$6),NA()))</f>
        <v>#N/A</v>
      </c>
      <c r="G20" t="e">
        <f ca="1">IF(B20="",NA(),IFERROR(INDEX('Product Backlog'!$B$4:$H$27,$A20,G$6),NA()))</f>
        <v>#N/A</v>
      </c>
    </row>
    <row r="21" spans="1:7" ht="19.5" customHeight="1">
      <c r="A21">
        <f>ROWS($B$15:B21)</f>
        <v>7</v>
      </c>
      <c r="B21" t="str">
        <f>IF('Product Backlog'!B7=0,"",'Product Backlog'!B7)</f>
        <v>As an admin user, I want power to add/remove/edit users, so I can control account access on the platform.</v>
      </c>
      <c r="C21" t="e">
        <f ca="1">IF(B21="",NA(),IFERROR(INDEX('Product Backlog'!$B$4:$H$27,$A21,C$6),NA()))</f>
        <v>#N/A</v>
      </c>
      <c r="D21" t="e">
        <f ca="1">IF(B21="",NA(),IFERROR(INDEX('Product Backlog'!$B$4:$H$27,$A21,D$6),NA()))</f>
        <v>#N/A</v>
      </c>
      <c r="E21" t="e">
        <f ca="1">IF(B21="",NA(),IFERROR(INDEX('Product Backlog'!$B$4:$H$27,$A21,E$6),NA()))</f>
        <v>#N/A</v>
      </c>
      <c r="F21" t="e">
        <f ca="1">IF(B21="",NA(),IFERROR(INDEX('Product Backlog'!$B$4:$H$27,$A21,F$6),NA()))</f>
        <v>#N/A</v>
      </c>
      <c r="G21" t="e">
        <f ca="1">IF(B21="",NA(),IFERROR(INDEX('Product Backlog'!$B$4:$H$27,$A21,G$6),NA()))</f>
        <v>#N/A</v>
      </c>
    </row>
    <row r="22" spans="1:7" ht="19.5" customHeight="1">
      <c r="A22">
        <f>ROWS($B$15:B22)</f>
        <v>8</v>
      </c>
      <c r="B22" t="str">
        <f>IF('Product Backlog'!B8=0,"",'Product Backlog'!B8)</f>
        <v>As an admin user, I want to add/remove/edit books, so I can control what information or listings are available to the public.</v>
      </c>
      <c r="C22" t="e">
        <f ca="1">IF(B22="",NA(),IFERROR(INDEX('Product Backlog'!$B$4:$H$27,$A22,C$6),NA()))</f>
        <v>#N/A</v>
      </c>
      <c r="D22" t="e">
        <f ca="1">IF(B22="",NA(),IFERROR(INDEX('Product Backlog'!$B$4:$H$27,$A22,D$6),NA()))</f>
        <v>#N/A</v>
      </c>
      <c r="E22" t="e">
        <f ca="1">IF(B22="",NA(),IFERROR(INDEX('Product Backlog'!$B$4:$H$27,$A22,E$6),NA()))</f>
        <v>#N/A</v>
      </c>
      <c r="F22" t="e">
        <f ca="1">IF(B22="",NA(),IFERROR(INDEX('Product Backlog'!$B$4:$H$27,$A22,F$6),NA()))</f>
        <v>#N/A</v>
      </c>
      <c r="G22" t="e">
        <f ca="1">IF(B22="",NA(),IFERROR(INDEX('Product Backlog'!$B$4:$H$27,$A22,G$6),NA()))</f>
        <v>#N/A</v>
      </c>
    </row>
    <row r="23" spans="1:7" ht="19.5" customHeight="1">
      <c r="A23">
        <f>ROWS($B$15:B23)</f>
        <v>9</v>
      </c>
      <c r="B23" t="str">
        <f>IF('Product Backlog'!B9=0,"",'Product Backlog'!B9)</f>
        <v>As an admin user, I want to view a summary of all past and current transactions (sorted by date), so I can keep track of business profits.</v>
      </c>
      <c r="C23" t="e">
        <f ca="1">IF(B23="",NA(),IFERROR(INDEX('Product Backlog'!$B$4:$H$27,$A23,C$6),NA()))</f>
        <v>#N/A</v>
      </c>
      <c r="D23" t="e">
        <f ca="1">IF(B23="",NA(),IFERROR(INDEX('Product Backlog'!$B$4:$H$27,$A23,D$6),NA()))</f>
        <v>#N/A</v>
      </c>
      <c r="E23" t="e">
        <f ca="1">IF(B23="",NA(),IFERROR(INDEX('Product Backlog'!$B$4:$H$27,$A23,E$6),NA()))</f>
        <v>#N/A</v>
      </c>
      <c r="F23" t="e">
        <f ca="1">IF(B23="",NA(),IFERROR(INDEX('Product Backlog'!$B$4:$H$27,$A23,F$6),NA()))</f>
        <v>#N/A</v>
      </c>
      <c r="G23" t="e">
        <f ca="1">IF(B23="",NA(),IFERROR(INDEX('Product Backlog'!$B$4:$H$27,$A23,G$6),NA()))</f>
        <v>#N/A</v>
      </c>
    </row>
    <row r="24" spans="1:7" ht="19.5" customHeight="1">
      <c r="A24">
        <f>ROWS($B$15:B24)</f>
        <v>10</v>
      </c>
      <c r="B24" t="str">
        <f>IF('Product Backlog'!B10=0,"",'Product Backlog'!B10)</f>
        <v>As a customer, I want to see a book cover image preview with a table of contents, so that I can make an informed decision before buying an item.</v>
      </c>
      <c r="C24" t="e">
        <f ca="1">IF(B24="",NA(),IFERROR(INDEX('Product Backlog'!$B$4:$H$27,$A24,C$6),NA()))</f>
        <v>#N/A</v>
      </c>
      <c r="D24" t="e">
        <f ca="1">IF(B24="",NA(),IFERROR(INDEX('Product Backlog'!$B$4:$H$27,$A24,D$6),NA()))</f>
        <v>#N/A</v>
      </c>
      <c r="E24" t="e">
        <f ca="1">IF(B24="",NA(),IFERROR(INDEX('Product Backlog'!$B$4:$H$27,$A24,E$6),NA()))</f>
        <v>#N/A</v>
      </c>
      <c r="F24" t="e">
        <f ca="1">IF(B24="",NA(),IFERROR(INDEX('Product Backlog'!$B$4:$H$27,$A24,F$6),NA()))</f>
        <v>#N/A</v>
      </c>
      <c r="G24" t="e">
        <f ca="1">IF(B24="",NA(),IFERROR(INDEX('Product Backlog'!$B$4:$H$27,$A24,G$6),NA()))</f>
        <v>#N/A</v>
      </c>
    </row>
    <row r="25" spans="1:7" ht="19.5" customHeight="1">
      <c r="A25">
        <f>ROWS($B$15:B25)</f>
        <v>11</v>
      </c>
      <c r="B25" t="str">
        <f>IF('Product Backlog'!B11=0,"",'Product Backlog'!B11)</f>
        <v>As public user, I want to search for books by name, author, ISBN and category, so I can view listings for books based on my interest.</v>
      </c>
      <c r="C25" t="e">
        <f ca="1">IF(B25="",NA(),IFERROR(INDEX('Product Backlog'!$B$4:$H$27,$A25,C$6),NA()))</f>
        <v>#N/A</v>
      </c>
      <c r="D25" t="e">
        <f ca="1">IF(B25="",NA(),IFERROR(INDEX('Product Backlog'!$B$4:$H$27,$A25,D$6),NA()))</f>
        <v>#N/A</v>
      </c>
      <c r="E25" t="e">
        <f ca="1">IF(B25="",NA(),IFERROR(INDEX('Product Backlog'!$B$4:$H$27,$A25,E$6),NA()))</f>
        <v>#N/A</v>
      </c>
      <c r="F25" t="e">
        <f ca="1">IF(B25="",NA(),IFERROR(INDEX('Product Backlog'!$B$4:$H$27,$A25,F$6),NA()))</f>
        <v>#N/A</v>
      </c>
      <c r="G25" t="e">
        <f ca="1">IF(B25="",NA(),IFERROR(INDEX('Product Backlog'!$B$4:$H$27,$A25,G$6),NA()))</f>
        <v>#N/A</v>
      </c>
    </row>
    <row r="26" spans="1:7" ht="19.5" customHeight="1">
      <c r="A26">
        <f>ROWS($B$15:B26)</f>
        <v>12</v>
      </c>
      <c r="B26" t="str">
        <f>IF('Product Backlog'!B14=0,"",'Product Backlog'!B14)</f>
        <v>As a business owner, I want to create listings for my books, so that other users can purchase those items.</v>
      </c>
      <c r="C26" t="e">
        <f ca="1">IF(B26="",NA(),IFERROR(INDEX('Product Backlog'!$B$4:$H$27,$A26,C$6),NA()))</f>
        <v>#N/A</v>
      </c>
      <c r="D26" t="e">
        <f ca="1">IF(B26="",NA(),IFERROR(INDEX('Product Backlog'!$B$4:$H$27,$A26,D$6),NA()))</f>
        <v>#N/A</v>
      </c>
      <c r="E26" t="e">
        <f ca="1">IF(B26="",NA(),IFERROR(INDEX('Product Backlog'!$B$4:$H$27,$A26,E$6),NA()))</f>
        <v>#N/A</v>
      </c>
      <c r="F26" t="e">
        <f ca="1">IF(B26="",NA(),IFERROR(INDEX('Product Backlog'!$B$4:$H$27,$A26,F$6),NA()))</f>
        <v>#N/A</v>
      </c>
      <c r="G26" t="e">
        <f ca="1">IF(B26="",NA(),IFERROR(INDEX('Product Backlog'!$B$4:$H$27,$A26,G$6),NA()))</f>
        <v>#N/A</v>
      </c>
    </row>
    <row r="27" spans="1:7" ht="19.5" customHeight="1">
      <c r="A27">
        <f>ROWS($B$15:B27)</f>
        <v>13</v>
      </c>
      <c r="B27" t="e">
        <f>IF('Product Backlog'!#REF!=0,"",'Product Backlog'!#REF!)</f>
        <v>#REF!</v>
      </c>
      <c r="C27" t="e">
        <f ca="1">IF(B27="",NA(),IFERROR(INDEX('Product Backlog'!$B$4:$H$27,$A27,C$6),NA()))</f>
        <v>#REF!</v>
      </c>
      <c r="D27" t="e">
        <f ca="1">IF(B27="",NA(),IFERROR(INDEX('Product Backlog'!$B$4:$H$27,$A27,D$6),NA()))</f>
        <v>#REF!</v>
      </c>
      <c r="E27" t="e">
        <f ca="1">IF(B27="",NA(),IFERROR(INDEX('Product Backlog'!$B$4:$H$27,$A27,E$6),NA()))</f>
        <v>#REF!</v>
      </c>
      <c r="F27" t="e">
        <f ca="1">IF(B27="",NA(),IFERROR(INDEX('Product Backlog'!$B$4:$H$27,$A27,F$6),NA()))</f>
        <v>#REF!</v>
      </c>
      <c r="G27" t="e">
        <f ca="1">IF(B27="",NA(),IFERROR(INDEX('Product Backlog'!$B$4:$H$27,$A27,G$6),NA()))</f>
        <v>#REF!</v>
      </c>
    </row>
    <row r="28" spans="1:7" ht="19.5" customHeight="1">
      <c r="A28">
        <f>ROWS($B$15:B28)</f>
        <v>14</v>
      </c>
      <c r="B28" t="e">
        <f>IF('Product Backlog'!#REF!=0,"",'Product Backlog'!#REF!)</f>
        <v>#REF!</v>
      </c>
      <c r="C28" t="e">
        <f ca="1">IF(B28="",NA(),IFERROR(INDEX('Product Backlog'!$B$4:$H$27,$A28,C$6),NA()))</f>
        <v>#REF!</v>
      </c>
      <c r="D28" t="e">
        <f ca="1">IF(B28="",NA(),IFERROR(INDEX('Product Backlog'!$B$4:$H$27,$A28,D$6),NA()))</f>
        <v>#REF!</v>
      </c>
      <c r="E28" t="e">
        <f ca="1">IF(B28="",NA(),IFERROR(INDEX('Product Backlog'!$B$4:$H$27,$A28,E$6),NA()))</f>
        <v>#REF!</v>
      </c>
      <c r="F28" t="e">
        <f ca="1">IF(B28="",NA(),IFERROR(INDEX('Product Backlog'!$B$4:$H$27,$A28,F$6),NA()))</f>
        <v>#REF!</v>
      </c>
      <c r="G28" t="e">
        <f ca="1">IF(B28="",NA(),IFERROR(INDEX('Product Backlog'!$B$4:$H$27,$A28,G$6),NA()))</f>
        <v>#REF!</v>
      </c>
    </row>
    <row r="29" spans="1:7" ht="19.5" customHeight="1">
      <c r="A29">
        <f>ROWS($B$15:B29)</f>
        <v>15</v>
      </c>
      <c r="B29" t="str">
        <f>IF('Product Backlog'!B15=0,"",'Product Backlog'!B15)</f>
        <v>As a public user, I want to create share listings for my books, so that I can provide others with books I don't need.</v>
      </c>
      <c r="C29" t="e">
        <f ca="1">IF(B29="",NA(),IFERROR(INDEX('Product Backlog'!$B$4:$H$27,$A29,C$6),NA()))</f>
        <v>#N/A</v>
      </c>
      <c r="D29" t="e">
        <f ca="1">IF(B29="",NA(),IFERROR(INDEX('Product Backlog'!$B$4:$H$27,$A29,D$6),NA()))</f>
        <v>#N/A</v>
      </c>
      <c r="E29" t="e">
        <f ca="1">IF(B29="",NA(),IFERROR(INDEX('Product Backlog'!$B$4:$H$27,$A29,E$6),NA()))</f>
        <v>#N/A</v>
      </c>
      <c r="F29" t="e">
        <f ca="1">IF(B29="",NA(),IFERROR(INDEX('Product Backlog'!$B$4:$H$27,$A29,F$6),NA()))</f>
        <v>#N/A</v>
      </c>
      <c r="G29" t="e">
        <f ca="1">IF(B29="",NA(),IFERROR(INDEX('Product Backlog'!$B$4:$H$27,$A29,G$6),NA()))</f>
        <v>#N/A</v>
      </c>
    </row>
    <row r="30" spans="1:7" ht="19.5" customHeight="1">
      <c r="A30">
        <f>ROWS($B$15:B30)</f>
        <v>16</v>
      </c>
      <c r="B30" t="e">
        <f>IF('Product Backlog'!#REF!=0,"",'Product Backlog'!#REF!)</f>
        <v>#REF!</v>
      </c>
      <c r="C30" t="e">
        <f ca="1">IF(B30="",NA(),IFERROR(INDEX('Product Backlog'!$B$4:$H$27,$A30,C$6),NA()))</f>
        <v>#REF!</v>
      </c>
      <c r="D30" t="e">
        <f ca="1">IF(B30="",NA(),IFERROR(INDEX('Product Backlog'!$B$4:$H$27,$A30,D$6),NA()))</f>
        <v>#REF!</v>
      </c>
      <c r="E30" t="e">
        <f ca="1">IF(B30="",NA(),IFERROR(INDEX('Product Backlog'!$B$4:$H$27,$A30,E$6),NA()))</f>
        <v>#REF!</v>
      </c>
      <c r="F30" t="e">
        <f ca="1">IF(B30="",NA(),IFERROR(INDEX('Product Backlog'!$B$4:$H$27,$A30,F$6),NA()))</f>
        <v>#REF!</v>
      </c>
      <c r="G30" t="e">
        <f ca="1">IF(B30="",NA(),IFERROR(INDEX('Product Backlog'!$B$4:$H$27,$A30,G$6),NA()))</f>
        <v>#REF!</v>
      </c>
    </row>
    <row r="31" spans="1:7" ht="19.5" customHeight="1">
      <c r="A31">
        <f>ROWS($B$15:B31)</f>
        <v>17</v>
      </c>
      <c r="B31" t="str">
        <f>IF('Product Backlog'!B16=0,"",'Product Backlog'!B16)</f>
        <v>As a public user, I want to pay for transactions using PayPal, so I can have the book delivered to me.</v>
      </c>
      <c r="C31" t="e">
        <f ca="1">IF(B31="",NA(),IFERROR(INDEX('Product Backlog'!$B$4:$H$27,$A31,C$6),NA()))</f>
        <v>#N/A</v>
      </c>
      <c r="D31" t="e">
        <f ca="1">IF(B31="",NA(),IFERROR(INDEX('Product Backlog'!$B$4:$H$27,$A31,D$6),NA()))</f>
        <v>#N/A</v>
      </c>
      <c r="E31" t="e">
        <f ca="1">IF(B31="",NA(),IFERROR(INDEX('Product Backlog'!$B$4:$H$27,$A31,E$6),NA()))</f>
        <v>#N/A</v>
      </c>
      <c r="F31" t="e">
        <f ca="1">IF(B31="",NA(),IFERROR(INDEX('Product Backlog'!$B$4:$H$27,$A31,F$6),NA()))</f>
        <v>#N/A</v>
      </c>
      <c r="G31" t="e">
        <f ca="1">IF(B31="",NA(),IFERROR(INDEX('Product Backlog'!$B$4:$H$27,$A31,G$6),NA()))</f>
        <v>#N/A</v>
      </c>
    </row>
    <row r="32" spans="1:7" ht="19.5" customHeight="1">
      <c r="A32">
        <f>ROWS($B$15:B32)</f>
        <v>18</v>
      </c>
      <c r="B32" t="str">
        <f>IF('Product Backlog'!B17=0,"",'Product Backlog'!B17)</f>
        <v>As a public user, I want to cancel (and refund) a book purchase within 2 hours of ordering an item, so I can change my mind on a product.</v>
      </c>
      <c r="C32" t="e">
        <f ca="1">IF(B32="",NA(),IFERROR(INDEX('Product Backlog'!$B$4:$H$27,$A32,C$6),NA()))</f>
        <v>#N/A</v>
      </c>
      <c r="D32" t="e">
        <f ca="1">IF(B32="",NA(),IFERROR(INDEX('Product Backlog'!$B$4:$H$27,$A32,D$6),NA()))</f>
        <v>#N/A</v>
      </c>
      <c r="E32" t="e">
        <f ca="1">IF(B32="",NA(),IFERROR(INDEX('Product Backlog'!$B$4:$H$27,$A32,E$6),NA()))</f>
        <v>#N/A</v>
      </c>
      <c r="F32" t="e">
        <f ca="1">IF(B32="",NA(),IFERROR(INDEX('Product Backlog'!$B$4:$H$27,$A32,F$6),NA()))</f>
        <v>#N/A</v>
      </c>
      <c r="G32" t="e">
        <f ca="1">IF(B32="",NA(),IFERROR(INDEX('Product Backlog'!$B$4:$H$27,$A32,G$6),NA()))</f>
        <v>#N/A</v>
      </c>
    </row>
    <row r="33" spans="1:7" ht="19.5" customHeight="1">
      <c r="A33">
        <f>ROWS($B$15:B33)</f>
        <v>19</v>
      </c>
      <c r="B33" t="str">
        <f>IF('Product Backlog'!B18=0,"",'Product Backlog'!B18)</f>
        <v>As a registered user, I want to view my transaction history (buy and sell), so I can track my sales and expenses on BOOKEROO.</v>
      </c>
      <c r="C33" t="e">
        <f ca="1">IF(B33="",NA(),IFERROR(INDEX('Product Backlog'!$B$4:$H$27,$A33,C$6),NA()))</f>
        <v>#N/A</v>
      </c>
      <c r="D33" t="e">
        <f ca="1">IF(B33="",NA(),IFERROR(INDEX('Product Backlog'!$B$4:$H$27,$A33,D$6),NA()))</f>
        <v>#N/A</v>
      </c>
      <c r="E33" t="e">
        <f ca="1">IF(B33="",NA(),IFERROR(INDEX('Product Backlog'!$B$4:$H$27,$A33,E$6),NA()))</f>
        <v>#N/A</v>
      </c>
      <c r="F33" t="e">
        <f ca="1">IF(B33="",NA(),IFERROR(INDEX('Product Backlog'!$B$4:$H$27,$A33,F$6),NA()))</f>
        <v>#N/A</v>
      </c>
      <c r="G33" t="e">
        <f ca="1">IF(B33="",NA(),IFERROR(INDEX('Product Backlog'!$B$4:$H$27,$A33,G$6),NA()))</f>
        <v>#N/A</v>
      </c>
    </row>
    <row r="34" spans="1:7" ht="19.5" customHeight="1">
      <c r="A34">
        <f>ROWS($B$15:B34)</f>
        <v>20</v>
      </c>
      <c r="B34" t="str">
        <f>IF('Product Backlog'!B19=0,"",'Product Backlog'!B19)</f>
        <v/>
      </c>
      <c r="C34" t="e">
        <f ca="1">IF(B34="",NA(),IFERROR(INDEX('Product Backlog'!$B$4:$H$27,$A34,C$6),NA()))</f>
        <v>#N/A</v>
      </c>
      <c r="D34" t="e">
        <f ca="1">IF(B34="",NA(),IFERROR(INDEX('Product Backlog'!$B$4:$H$27,$A34,D$6),NA()))</f>
        <v>#N/A</v>
      </c>
      <c r="E34" t="e">
        <f ca="1">IF(B34="",NA(),IFERROR(INDEX('Product Backlog'!$B$4:$H$27,$A34,E$6),NA()))</f>
        <v>#N/A</v>
      </c>
      <c r="F34" t="e">
        <f ca="1">IF(B34="",NA(),IFERROR(INDEX('Product Backlog'!$B$4:$H$27,$A34,F$6),NA()))</f>
        <v>#N/A</v>
      </c>
      <c r="G34" t="e">
        <f ca="1">IF(B34="",NA(),IFERROR(INDEX('Product Backlog'!$B$4:$H$27,$A34,G$6),NA()))</f>
        <v>#N/A</v>
      </c>
    </row>
    <row r="35" spans="1:7" ht="19.5" customHeight="1">
      <c r="A35">
        <f>ROWS($B$15:B35)</f>
        <v>21</v>
      </c>
      <c r="B35" t="str">
        <f>IF('Product Backlog'!B22=0,"",'Product Backlog'!B22)</f>
        <v/>
      </c>
      <c r="C35" t="e">
        <f ca="1">IF(B35="",NA(),IFERROR(INDEX('Product Backlog'!$B$4:$H$27,$A35,C$6),NA()))</f>
        <v>#N/A</v>
      </c>
      <c r="D35" t="e">
        <f ca="1">IF(B35="",NA(),IFERROR(INDEX('Product Backlog'!$B$4:$H$27,$A35,D$6),NA()))</f>
        <v>#N/A</v>
      </c>
      <c r="E35" t="e">
        <f ca="1">IF(B35="",NA(),IFERROR(INDEX('Product Backlog'!$B$4:$H$27,$A35,E$6),NA()))</f>
        <v>#N/A</v>
      </c>
      <c r="F35" t="e">
        <f ca="1">IF(B35="",NA(),IFERROR(INDEX('Product Backlog'!$B$4:$H$27,$A35,F$6),NA()))</f>
        <v>#N/A</v>
      </c>
      <c r="G35" t="e">
        <f ca="1">IF(B35="",NA(),IFERROR(INDEX('Product Backlog'!$B$4:$H$27,$A35,G$6),NA()))</f>
        <v>#N/A</v>
      </c>
    </row>
    <row r="36" spans="1:7" ht="19.5" customHeight="1">
      <c r="A36">
        <f>ROWS($B$15:B36)</f>
        <v>22</v>
      </c>
      <c r="B36" t="str">
        <f>IF('Product Backlog'!B24=0,"",'Product Backlog'!B24)</f>
        <v>As public user, I want to sort book lists by price + other parameters, so I can easily find the books I am looking for.</v>
      </c>
      <c r="C36" t="e">
        <f ca="1">IF(B36="",NA(),IFERROR(INDEX('Product Backlog'!$B$4:$H$27,$A36,C$6),NA()))</f>
        <v>#N/A</v>
      </c>
      <c r="D36" t="e">
        <f ca="1">IF(B36="",NA(),IFERROR(INDEX('Product Backlog'!$B$4:$H$27,$A36,D$6),NA()))</f>
        <v>#N/A</v>
      </c>
      <c r="E36" t="e">
        <f ca="1">IF(B36="",NA(),IFERROR(INDEX('Product Backlog'!$B$4:$H$27,$A36,E$6),NA()))</f>
        <v>#N/A</v>
      </c>
      <c r="F36" t="e">
        <f ca="1">IF(B36="",NA(),IFERROR(INDEX('Product Backlog'!$B$4:$H$27,$A36,F$6),NA()))</f>
        <v>#N/A</v>
      </c>
      <c r="G36" t="e">
        <f ca="1">IF(B36="",NA(),IFERROR(INDEX('Product Backlog'!$B$4:$H$27,$A36,G$6),NA()))</f>
        <v>#N/A</v>
      </c>
    </row>
    <row r="37" spans="1:7" ht="19.5" customHeight="1">
      <c r="A37">
        <f>ROWS($B$15:B37)</f>
        <v>23</v>
      </c>
      <c r="B37" t="str">
        <f>IF('Product Backlog'!B25=0,"",'Product Backlog'!B25)</f>
        <v/>
      </c>
      <c r="C37" t="e">
        <f ca="1">IF(B37="",NA(),IFERROR(INDEX('Product Backlog'!$B$4:$H$27,$A37,C$6),NA()))</f>
        <v>#N/A</v>
      </c>
      <c r="D37" t="e">
        <f ca="1">IF(B37="",NA(),IFERROR(INDEX('Product Backlog'!$B$4:$H$27,$A37,D$6),NA()))</f>
        <v>#N/A</v>
      </c>
      <c r="E37" t="e">
        <f ca="1">IF(B37="",NA(),IFERROR(INDEX('Product Backlog'!$B$4:$H$27,$A37,E$6),NA()))</f>
        <v>#N/A</v>
      </c>
      <c r="F37" t="e">
        <f ca="1">IF(B37="",NA(),IFERROR(INDEX('Product Backlog'!$B$4:$H$27,$A37,F$6),NA()))</f>
        <v>#N/A</v>
      </c>
      <c r="G37" t="e">
        <f ca="1">IF(B37="",NA(),IFERROR(INDEX('Product Backlog'!$B$4:$H$27,$A37,G$6),NA()))</f>
        <v>#N/A</v>
      </c>
    </row>
    <row r="38" spans="1:7" ht="19.5" customHeight="1">
      <c r="A38">
        <f>ROWS($B$15:B38)</f>
        <v>24</v>
      </c>
      <c r="B38" t="str">
        <f>IF('Product Backlog'!B23=0,"",'Product Backlog'!B23)</f>
        <v>As a user, I want to see the availability of a book, so that I can know whether or not I can order it.</v>
      </c>
      <c r="C38" t="e">
        <f ca="1">IF(B38="",NA(),IFERROR(INDEX('Product Backlog'!$B$4:$H$27,$A38,C$6),NA()))</f>
        <v>#N/A</v>
      </c>
      <c r="D38" t="e">
        <f ca="1">IF(B38="",NA(),IFERROR(INDEX('Product Backlog'!$B$4:$H$27,$A38,D$6),NA()))</f>
        <v>#N/A</v>
      </c>
      <c r="E38" t="e">
        <f ca="1">IF(B38="",NA(),IFERROR(INDEX('Product Backlog'!$B$4:$H$27,$A38,E$6),NA()))</f>
        <v>#N/A</v>
      </c>
      <c r="F38" t="e">
        <f ca="1">IF(B38="",NA(),IFERROR(INDEX('Product Backlog'!$B$4:$H$27,$A38,F$6),NA()))</f>
        <v>#N/A</v>
      </c>
      <c r="G38" t="e">
        <f ca="1">IF(B38="",NA(),IFERROR(INDEX('Product Backlog'!$B$4:$H$27,$A38,G$6),NA()))</f>
        <v>#N/A</v>
      </c>
    </row>
    <row r="39" spans="1:7" ht="19.5" customHeight="1">
      <c r="A39">
        <f>ROWS($B$15:B39)</f>
        <v>25</v>
      </c>
      <c r="B39" t="str">
        <f>IF('Product Backlog'!B27=0,"",'Product Backlog'!B27)</f>
        <v>As a public user, I want to view and edit my shopping cart, so I can preview the items I will to buy.</v>
      </c>
      <c r="C39" t="e">
        <f ca="1">IF(B39="",NA(),IFERROR(INDEX('Product Backlog'!$B$4:$H$27,$A39,C$6),NA()))</f>
        <v>#N/A</v>
      </c>
      <c r="D39" t="e">
        <f ca="1">IF(B39="",NA(),IFERROR(INDEX('Product Backlog'!$B$4:$H$27,$A39,D$6),NA()))</f>
        <v>#N/A</v>
      </c>
      <c r="E39" t="e">
        <f ca="1">IF(B39="",NA(),IFERROR(INDEX('Product Backlog'!$B$4:$H$27,$A39,E$6),NA()))</f>
        <v>#N/A</v>
      </c>
      <c r="F39" t="e">
        <f ca="1">IF(B39="",NA(),IFERROR(INDEX('Product Backlog'!$B$4:$H$27,$A39,F$6),NA()))</f>
        <v>#N/A</v>
      </c>
      <c r="G39" t="e">
        <f ca="1">IF(B39="",NA(),IFERROR(INDEX('Product Backlog'!$B$4:$H$27,$A39,G$6),NA()))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C18180B2F068E4889C363A864B9460A" ma:contentTypeVersion="7" ma:contentTypeDescription="Create a new document." ma:contentTypeScope="" ma:versionID="f77cfd7380df329ca338a580d863b801">
  <xsd:schema xmlns:xsd="http://www.w3.org/2001/XMLSchema" xmlns:xs="http://www.w3.org/2001/XMLSchema" xmlns:p="http://schemas.microsoft.com/office/2006/metadata/properties" xmlns:ns2="3e1e7441-232a-45d4-8cdf-ab878bade80e" targetNamespace="http://schemas.microsoft.com/office/2006/metadata/properties" ma:root="true" ma:fieldsID="25aa77667c099e48ea335ebfe37fa1bc" ns2:_="">
    <xsd:import namespace="3e1e7441-232a-45d4-8cdf-ab878bade8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e7441-232a-45d4-8cdf-ab878bade8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BB7A7E-0B7C-40AD-B181-802B7D41873C}"/>
</file>

<file path=customXml/itemProps2.xml><?xml version="1.0" encoding="utf-8"?>
<ds:datastoreItem xmlns:ds="http://schemas.openxmlformats.org/officeDocument/2006/customXml" ds:itemID="{58FB4E40-6238-44E7-AD0E-B0CCE497A885}"/>
</file>

<file path=customXml/itemProps3.xml><?xml version="1.0" encoding="utf-8"?>
<ds:datastoreItem xmlns:ds="http://schemas.openxmlformats.org/officeDocument/2006/customXml" ds:itemID="{BD679071-E461-49F3-BB1A-2F16C02E089E}"/>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Tan</cp:lastModifiedBy>
  <cp:revision/>
  <dcterms:created xsi:type="dcterms:W3CDTF">2012-09-25T18:06:39Z</dcterms:created>
  <dcterms:modified xsi:type="dcterms:W3CDTF">2021-10-23T09:26:12Z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0x0101007C18180B2F068E4889C363A864B9460A</vt:lpwstr>
  </property>
</Properties>
</file>