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lag-stacjonarny\Desktop\"/>
    </mc:Choice>
  </mc:AlternateContent>
  <xr:revisionPtr revIDLastSave="0" documentId="13_ncr:40009_{4B2AAAC4-47FA-4509-A691-921C9CBA8CB1}" xr6:coauthVersionLast="31" xr6:coauthVersionMax="31" xr10:uidLastSave="{00000000-0000-0000-0000-000000000000}"/>
  <bookViews>
    <workbookView xWindow="0" yWindow="0" windowWidth="16380" windowHeight="11205"/>
  </bookViews>
  <sheets>
    <sheet name="Arkusz1" sheetId="2" r:id="rId1"/>
    <sheet name="Sheet1" sheetId="1" r:id="rId2"/>
  </sheets>
  <definedNames>
    <definedName name="DaneZewnętrzne_1" localSheetId="0" hidden="1">Arkusz1!$A$1:$D$10</definedName>
  </definedNames>
  <calcPr calcId="179017" fullCalcOnLoad="1"/>
</workbook>
</file>

<file path=xl/calcChain.xml><?xml version="1.0" encoding="utf-8"?>
<calcChain xmlns="http://schemas.openxmlformats.org/spreadsheetml/2006/main">
  <c r="R9" i="2" l="1"/>
  <c r="S9" i="2"/>
  <c r="T9" i="2"/>
  <c r="R10" i="2"/>
  <c r="S10" i="2"/>
  <c r="T10" i="2"/>
  <c r="R11" i="2"/>
  <c r="S11" i="2"/>
  <c r="T11" i="2"/>
  <c r="S8" i="2"/>
  <c r="T8" i="2"/>
  <c r="R8" i="2"/>
  <c r="T12" i="2"/>
  <c r="N20" i="2"/>
  <c r="N19" i="2"/>
  <c r="M20" i="2"/>
  <c r="M19" i="2"/>
  <c r="H14" i="2"/>
  <c r="H17" i="2"/>
  <c r="M12" i="2"/>
  <c r="N12" i="2"/>
  <c r="O12" i="2"/>
  <c r="I12" i="2"/>
  <c r="J12" i="2"/>
  <c r="H12" i="2"/>
  <c r="S12" i="2" l="1"/>
  <c r="R12" i="2"/>
</calcChain>
</file>

<file path=xl/connections.xml><?xml version="1.0" encoding="utf-8"?>
<connections xmlns="http://schemas.openxmlformats.org/spreadsheetml/2006/main">
  <connection id="1" keepAlive="1" name="Zapytanie — dane" description="Połączenie z zapytaniem „dane” w skoroszycie." type="5" refreshedVersion="6" background="1" saveData="1">
    <dbPr connection="Provider=Microsoft.Mashup.OleDb.1;Data Source=$Workbook$;Location=dane;Extended Properties=&quot;&quot;" command="SELECT * FROM [dane]"/>
  </connection>
</connections>
</file>

<file path=xl/sharedStrings.xml><?xml version="1.0" encoding="utf-8"?>
<sst xmlns="http://schemas.openxmlformats.org/spreadsheetml/2006/main" count="75" uniqueCount="33">
  <si>
    <t>SISD</t>
  </si>
  <si>
    <t>SIMD</t>
  </si>
  <si>
    <t>+</t>
  </si>
  <si>
    <t>0.000226</t>
  </si>
  <si>
    <t>0.000452</t>
  </si>
  <si>
    <t>0.000901</t>
  </si>
  <si>
    <t>0.000055</t>
  </si>
  <si>
    <t>0.000110</t>
  </si>
  <si>
    <t>0.000220</t>
  </si>
  <si>
    <t>-</t>
  </si>
  <si>
    <t>0.000223</t>
  </si>
  <si>
    <t>0.000446</t>
  </si>
  <si>
    <t>0.000899</t>
  </si>
  <si>
    <t>0.000109</t>
  </si>
  <si>
    <t>*</t>
  </si>
  <si>
    <t>0.000453</t>
  </si>
  <si>
    <t>0.000056</t>
  </si>
  <si>
    <t>0.000219</t>
  </si>
  <si>
    <t>/</t>
  </si>
  <si>
    <t>0.000231</t>
  </si>
  <si>
    <t>0.000472</t>
  </si>
  <si>
    <t>0.000932</t>
  </si>
  <si>
    <t>0.000059</t>
  </si>
  <si>
    <t>0.000113</t>
  </si>
  <si>
    <t>0.000224</t>
  </si>
  <si>
    <t>Column1</t>
  </si>
  <si>
    <t>Column2</t>
  </si>
  <si>
    <t>Column3</t>
  </si>
  <si>
    <t>Column4</t>
  </si>
  <si>
    <t/>
  </si>
  <si>
    <t>Średnia</t>
  </si>
  <si>
    <t>Czas wykonania  [s]</t>
  </si>
  <si>
    <t>Zysk SISD/SIMD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</si>
</sst>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  <charset val="238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NumberFormat="1" applyFill="1" applyBorder="1" applyAlignment="1">
      <alignment horizontal="center" vertical="center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ny" xfId="0" builtinId="0" customBuiltin="1"/>
    <cellStyle name="Note" xfId="14"/>
    <cellStyle name="Status" xfId="15"/>
    <cellStyle name="Text" xfId="16"/>
    <cellStyle name="Warning" xfId="17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Zmienność średniego czasu w zależności</a:t>
            </a:r>
            <a:r>
              <a:rPr lang="pl-PL" baseline="0"/>
              <a:t> od ilości liczb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Arkusz1!$K$19</c:f>
              <c:strCache>
                <c:ptCount val="1"/>
                <c:pt idx="0">
                  <c:v>SISD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Arkusz1!$L$18:$N$18</c:f>
              <c:numCache>
                <c:formatCode>General</c:formatCode>
                <c:ptCount val="3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</c:numCache>
            </c:numRef>
          </c:cat>
          <c:val>
            <c:numRef>
              <c:f>Arkusz1!$L$19:$N$19</c:f>
              <c:numCache>
                <c:formatCode>General</c:formatCode>
                <c:ptCount val="3"/>
                <c:pt idx="0">
                  <c:v>2.2580000000000001E-4</c:v>
                </c:pt>
                <c:pt idx="1">
                  <c:v>4.5600000000000003E-4</c:v>
                </c:pt>
                <c:pt idx="2">
                  <c:v>9.0799999999999995E-4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B-41D9-9C57-4016B0BD547F}"/>
            </c:ext>
          </c:extLst>
        </c:ser>
        <c:ser>
          <c:idx val="1"/>
          <c:order val="1"/>
          <c:tx>
            <c:strRef>
              <c:f>Arkusz1!$K$20</c:f>
              <c:strCache>
                <c:ptCount val="1"/>
                <c:pt idx="0">
                  <c:v>SIMD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Arkusz1!$L$18:$N$18</c:f>
              <c:numCache>
                <c:formatCode>General</c:formatCode>
                <c:ptCount val="3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</c:numCache>
            </c:numRef>
          </c:cat>
          <c:val>
            <c:numRef>
              <c:f>Arkusz1!$L$20:$N$20</c:f>
              <c:numCache>
                <c:formatCode>General</c:formatCode>
                <c:ptCount val="3"/>
                <c:pt idx="0">
                  <c:v>5.6199999999999997E-5</c:v>
                </c:pt>
                <c:pt idx="1">
                  <c:v>1.11E-4</c:v>
                </c:pt>
                <c:pt idx="2">
                  <c:v>2.2100000000000001E-4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B-41D9-9C57-4016B0BD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342256"/>
        <c:axId val="951339304"/>
      </c:barChart>
      <c:catAx>
        <c:axId val="95134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liczb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339304"/>
        <c:crosses val="autoZero"/>
        <c:auto val="1"/>
        <c:lblAlgn val="ctr"/>
        <c:lblOffset val="100"/>
        <c:noMultiLvlLbl val="0"/>
      </c:catAx>
      <c:valAx>
        <c:axId val="9513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3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Zmienność średniego czasu w zależności od typu działania dla 8192 liczb</a:t>
            </a:r>
          </a:p>
        </c:rich>
      </c:tx>
      <c:layout>
        <c:manualLayout>
          <c:xMode val="edge"/>
          <c:yMode val="edge"/>
          <c:x val="0.12020988122193811"/>
          <c:y val="2.777790100181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Arkusz1!$K$24</c:f>
              <c:strCache>
                <c:ptCount val="1"/>
                <c:pt idx="0">
                  <c:v>SISD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Arkusz1!$J$25:$J$28</c:f>
              <c:strCache>
                <c:ptCount val="4"/>
                <c:pt idx="0">
                  <c:v>+</c:v>
                </c:pt>
                <c:pt idx="1">
                  <c:v>-</c:v>
                </c:pt>
                <c:pt idx="2">
                  <c:v>*</c:v>
                </c:pt>
                <c:pt idx="3">
                  <c:v>/</c:v>
                </c:pt>
              </c:strCache>
            </c:strRef>
          </c:cat>
          <c:val>
            <c:numRef>
              <c:f>Arkusz1!$K$25:$K$28</c:f>
              <c:numCache>
                <c:formatCode>General</c:formatCode>
                <c:ptCount val="4"/>
                <c:pt idx="0">
                  <c:v>9.01E-4</c:v>
                </c:pt>
                <c:pt idx="1">
                  <c:v>8.9899999999999995E-4</c:v>
                </c:pt>
                <c:pt idx="2">
                  <c:v>8.9899999999999995E-4</c:v>
                </c:pt>
                <c:pt idx="3">
                  <c:v>9.3199999999999999E-4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D-4DA9-B8AB-39BEB5E5E958}"/>
            </c:ext>
          </c:extLst>
        </c:ser>
        <c:ser>
          <c:idx val="1"/>
          <c:order val="1"/>
          <c:tx>
            <c:strRef>
              <c:f>Arkusz1!$L$24</c:f>
              <c:strCache>
                <c:ptCount val="1"/>
                <c:pt idx="0">
                  <c:v>SIMD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Arkusz1!$J$25:$J$28</c:f>
              <c:strCache>
                <c:ptCount val="4"/>
                <c:pt idx="0">
                  <c:v>+</c:v>
                </c:pt>
                <c:pt idx="1">
                  <c:v>-</c:v>
                </c:pt>
                <c:pt idx="2">
                  <c:v>*</c:v>
                </c:pt>
                <c:pt idx="3">
                  <c:v>/</c:v>
                </c:pt>
              </c:strCache>
            </c:strRef>
          </c:cat>
          <c:val>
            <c:numRef>
              <c:f>Arkusz1!$L$25:$L$28</c:f>
              <c:numCache>
                <c:formatCode>General</c:formatCode>
                <c:ptCount val="4"/>
                <c:pt idx="0">
                  <c:v>2.2000000000000001E-4</c:v>
                </c:pt>
                <c:pt idx="1">
                  <c:v>2.2000000000000001E-4</c:v>
                </c:pt>
                <c:pt idx="2">
                  <c:v>2.1900000000000001E-4</c:v>
                </c:pt>
                <c:pt idx="3">
                  <c:v>2.24E-4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D-4DA9-B8AB-39BEB5E5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846880"/>
        <c:axId val="1057848192"/>
      </c:barChart>
      <c:catAx>
        <c:axId val="105784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Typ działania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848192"/>
        <c:crosses val="autoZero"/>
        <c:auto val="1"/>
        <c:lblAlgn val="ctr"/>
        <c:lblOffset val="100"/>
        <c:noMultiLvlLbl val="0"/>
      </c:catAx>
      <c:valAx>
        <c:axId val="10578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8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+</c:v>
                </c:pt>
                <c:pt idx="1">
                  <c:v>-</c:v>
                </c:pt>
                <c:pt idx="2">
                  <c:v>*</c:v>
                </c:pt>
                <c:pt idx="3">
                  <c:v>/</c:v>
                </c:pt>
              </c:strCache>
            </c:strRef>
          </c:cat>
          <c:val>
            <c:numRef>
              <c:f>Sheet1!$D$5:$D$8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6-46BD-936F-0D89C44F07F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+</c:v>
                </c:pt>
                <c:pt idx="1">
                  <c:v>-</c:v>
                </c:pt>
                <c:pt idx="2">
                  <c:v>*</c:v>
                </c:pt>
                <c:pt idx="3">
                  <c:v>/</c:v>
                </c:pt>
              </c:strCache>
            </c:strRef>
          </c:cat>
          <c:val>
            <c:numRef>
              <c:f>Sheet1!$E$5:$E$8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6-46BD-936F-0D89C44F07F3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+</c:v>
                </c:pt>
                <c:pt idx="1">
                  <c:v>-</c:v>
                </c:pt>
                <c:pt idx="2">
                  <c:v>*</c:v>
                </c:pt>
                <c:pt idx="3">
                  <c:v>/</c:v>
                </c:pt>
              </c:strCache>
            </c:strRef>
          </c:cat>
          <c:val>
            <c:numRef>
              <c:f>Sheet1!$F$5:$F$8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6-46BD-936F-0D89C44F0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21984"/>
        <c:axId val="452515752"/>
      </c:barChart>
      <c:catAx>
        <c:axId val="4525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515752"/>
        <c:crosses val="autoZero"/>
        <c:auto val="1"/>
        <c:lblAlgn val="ctr"/>
        <c:lblOffset val="100"/>
        <c:noMultiLvlLbl val="0"/>
      </c:catAx>
      <c:valAx>
        <c:axId val="4525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5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19</xdr:row>
      <xdr:rowOff>133350</xdr:rowOff>
    </xdr:from>
    <xdr:to>
      <xdr:col>8</xdr:col>
      <xdr:colOff>633412</xdr:colOff>
      <xdr:row>40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D94F3D-8665-4467-99AA-C73F2DDA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414336</xdr:colOff>
      <xdr:row>30</xdr:row>
      <xdr:rowOff>85725</xdr:rowOff>
    </xdr:from>
    <xdr:to>
      <xdr:col>19</xdr:col>
      <xdr:colOff>190499</xdr:colOff>
      <xdr:row>53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501B155-CAFD-44BC-A65A-2AF32CD85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755196</xdr:colOff>
      <xdr:row>19</xdr:row>
      <xdr:rowOff>63953</xdr:rowOff>
    </xdr:from>
    <xdr:to>
      <xdr:col>11</xdr:col>
      <xdr:colOff>428625</xdr:colOff>
      <xdr:row>34</xdr:row>
      <xdr:rowOff>153760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4C7AD6-AED0-4575-A0C5-1F756068D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ne" displayName="dane" ref="A1:D10" tableType="queryTable" totalsRowShown="0">
  <autoFilter ref="A1:D10"/>
  <tableColumns count="4">
    <tableColumn id="1" uniqueName="1" name="Column1" queryTableFieldId="1" dataDxfId="0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B1" zoomScaleNormal="100" workbookViewId="0">
      <selection activeCell="H15" sqref="H15"/>
    </sheetView>
  </sheetViews>
  <sheetFormatPr defaultRowHeight="14.25"/>
  <cols>
    <col min="1" max="4" width="10.625" bestFit="1" customWidth="1"/>
    <col min="8" max="10" width="10.875" bestFit="1" customWidth="1"/>
    <col min="12" max="12" width="9.875" bestFit="1" customWidth="1"/>
    <col min="13" max="13" width="10.875" bestFit="1" customWidth="1"/>
  </cols>
  <sheetData>
    <row r="1" spans="1:20">
      <c r="A1" t="s">
        <v>25</v>
      </c>
      <c r="B1" t="s">
        <v>26</v>
      </c>
      <c r="C1" t="s">
        <v>27</v>
      </c>
      <c r="D1" t="s">
        <v>28</v>
      </c>
    </row>
    <row r="2" spans="1:20">
      <c r="A2" s="2" t="s">
        <v>29</v>
      </c>
      <c r="B2">
        <v>2048</v>
      </c>
      <c r="C2">
        <v>4096</v>
      </c>
      <c r="D2">
        <v>8192</v>
      </c>
    </row>
    <row r="3" spans="1:20">
      <c r="A3" s="2" t="s">
        <v>2</v>
      </c>
      <c r="B3">
        <v>2.2599999999999999E-4</v>
      </c>
      <c r="C3">
        <v>4.5199999999999998E-4</v>
      </c>
      <c r="D3">
        <v>9.01E-4</v>
      </c>
    </row>
    <row r="4" spans="1:20">
      <c r="A4" s="2" t="s">
        <v>9</v>
      </c>
      <c r="B4">
        <v>2.23E-4</v>
      </c>
      <c r="C4">
        <v>4.46E-4</v>
      </c>
      <c r="D4">
        <v>8.9899999999999995E-4</v>
      </c>
    </row>
    <row r="5" spans="1:20">
      <c r="A5" s="2" t="s">
        <v>14</v>
      </c>
      <c r="B5">
        <v>2.23E-4</v>
      </c>
      <c r="C5">
        <v>4.5300000000000001E-4</v>
      </c>
      <c r="D5">
        <v>8.9899999999999995E-4</v>
      </c>
      <c r="G5" s="3"/>
      <c r="H5" s="6" t="s">
        <v>0</v>
      </c>
      <c r="I5" s="6"/>
      <c r="J5" s="6"/>
      <c r="K5" s="3"/>
      <c r="L5" s="3"/>
      <c r="M5" s="6" t="s">
        <v>1</v>
      </c>
      <c r="N5" s="6"/>
      <c r="O5" s="6"/>
      <c r="Q5" s="3"/>
      <c r="R5" s="6"/>
      <c r="S5" s="6"/>
      <c r="T5" s="6"/>
    </row>
    <row r="6" spans="1:20">
      <c r="A6" s="2" t="s">
        <v>18</v>
      </c>
      <c r="B6">
        <v>2.31E-4</v>
      </c>
      <c r="C6">
        <v>4.7199999999999998E-4</v>
      </c>
      <c r="D6">
        <v>9.3199999999999999E-4</v>
      </c>
      <c r="G6" s="3"/>
      <c r="H6" s="7" t="s">
        <v>31</v>
      </c>
      <c r="I6" s="7"/>
      <c r="J6" s="7"/>
      <c r="K6" s="3"/>
      <c r="L6" s="3"/>
      <c r="M6" s="8" t="s">
        <v>31</v>
      </c>
      <c r="N6" s="8"/>
      <c r="O6" s="8"/>
      <c r="Q6" s="3"/>
      <c r="R6" s="8" t="s">
        <v>32</v>
      </c>
      <c r="S6" s="8"/>
      <c r="T6" s="8"/>
    </row>
    <row r="7" spans="1:20">
      <c r="A7" s="2" t="s">
        <v>2</v>
      </c>
      <c r="B7">
        <v>5.5000000000000002E-5</v>
      </c>
      <c r="C7">
        <v>1.1E-4</v>
      </c>
      <c r="D7">
        <v>2.2000000000000001E-4</v>
      </c>
      <c r="G7" s="3"/>
      <c r="H7" s="9">
        <v>2048</v>
      </c>
      <c r="I7" s="9">
        <v>4096</v>
      </c>
      <c r="J7" s="9">
        <v>8192</v>
      </c>
      <c r="K7" s="3"/>
      <c r="L7" s="3"/>
      <c r="M7" s="9">
        <v>2048</v>
      </c>
      <c r="N7" s="9">
        <v>4096</v>
      </c>
      <c r="O7" s="9">
        <v>8192</v>
      </c>
      <c r="Q7" s="3"/>
      <c r="R7" s="9">
        <v>2048</v>
      </c>
      <c r="S7" s="9">
        <v>4096</v>
      </c>
      <c r="T7" s="9">
        <v>8192</v>
      </c>
    </row>
    <row r="8" spans="1:20">
      <c r="A8" s="2" t="s">
        <v>9</v>
      </c>
      <c r="B8">
        <v>5.5000000000000002E-5</v>
      </c>
      <c r="C8">
        <v>1.0900000000000001E-4</v>
      </c>
      <c r="D8">
        <v>2.2000000000000001E-4</v>
      </c>
      <c r="G8" s="10" t="s">
        <v>2</v>
      </c>
      <c r="H8" s="4">
        <v>2.2599999999999999E-4</v>
      </c>
      <c r="I8" s="4">
        <v>4.5199999999999998E-4</v>
      </c>
      <c r="J8" s="4">
        <v>9.01E-4</v>
      </c>
      <c r="K8" s="3"/>
      <c r="L8" s="10" t="s">
        <v>2</v>
      </c>
      <c r="M8" s="4">
        <v>5.5000000000000002E-5</v>
      </c>
      <c r="N8" s="4">
        <v>1.1E-4</v>
      </c>
      <c r="O8" s="4">
        <v>2.2000000000000001E-4</v>
      </c>
      <c r="Q8" s="10" t="s">
        <v>2</v>
      </c>
      <c r="R8" s="4">
        <f>H8/M8 * 100</f>
        <v>410.90909090909082</v>
      </c>
      <c r="S8" s="4">
        <f t="shared" ref="S8:T8" si="0">I8/N8 * 100</f>
        <v>410.90909090909082</v>
      </c>
      <c r="T8" s="4">
        <f t="shared" si="0"/>
        <v>409.54545454545456</v>
      </c>
    </row>
    <row r="9" spans="1:20">
      <c r="A9" s="2" t="s">
        <v>14</v>
      </c>
      <c r="B9">
        <v>5.5999999999999999E-5</v>
      </c>
      <c r="C9">
        <v>1.1E-4</v>
      </c>
      <c r="D9">
        <v>2.1900000000000001E-4</v>
      </c>
      <c r="G9" s="10" t="s">
        <v>9</v>
      </c>
      <c r="H9" s="4">
        <v>2.23E-4</v>
      </c>
      <c r="I9" s="4">
        <v>4.46E-4</v>
      </c>
      <c r="J9" s="4">
        <v>8.9899999999999995E-4</v>
      </c>
      <c r="K9" s="3"/>
      <c r="L9" s="10" t="s">
        <v>9</v>
      </c>
      <c r="M9" s="4">
        <v>5.5000000000000002E-5</v>
      </c>
      <c r="N9" s="4">
        <v>1.0900000000000001E-4</v>
      </c>
      <c r="O9" s="4">
        <v>2.2000000000000001E-4</v>
      </c>
      <c r="Q9" s="10" t="s">
        <v>9</v>
      </c>
      <c r="R9" s="4">
        <f t="shared" ref="R9:R11" si="1">H9/M9 * 100</f>
        <v>405.4545454545455</v>
      </c>
      <c r="S9" s="4">
        <f t="shared" ref="S9:S11" si="2">I9/N9 * 100</f>
        <v>409.17431192660547</v>
      </c>
      <c r="T9" s="4">
        <f t="shared" ref="T9:T11" si="3">J9/O9 * 100</f>
        <v>408.63636363636363</v>
      </c>
    </row>
    <row r="10" spans="1:20">
      <c r="A10" s="2" t="s">
        <v>18</v>
      </c>
      <c r="B10">
        <v>5.8999999999999998E-5</v>
      </c>
      <c r="C10">
        <v>1.13E-4</v>
      </c>
      <c r="D10">
        <v>2.24E-4</v>
      </c>
      <c r="G10" s="10" t="s">
        <v>14</v>
      </c>
      <c r="H10" s="4">
        <v>2.23E-4</v>
      </c>
      <c r="I10" s="4">
        <v>4.5300000000000001E-4</v>
      </c>
      <c r="J10" s="4">
        <v>8.9899999999999995E-4</v>
      </c>
      <c r="K10" s="3"/>
      <c r="L10" s="10" t="s">
        <v>14</v>
      </c>
      <c r="M10" s="4">
        <v>5.5999999999999999E-5</v>
      </c>
      <c r="N10" s="4">
        <v>1.1E-4</v>
      </c>
      <c r="O10" s="4">
        <v>2.1900000000000001E-4</v>
      </c>
      <c r="Q10" s="10" t="s">
        <v>14</v>
      </c>
      <c r="R10" s="4">
        <f t="shared" si="1"/>
        <v>398.21428571428572</v>
      </c>
      <c r="S10" s="4">
        <f t="shared" si="2"/>
        <v>411.81818181818181</v>
      </c>
      <c r="T10" s="4">
        <f t="shared" si="3"/>
        <v>410.5022831050228</v>
      </c>
    </row>
    <row r="11" spans="1:20">
      <c r="G11" s="10" t="s">
        <v>18</v>
      </c>
      <c r="H11" s="4">
        <v>2.31E-4</v>
      </c>
      <c r="I11" s="4">
        <v>4.7199999999999998E-4</v>
      </c>
      <c r="J11" s="4">
        <v>9.3199999999999999E-4</v>
      </c>
      <c r="K11" s="3"/>
      <c r="L11" s="10" t="s">
        <v>18</v>
      </c>
      <c r="M11" s="4">
        <v>5.8999999999999998E-5</v>
      </c>
      <c r="N11" s="4">
        <v>1.16E-4</v>
      </c>
      <c r="O11" s="4">
        <v>2.2800000000000001E-4</v>
      </c>
      <c r="Q11" s="10" t="s">
        <v>18</v>
      </c>
      <c r="R11" s="4">
        <f t="shared" si="1"/>
        <v>391.52542372881356</v>
      </c>
      <c r="S11" s="4">
        <f t="shared" si="2"/>
        <v>406.89655172413791</v>
      </c>
      <c r="T11" s="4">
        <f t="shared" si="3"/>
        <v>408.77192982456137</v>
      </c>
    </row>
    <row r="12" spans="1:20">
      <c r="G12" s="10" t="s">
        <v>30</v>
      </c>
      <c r="H12" s="4">
        <f>SUM(H8:H11)/4</f>
        <v>2.2574999999999998E-4</v>
      </c>
      <c r="I12" s="4">
        <f>SUM(I8:I11)/4</f>
        <v>4.5574999999999999E-4</v>
      </c>
      <c r="J12" s="4">
        <f>SUM(J8:J11)/4</f>
        <v>9.0775000000000003E-4</v>
      </c>
      <c r="K12" s="3"/>
      <c r="L12" s="10" t="s">
        <v>30</v>
      </c>
      <c r="M12" s="5">
        <f>SUM(M8:M11)/4</f>
        <v>5.6249999999999998E-5</v>
      </c>
      <c r="N12" s="4">
        <f>SUM(N8:N11)/4</f>
        <v>1.1125000000000001E-4</v>
      </c>
      <c r="O12" s="4">
        <f>SUM(O8:O11)/4</f>
        <v>2.2175000000000002E-4</v>
      </c>
      <c r="Q12" s="10" t="s">
        <v>30</v>
      </c>
      <c r="R12" s="5">
        <f>SUM(R8:R11)/4</f>
        <v>401.52583645168392</v>
      </c>
      <c r="S12" s="4">
        <f>SUM(S8:S11)/4</f>
        <v>409.69953409450397</v>
      </c>
      <c r="T12" s="4">
        <f>SUM(T8:T11)/4</f>
        <v>409.36400777785059</v>
      </c>
    </row>
    <row r="13" spans="1:20">
      <c r="G13" s="2"/>
    </row>
    <row r="14" spans="1:20">
      <c r="G14" s="2"/>
      <c r="H14">
        <f>0.0000562</f>
        <v>5.6199999999999997E-5</v>
      </c>
      <c r="I14">
        <v>1.105E-4</v>
      </c>
      <c r="J14">
        <v>2.2075000000000003E-4</v>
      </c>
    </row>
    <row r="15" spans="1:20">
      <c r="G15" s="2"/>
    </row>
    <row r="17" spans="8:14">
      <c r="H17">
        <f>0.0000562</f>
        <v>5.6199999999999997E-5</v>
      </c>
    </row>
    <row r="18" spans="8:14">
      <c r="K18" s="4"/>
      <c r="L18" s="4">
        <v>2048</v>
      </c>
      <c r="M18" s="4">
        <v>4096</v>
      </c>
      <c r="N18" s="4">
        <v>8192</v>
      </c>
    </row>
    <row r="19" spans="8:14">
      <c r="K19" s="4" t="s">
        <v>0</v>
      </c>
      <c r="L19" s="4">
        <v>2.2580000000000001E-4</v>
      </c>
      <c r="M19" s="4">
        <f>0.000456</f>
        <v>4.5600000000000003E-4</v>
      </c>
      <c r="N19" s="4">
        <f>0.000908</f>
        <v>9.0799999999999995E-4</v>
      </c>
    </row>
    <row r="20" spans="8:14">
      <c r="K20" s="4" t="s">
        <v>1</v>
      </c>
      <c r="L20" s="4">
        <v>5.6199999999999997E-5</v>
      </c>
      <c r="M20" s="4">
        <f>0.000111</f>
        <v>1.11E-4</v>
      </c>
      <c r="N20" s="4">
        <f>0.000221</f>
        <v>2.2100000000000001E-4</v>
      </c>
    </row>
    <row r="24" spans="8:14">
      <c r="J24" s="4"/>
      <c r="K24" s="4" t="s">
        <v>0</v>
      </c>
      <c r="L24" s="4" t="s">
        <v>1</v>
      </c>
    </row>
    <row r="25" spans="8:14">
      <c r="J25" s="5" t="s">
        <v>2</v>
      </c>
      <c r="K25" s="4">
        <v>9.01E-4</v>
      </c>
      <c r="L25" s="4">
        <v>2.2000000000000001E-4</v>
      </c>
    </row>
    <row r="26" spans="8:14">
      <c r="J26" s="5" t="s">
        <v>9</v>
      </c>
      <c r="K26" s="4">
        <v>8.9899999999999995E-4</v>
      </c>
      <c r="L26" s="4">
        <v>2.2000000000000001E-4</v>
      </c>
    </row>
    <row r="27" spans="8:14">
      <c r="J27" s="5" t="s">
        <v>14</v>
      </c>
      <c r="K27" s="4">
        <v>8.9899999999999995E-4</v>
      </c>
      <c r="L27" s="4">
        <v>2.1900000000000001E-4</v>
      </c>
    </row>
    <row r="28" spans="8:14">
      <c r="J28" s="5" t="s">
        <v>18</v>
      </c>
      <c r="K28" s="4">
        <v>9.3199999999999999E-4</v>
      </c>
      <c r="L28" s="4">
        <v>2.24E-4</v>
      </c>
    </row>
  </sheetData>
  <mergeCells count="6">
    <mergeCell ref="H6:J6"/>
    <mergeCell ref="H5:J5"/>
    <mergeCell ref="M5:O5"/>
    <mergeCell ref="M6:O6"/>
    <mergeCell ref="R5:T5"/>
    <mergeCell ref="R6:T6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8"/>
  <sheetViews>
    <sheetView zoomScale="70" zoomScaleNormal="70" workbookViewId="0">
      <selection activeCell="P14" sqref="P14"/>
    </sheetView>
  </sheetViews>
  <sheetFormatPr defaultRowHeight="14.25"/>
  <cols>
    <col min="1" max="13" width="10.625" customWidth="1"/>
  </cols>
  <sheetData>
    <row r="1" spans="3:13">
      <c r="E1" t="s">
        <v>0</v>
      </c>
      <c r="L1" t="s">
        <v>1</v>
      </c>
    </row>
    <row r="4" spans="3:13">
      <c r="D4">
        <v>2048</v>
      </c>
      <c r="E4">
        <v>4096</v>
      </c>
      <c r="F4">
        <v>8192</v>
      </c>
      <c r="K4">
        <v>2048</v>
      </c>
      <c r="L4">
        <v>4096</v>
      </c>
      <c r="M4">
        <v>8192</v>
      </c>
    </row>
    <row r="5" spans="3:13">
      <c r="C5" t="s">
        <v>2</v>
      </c>
      <c r="D5" s="1" t="s">
        <v>3</v>
      </c>
      <c r="E5" s="1" t="s">
        <v>4</v>
      </c>
      <c r="F5" s="1" t="s">
        <v>5</v>
      </c>
      <c r="J5" t="s">
        <v>2</v>
      </c>
      <c r="K5" s="1" t="s">
        <v>6</v>
      </c>
      <c r="L5" s="1" t="s">
        <v>7</v>
      </c>
      <c r="M5" s="1" t="s">
        <v>8</v>
      </c>
    </row>
    <row r="6" spans="3:13">
      <c r="C6" t="s">
        <v>9</v>
      </c>
      <c r="D6" s="1" t="s">
        <v>10</v>
      </c>
      <c r="E6" s="1" t="s">
        <v>11</v>
      </c>
      <c r="F6" s="1" t="s">
        <v>12</v>
      </c>
      <c r="J6" t="s">
        <v>9</v>
      </c>
      <c r="K6" s="1" t="s">
        <v>6</v>
      </c>
      <c r="L6" s="1" t="s">
        <v>13</v>
      </c>
      <c r="M6" s="1" t="s">
        <v>8</v>
      </c>
    </row>
    <row r="7" spans="3:13">
      <c r="C7" t="s">
        <v>14</v>
      </c>
      <c r="D7" s="1" t="s">
        <v>10</v>
      </c>
      <c r="E7" s="1" t="s">
        <v>15</v>
      </c>
      <c r="F7" s="1" t="s">
        <v>12</v>
      </c>
      <c r="J7" t="s">
        <v>14</v>
      </c>
      <c r="K7" s="1" t="s">
        <v>16</v>
      </c>
      <c r="L7" s="1" t="s">
        <v>7</v>
      </c>
      <c r="M7" s="1" t="s">
        <v>17</v>
      </c>
    </row>
    <row r="8" spans="3:13">
      <c r="C8" t="s">
        <v>18</v>
      </c>
      <c r="D8" s="1" t="s">
        <v>19</v>
      </c>
      <c r="E8" s="1" t="s">
        <v>20</v>
      </c>
      <c r="F8" s="1" t="s">
        <v>21</v>
      </c>
      <c r="J8" t="s">
        <v>18</v>
      </c>
      <c r="K8" s="1" t="s">
        <v>22</v>
      </c>
      <c r="L8" s="1" t="s">
        <v>23</v>
      </c>
      <c r="M8" s="1" t="s">
        <v>24</v>
      </c>
    </row>
  </sheetData>
  <pageMargins left="0" right="0" top="0.39370078740157477" bottom="0.39370078740157477" header="0" footer="0"/>
  <pageSetup paperSize="9" orientation="portrait" horizontalDpi="4294967293" verticalDpi="0" r:id="rId1"/>
  <headerFooter>
    <oddHeader>&amp;C&amp;A</oddHeader>
    <oddFooter>&amp;CPage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O L i R T I z O j s q n A A A A + Q A A A B I A H A B D b 2 5 m a W c v U G F j a 2 F n Z S 5 4 b W w g o h g A K K A U A A A A A A A A A A A A A A A A A A A A A A A A A A A A h Y / N C o J A G E V f R W b v / I k R 8 j k u 2 i o I Q b S V c b I h H c U Z G 9 + t R Y / U K y S U 1 a 7 l v Z w L 5 z 5 u d 8 j m r g 2 u a r S 6 N y l i m K J A G d n X 2 j Q p m t w p 3 K J M Q F n J S 9 W o Y I G N T W a r U 3 R 2 b k g I 8 d 5 j H + F + b A i n l J F j k e / l W X V V q I 1 1 l Z E K f V b 1 / x U S c H j J C I 7 j D Y 4 p j z B j l A N Z e y i 0 + T J 8 U c Y U y E 8 J u 6 l 1 0 6 j E 0 I Z l D m S N Q N 4 3 x B N Q S w M E F A A C A A g A O L i R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4 k U z C K J Y j A g E A A I o B A A A T A B w A R m 9 y b X V s Y X M v U 2 V j d G l v b j E u b S C i G A A o o B Q A A A A A A A A A A A A A A A A A A A A A A A A A A A B 1 T 7 F O w z A Q n Y m U f 7 D M k k g m I q U s V J k S G J F Q w w J h c J K j G O J z Z F 9 Q o 6 o L v 8 T E j P p f G E U F h O C W u 3 v v 7 u k 9 B w 0 p g 2 w 5 9 X Q R B m H g H q S F l r U S g W W s A w o D 5 m v 3 Z t 9 f 2 9 2 L 8 W D u n p P C N I M G p O h C d Z D k B s k v L u L 5 W X X t w L r K Q d 3 J 1 Z E j 2 T w a l B b H q g D 3 R K a v P r U T W h O P x W 0 B n d K K w G b 8 g A u W m 2 7 Q 6 L K 5 Y O f Y m F b h K k t n p 8 e C X Q 2 G Y E l j B 9 n 3 m F w a h L t Y T B 4 P + Y 1 W g D 6 K Y T T 2 3 F s t Z e 2 v S i v R 3 R u r J / l y 7 M F F X 4 n E Z s M n I v U O / C M w g j V t B d v j s z 2 O g 6 7 B / m B O / m X m v 5 h t H A Y K / z a 6 + A B Q S w E C L Q A U A A I A C A A 4 u J F M j M 6 O y q c A A A D 5 A A A A E g A A A A A A A A A A A A A A A A A A A A A A Q 2 9 u Z m l n L 1 B h Y 2 t h Z 2 U u e G 1 s U E s B A i 0 A F A A C A A g A O L i R T A / K 6 a u k A A A A 6 Q A A A B M A A A A A A A A A A A A A A A A A 8 w A A A F t D b 2 5 0 Z W 5 0 X 1 R 5 c G V z X S 5 4 b W x Q S w E C L Q A U A A I A C A A 4 u J F M w i i W I w I B A A C K A Q A A E w A A A A A A A A A A A A A A A A D k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C Q A A A A A A A D o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Z G F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E 3 V D I x O j A x O j Q 4 L j c 2 M T A x N D R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v W m 1 p Z W 5 p b 2 5 v I H R 5 c C 5 7 Q 2 9 s d W 1 u M S w w f S Z x d W 9 0 O y w m c X V v d D t T Z W N 0 a W 9 u M S 9 k Y W 5 l L 1 p t a W V u a W 9 u b y B 0 e X A u e 0 N v b H V t b j I s M X 0 m c X V v d D s s J n F 1 b 3 Q 7 U 2 V j d G l v b j E v Z G F u Z S 9 a b W l l b m l v b m 8 g d H l w L n t D b 2 x 1 b W 4 z L D J 9 J n F 1 b 3 Q 7 L C Z x d W 9 0 O 1 N l Y 3 R p b 2 4 x L 2 R h b m U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W 5 l L 1 p t a W V u a W 9 u b y B 0 e X A u e 0 N v b H V t b j E s M H 0 m c X V v d D s s J n F 1 b 3 Q 7 U 2 V j d G l v b j E v Z G F u Z S 9 a b W l l b m l v b m 8 g d H l w L n t D b 2 x 1 b W 4 y L D F 9 J n F 1 b 3 Q 7 L C Z x d W 9 0 O 1 N l Y 3 R p b 2 4 x L 2 R h b m U v W m 1 p Z W 5 p b 2 5 v I H R 5 c C 5 7 Q 2 9 s d W 1 u M y w y f S Z x d W 9 0 O y w m c X V v d D t T Z W N 0 a W 9 u M S 9 k Y W 5 l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Y 2 / K N 0 e e 0 2 / W 7 b k K P m l / A A A A A A C A A A A A A A Q Z g A A A A E A A C A A A A D q Q s U F 6 U n j k M 1 s B S o X n U f y e 5 q w X S s M E g X j h 7 M C I C G O U A A A A A A O g A A A A A I A A C A A A A C j p y x 9 4 s z s p A O 1 u M c f M c 5 D F j O J d 0 u W e V u U d p 2 D B V v U I V A A A A A W y X Q b T Y H Z A 7 B t w q F O Z C m k d v J M m 0 + o w Y b z y S 2 / w t J 8 y a a H e b 6 U V R P U l H e 0 G A O N b y 9 e X o Y 0 v V u 1 Q e E C h N 3 V R w X q a R v q 4 3 / 0 o G V D W e k S O s 4 V d U A A A A B X 2 A x L P L 7 + b p 2 k L U G s x J g Y z / e j f O B n g 0 p c K 9 + E J N X R T O / Y u M S Z y h 9 P D w 0 a I n Z i v p 8 d p p g R R S 4 9 o n X 9 Y b M b A L P h < / D a t a M a s h u p > 
</file>

<file path=customXml/itemProps1.xml><?xml version="1.0" encoding="utf-8"?>
<ds:datastoreItem xmlns:ds="http://schemas.openxmlformats.org/officeDocument/2006/customXml" ds:itemID="{9F28BC4C-0C12-463B-9C47-A2B04B8ED5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Łągiewski</cp:lastModifiedBy>
  <cp:revision>1</cp:revision>
  <dcterms:created xsi:type="dcterms:W3CDTF">2018-04-17T22:37:01Z</dcterms:created>
  <dcterms:modified xsi:type="dcterms:W3CDTF">2018-04-17T22:31:46Z</dcterms:modified>
</cp:coreProperties>
</file>