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задача 1" sheetId="2" r:id="rId1"/>
    <sheet name="задача 2(квадрат)" sheetId="4" r:id="rId2"/>
    <sheet name="задача 2(куб)" sheetId="3" r:id="rId3"/>
    <sheet name="задача 2(4 степень)" sheetId="5" r:id="rId4"/>
    <sheet name="задача 2(6 степень)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0" i="6" l="1"/>
  <c r="O20" i="6"/>
  <c r="P20" i="6"/>
  <c r="Q20" i="6"/>
  <c r="R20" i="6"/>
  <c r="S20" i="6"/>
  <c r="T20" i="6"/>
  <c r="U20" i="6"/>
  <c r="V20" i="6"/>
  <c r="W20" i="6"/>
  <c r="N20" i="6"/>
  <c r="O10" i="6" a="1"/>
  <c r="O10" i="6" s="1"/>
  <c r="V1" i="6"/>
  <c r="U7" i="6"/>
  <c r="U6" i="6"/>
  <c r="U5" i="6"/>
  <c r="T5" i="6"/>
  <c r="U4" i="6"/>
  <c r="T4" i="6"/>
  <c r="U3" i="6"/>
  <c r="T3" i="6"/>
  <c r="U2" i="6"/>
  <c r="T1" i="6"/>
  <c r="L19" i="6"/>
  <c r="L20" i="6"/>
  <c r="K20" i="6"/>
  <c r="C20" i="6"/>
  <c r="D20" i="6"/>
  <c r="E20" i="6"/>
  <c r="F20" i="6"/>
  <c r="G20" i="6"/>
  <c r="H20" i="6"/>
  <c r="I20" i="6"/>
  <c r="J20" i="6"/>
  <c r="K19" i="6"/>
  <c r="C19" i="6"/>
  <c r="D19" i="6"/>
  <c r="E19" i="6"/>
  <c r="F19" i="6"/>
  <c r="G19" i="6"/>
  <c r="H19" i="6"/>
  <c r="I19" i="6"/>
  <c r="J19" i="6"/>
  <c r="B20" i="6"/>
  <c r="B19" i="6"/>
  <c r="B18" i="6"/>
  <c r="L11" i="6"/>
  <c r="L12" i="6"/>
  <c r="L13" i="6"/>
  <c r="L14" i="6"/>
  <c r="C14" i="6"/>
  <c r="D14" i="6"/>
  <c r="E14" i="6"/>
  <c r="F14" i="6"/>
  <c r="G14" i="6"/>
  <c r="H14" i="6"/>
  <c r="I14" i="6"/>
  <c r="J14" i="6"/>
  <c r="K14" i="6"/>
  <c r="C13" i="6"/>
  <c r="D13" i="6"/>
  <c r="E13" i="6"/>
  <c r="F13" i="6"/>
  <c r="G13" i="6"/>
  <c r="H13" i="6"/>
  <c r="I13" i="6"/>
  <c r="J13" i="6"/>
  <c r="K13" i="6"/>
  <c r="C12" i="6"/>
  <c r="D12" i="6"/>
  <c r="E12" i="6"/>
  <c r="F12" i="6"/>
  <c r="G12" i="6"/>
  <c r="H12" i="6"/>
  <c r="I12" i="6"/>
  <c r="J12" i="6"/>
  <c r="K12" i="6"/>
  <c r="C11" i="6"/>
  <c r="D11" i="6"/>
  <c r="E11" i="6"/>
  <c r="F11" i="6"/>
  <c r="G11" i="6"/>
  <c r="H11" i="6"/>
  <c r="I11" i="6"/>
  <c r="J11" i="6"/>
  <c r="K11" i="6"/>
  <c r="B14" i="6"/>
  <c r="B13" i="6"/>
  <c r="B12" i="6"/>
  <c r="B11" i="6"/>
  <c r="K15" i="6"/>
  <c r="J15" i="6"/>
  <c r="I15" i="6"/>
  <c r="H15" i="6"/>
  <c r="G15" i="6"/>
  <c r="F15" i="6"/>
  <c r="E15" i="6"/>
  <c r="D15" i="6"/>
  <c r="C15" i="6"/>
  <c r="B15" i="6"/>
  <c r="K10" i="6"/>
  <c r="J10" i="6"/>
  <c r="I10" i="6"/>
  <c r="H10" i="6"/>
  <c r="G10" i="6"/>
  <c r="F10" i="6"/>
  <c r="E10" i="6"/>
  <c r="D10" i="6"/>
  <c r="C10" i="6"/>
  <c r="B10" i="6"/>
  <c r="L10" i="6" s="1"/>
  <c r="K9" i="6"/>
  <c r="J9" i="6"/>
  <c r="I9" i="6"/>
  <c r="H9" i="6"/>
  <c r="G9" i="6"/>
  <c r="F9" i="6"/>
  <c r="E9" i="6"/>
  <c r="D9" i="6"/>
  <c r="C9" i="6"/>
  <c r="B9" i="6"/>
  <c r="K8" i="6"/>
  <c r="J8" i="6"/>
  <c r="I8" i="6"/>
  <c r="H8" i="6"/>
  <c r="G8" i="6"/>
  <c r="F8" i="6"/>
  <c r="E8" i="6"/>
  <c r="D8" i="6"/>
  <c r="C8" i="6"/>
  <c r="B8" i="6"/>
  <c r="L8" i="6" s="1"/>
  <c r="K7" i="6"/>
  <c r="J7" i="6"/>
  <c r="I7" i="6"/>
  <c r="H7" i="6"/>
  <c r="G7" i="6"/>
  <c r="F7" i="6"/>
  <c r="E7" i="6"/>
  <c r="D7" i="6"/>
  <c r="C7" i="6"/>
  <c r="B7" i="6"/>
  <c r="K6" i="6"/>
  <c r="K18" i="6" s="1"/>
  <c r="J6" i="6"/>
  <c r="J18" i="6" s="1"/>
  <c r="I6" i="6"/>
  <c r="I18" i="6" s="1"/>
  <c r="H6" i="6"/>
  <c r="H18" i="6" s="1"/>
  <c r="G6" i="6"/>
  <c r="G18" i="6" s="1"/>
  <c r="F6" i="6"/>
  <c r="F18" i="6" s="1"/>
  <c r="E6" i="6"/>
  <c r="E18" i="6" s="1"/>
  <c r="D6" i="6"/>
  <c r="D18" i="6" s="1"/>
  <c r="C6" i="6"/>
  <c r="C18" i="6" s="1"/>
  <c r="B6" i="6"/>
  <c r="K5" i="6"/>
  <c r="K17" i="6" s="1"/>
  <c r="J5" i="6"/>
  <c r="J17" i="6" s="1"/>
  <c r="I5" i="6"/>
  <c r="I17" i="6" s="1"/>
  <c r="H5" i="6"/>
  <c r="H17" i="6" s="1"/>
  <c r="G5" i="6"/>
  <c r="G17" i="6" s="1"/>
  <c r="F5" i="6"/>
  <c r="F17" i="6" s="1"/>
  <c r="E5" i="6"/>
  <c r="E17" i="6" s="1"/>
  <c r="D5" i="6"/>
  <c r="D17" i="6" s="1"/>
  <c r="C5" i="6"/>
  <c r="C17" i="6" s="1"/>
  <c r="B5" i="6"/>
  <c r="K4" i="6"/>
  <c r="K16" i="6" s="1"/>
  <c r="J4" i="6"/>
  <c r="J16" i="6" s="1"/>
  <c r="I4" i="6"/>
  <c r="I16" i="6" s="1"/>
  <c r="H4" i="6"/>
  <c r="H16" i="6" s="1"/>
  <c r="G4" i="6"/>
  <c r="G16" i="6" s="1"/>
  <c r="F4" i="6"/>
  <c r="F16" i="6" s="1"/>
  <c r="E4" i="6"/>
  <c r="E16" i="6" s="1"/>
  <c r="D4" i="6"/>
  <c r="D16" i="6" s="1"/>
  <c r="C4" i="6"/>
  <c r="C16" i="6" s="1"/>
  <c r="B4" i="6"/>
  <c r="B16" i="6" s="1"/>
  <c r="L3" i="6"/>
  <c r="L2" i="6"/>
  <c r="L17" i="3"/>
  <c r="L27" i="5"/>
  <c r="O15" i="6" l="1"/>
  <c r="O14" i="6"/>
  <c r="O13" i="6"/>
  <c r="O12" i="6"/>
  <c r="O16" i="6"/>
  <c r="O11" i="6"/>
  <c r="L4" i="6"/>
  <c r="L5" i="6"/>
  <c r="L9" i="6"/>
  <c r="L6" i="6"/>
  <c r="L15" i="6"/>
  <c r="L7" i="6"/>
  <c r="L16" i="6"/>
  <c r="B17" i="6"/>
  <c r="L17" i="6" s="1"/>
  <c r="L18" i="6"/>
  <c r="B11" i="5"/>
  <c r="B7" i="5"/>
  <c r="B6" i="5"/>
  <c r="C10" i="5"/>
  <c r="D10" i="5"/>
  <c r="E10" i="5"/>
  <c r="F10" i="5"/>
  <c r="G10" i="5"/>
  <c r="H10" i="5"/>
  <c r="I10" i="5"/>
  <c r="J10" i="5"/>
  <c r="K10" i="5"/>
  <c r="B10" i="5"/>
  <c r="C9" i="5"/>
  <c r="D9" i="5"/>
  <c r="E9" i="5"/>
  <c r="F9" i="5"/>
  <c r="G9" i="5"/>
  <c r="H9" i="5"/>
  <c r="I9" i="5"/>
  <c r="J9" i="5"/>
  <c r="K9" i="5"/>
  <c r="B9" i="5"/>
  <c r="K11" i="5"/>
  <c r="J11" i="5"/>
  <c r="I11" i="5"/>
  <c r="H11" i="5"/>
  <c r="G11" i="5"/>
  <c r="F11" i="5"/>
  <c r="E11" i="5"/>
  <c r="D11" i="5"/>
  <c r="C11" i="5"/>
  <c r="K8" i="5"/>
  <c r="J8" i="5"/>
  <c r="I8" i="5"/>
  <c r="H8" i="5"/>
  <c r="G8" i="5"/>
  <c r="F8" i="5"/>
  <c r="E8" i="5"/>
  <c r="D8" i="5"/>
  <c r="C8" i="5"/>
  <c r="B8" i="5"/>
  <c r="K7" i="5"/>
  <c r="J7" i="5"/>
  <c r="I7" i="5"/>
  <c r="H7" i="5"/>
  <c r="G7" i="5"/>
  <c r="F7" i="5"/>
  <c r="E7" i="5"/>
  <c r="D7" i="5"/>
  <c r="C7" i="5"/>
  <c r="K6" i="5"/>
  <c r="J6" i="5"/>
  <c r="I6" i="5"/>
  <c r="I14" i="5" s="1"/>
  <c r="H6" i="5"/>
  <c r="G6" i="5"/>
  <c r="F6" i="5"/>
  <c r="E6" i="5"/>
  <c r="D6" i="5"/>
  <c r="C6" i="5"/>
  <c r="K5" i="5"/>
  <c r="K13" i="5" s="1"/>
  <c r="J5" i="5"/>
  <c r="J13" i="5" s="1"/>
  <c r="I5" i="5"/>
  <c r="I13" i="5" s="1"/>
  <c r="H5" i="5"/>
  <c r="H13" i="5" s="1"/>
  <c r="G5" i="5"/>
  <c r="G13" i="5" s="1"/>
  <c r="F5" i="5"/>
  <c r="F13" i="5" s="1"/>
  <c r="E5" i="5"/>
  <c r="E13" i="5" s="1"/>
  <c r="D5" i="5"/>
  <c r="D13" i="5" s="1"/>
  <c r="C5" i="5"/>
  <c r="C13" i="5" s="1"/>
  <c r="B5" i="5"/>
  <c r="B13" i="5" s="1"/>
  <c r="K4" i="5"/>
  <c r="K12" i="5" s="1"/>
  <c r="J4" i="5"/>
  <c r="J12" i="5" s="1"/>
  <c r="I4" i="5"/>
  <c r="I12" i="5" s="1"/>
  <c r="H4" i="5"/>
  <c r="H12" i="5" s="1"/>
  <c r="G4" i="5"/>
  <c r="G12" i="5" s="1"/>
  <c r="F4" i="5"/>
  <c r="F12" i="5" s="1"/>
  <c r="E4" i="5"/>
  <c r="E12" i="5" s="1"/>
  <c r="D4" i="5"/>
  <c r="D12" i="5" s="1"/>
  <c r="C4" i="5"/>
  <c r="C12" i="5" s="1"/>
  <c r="B4" i="5"/>
  <c r="B12" i="5" s="1"/>
  <c r="L3" i="5"/>
  <c r="O19" i="5" s="1"/>
  <c r="L2" i="5"/>
  <c r="K19" i="5" s="1"/>
  <c r="A16" i="4"/>
  <c r="J16" i="4"/>
  <c r="I16" i="4"/>
  <c r="H16" i="4"/>
  <c r="G16" i="4"/>
  <c r="F16" i="4"/>
  <c r="E16" i="4"/>
  <c r="D16" i="4"/>
  <c r="C16" i="4"/>
  <c r="B16" i="4"/>
  <c r="G19" i="4" a="1"/>
  <c r="G21" i="4" s="1"/>
  <c r="O21" i="4"/>
  <c r="M21" i="4"/>
  <c r="L21" i="4"/>
  <c r="K21" i="4"/>
  <c r="O20" i="4"/>
  <c r="M20" i="4"/>
  <c r="L20" i="4"/>
  <c r="K20" i="4"/>
  <c r="O19" i="4"/>
  <c r="M19" i="4"/>
  <c r="L19" i="4"/>
  <c r="K8" i="4"/>
  <c r="J8" i="4"/>
  <c r="I8" i="4"/>
  <c r="H8" i="4"/>
  <c r="G8" i="4"/>
  <c r="F8" i="4"/>
  <c r="E8" i="4"/>
  <c r="D8" i="4"/>
  <c r="C8" i="4"/>
  <c r="B8" i="4"/>
  <c r="L8" i="4" s="1"/>
  <c r="K7" i="4"/>
  <c r="J7" i="4"/>
  <c r="I7" i="4"/>
  <c r="H7" i="4"/>
  <c r="G7" i="4"/>
  <c r="F7" i="4"/>
  <c r="E7" i="4"/>
  <c r="D7" i="4"/>
  <c r="C7" i="4"/>
  <c r="B7" i="4"/>
  <c r="L7" i="4" s="1"/>
  <c r="K6" i="4"/>
  <c r="J6" i="4"/>
  <c r="I6" i="4"/>
  <c r="H6" i="4"/>
  <c r="G6" i="4"/>
  <c r="F6" i="4"/>
  <c r="E6" i="4"/>
  <c r="D6" i="4"/>
  <c r="C6" i="4"/>
  <c r="B6" i="4"/>
  <c r="L6" i="4" s="1"/>
  <c r="K5" i="4"/>
  <c r="J5" i="4"/>
  <c r="I5" i="4"/>
  <c r="H5" i="4"/>
  <c r="G5" i="4"/>
  <c r="F5" i="4"/>
  <c r="E5" i="4"/>
  <c r="D5" i="4"/>
  <c r="L5" i="4" s="1"/>
  <c r="C5" i="4"/>
  <c r="B5" i="4"/>
  <c r="K4" i="4"/>
  <c r="J4" i="4"/>
  <c r="I4" i="4"/>
  <c r="H4" i="4"/>
  <c r="G4" i="4"/>
  <c r="F4" i="4"/>
  <c r="E4" i="4"/>
  <c r="D4" i="4"/>
  <c r="C4" i="4"/>
  <c r="B4" i="4"/>
  <c r="L4" i="4" s="1"/>
  <c r="L3" i="4"/>
  <c r="L2" i="4"/>
  <c r="C17" i="3"/>
  <c r="D17" i="3"/>
  <c r="E17" i="3"/>
  <c r="F17" i="3"/>
  <c r="G17" i="3"/>
  <c r="H17" i="3"/>
  <c r="I17" i="3"/>
  <c r="J17" i="3"/>
  <c r="K17" i="3"/>
  <c r="B17" i="3"/>
  <c r="G20" i="3" a="1"/>
  <c r="G20" i="3" s="1"/>
  <c r="M23" i="3"/>
  <c r="M22" i="3"/>
  <c r="M21" i="3"/>
  <c r="M20" i="3"/>
  <c r="L23" i="3"/>
  <c r="K23" i="3"/>
  <c r="J23" i="3"/>
  <c r="I23" i="3"/>
  <c r="L22" i="3"/>
  <c r="K22" i="3"/>
  <c r="J22" i="3"/>
  <c r="I22" i="3"/>
  <c r="L21" i="3"/>
  <c r="K21" i="3"/>
  <c r="J21" i="3"/>
  <c r="I21" i="3"/>
  <c r="I20" i="3"/>
  <c r="C8" i="3"/>
  <c r="D8" i="3"/>
  <c r="E8" i="3"/>
  <c r="F8" i="3"/>
  <c r="G8" i="3"/>
  <c r="H8" i="3"/>
  <c r="I8" i="3"/>
  <c r="J8" i="3"/>
  <c r="K8" i="3"/>
  <c r="B8" i="3"/>
  <c r="L8" i="3" s="1"/>
  <c r="C7" i="3"/>
  <c r="D7" i="3"/>
  <c r="E7" i="3"/>
  <c r="F7" i="3"/>
  <c r="G7" i="3"/>
  <c r="H7" i="3"/>
  <c r="I7" i="3"/>
  <c r="J7" i="3"/>
  <c r="K7" i="3"/>
  <c r="B7" i="3"/>
  <c r="L7" i="3" s="1"/>
  <c r="G11" i="3"/>
  <c r="I11" i="3"/>
  <c r="C10" i="3"/>
  <c r="D10" i="3"/>
  <c r="F10" i="3"/>
  <c r="B9" i="3"/>
  <c r="L9" i="3" s="1"/>
  <c r="C9" i="3"/>
  <c r="D9" i="3"/>
  <c r="E9" i="3"/>
  <c r="F9" i="3"/>
  <c r="G9" i="3"/>
  <c r="H9" i="3"/>
  <c r="I9" i="3"/>
  <c r="J9" i="3"/>
  <c r="K9" i="3"/>
  <c r="K6" i="3"/>
  <c r="K5" i="3"/>
  <c r="K11" i="3" s="1"/>
  <c r="C5" i="3"/>
  <c r="C11" i="3" s="1"/>
  <c r="J6" i="3"/>
  <c r="I6" i="3"/>
  <c r="H6" i="3"/>
  <c r="G6" i="3"/>
  <c r="F6" i="3"/>
  <c r="E6" i="3"/>
  <c r="D6" i="3"/>
  <c r="C6" i="3"/>
  <c r="B6" i="3"/>
  <c r="L6" i="3" s="1"/>
  <c r="J5" i="3"/>
  <c r="J11" i="3" s="1"/>
  <c r="I5" i="3"/>
  <c r="H5" i="3"/>
  <c r="H11" i="3" s="1"/>
  <c r="G5" i="3"/>
  <c r="F5" i="3"/>
  <c r="L5" i="3" s="1"/>
  <c r="L20" i="3" s="1"/>
  <c r="E5" i="3"/>
  <c r="E11" i="3" s="1"/>
  <c r="D5" i="3"/>
  <c r="D11" i="3" s="1"/>
  <c r="B5" i="3"/>
  <c r="B11" i="3" s="1"/>
  <c r="K4" i="3"/>
  <c r="K10" i="3" s="1"/>
  <c r="J4" i="3"/>
  <c r="J10" i="3" s="1"/>
  <c r="I4" i="3"/>
  <c r="I10" i="3" s="1"/>
  <c r="H4" i="3"/>
  <c r="H10" i="3" s="1"/>
  <c r="G4" i="3"/>
  <c r="G10" i="3" s="1"/>
  <c r="F4" i="3"/>
  <c r="E4" i="3"/>
  <c r="E10" i="3" s="1"/>
  <c r="D4" i="3"/>
  <c r="C4" i="3"/>
  <c r="B4" i="3"/>
  <c r="L4" i="3" s="1"/>
  <c r="K20" i="3" s="1"/>
  <c r="L9" i="5" l="1"/>
  <c r="N22" i="5" s="1"/>
  <c r="L6" i="5"/>
  <c r="N19" i="5" s="1"/>
  <c r="B14" i="5"/>
  <c r="G14" i="5"/>
  <c r="F14" i="5"/>
  <c r="L7" i="5"/>
  <c r="N20" i="5" s="1"/>
  <c r="E14" i="5"/>
  <c r="D14" i="5"/>
  <c r="L8" i="5"/>
  <c r="N21" i="5" s="1"/>
  <c r="K14" i="5"/>
  <c r="C14" i="5"/>
  <c r="J14" i="5"/>
  <c r="H14" i="5"/>
  <c r="L11" i="5"/>
  <c r="O20" i="5" s="1"/>
  <c r="L10" i="5"/>
  <c r="N23" i="5" s="1"/>
  <c r="L12" i="5"/>
  <c r="O21" i="5" s="1"/>
  <c r="L13" i="5"/>
  <c r="O22" i="5" s="1"/>
  <c r="L4" i="5"/>
  <c r="L19" i="5" s="1"/>
  <c r="L5" i="5"/>
  <c r="M19" i="5" s="1"/>
  <c r="G19" i="4"/>
  <c r="G20" i="4"/>
  <c r="G23" i="3"/>
  <c r="G22" i="3"/>
  <c r="G21" i="3"/>
  <c r="F11" i="3"/>
  <c r="L11" i="3" s="1"/>
  <c r="B10" i="3"/>
  <c r="L10" i="3" s="1"/>
  <c r="L3" i="3"/>
  <c r="L2" i="3"/>
  <c r="J20" i="3" s="1"/>
  <c r="L14" i="5" l="1"/>
  <c r="O23" i="5" s="1"/>
  <c r="G19" i="5" a="1"/>
  <c r="G19" i="5" s="1"/>
  <c r="K16" i="2"/>
  <c r="K8" i="2"/>
  <c r="C8" i="2"/>
  <c r="I8" i="2"/>
  <c r="J8" i="2"/>
  <c r="B8" i="2"/>
  <c r="C7" i="2"/>
  <c r="D7" i="2"/>
  <c r="E7" i="2"/>
  <c r="F7" i="2"/>
  <c r="G7" i="2"/>
  <c r="H7" i="2"/>
  <c r="I7" i="2"/>
  <c r="J7" i="2"/>
  <c r="K7" i="2"/>
  <c r="B7" i="2"/>
  <c r="L7" i="2" s="1"/>
  <c r="O20" i="2" s="1"/>
  <c r="C6" i="2"/>
  <c r="D6" i="2"/>
  <c r="E6" i="2"/>
  <c r="F6" i="2"/>
  <c r="G6" i="2"/>
  <c r="H6" i="2"/>
  <c r="I6" i="2"/>
  <c r="J6" i="2"/>
  <c r="K6" i="2"/>
  <c r="B6" i="2"/>
  <c r="L6" i="2" s="1"/>
  <c r="M21" i="2" s="1"/>
  <c r="C5" i="2"/>
  <c r="L5" i="2" s="1"/>
  <c r="D5" i="2"/>
  <c r="E5" i="2"/>
  <c r="F5" i="2"/>
  <c r="G5" i="2"/>
  <c r="H5" i="2"/>
  <c r="I5" i="2"/>
  <c r="J5" i="2"/>
  <c r="K5" i="2"/>
  <c r="B5" i="2"/>
  <c r="C4" i="2"/>
  <c r="D4" i="2"/>
  <c r="D8" i="2" s="1"/>
  <c r="E4" i="2"/>
  <c r="E8" i="2" s="1"/>
  <c r="F4" i="2"/>
  <c r="F8" i="2" s="1"/>
  <c r="G4" i="2"/>
  <c r="G8" i="2" s="1"/>
  <c r="H4" i="2"/>
  <c r="H8" i="2" s="1"/>
  <c r="I4" i="2"/>
  <c r="J4" i="2"/>
  <c r="K4" i="2"/>
  <c r="B4" i="2"/>
  <c r="L4" i="2" s="1"/>
  <c r="L3" i="2"/>
  <c r="O19" i="2" s="1"/>
  <c r="L2" i="2"/>
  <c r="L19" i="2" s="1"/>
  <c r="G21" i="5" l="1"/>
  <c r="G22" i="5"/>
  <c r="G20" i="5"/>
  <c r="B27" i="5" s="1"/>
  <c r="G23" i="5"/>
  <c r="J27" i="5"/>
  <c r="F27" i="5"/>
  <c r="H27" i="5"/>
  <c r="E27" i="5"/>
  <c r="M20" i="2"/>
  <c r="L21" i="2"/>
  <c r="K21" i="2"/>
  <c r="L20" i="2"/>
  <c r="M19" i="2"/>
  <c r="G19" i="2" s="1" a="1"/>
  <c r="K20" i="2"/>
  <c r="L8" i="2"/>
  <c r="O21" i="2" s="1"/>
  <c r="I27" i="5" l="1"/>
  <c r="G27" i="5"/>
  <c r="C27" i="5"/>
  <c r="K27" i="5"/>
  <c r="D27" i="5"/>
  <c r="G19" i="2"/>
  <c r="G20" i="2"/>
  <c r="G21" i="2"/>
  <c r="B16" i="2" l="1"/>
  <c r="J16" i="2"/>
  <c r="I16" i="2"/>
  <c r="C16" i="2"/>
  <c r="A16" i="2"/>
  <c r="D16" i="2"/>
  <c r="E16" i="2"/>
  <c r="F16" i="2"/>
  <c r="G16" i="2"/>
  <c r="H16" i="2"/>
</calcChain>
</file>

<file path=xl/comments1.xml><?xml version="1.0" encoding="utf-8"?>
<comments xmlns="http://schemas.openxmlformats.org/spreadsheetml/2006/main">
  <authors>
    <author>Автор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<sst xmlns="http://schemas.openxmlformats.org/spreadsheetml/2006/main" count="89" uniqueCount="29">
  <si>
    <t>x</t>
  </si>
  <si>
    <t>y</t>
  </si>
  <si>
    <t>a + bx + cx^2</t>
  </si>
  <si>
    <t>n</t>
  </si>
  <si>
    <t>сумма</t>
  </si>
  <si>
    <t>x^2</t>
  </si>
  <si>
    <t>x^3</t>
  </si>
  <si>
    <t>yx</t>
  </si>
  <si>
    <t>yx^2</t>
  </si>
  <si>
    <t>x^4</t>
  </si>
  <si>
    <t>a</t>
  </si>
  <si>
    <t>b</t>
  </si>
  <si>
    <t>c</t>
  </si>
  <si>
    <t>x^5</t>
  </si>
  <si>
    <t>x^6</t>
  </si>
  <si>
    <t>yx^3</t>
  </si>
  <si>
    <t>d</t>
  </si>
  <si>
    <t>x^7</t>
  </si>
  <si>
    <t>x^8</t>
  </si>
  <si>
    <t>yx^4</t>
  </si>
  <si>
    <t>e</t>
  </si>
  <si>
    <t>x^9</t>
  </si>
  <si>
    <t>x^10</t>
  </si>
  <si>
    <t>yx^5</t>
  </si>
  <si>
    <t>f</t>
  </si>
  <si>
    <t>x^11</t>
  </si>
  <si>
    <t>x^12</t>
  </si>
  <si>
    <t>yx^6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</si>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</sst>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функции</a:t>
            </a:r>
          </a:p>
        </c:rich>
      </c:tx>
      <c:layout>
        <c:manualLayout>
          <c:xMode val="edge"/>
          <c:yMode val="edge"/>
          <c:x val="0.32976619910549981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977884710802056E-2"/>
          <c:y val="0.21800925925925929"/>
          <c:w val="0.87814829064813826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'задача 1'!$A$2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'задача 1'!$B$2:$K$2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A-4DC3-BE65-17992E1ED40F}"/>
            </c:ext>
          </c:extLst>
        </c:ser>
        <c:ser>
          <c:idx val="1"/>
          <c:order val="1"/>
          <c:tx>
            <c:strRef>
              <c:f>'задача 1'!$A$3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'задача 1'!$B$3:$K$3</c:f>
              <c:numCache>
                <c:formatCode>General</c:formatCode>
                <c:ptCount val="10"/>
                <c:pt idx="0">
                  <c:v>10</c:v>
                </c:pt>
                <c:pt idx="1">
                  <c:v>90.2</c:v>
                </c:pt>
                <c:pt idx="2">
                  <c:v>359</c:v>
                </c:pt>
                <c:pt idx="3">
                  <c:v>638</c:v>
                </c:pt>
                <c:pt idx="4">
                  <c:v>999.9</c:v>
                </c:pt>
                <c:pt idx="5">
                  <c:v>1438</c:v>
                </c:pt>
                <c:pt idx="6">
                  <c:v>1961</c:v>
                </c:pt>
                <c:pt idx="7">
                  <c:v>2562</c:v>
                </c:pt>
                <c:pt idx="8">
                  <c:v>3240</c:v>
                </c:pt>
                <c:pt idx="9">
                  <c:v>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A-4DC3-BE65-17992E1ED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782287"/>
        <c:axId val="336779375"/>
      </c:lineChart>
      <c:catAx>
        <c:axId val="336782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6779375"/>
        <c:crosses val="autoZero"/>
        <c:auto val="1"/>
        <c:lblAlgn val="ctr"/>
        <c:lblOffset val="100"/>
        <c:noMultiLvlLbl val="0"/>
      </c:catAx>
      <c:valAx>
        <c:axId val="33677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678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3177915573053368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219847487741159"/>
          <c:y val="4.1904592197040687E-2"/>
          <c:w val="0.87753018372703417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'задача 2(куб)'!$B$2:$K$2</c:f>
              <c:numCache>
                <c:formatCode>General</c:formatCode>
                <c:ptCount val="1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0-43DA-AF33-1AC6065153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'задача 2(куб)'!$B$3:$K$3</c:f>
              <c:numCache>
                <c:formatCode>General</c:formatCode>
                <c:ptCount val="10"/>
                <c:pt idx="0">
                  <c:v>1100</c:v>
                </c:pt>
                <c:pt idx="1">
                  <c:v>920</c:v>
                </c:pt>
                <c:pt idx="2">
                  <c:v>850</c:v>
                </c:pt>
                <c:pt idx="3">
                  <c:v>830</c:v>
                </c:pt>
                <c:pt idx="4">
                  <c:v>800</c:v>
                </c:pt>
                <c:pt idx="5">
                  <c:v>785</c:v>
                </c:pt>
                <c:pt idx="6">
                  <c:v>770</c:v>
                </c:pt>
                <c:pt idx="7">
                  <c:v>760</c:v>
                </c:pt>
                <c:pt idx="8">
                  <c:v>750</c:v>
                </c:pt>
                <c:pt idx="9">
                  <c:v>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A0-43DA-AF33-1AC606515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709423"/>
        <c:axId val="338713167"/>
      </c:lineChart>
      <c:catAx>
        <c:axId val="338709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713167"/>
        <c:crosses val="autoZero"/>
        <c:auto val="1"/>
        <c:lblAlgn val="ctr"/>
        <c:lblOffset val="100"/>
        <c:noMultiLvlLbl val="0"/>
      </c:catAx>
      <c:valAx>
        <c:axId val="33871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70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387211</xdr:colOff>
      <xdr:row>0</xdr:row>
      <xdr:rowOff>7868</xdr:rowOff>
    </xdr:from>
    <xdr:to>
      <xdr:col>23</xdr:col>
      <xdr:colOff>79099</xdr:colOff>
      <xdr:row>14</xdr:row>
      <xdr:rowOff>84068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314739</xdr:colOff>
      <xdr:row>14</xdr:row>
      <xdr:rowOff>132523</xdr:rowOff>
    </xdr:from>
    <xdr:to>
      <xdr:col>22</xdr:col>
      <xdr:colOff>252919</xdr:colOff>
      <xdr:row>25</xdr:row>
      <xdr:rowOff>56071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8435" y="2799523"/>
          <a:ext cx="4228571" cy="2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552450</xdr:colOff>
      <xdr:row>1</xdr:row>
      <xdr:rowOff>142875</xdr:rowOff>
    </xdr:from>
    <xdr:to>
      <xdr:col>20</xdr:col>
      <xdr:colOff>523017</xdr:colOff>
      <xdr:row>12</xdr:row>
      <xdr:rowOff>66423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0" y="333375"/>
          <a:ext cx="4237767" cy="2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59121</xdr:colOff>
      <xdr:row>0</xdr:row>
      <xdr:rowOff>33502</xdr:rowOff>
    </xdr:from>
    <xdr:to>
      <xdr:col>22</xdr:col>
      <xdr:colOff>384285</xdr:colOff>
      <xdr:row>13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4" name="TextBox 3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5" name="TextBox 4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95250</xdr:colOff>
      <xdr:row>27</xdr:row>
      <xdr:rowOff>0</xdr:rowOff>
    </xdr:from>
    <xdr:ext cx="65" cy="172227"/>
    <xdr:sp macro="" textlink="">
      <xdr:nvSpPr>
        <xdr:cNvPr id="6" name="TextBox 5"/>
        <xdr:cNvSpPr txBox="1"/>
      </xdr:nvSpPr>
      <xdr:spPr>
        <a:xfrm>
          <a:off x="8676033" y="514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494055</xdr:colOff>
      <xdr:row>15</xdr:row>
      <xdr:rowOff>139688</xdr:rowOff>
    </xdr:from>
    <xdr:ext cx="2342418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𝑄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𝑄(𝑎, 𝑏,𝑐,𝑝)=∑_(𝑖=1)^𝑛▒〖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〖(𝑦〗_𝑖−𝑦(𝑥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 𝑎, 𝑏, 𝑐,𝑝))〗^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505241</xdr:colOff>
      <xdr:row>28</xdr:row>
      <xdr:rowOff>91109</xdr:rowOff>
    </xdr:from>
    <xdr:ext cx="4747444" cy="172227"/>
    <xdr:sp macro="" textlink="">
      <xdr:nvSpPr>
        <xdr:cNvPr id="8" name="TextBox 7"/>
        <xdr:cNvSpPr txBox="1"/>
      </xdr:nvSpPr>
      <xdr:spPr>
        <a:xfrm>
          <a:off x="6634371" y="5425109"/>
          <a:ext cx="474744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106516</xdr:colOff>
      <xdr:row>29</xdr:row>
      <xdr:rowOff>118879</xdr:rowOff>
    </xdr:from>
    <xdr:ext cx="65" cy="172227"/>
    <xdr:sp macro="" textlink="">
      <xdr:nvSpPr>
        <xdr:cNvPr id="9" name="TextBox 8"/>
        <xdr:cNvSpPr txBox="1"/>
      </xdr:nvSpPr>
      <xdr:spPr>
        <a:xfrm>
          <a:off x="6235646" y="56433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367920</xdr:colOff>
      <xdr:row>16</xdr:row>
      <xdr:rowOff>80028</xdr:rowOff>
    </xdr:from>
    <xdr:ext cx="125188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𝑏𝑥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𝑐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𝑝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</m:oMath>
              </a14:m>
              <a:r>
                <a:rPr lang="en-US" sz="1100"/>
                <a:t>  </a:t>
              </a:r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𝑎+𝑏𝑥+𝑐𝑥^2+𝑝𝑥^3</a:t>
              </a:r>
              <a:r>
                <a:rPr lang="en-US" sz="1100"/>
                <a:t> 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56320</xdr:colOff>
      <xdr:row>17</xdr:row>
      <xdr:rowOff>182216</xdr:rowOff>
    </xdr:from>
    <xdr:ext cx="3990163" cy="2182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𝑑𝑎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)(−1)=0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𝑑𝑏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</m:e>
                            </m:nary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)=0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𝑑𝑐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𝑑𝑝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latin typeface="Cambria Math" panose="02040503050406030204" pitchFamily="18" charset="0"/>
                </a:rPr>
                <a:t>𝑑𝑄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𝑑𝑎=2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  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)(−1)=0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𝑑𝑏=2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𝑥_𝑖)=0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𝑑𝑐=2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(−𝑥_𝑖^2)=0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𝑑𝑝=2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(−𝑥_𝑖^3)=0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219404</xdr:colOff>
      <xdr:row>28</xdr:row>
      <xdr:rowOff>147142</xdr:rowOff>
    </xdr:from>
    <xdr:ext cx="3754821" cy="19680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8161283" y="5481142"/>
              <a:ext cx="3754821" cy="19680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sSubSup>
                                      <m:sSub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</m:sup>
                                    </m:sSubSup>
                                  </m:e>
                                </m:nary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sSubSup>
                                      <m:sSub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5</m:t>
                                        </m:r>
                                      </m:sup>
                                    </m:sSubSup>
                                  </m:e>
                                </m:nary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sSubSup>
                                      <m:sSub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6</m:t>
                                        </m:r>
                                      </m:sup>
                                    </m:sSubSup>
                                  </m:e>
                                </m:nary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8161283" y="5481142"/>
              <a:ext cx="3754821" cy="19680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latin typeface="Cambria Math" panose="02040503050406030204" pitchFamily="18" charset="0"/>
                </a:rPr>
                <a:t>𝑎𝑛+𝑏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∑_(𝑖=1)^𝑛▒𝑥_𝑖 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∑_(𝑖=1)^𝑛▒𝑥_𝑖^2 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∑_(𝑖=1)^𝑛▒〖𝑥_𝑖^3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𝑝∑_(𝑖=1)^𝑛▒𝑥_𝑖^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〗= ∑_(𝑖=1)^𝑛▒〖𝑦_𝑖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𝑥_𝑖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𝑎∑_(𝑖=1)^𝑛▒𝑥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+𝑏∑_(𝑖=1)^𝑛▒𝑥_𝑖^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+𝑐∑_(𝑖=1)^𝑛▒〖𝑥_𝑖^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𝑝∑_(𝑖=1)^𝑛▒𝑥_𝑖^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〗= ∑_(𝑖=1)^𝑛▒〖𝑦_𝑖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𝑎∑_(𝑖=1)^𝑛▒𝑥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+𝑏∑_(𝑖=1)^𝑛▒𝑥_𝑖^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+𝑐∑_(𝑖=1)^𝑛▒〖𝑥_𝑖^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𝑝∑_(𝑖=1)^𝑛▒𝑥_𝑖^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〗= ∑_(𝑖=1)^𝑛▒〖𝑦_𝑖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="115" zoomScaleNormal="115" workbookViewId="0">
      <selection activeCell="A16" sqref="A16:J16"/>
    </sheetView>
  </sheetViews>
  <sheetFormatPr defaultRowHeight="15" x14ac:dyDescent="0.25"/>
  <cols>
    <col min="11" max="11" width="11.140625" bestFit="1" customWidth="1"/>
    <col min="12" max="13" width="12.28515625" bestFit="1" customWidth="1"/>
    <col min="15" max="15" width="11.140625" bestFit="1" customWidth="1"/>
  </cols>
  <sheetData>
    <row r="1" spans="1:15" x14ac:dyDescent="0.25">
      <c r="L1" t="s">
        <v>4</v>
      </c>
      <c r="O1" t="s">
        <v>2</v>
      </c>
    </row>
    <row r="2" spans="1:15" x14ac:dyDescent="0.25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</row>
    <row r="3" spans="1:15" x14ac:dyDescent="0.25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  <c r="O3" t="s">
        <v>3</v>
      </c>
    </row>
    <row r="4" spans="1:15" x14ac:dyDescent="0.25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>SUM(B4:K4)</f>
        <v>153000</v>
      </c>
      <c r="O4">
        <v>10</v>
      </c>
    </row>
    <row r="5" spans="1:15" x14ac:dyDescent="0.25">
      <c r="A5" t="s">
        <v>6</v>
      </c>
      <c r="B5">
        <f>POWER(B2,3)</f>
        <v>1000</v>
      </c>
      <c r="C5">
        <f t="shared" ref="C5:K5" si="1">POWER(C2,3)</f>
        <v>27000</v>
      </c>
      <c r="D5">
        <f t="shared" si="1"/>
        <v>216000</v>
      </c>
      <c r="E5">
        <f t="shared" si="1"/>
        <v>512000</v>
      </c>
      <c r="F5">
        <f t="shared" si="1"/>
        <v>1000000</v>
      </c>
      <c r="G5">
        <f t="shared" si="1"/>
        <v>1728000</v>
      </c>
      <c r="H5">
        <f t="shared" si="1"/>
        <v>2744000</v>
      </c>
      <c r="I5">
        <f t="shared" si="1"/>
        <v>4096000</v>
      </c>
      <c r="J5">
        <f t="shared" si="1"/>
        <v>5832000</v>
      </c>
      <c r="K5">
        <f t="shared" si="1"/>
        <v>8000000</v>
      </c>
      <c r="L5">
        <f t="shared" ref="L5:L8" si="2">SUM(B5:K5)</f>
        <v>24156000</v>
      </c>
    </row>
    <row r="6" spans="1:15" x14ac:dyDescent="0.25">
      <c r="A6" t="s">
        <v>9</v>
      </c>
      <c r="B6">
        <f>POWER(B2,4)</f>
        <v>10000</v>
      </c>
      <c r="C6">
        <f t="shared" ref="C6:K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 t="shared" si="3"/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 t="shared" si="3"/>
        <v>1600000000</v>
      </c>
      <c r="L6">
        <f t="shared" si="2"/>
        <v>4051380000</v>
      </c>
    </row>
    <row r="7" spans="1:15" x14ac:dyDescent="0.25">
      <c r="A7" t="s">
        <v>7</v>
      </c>
      <c r="B7">
        <f>B3 * B2</f>
        <v>100</v>
      </c>
      <c r="C7">
        <f t="shared" ref="C7:K7" si="4">C3 * C2</f>
        <v>2706</v>
      </c>
      <c r="D7">
        <f t="shared" si="4"/>
        <v>21540</v>
      </c>
      <c r="E7">
        <f t="shared" si="4"/>
        <v>51040</v>
      </c>
      <c r="F7">
        <f t="shared" si="4"/>
        <v>99990</v>
      </c>
      <c r="G7">
        <f t="shared" si="4"/>
        <v>172560</v>
      </c>
      <c r="H7">
        <f t="shared" si="4"/>
        <v>274540</v>
      </c>
      <c r="I7">
        <f t="shared" si="4"/>
        <v>409920</v>
      </c>
      <c r="J7">
        <f t="shared" si="4"/>
        <v>583200</v>
      </c>
      <c r="K7">
        <f t="shared" si="4"/>
        <v>800200</v>
      </c>
      <c r="L7">
        <f t="shared" si="2"/>
        <v>2415796</v>
      </c>
    </row>
    <row r="8" spans="1:15" x14ac:dyDescent="0.25">
      <c r="A8" t="s">
        <v>8</v>
      </c>
      <c r="B8">
        <f>B3*B4</f>
        <v>1000</v>
      </c>
      <c r="C8">
        <f t="shared" ref="C8:J8" si="5">C3*C4</f>
        <v>81180</v>
      </c>
      <c r="D8">
        <f t="shared" si="5"/>
        <v>1292400</v>
      </c>
      <c r="E8">
        <f t="shared" si="5"/>
        <v>4083200</v>
      </c>
      <c r="F8">
        <f t="shared" si="5"/>
        <v>9999000</v>
      </c>
      <c r="G8">
        <f t="shared" si="5"/>
        <v>20707200</v>
      </c>
      <c r="H8">
        <f t="shared" si="5"/>
        <v>38435600</v>
      </c>
      <c r="I8">
        <f t="shared" si="5"/>
        <v>65587200</v>
      </c>
      <c r="J8">
        <f t="shared" si="5"/>
        <v>104976000</v>
      </c>
      <c r="K8">
        <f>K3*K4</f>
        <v>160040000</v>
      </c>
      <c r="L8">
        <f t="shared" si="2"/>
        <v>405202780</v>
      </c>
    </row>
    <row r="15" spans="1:15" x14ac:dyDescent="0.25">
      <c r="A15">
        <v>10</v>
      </c>
      <c r="B15">
        <v>30</v>
      </c>
      <c r="C15">
        <v>60</v>
      </c>
      <c r="D15">
        <v>80</v>
      </c>
      <c r="E15">
        <v>100</v>
      </c>
      <c r="F15">
        <v>120</v>
      </c>
      <c r="G15">
        <v>140</v>
      </c>
      <c r="H15">
        <v>160</v>
      </c>
      <c r="I15">
        <v>180</v>
      </c>
      <c r="J15">
        <v>200</v>
      </c>
      <c r="K15" s="1">
        <v>220</v>
      </c>
    </row>
    <row r="16" spans="1:15" x14ac:dyDescent="0.25">
      <c r="A16">
        <f>$G$19 + $G$20 * A15 + $G$21 * POWER(A15,2)</f>
        <v>9.9614025931697672</v>
      </c>
      <c r="B16">
        <f t="shared" ref="B16:I16" si="6">$G$19 + $G$20 * B15 + $G$21 * POWER(B15,2)</f>
        <v>89.590126714404434</v>
      </c>
      <c r="C16">
        <f t="shared" si="6"/>
        <v>359.2682992277434</v>
      </c>
      <c r="D16">
        <f t="shared" si="6"/>
        <v>639.2104717909607</v>
      </c>
      <c r="E16">
        <f t="shared" si="6"/>
        <v>999.27802373097109</v>
      </c>
      <c r="F16">
        <f t="shared" si="6"/>
        <v>1439.4709550477744</v>
      </c>
      <c r="G16">
        <f t="shared" si="6"/>
        <v>1959.7892657413709</v>
      </c>
      <c r="H16">
        <f t="shared" si="6"/>
        <v>2560.2329558117603</v>
      </c>
      <c r="I16">
        <f t="shared" si="6"/>
        <v>3240.8020252589431</v>
      </c>
      <c r="J16">
        <f>$G$19 + $G$20 * J15 + $G$21 * POWER(J15,2)</f>
        <v>4001.4964740829187</v>
      </c>
      <c r="K16" s="1">
        <f>$G$19 + $G$20 * K15 + $G$21 * POWER(K15,2)</f>
        <v>4842.316302283687</v>
      </c>
    </row>
    <row r="19" spans="6:15" x14ac:dyDescent="0.25">
      <c r="F19" t="s">
        <v>10</v>
      </c>
      <c r="G19">
        <f t="array" ref="G19:G21">MMULT(MINVERSE(K19:M21),O19:O21)</f>
        <v>0.19405779884982621</v>
      </c>
      <c r="K19">
        <v>10</v>
      </c>
      <c r="L19">
        <f>L2</f>
        <v>1080</v>
      </c>
      <c r="M19">
        <f>L4</f>
        <v>153000</v>
      </c>
      <c r="O19">
        <f>L3</f>
        <v>15299.1</v>
      </c>
    </row>
    <row r="20" spans="6:15" x14ac:dyDescent="0.25">
      <c r="F20" t="s">
        <v>11</v>
      </c>
      <c r="G20">
        <v>-2.4832762777919015E-2</v>
      </c>
      <c r="K20">
        <f>L2</f>
        <v>1080</v>
      </c>
      <c r="L20">
        <f>L4</f>
        <v>153000</v>
      </c>
      <c r="M20">
        <f>L5</f>
        <v>24156000</v>
      </c>
      <c r="O20">
        <f>L7</f>
        <v>2415796</v>
      </c>
    </row>
    <row r="21" spans="6:15" x14ac:dyDescent="0.25">
      <c r="F21" t="s">
        <v>12</v>
      </c>
      <c r="G21">
        <v>0.10015672422099131</v>
      </c>
      <c r="K21">
        <f>L4</f>
        <v>153000</v>
      </c>
      <c r="L21">
        <f>L5</f>
        <v>24156000</v>
      </c>
      <c r="M21">
        <f>L6</f>
        <v>4051380000</v>
      </c>
      <c r="O21">
        <f>L8</f>
        <v>405202780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B1" sqref="B1"/>
    </sheetView>
  </sheetViews>
  <sheetFormatPr defaultRowHeight="15" x14ac:dyDescent="0.25"/>
  <sheetData>
    <row r="1" spans="1:13" x14ac:dyDescent="0.25">
      <c r="L1" t="s">
        <v>4</v>
      </c>
      <c r="M1" t="s">
        <v>3</v>
      </c>
    </row>
    <row r="2" spans="1:13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6" si="1">SUM(B4:K4)</f>
        <v>64.09</v>
      </c>
    </row>
    <row r="5" spans="1:13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 x14ac:dyDescent="0.25">
      <c r="A7" t="s">
        <v>7</v>
      </c>
      <c r="B7">
        <f>B3 * B2</f>
        <v>1100</v>
      </c>
      <c r="C7">
        <f t="shared" ref="C7:K7" si="4">C3 * C2</f>
        <v>1104</v>
      </c>
      <c r="D7">
        <f t="shared" si="4"/>
        <v>1190</v>
      </c>
      <c r="E7">
        <f t="shared" si="4"/>
        <v>1411</v>
      </c>
      <c r="F7">
        <f t="shared" si="4"/>
        <v>1600</v>
      </c>
      <c r="G7">
        <f t="shared" si="4"/>
        <v>1884</v>
      </c>
      <c r="H7">
        <f t="shared" si="4"/>
        <v>2156</v>
      </c>
      <c r="I7">
        <f t="shared" si="4"/>
        <v>2432</v>
      </c>
      <c r="J7">
        <f t="shared" si="4"/>
        <v>2700</v>
      </c>
      <c r="K7">
        <f t="shared" si="4"/>
        <v>2980</v>
      </c>
      <c r="L7">
        <f t="shared" ref="L7:L8" si="5">SUM(B7:K7)</f>
        <v>18557</v>
      </c>
    </row>
    <row r="8" spans="1:13" x14ac:dyDescent="0.25">
      <c r="A8" t="s">
        <v>8</v>
      </c>
      <c r="B8">
        <f>B3*B4</f>
        <v>1100</v>
      </c>
      <c r="C8">
        <f t="shared" ref="C8:J8" si="6">C3*C4</f>
        <v>1324.8</v>
      </c>
      <c r="D8">
        <f t="shared" si="6"/>
        <v>1665.9999999999998</v>
      </c>
      <c r="E8">
        <f t="shared" si="6"/>
        <v>2398.6999999999998</v>
      </c>
      <c r="F8">
        <f t="shared" si="6"/>
        <v>3200</v>
      </c>
      <c r="G8">
        <f t="shared" si="6"/>
        <v>4521.5999999999995</v>
      </c>
      <c r="H8">
        <f t="shared" si="6"/>
        <v>6036.7999999999993</v>
      </c>
      <c r="I8">
        <f t="shared" si="6"/>
        <v>7782.4000000000015</v>
      </c>
      <c r="J8">
        <f t="shared" si="6"/>
        <v>9720</v>
      </c>
      <c r="K8">
        <f>K3*K4</f>
        <v>11920</v>
      </c>
      <c r="L8">
        <f t="shared" si="5"/>
        <v>49670.3</v>
      </c>
    </row>
    <row r="15" spans="1:13" x14ac:dyDescent="0.25">
      <c r="A15">
        <v>1</v>
      </c>
      <c r="B15">
        <v>1.2</v>
      </c>
      <c r="C15">
        <v>1.4</v>
      </c>
      <c r="D15">
        <v>1.7</v>
      </c>
      <c r="E15">
        <v>2</v>
      </c>
      <c r="F15">
        <v>2.4</v>
      </c>
      <c r="G15">
        <v>2.8</v>
      </c>
      <c r="H15">
        <v>3.2</v>
      </c>
      <c r="I15">
        <v>3.6</v>
      </c>
      <c r="J15">
        <v>4</v>
      </c>
    </row>
    <row r="16" spans="1:13" x14ac:dyDescent="0.25">
      <c r="A16">
        <f>$G$19 + $G$20 * A15 + $G$21 * POWER(A15,2)</f>
        <v>1007.3731869170224</v>
      </c>
      <c r="B16">
        <f t="shared" ref="B16:I16" si="7">$G$19 + $G$20 * B15 + $G$21 * POWER(B15,2)</f>
        <v>958.86160229995619</v>
      </c>
      <c r="C16">
        <f t="shared" si="7"/>
        <v>915.06137815929515</v>
      </c>
      <c r="D16">
        <f t="shared" si="7"/>
        <v>858.19484284156351</v>
      </c>
      <c r="E16">
        <f t="shared" si="7"/>
        <v>811.92886859574355</v>
      </c>
      <c r="F16">
        <f t="shared" si="7"/>
        <v>766.7306646020686</v>
      </c>
      <c r="G16">
        <f t="shared" si="7"/>
        <v>740.37790251401475</v>
      </c>
      <c r="H16">
        <f t="shared" si="7"/>
        <v>732.87058233158211</v>
      </c>
      <c r="I16">
        <f t="shared" si="7"/>
        <v>744.20870405477001</v>
      </c>
      <c r="J16">
        <f>$G$19 + $G$20 * J15 + $G$21 * POWER(J15,2)</f>
        <v>774.39226768357912</v>
      </c>
    </row>
    <row r="19" spans="7:15" x14ac:dyDescent="0.25">
      <c r="G19">
        <f t="array" ref="G19:G21">MMULT(MINVERSE(K19:M21),O19:O21)</f>
        <v>1320.6015171484323</v>
      </c>
      <c r="H19" t="s">
        <v>10</v>
      </c>
      <c r="K19">
        <v>10</v>
      </c>
      <c r="L19">
        <f>L2</f>
        <v>23.3</v>
      </c>
      <c r="M19">
        <f>L4</f>
        <v>64.09</v>
      </c>
      <c r="O19">
        <f>L3</f>
        <v>8310</v>
      </c>
    </row>
    <row r="20" spans="7:15" x14ac:dyDescent="0.25">
      <c r="G20">
        <v>-372.12033618647547</v>
      </c>
      <c r="H20" t="s">
        <v>11</v>
      </c>
      <c r="K20">
        <f>L2</f>
        <v>23.3</v>
      </c>
      <c r="L20">
        <f>L4</f>
        <v>64.09</v>
      </c>
      <c r="M20">
        <f>L5</f>
        <v>197.58500000000001</v>
      </c>
      <c r="O20">
        <f>L7</f>
        <v>18557</v>
      </c>
    </row>
    <row r="21" spans="7:15" x14ac:dyDescent="0.25">
      <c r="G21">
        <v>58.892005955065542</v>
      </c>
      <c r="H21" t="s">
        <v>12</v>
      </c>
      <c r="K21">
        <f>L4</f>
        <v>64.09</v>
      </c>
      <c r="L21">
        <f>L5</f>
        <v>197.58500000000001</v>
      </c>
      <c r="M21">
        <f>L6</f>
        <v>654.72970000000009</v>
      </c>
      <c r="O21">
        <f>L8</f>
        <v>49670.3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zoomScale="145" zoomScaleNormal="145" workbookViewId="0">
      <selection activeCell="I18" sqref="I18"/>
    </sheetView>
  </sheetViews>
  <sheetFormatPr defaultRowHeight="15" x14ac:dyDescent="0.25"/>
  <sheetData>
    <row r="1" spans="1:13" x14ac:dyDescent="0.25">
      <c r="L1" t="s">
        <v>4</v>
      </c>
      <c r="M1" t="s">
        <v>3</v>
      </c>
    </row>
    <row r="2" spans="1:13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3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 x14ac:dyDescent="0.25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3" x14ac:dyDescent="0.25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3" x14ac:dyDescent="0.25">
      <c r="A9" t="s">
        <v>7</v>
      </c>
      <c r="B9">
        <f t="shared" ref="B9:J9" si="6">B3 * B2</f>
        <v>1100</v>
      </c>
      <c r="C9">
        <f t="shared" si="6"/>
        <v>1104</v>
      </c>
      <c r="D9">
        <f t="shared" si="6"/>
        <v>1190</v>
      </c>
      <c r="E9">
        <f t="shared" si="6"/>
        <v>1411</v>
      </c>
      <c r="F9">
        <f t="shared" si="6"/>
        <v>1600</v>
      </c>
      <c r="G9">
        <f t="shared" si="6"/>
        <v>1884</v>
      </c>
      <c r="H9">
        <f t="shared" si="6"/>
        <v>2156</v>
      </c>
      <c r="I9">
        <f t="shared" si="6"/>
        <v>2432</v>
      </c>
      <c r="J9">
        <f t="shared" si="6"/>
        <v>2700</v>
      </c>
      <c r="K9">
        <f>K3 * K2</f>
        <v>2980</v>
      </c>
      <c r="L9">
        <f t="shared" si="1"/>
        <v>18557</v>
      </c>
    </row>
    <row r="10" spans="1:13" x14ac:dyDescent="0.25">
      <c r="A10" t="s">
        <v>8</v>
      </c>
      <c r="B10">
        <f>B4*B3</f>
        <v>1100</v>
      </c>
      <c r="C10">
        <f t="shared" ref="C10:J10" si="7">C4*C3</f>
        <v>1324.8</v>
      </c>
      <c r="D10">
        <f t="shared" si="7"/>
        <v>1665.9999999999998</v>
      </c>
      <c r="E10">
        <f t="shared" si="7"/>
        <v>2398.6999999999998</v>
      </c>
      <c r="F10">
        <f t="shared" si="7"/>
        <v>3200</v>
      </c>
      <c r="G10">
        <f t="shared" si="7"/>
        <v>4521.5999999999995</v>
      </c>
      <c r="H10">
        <f t="shared" si="7"/>
        <v>6036.7999999999993</v>
      </c>
      <c r="I10">
        <f t="shared" si="7"/>
        <v>7782.4000000000015</v>
      </c>
      <c r="J10">
        <f t="shared" si="7"/>
        <v>9720</v>
      </c>
      <c r="K10">
        <f>K4*K3</f>
        <v>11920</v>
      </c>
      <c r="L10">
        <f t="shared" si="1"/>
        <v>49670.3</v>
      </c>
    </row>
    <row r="11" spans="1:13" x14ac:dyDescent="0.25">
      <c r="A11" t="s">
        <v>15</v>
      </c>
      <c r="B11">
        <f>B3*B5</f>
        <v>1100</v>
      </c>
      <c r="C11">
        <f t="shared" ref="C11:K11" si="8">C3*C5</f>
        <v>1589.76</v>
      </c>
      <c r="D11">
        <f t="shared" si="8"/>
        <v>2332.3999999999996</v>
      </c>
      <c r="E11">
        <f t="shared" si="8"/>
        <v>4077.7899999999995</v>
      </c>
      <c r="F11">
        <f t="shared" si="8"/>
        <v>6400</v>
      </c>
      <c r="G11">
        <f t="shared" si="8"/>
        <v>10851.84</v>
      </c>
      <c r="H11">
        <f t="shared" si="8"/>
        <v>16903.039999999997</v>
      </c>
      <c r="I11">
        <f t="shared" si="8"/>
        <v>24903.680000000008</v>
      </c>
      <c r="J11">
        <f t="shared" si="8"/>
        <v>34992.000000000007</v>
      </c>
      <c r="K11">
        <f t="shared" si="8"/>
        <v>47680</v>
      </c>
      <c r="L11">
        <f>SUM(B11:K11)</f>
        <v>150830.51</v>
      </c>
    </row>
    <row r="16" spans="1:13" x14ac:dyDescent="0.25">
      <c r="A16" t="s">
        <v>0</v>
      </c>
      <c r="B16">
        <v>1</v>
      </c>
      <c r="C16">
        <v>1.2</v>
      </c>
      <c r="D16">
        <v>1.4</v>
      </c>
      <c r="E16">
        <v>1.7</v>
      </c>
      <c r="F16">
        <v>2</v>
      </c>
      <c r="G16">
        <v>2.4</v>
      </c>
      <c r="H16">
        <v>2.8</v>
      </c>
      <c r="I16">
        <v>3.2</v>
      </c>
      <c r="J16">
        <v>3.6</v>
      </c>
      <c r="K16">
        <v>4</v>
      </c>
      <c r="L16">
        <v>5</v>
      </c>
    </row>
    <row r="17" spans="1:13" x14ac:dyDescent="0.25">
      <c r="A17" t="s">
        <v>1</v>
      </c>
      <c r="B17">
        <f>$G$20 + $G$21* B16 + $G$22 * POWER(B16,2) + $G$23 * POWER(B16,3)</f>
        <v>1052.2501357872825</v>
      </c>
      <c r="C17">
        <f t="shared" ref="C17:L17" si="9">$G$20 + $G$21* C16 + $G$22 * POWER(C16,2) + $G$23 * POWER(C16,3)</f>
        <v>962.12612606698292</v>
      </c>
      <c r="D17">
        <f t="shared" si="9"/>
        <v>892.20240844001171</v>
      </c>
      <c r="E17">
        <f t="shared" si="9"/>
        <v>819.94307488707511</v>
      </c>
      <c r="F17">
        <f t="shared" si="9"/>
        <v>779.63618623348884</v>
      </c>
      <c r="G17">
        <f t="shared" si="9"/>
        <v>761.59932510555075</v>
      </c>
      <c r="H17">
        <f t="shared" si="9"/>
        <v>766.77125982553116</v>
      </c>
      <c r="I17">
        <f t="shared" si="9"/>
        <v>775.95453288496583</v>
      </c>
      <c r="J17">
        <f t="shared" si="9"/>
        <v>769.95168677538823</v>
      </c>
      <c r="K17">
        <f t="shared" si="9"/>
        <v>729.56526398833375</v>
      </c>
      <c r="L17">
        <f t="shared" si="9"/>
        <v>352.18774415743246</v>
      </c>
    </row>
    <row r="19" spans="1:13" ht="15.75" thickBot="1" x14ac:dyDescent="0.3"/>
    <row r="20" spans="1:13" x14ac:dyDescent="0.25">
      <c r="F20" t="s">
        <v>10</v>
      </c>
      <c r="G20">
        <f t="array" ref="G20:G23">MMULT(MINVERSE(I20:L23),M20:M23)</f>
        <v>1889.8634423882468</v>
      </c>
      <c r="I20" s="2">
        <f>M2</f>
        <v>10</v>
      </c>
      <c r="J20" s="3">
        <f>L2</f>
        <v>23.3</v>
      </c>
      <c r="K20" s="3">
        <f>L4</f>
        <v>64.09</v>
      </c>
      <c r="L20" s="12">
        <f>L5</f>
        <v>197.58500000000001</v>
      </c>
      <c r="M20" s="4">
        <f>L3</f>
        <v>8310</v>
      </c>
    </row>
    <row r="21" spans="1:13" x14ac:dyDescent="0.25">
      <c r="F21" t="s">
        <v>11</v>
      </c>
      <c r="G21">
        <v>-1220.0997429811396</v>
      </c>
      <c r="I21" s="5">
        <f>L2</f>
        <v>23.3</v>
      </c>
      <c r="J21" s="6">
        <f>L4</f>
        <v>64.09</v>
      </c>
      <c r="K21" s="6">
        <f>L5</f>
        <v>197.58500000000001</v>
      </c>
      <c r="L21" s="11">
        <f>L6</f>
        <v>654.72970000000009</v>
      </c>
      <c r="M21" s="7">
        <f>L9</f>
        <v>18557</v>
      </c>
    </row>
    <row r="22" spans="1:13" x14ac:dyDescent="0.25">
      <c r="F22" t="s">
        <v>12</v>
      </c>
      <c r="G22">
        <v>432.47981530847028</v>
      </c>
      <c r="I22" s="5">
        <f>L4</f>
        <v>64.09</v>
      </c>
      <c r="J22" s="6">
        <f>L5</f>
        <v>197.58500000000001</v>
      </c>
      <c r="K22" s="6">
        <f>L6</f>
        <v>654.72970000000009</v>
      </c>
      <c r="L22" s="11">
        <f>L7</f>
        <v>2271.0011300000006</v>
      </c>
      <c r="M22" s="7">
        <f>L10</f>
        <v>49670.3</v>
      </c>
    </row>
    <row r="23" spans="1:13" ht="15.75" thickBot="1" x14ac:dyDescent="0.3">
      <c r="F23" t="s">
        <v>16</v>
      </c>
      <c r="G23">
        <v>-49.993378928294987</v>
      </c>
      <c r="I23" s="8">
        <f>L5</f>
        <v>197.58500000000001</v>
      </c>
      <c r="J23" s="9">
        <f>L6</f>
        <v>654.72970000000009</v>
      </c>
      <c r="K23" s="9">
        <f>L7</f>
        <v>2271.0011300000006</v>
      </c>
      <c r="L23" s="13">
        <f>L8</f>
        <v>8119.1705290000009</v>
      </c>
      <c r="M23" s="10">
        <f>L11</f>
        <v>150830.51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J19" sqref="J19:N23"/>
    </sheetView>
  </sheetViews>
  <sheetFormatPr defaultRowHeight="15" x14ac:dyDescent="0.25"/>
  <sheetData>
    <row r="1" spans="1:12" x14ac:dyDescent="0.25">
      <c r="L1" t="s">
        <v>4</v>
      </c>
    </row>
    <row r="2" spans="1:1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</row>
    <row r="3" spans="1:1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2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2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2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2" x14ac:dyDescent="0.25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2" x14ac:dyDescent="0.25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2" x14ac:dyDescent="0.25">
      <c r="A9" t="s">
        <v>17</v>
      </c>
      <c r="B9">
        <f>POWER(B2,7)</f>
        <v>1</v>
      </c>
      <c r="C9">
        <f t="shared" ref="C9:K9" si="6">POWER(C2,7)</f>
        <v>3.5831807999999996</v>
      </c>
      <c r="D9">
        <f t="shared" si="6"/>
        <v>10.541350399999994</v>
      </c>
      <c r="E9">
        <f t="shared" si="6"/>
        <v>41.033867299999983</v>
      </c>
      <c r="F9">
        <f t="shared" si="6"/>
        <v>128</v>
      </c>
      <c r="G9">
        <f t="shared" si="6"/>
        <v>458.64714239999995</v>
      </c>
      <c r="H9">
        <f t="shared" si="6"/>
        <v>1349.2928511999992</v>
      </c>
      <c r="I9">
        <f t="shared" si="6"/>
        <v>3435.9738368000026</v>
      </c>
      <c r="J9">
        <f t="shared" si="6"/>
        <v>7836.4164096000022</v>
      </c>
      <c r="K9">
        <f t="shared" si="6"/>
        <v>16384</v>
      </c>
      <c r="L9">
        <f t="shared" si="1"/>
        <v>29648.488638500003</v>
      </c>
    </row>
    <row r="10" spans="1:12" x14ac:dyDescent="0.25">
      <c r="A10" t="s">
        <v>18</v>
      </c>
      <c r="B10">
        <f>POWER(B2,8)</f>
        <v>1</v>
      </c>
      <c r="C10">
        <f t="shared" ref="C10:K10" si="7">POWER(C2,8)</f>
        <v>4.2998169599999994</v>
      </c>
      <c r="D10">
        <f t="shared" si="7"/>
        <v>14.757890559999991</v>
      </c>
      <c r="E10">
        <f t="shared" si="7"/>
        <v>69.757574409999975</v>
      </c>
      <c r="F10">
        <f t="shared" si="7"/>
        <v>256</v>
      </c>
      <c r="G10">
        <f t="shared" si="7"/>
        <v>1100.7531417599998</v>
      </c>
      <c r="H10">
        <f t="shared" si="7"/>
        <v>3778.0199833599977</v>
      </c>
      <c r="I10">
        <f t="shared" si="7"/>
        <v>10995.116277760009</v>
      </c>
      <c r="J10">
        <f t="shared" si="7"/>
        <v>28211.09907456001</v>
      </c>
      <c r="K10">
        <f t="shared" si="7"/>
        <v>65536</v>
      </c>
      <c r="L10">
        <f t="shared" si="1"/>
        <v>109966.80375937001</v>
      </c>
    </row>
    <row r="11" spans="1:12" x14ac:dyDescent="0.25">
      <c r="A11" t="s">
        <v>7</v>
      </c>
      <c r="B11">
        <f>B3 * B2</f>
        <v>1100</v>
      </c>
      <c r="C11">
        <f>C3 * C2</f>
        <v>1104</v>
      </c>
      <c r="D11">
        <f>D3 * D2</f>
        <v>1190</v>
      </c>
      <c r="E11">
        <f>E3 * E2</f>
        <v>1411</v>
      </c>
      <c r="F11">
        <f>F3 * F2</f>
        <v>1600</v>
      </c>
      <c r="G11">
        <f>G3 * G2</f>
        <v>1884</v>
      </c>
      <c r="H11">
        <f>H3 * H2</f>
        <v>2156</v>
      </c>
      <c r="I11">
        <f>I3 * I2</f>
        <v>2432</v>
      </c>
      <c r="J11">
        <f>J3 * J2</f>
        <v>2700</v>
      </c>
      <c r="K11">
        <f>K3 * K2</f>
        <v>2980</v>
      </c>
      <c r="L11">
        <f>SUM(B11:K11)</f>
        <v>18557</v>
      </c>
    </row>
    <row r="12" spans="1:12" x14ac:dyDescent="0.25">
      <c r="A12" t="s">
        <v>8</v>
      </c>
      <c r="B12">
        <f>B4*B3</f>
        <v>1100</v>
      </c>
      <c r="C12">
        <f>C4*C3</f>
        <v>1324.8</v>
      </c>
      <c r="D12">
        <f>D4*D3</f>
        <v>1665.9999999999998</v>
      </c>
      <c r="E12">
        <f>E4*E3</f>
        <v>2398.6999999999998</v>
      </c>
      <c r="F12">
        <f>F4*F3</f>
        <v>3200</v>
      </c>
      <c r="G12">
        <f>G4*G3</f>
        <v>4521.5999999999995</v>
      </c>
      <c r="H12">
        <f>H4*H3</f>
        <v>6036.7999999999993</v>
      </c>
      <c r="I12">
        <f>I4*I3</f>
        <v>7782.4000000000015</v>
      </c>
      <c r="J12">
        <f>J4*J3</f>
        <v>9720</v>
      </c>
      <c r="K12">
        <f>K4*K3</f>
        <v>11920</v>
      </c>
      <c r="L12">
        <f>SUM(B12:K12)</f>
        <v>49670.3</v>
      </c>
    </row>
    <row r="13" spans="1:12" x14ac:dyDescent="0.25">
      <c r="A13" t="s">
        <v>15</v>
      </c>
      <c r="B13">
        <f>B3*B5</f>
        <v>1100</v>
      </c>
      <c r="C13">
        <f>C3*C5</f>
        <v>1589.76</v>
      </c>
      <c r="D13">
        <f>D3*D5</f>
        <v>2332.3999999999996</v>
      </c>
      <c r="E13">
        <f>E3*E5</f>
        <v>4077.7899999999995</v>
      </c>
      <c r="F13">
        <f>F3*F5</f>
        <v>6400</v>
      </c>
      <c r="G13">
        <f>G3*G5</f>
        <v>10851.84</v>
      </c>
      <c r="H13">
        <f>H3*H5</f>
        <v>16903.039999999997</v>
      </c>
      <c r="I13">
        <f>I3*I5</f>
        <v>24903.680000000008</v>
      </c>
      <c r="J13">
        <f>J3*J5</f>
        <v>34992.000000000007</v>
      </c>
      <c r="K13">
        <f>K3*K5</f>
        <v>47680</v>
      </c>
      <c r="L13">
        <f>SUM(B13:K13)</f>
        <v>150830.51</v>
      </c>
    </row>
    <row r="14" spans="1:12" x14ac:dyDescent="0.25">
      <c r="A14" t="s">
        <v>19</v>
      </c>
      <c r="B14">
        <f>B3*B6</f>
        <v>1100</v>
      </c>
      <c r="C14">
        <f>C3*C6</f>
        <v>1907.712</v>
      </c>
      <c r="D14">
        <f>D3*D6</f>
        <v>3265.3599999999988</v>
      </c>
      <c r="E14">
        <f>E3*E6</f>
        <v>6932.2429999999986</v>
      </c>
      <c r="F14">
        <f>F3*F6</f>
        <v>12800</v>
      </c>
      <c r="G14">
        <f>G3*G6</f>
        <v>26044.415999999997</v>
      </c>
      <c r="H14">
        <f>H3*H6</f>
        <v>47328.511999999988</v>
      </c>
      <c r="I14">
        <f>I3*I6</f>
        <v>79691.776000000042</v>
      </c>
      <c r="J14">
        <f>J3*J6</f>
        <v>125971.20000000003</v>
      </c>
      <c r="K14">
        <f>K3*K6</f>
        <v>190720</v>
      </c>
      <c r="L14">
        <f>SUM(B14:K14)</f>
        <v>495761.21900000004</v>
      </c>
    </row>
    <row r="19" spans="2:15" x14ac:dyDescent="0.25">
      <c r="F19" t="s">
        <v>10</v>
      </c>
      <c r="G19">
        <f t="array" ref="G19:G23">MMULT(MINVERSE(J19:N23),O19:O23)</f>
        <v>3038.2508362876251</v>
      </c>
      <c r="J19">
        <v>10</v>
      </c>
      <c r="K19">
        <f>L2</f>
        <v>23.3</v>
      </c>
      <c r="L19">
        <f>L4</f>
        <v>64.09</v>
      </c>
      <c r="M19">
        <f>L5</f>
        <v>197.58500000000001</v>
      </c>
      <c r="N19">
        <f>L6</f>
        <v>654.72970000000009</v>
      </c>
      <c r="O19">
        <f>L3</f>
        <v>8310</v>
      </c>
    </row>
    <row r="20" spans="2:15" x14ac:dyDescent="0.25">
      <c r="F20" t="s">
        <v>11</v>
      </c>
      <c r="G20">
        <v>-3527.9679633639753</v>
      </c>
      <c r="J20">
        <v>23.3</v>
      </c>
      <c r="K20">
        <v>64.09</v>
      </c>
      <c r="L20">
        <v>197.58500000000001</v>
      </c>
      <c r="M20">
        <v>654.72970000000009</v>
      </c>
      <c r="N20">
        <f>L7</f>
        <v>2271.0011300000006</v>
      </c>
      <c r="O20">
        <f>L11</f>
        <v>18557</v>
      </c>
    </row>
    <row r="21" spans="2:15" x14ac:dyDescent="0.25">
      <c r="F21" t="s">
        <v>12</v>
      </c>
      <c r="G21">
        <v>2029.2766840979457</v>
      </c>
      <c r="J21">
        <v>64.09</v>
      </c>
      <c r="K21">
        <v>197.58500000000001</v>
      </c>
      <c r="L21">
        <v>654.72970000000009</v>
      </c>
      <c r="M21">
        <v>2271.0011300000006</v>
      </c>
      <c r="N21">
        <f>L8</f>
        <v>8119.1705290000009</v>
      </c>
      <c r="O21">
        <f>L12</f>
        <v>49670.3</v>
      </c>
    </row>
    <row r="22" spans="2:15" x14ac:dyDescent="0.25">
      <c r="F22" t="s">
        <v>16</v>
      </c>
      <c r="G22">
        <v>-505.25878173671663</v>
      </c>
      <c r="J22">
        <v>197.58500000000001</v>
      </c>
      <c r="K22">
        <v>654.72970000000009</v>
      </c>
      <c r="L22">
        <v>2271.0011300000006</v>
      </c>
      <c r="M22">
        <v>8119.1705290000009</v>
      </c>
      <c r="N22">
        <f>L9</f>
        <v>29648.488638500003</v>
      </c>
      <c r="O22">
        <f>L13</f>
        <v>150830.51</v>
      </c>
    </row>
    <row r="23" spans="2:15" x14ac:dyDescent="0.25">
      <c r="F23" t="s">
        <v>20</v>
      </c>
      <c r="G23">
        <v>45.674358272488462</v>
      </c>
      <c r="J23">
        <v>654.72970000000009</v>
      </c>
      <c r="K23">
        <v>2271.0011300000006</v>
      </c>
      <c r="L23">
        <v>8119.1705290000009</v>
      </c>
      <c r="M23">
        <v>29648.488638500003</v>
      </c>
      <c r="N23">
        <f>L10</f>
        <v>109966.80375937001</v>
      </c>
      <c r="O23">
        <f>L14</f>
        <v>495761.21900000004</v>
      </c>
    </row>
    <row r="26" spans="2:15" x14ac:dyDescent="0.25">
      <c r="B26">
        <v>1</v>
      </c>
      <c r="C26">
        <v>1.2</v>
      </c>
      <c r="D26">
        <v>1.4</v>
      </c>
      <c r="E26">
        <v>1.7</v>
      </c>
      <c r="F26">
        <v>2</v>
      </c>
      <c r="G26">
        <v>2.4</v>
      </c>
      <c r="H26">
        <v>2.8</v>
      </c>
      <c r="I26">
        <v>3.2</v>
      </c>
      <c r="J26">
        <v>3.6</v>
      </c>
      <c r="K26">
        <v>4</v>
      </c>
      <c r="L26">
        <v>5</v>
      </c>
    </row>
    <row r="27" spans="2:15" x14ac:dyDescent="0.25">
      <c r="B27">
        <f>$G$19 + $G$20 *B26 + $G$21 * POWER(B26,2) + $G$22 * POWER(B26,3) + $G$23 * POWER(B26,4)</f>
        <v>1079.9751335573674</v>
      </c>
      <c r="C27">
        <f>$G$19 + $G$20 *C26 + $G$21 * POWER(C26,2) + $G$22 * POWER(C26,3) + $G$23 * POWER(C26,4)</f>
        <v>948.47087982468202</v>
      </c>
      <c r="D27">
        <f>$G$19 + $G$20 *D26 + $G$21 * POWER(D26,2) + $G$22 * POWER(D26,3) + $G$23 * POWER(D26,4)</f>
        <v>865.51050606407489</v>
      </c>
      <c r="E27">
        <f>$G$19 + $G$20 *E26 + $G$21 * POWER(E26,2) + $G$22 * POWER(E26,3) + $G$23 * POWER(E26,4)</f>
        <v>804.45532866709209</v>
      </c>
      <c r="F27">
        <f>$G$19 + $G$20 *F26 + $G$21 * POWER(F26,2) + $G$22 * POWER(F26,3) + $G$23 * POWER(F26,4)</f>
        <v>788.14112441753969</v>
      </c>
      <c r="G27">
        <f>$G$19 + $G$20 *G26 + $G$21 * POWER(G26,2) + $G$22 * POWER(G26,3) + $G$23 * POWER(G26,4)</f>
        <v>790.42961491119331</v>
      </c>
      <c r="H27">
        <f>$G$19 + $G$20 *H26 + $G$21 * POWER(H26,2) + $G$22 * POWER(H26,3) + $G$23 * POWER(H26,4)</f>
        <v>785.43080134545289</v>
      </c>
      <c r="I27">
        <f>$G$19 + $G$20 *I26 + $G$21 * POWER(I26,2) + $G$22 * POWER(I26,3) + $G$23 * POWER(I26,4)</f>
        <v>761.53042873042341</v>
      </c>
      <c r="J27">
        <f>$G$19 + $G$20 *J26 + $G$21 * POWER(J26,2) + $G$22 * POWER(J26,3) + $G$23 * POWER(J26,4)</f>
        <v>735.17656779883328</v>
      </c>
      <c r="K27">
        <f>$G$19 + $G$20 *K26 + $G$21 * POWER(K26,2) + $G$22 * POWER(K26,3) + $G$23 * POWER(K26,4)</f>
        <v>750.87961500603706</v>
      </c>
      <c r="L27">
        <f>$G$19 + $G$20 *L26 + $G$21 * POWER(L26,2) + $G$22 * POWER(L26,3) + $G$23 * POWER(L26,4)</f>
        <v>1519.4543251321011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X26" sqref="X26"/>
    </sheetView>
  </sheetViews>
  <sheetFormatPr defaultRowHeight="15" x14ac:dyDescent="0.25"/>
  <sheetData>
    <row r="1" spans="1:22" x14ac:dyDescent="0.25">
      <c r="L1" t="s">
        <v>4</v>
      </c>
      <c r="O1" s="14">
        <v>10</v>
      </c>
      <c r="P1" s="15">
        <v>23.3</v>
      </c>
      <c r="Q1" s="15">
        <v>64.09</v>
      </c>
      <c r="R1" s="15">
        <v>197.58500000000001</v>
      </c>
      <c r="S1" s="15">
        <v>654.72970000000009</v>
      </c>
      <c r="T1" s="15">
        <f>L7</f>
        <v>2271.0011300000006</v>
      </c>
      <c r="U1" s="16">
        <v>8119.1705290000009</v>
      </c>
      <c r="V1">
        <f>L3</f>
        <v>8310</v>
      </c>
    </row>
    <row r="2" spans="1:2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O2" s="17">
        <v>23.3</v>
      </c>
      <c r="P2" s="6">
        <v>64.09</v>
      </c>
      <c r="Q2" s="6">
        <v>197.58500000000001</v>
      </c>
      <c r="R2" s="6">
        <v>654.72970000000009</v>
      </c>
      <c r="S2" s="6">
        <v>2271.0011300000006</v>
      </c>
      <c r="T2" s="6">
        <v>8119.1705290000009</v>
      </c>
      <c r="U2" s="11">
        <f>L9</f>
        <v>29648.488638500003</v>
      </c>
      <c r="V2">
        <v>18557</v>
      </c>
    </row>
    <row r="3" spans="1:2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  <c r="O3" s="17">
        <v>64.09</v>
      </c>
      <c r="P3" s="6">
        <v>197.58500000000001</v>
      </c>
      <c r="Q3" s="6">
        <v>654.72970000000009</v>
      </c>
      <c r="R3" s="6">
        <v>2271.0011300000006</v>
      </c>
      <c r="S3" s="6">
        <v>8119.1705290000009</v>
      </c>
      <c r="T3" s="6">
        <f>L9</f>
        <v>29648.488638500003</v>
      </c>
      <c r="U3" s="11">
        <f>L10</f>
        <v>109966.80375937001</v>
      </c>
      <c r="V3">
        <v>49670.3</v>
      </c>
    </row>
    <row r="4" spans="1:22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4" si="1">SUM(B4:K4)</f>
        <v>64.09</v>
      </c>
      <c r="O4" s="17">
        <v>197.58500000000001</v>
      </c>
      <c r="P4" s="6">
        <v>654.72970000000009</v>
      </c>
      <c r="Q4" s="6">
        <v>2271.0011300000006</v>
      </c>
      <c r="R4" s="6">
        <v>8119.1705290000009</v>
      </c>
      <c r="S4" s="6">
        <v>29648.488638500003</v>
      </c>
      <c r="T4" s="6">
        <f>L10</f>
        <v>109966.80375937001</v>
      </c>
      <c r="U4" s="11">
        <f>L11</f>
        <v>412766.00095451309</v>
      </c>
      <c r="V4">
        <v>150830.51</v>
      </c>
    </row>
    <row r="5" spans="1:22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  <c r="O5" s="17">
        <v>654.72970000000009</v>
      </c>
      <c r="P5" s="6">
        <v>2271.0011300000006</v>
      </c>
      <c r="Q5" s="6">
        <v>8119.1705290000009</v>
      </c>
      <c r="R5" s="6">
        <v>29648.488638500003</v>
      </c>
      <c r="S5" s="6">
        <v>109966.80375937001</v>
      </c>
      <c r="T5" s="6">
        <f>L11</f>
        <v>412766.00095451309</v>
      </c>
      <c r="U5" s="11">
        <f>L12</f>
        <v>1564003.5660486051</v>
      </c>
      <c r="V5">
        <v>495761.21900000004</v>
      </c>
    </row>
    <row r="6" spans="1:22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  <c r="O6" s="17">
        <v>2271.0011300000006</v>
      </c>
      <c r="P6" s="6">
        <v>8119.1705290000009</v>
      </c>
      <c r="Q6" s="6">
        <v>29648.488638500003</v>
      </c>
      <c r="R6" s="6">
        <v>109966.80375937001</v>
      </c>
      <c r="S6" s="6">
        <v>412766.00095451309</v>
      </c>
      <c r="T6" s="6">
        <v>1564003.5660486051</v>
      </c>
      <c r="U6" s="11">
        <f>L13</f>
        <v>5971400.5594172012</v>
      </c>
      <c r="V6">
        <v>1711762.0067000003</v>
      </c>
    </row>
    <row r="7" spans="1:22" x14ac:dyDescent="0.25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  <c r="O7" s="18">
        <v>8119.1705290000009</v>
      </c>
      <c r="P7" s="19">
        <v>29648.488638500003</v>
      </c>
      <c r="Q7" s="19">
        <v>109966.80375937001</v>
      </c>
      <c r="R7" s="19">
        <v>412766.00095451309</v>
      </c>
      <c r="S7" s="19">
        <v>1564003.5660486051</v>
      </c>
      <c r="T7" s="19">
        <v>5971400.5594172012</v>
      </c>
      <c r="U7" s="20">
        <f>L14</f>
        <v>22942002.687703788</v>
      </c>
      <c r="V7">
        <v>6102703.3016300006</v>
      </c>
    </row>
    <row r="8" spans="1:22" x14ac:dyDescent="0.25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22" x14ac:dyDescent="0.25">
      <c r="A9" t="s">
        <v>17</v>
      </c>
      <c r="B9">
        <f>POWER(B2,7)</f>
        <v>1</v>
      </c>
      <c r="C9">
        <f t="shared" ref="C9:K9" si="6">POWER(C2,7)</f>
        <v>3.5831807999999996</v>
      </c>
      <c r="D9">
        <f t="shared" si="6"/>
        <v>10.541350399999994</v>
      </c>
      <c r="E9">
        <f t="shared" si="6"/>
        <v>41.033867299999983</v>
      </c>
      <c r="F9">
        <f t="shared" si="6"/>
        <v>128</v>
      </c>
      <c r="G9">
        <f t="shared" si="6"/>
        <v>458.64714239999995</v>
      </c>
      <c r="H9">
        <f t="shared" si="6"/>
        <v>1349.2928511999992</v>
      </c>
      <c r="I9">
        <f t="shared" si="6"/>
        <v>3435.9738368000026</v>
      </c>
      <c r="J9">
        <f t="shared" si="6"/>
        <v>7836.4164096000022</v>
      </c>
      <c r="K9">
        <f t="shared" si="6"/>
        <v>16384</v>
      </c>
      <c r="L9">
        <f t="shared" si="1"/>
        <v>29648.488638500003</v>
      </c>
    </row>
    <row r="10" spans="1:22" x14ac:dyDescent="0.25">
      <c r="A10" t="s">
        <v>18</v>
      </c>
      <c r="B10">
        <f>POWER(B2,8)</f>
        <v>1</v>
      </c>
      <c r="C10">
        <f t="shared" ref="C10:K10" si="7">POWER(C2,8)</f>
        <v>4.2998169599999994</v>
      </c>
      <c r="D10">
        <f t="shared" si="7"/>
        <v>14.757890559999991</v>
      </c>
      <c r="E10">
        <f t="shared" si="7"/>
        <v>69.757574409999975</v>
      </c>
      <c r="F10">
        <f t="shared" si="7"/>
        <v>256</v>
      </c>
      <c r="G10">
        <f t="shared" si="7"/>
        <v>1100.7531417599998</v>
      </c>
      <c r="H10">
        <f t="shared" si="7"/>
        <v>3778.0199833599977</v>
      </c>
      <c r="I10">
        <f t="shared" si="7"/>
        <v>10995.116277760009</v>
      </c>
      <c r="J10">
        <f t="shared" si="7"/>
        <v>28211.09907456001</v>
      </c>
      <c r="K10">
        <f t="shared" si="7"/>
        <v>65536</v>
      </c>
      <c r="L10">
        <f t="shared" si="1"/>
        <v>109966.80375937001</v>
      </c>
      <c r="N10" t="s">
        <v>10</v>
      </c>
      <c r="O10">
        <f t="array" ref="O10:O16">MMULT(MINVERSE(O1:U7),V1:V7)</f>
        <v>8933.0840537548065</v>
      </c>
    </row>
    <row r="11" spans="1:22" x14ac:dyDescent="0.25">
      <c r="A11" t="s">
        <v>21</v>
      </c>
      <c r="B11">
        <f>POWER(B2,9)</f>
        <v>1</v>
      </c>
      <c r="C11">
        <f t="shared" ref="C11:K11" si="8">POWER(C2,9)</f>
        <v>5.1597803519999994</v>
      </c>
      <c r="D11">
        <f t="shared" si="8"/>
        <v>20.661046783999986</v>
      </c>
      <c r="E11">
        <f t="shared" si="8"/>
        <v>118.58787649699995</v>
      </c>
      <c r="F11">
        <f t="shared" si="8"/>
        <v>512</v>
      </c>
      <c r="G11">
        <f t="shared" si="8"/>
        <v>2641.8075402239997</v>
      </c>
      <c r="H11">
        <f t="shared" si="8"/>
        <v>10578.455953407993</v>
      </c>
      <c r="I11">
        <f t="shared" si="8"/>
        <v>35184.372088832031</v>
      </c>
      <c r="J11">
        <f t="shared" si="8"/>
        <v>101559.95666841604</v>
      </c>
      <c r="K11">
        <f t="shared" si="8"/>
        <v>262144</v>
      </c>
      <c r="L11">
        <f t="shared" si="1"/>
        <v>412766.00095451309</v>
      </c>
      <c r="N11" t="s">
        <v>11</v>
      </c>
      <c r="O11">
        <v>-20430.649060726166</v>
      </c>
    </row>
    <row r="12" spans="1:22" x14ac:dyDescent="0.25">
      <c r="A12" t="s">
        <v>22</v>
      </c>
      <c r="B12">
        <f>POWER(B2,10)</f>
        <v>1</v>
      </c>
      <c r="C12">
        <f t="shared" ref="C12:K12" si="9">POWER(C2,10)</f>
        <v>6.1917364223999991</v>
      </c>
      <c r="D12">
        <f t="shared" si="9"/>
        <v>28.92546549759998</v>
      </c>
      <c r="E12">
        <f t="shared" si="9"/>
        <v>201.59939004489991</v>
      </c>
      <c r="F12">
        <f t="shared" si="9"/>
        <v>1024</v>
      </c>
      <c r="G12">
        <f t="shared" si="9"/>
        <v>6340.3380965375991</v>
      </c>
      <c r="H12">
        <f t="shared" si="9"/>
        <v>29619.676669542379</v>
      </c>
      <c r="I12">
        <f t="shared" si="9"/>
        <v>112589.99068426252</v>
      </c>
      <c r="J12">
        <f t="shared" si="9"/>
        <v>365615.84400629776</v>
      </c>
      <c r="K12">
        <f t="shared" si="9"/>
        <v>1048576</v>
      </c>
      <c r="L12">
        <f t="shared" si="1"/>
        <v>1564003.5660486051</v>
      </c>
      <c r="N12" t="s">
        <v>12</v>
      </c>
      <c r="O12">
        <v>21065.160466194153</v>
      </c>
    </row>
    <row r="13" spans="1:22" x14ac:dyDescent="0.25">
      <c r="A13" t="s">
        <v>25</v>
      </c>
      <c r="B13">
        <f>POWER(B2,11)</f>
        <v>1</v>
      </c>
      <c r="C13">
        <f t="shared" ref="C13:K13" si="10">POWER(C2,11)</f>
        <v>7.4300837068799988</v>
      </c>
      <c r="D13">
        <f t="shared" si="10"/>
        <v>40.495651696639968</v>
      </c>
      <c r="E13">
        <f t="shared" si="10"/>
        <v>342.71896307632983</v>
      </c>
      <c r="F13">
        <f t="shared" si="10"/>
        <v>2048</v>
      </c>
      <c r="G13">
        <f t="shared" si="10"/>
        <v>15216.811431690237</v>
      </c>
      <c r="H13">
        <f t="shared" si="10"/>
        <v>82935.094674718654</v>
      </c>
      <c r="I13">
        <f t="shared" si="10"/>
        <v>360287.97018964007</v>
      </c>
      <c r="J13">
        <f t="shared" si="10"/>
        <v>1316217.0384226721</v>
      </c>
      <c r="K13">
        <f t="shared" si="10"/>
        <v>4194304</v>
      </c>
      <c r="L13">
        <f t="shared" si="1"/>
        <v>5971400.5594172012</v>
      </c>
      <c r="N13" t="s">
        <v>16</v>
      </c>
      <c r="O13">
        <v>-11330.565518379211</v>
      </c>
    </row>
    <row r="14" spans="1:22" x14ac:dyDescent="0.25">
      <c r="A14" t="s">
        <v>26</v>
      </c>
      <c r="B14">
        <f>POWER(B2,12)</f>
        <v>1</v>
      </c>
      <c r="C14">
        <f t="shared" ref="C14:K14" si="11">POWER(C2,12)</f>
        <v>8.9161004482559978</v>
      </c>
      <c r="D14">
        <f t="shared" si="11"/>
        <v>56.693912375295945</v>
      </c>
      <c r="E14">
        <f t="shared" si="11"/>
        <v>582.62223722976069</v>
      </c>
      <c r="F14">
        <f t="shared" si="11"/>
        <v>4096</v>
      </c>
      <c r="G14">
        <f t="shared" si="11"/>
        <v>36520.347436056567</v>
      </c>
      <c r="H14">
        <f t="shared" si="11"/>
        <v>232218.26508921219</v>
      </c>
      <c r="I14">
        <f t="shared" si="11"/>
        <v>1152921.5046068486</v>
      </c>
      <c r="J14">
        <f t="shared" si="11"/>
        <v>4738381.3383216197</v>
      </c>
      <c r="K14">
        <f t="shared" si="11"/>
        <v>16777216</v>
      </c>
      <c r="L14">
        <f t="shared" si="1"/>
        <v>22942002.687703788</v>
      </c>
      <c r="N14" t="s">
        <v>20</v>
      </c>
      <c r="O14">
        <v>3343.093963265419</v>
      </c>
    </row>
    <row r="15" spans="1:22" x14ac:dyDescent="0.25">
      <c r="A15" t="s">
        <v>7</v>
      </c>
      <c r="B15">
        <f>B3 * B2</f>
        <v>1100</v>
      </c>
      <c r="C15">
        <f>C3 * C2</f>
        <v>1104</v>
      </c>
      <c r="D15">
        <f>D3 * D2</f>
        <v>1190</v>
      </c>
      <c r="E15">
        <f>E3 * E2</f>
        <v>1411</v>
      </c>
      <c r="F15">
        <f>F3 * F2</f>
        <v>1600</v>
      </c>
      <c r="G15">
        <f>G3 * G2</f>
        <v>1884</v>
      </c>
      <c r="H15">
        <f>H3 * H2</f>
        <v>2156</v>
      </c>
      <c r="I15">
        <f>I3 * I2</f>
        <v>2432</v>
      </c>
      <c r="J15">
        <f>J3 * J2</f>
        <v>2700</v>
      </c>
      <c r="K15">
        <f>K3 * K2</f>
        <v>2980</v>
      </c>
      <c r="L15">
        <f>SUM(B15:K15)</f>
        <v>18557</v>
      </c>
      <c r="N15" t="s">
        <v>24</v>
      </c>
      <c r="O15">
        <v>-513.11426419019699</v>
      </c>
    </row>
    <row r="16" spans="1:22" x14ac:dyDescent="0.25">
      <c r="A16" t="s">
        <v>8</v>
      </c>
      <c r="B16">
        <f>B4*B3</f>
        <v>1100</v>
      </c>
      <c r="C16">
        <f>C4*C3</f>
        <v>1324.8</v>
      </c>
      <c r="D16">
        <f>D4*D3</f>
        <v>1665.9999999999998</v>
      </c>
      <c r="E16">
        <f>E4*E3</f>
        <v>2398.6999999999998</v>
      </c>
      <c r="F16">
        <f>F4*F3</f>
        <v>3200</v>
      </c>
      <c r="G16">
        <f>G4*G3</f>
        <v>4521.5999999999995</v>
      </c>
      <c r="H16">
        <f>H4*H3</f>
        <v>6036.7999999999993</v>
      </c>
      <c r="I16">
        <f>I4*I3</f>
        <v>7782.4000000000015</v>
      </c>
      <c r="J16">
        <f>J4*J3</f>
        <v>9720</v>
      </c>
      <c r="K16">
        <f>K4*K3</f>
        <v>11920</v>
      </c>
      <c r="L16">
        <f>SUM(B16:K16)</f>
        <v>49670.3</v>
      </c>
      <c r="N16" t="s">
        <v>28</v>
      </c>
      <c r="O16">
        <v>32.042325126007199</v>
      </c>
    </row>
    <row r="17" spans="1:24" x14ac:dyDescent="0.25">
      <c r="A17" t="s">
        <v>15</v>
      </c>
      <c r="B17">
        <f>B3*B5</f>
        <v>1100</v>
      </c>
      <c r="C17">
        <f>C3*C5</f>
        <v>1589.76</v>
      </c>
      <c r="D17">
        <f>D3*D5</f>
        <v>2332.3999999999996</v>
      </c>
      <c r="E17">
        <f>E3*E5</f>
        <v>4077.7899999999995</v>
      </c>
      <c r="F17">
        <f>F3*F5</f>
        <v>6400</v>
      </c>
      <c r="G17">
        <f>G3*G5</f>
        <v>10851.84</v>
      </c>
      <c r="H17">
        <f>H3*H5</f>
        <v>16903.039999999997</v>
      </c>
      <c r="I17">
        <f>I3*I5</f>
        <v>24903.680000000008</v>
      </c>
      <c r="J17">
        <f>J3*J5</f>
        <v>34992.000000000007</v>
      </c>
      <c r="K17">
        <f>K3*K5</f>
        <v>47680</v>
      </c>
      <c r="L17">
        <f>SUM(B17:K17)</f>
        <v>150830.51</v>
      </c>
    </row>
    <row r="18" spans="1:24" x14ac:dyDescent="0.25">
      <c r="A18" t="s">
        <v>19</v>
      </c>
      <c r="B18">
        <f>$B$3*B6</f>
        <v>1100</v>
      </c>
      <c r="C18">
        <f>C3*C6</f>
        <v>1907.712</v>
      </c>
      <c r="D18">
        <f>D3*D6</f>
        <v>3265.3599999999988</v>
      </c>
      <c r="E18">
        <f>E3*E6</f>
        <v>6932.2429999999986</v>
      </c>
      <c r="F18">
        <f>F3*F6</f>
        <v>12800</v>
      </c>
      <c r="G18">
        <f>G3*G6</f>
        <v>26044.415999999997</v>
      </c>
      <c r="H18">
        <f>H3*H6</f>
        <v>47328.511999999988</v>
      </c>
      <c r="I18">
        <f>I3*I6</f>
        <v>79691.776000000042</v>
      </c>
      <c r="J18">
        <f>J3*J6</f>
        <v>125971.20000000003</v>
      </c>
      <c r="K18">
        <f>K3*K6</f>
        <v>190720</v>
      </c>
      <c r="L18">
        <f>SUM(B18:K18)</f>
        <v>495761.21900000004</v>
      </c>
    </row>
    <row r="19" spans="1:24" x14ac:dyDescent="0.25">
      <c r="A19" t="s">
        <v>23</v>
      </c>
      <c r="B19">
        <f>B$3*B7</f>
        <v>1100</v>
      </c>
      <c r="C19">
        <f t="shared" ref="C19:K19" si="12">C$3*C7</f>
        <v>2289.2543999999998</v>
      </c>
      <c r="D19">
        <f t="shared" si="12"/>
        <v>4571.5039999999981</v>
      </c>
      <c r="E19">
        <f t="shared" si="12"/>
        <v>11784.813099999998</v>
      </c>
      <c r="F19">
        <f t="shared" si="12"/>
        <v>25600</v>
      </c>
      <c r="G19">
        <f t="shared" si="12"/>
        <v>62506.598399999995</v>
      </c>
      <c r="H19">
        <f t="shared" si="12"/>
        <v>132519.83359999995</v>
      </c>
      <c r="I19">
        <f t="shared" si="12"/>
        <v>255013.68320000015</v>
      </c>
      <c r="J19">
        <f t="shared" si="12"/>
        <v>453496.32000000012</v>
      </c>
      <c r="K19">
        <f>K$3*K7</f>
        <v>762880</v>
      </c>
      <c r="L19">
        <f t="shared" ref="L19:L20" si="13">SUM(B19:K19)</f>
        <v>1711762.0067000003</v>
      </c>
      <c r="N19">
        <v>1</v>
      </c>
      <c r="O19">
        <v>1.2</v>
      </c>
      <c r="P19">
        <v>1.4</v>
      </c>
      <c r="Q19">
        <v>1.7</v>
      </c>
      <c r="R19">
        <v>2</v>
      </c>
      <c r="S19">
        <v>2.4</v>
      </c>
      <c r="T19">
        <v>2.8</v>
      </c>
      <c r="U19">
        <v>3.2</v>
      </c>
      <c r="V19">
        <v>3.6</v>
      </c>
      <c r="W19">
        <v>4</v>
      </c>
      <c r="X19" s="1">
        <v>5</v>
      </c>
    </row>
    <row r="20" spans="1:24" x14ac:dyDescent="0.25">
      <c r="A20" t="s">
        <v>27</v>
      </c>
      <c r="B20">
        <f>B$3*B8</f>
        <v>1100</v>
      </c>
      <c r="C20">
        <f t="shared" ref="C20:K20" si="14">C$3*C8</f>
        <v>2747.1052799999998</v>
      </c>
      <c r="D20">
        <f t="shared" si="14"/>
        <v>6400.1055999999971</v>
      </c>
      <c r="E20">
        <f t="shared" si="14"/>
        <v>20034.182269999994</v>
      </c>
      <c r="F20">
        <f t="shared" si="14"/>
        <v>51200</v>
      </c>
      <c r="G20">
        <f t="shared" si="14"/>
        <v>150015.83615999998</v>
      </c>
      <c r="H20">
        <f t="shared" si="14"/>
        <v>371055.53407999984</v>
      </c>
      <c r="I20">
        <f t="shared" si="14"/>
        <v>816043.78624000051</v>
      </c>
      <c r="J20">
        <f t="shared" si="14"/>
        <v>1632586.7520000006</v>
      </c>
      <c r="K20">
        <f>K$3*K8</f>
        <v>3051520</v>
      </c>
      <c r="L20">
        <f t="shared" si="13"/>
        <v>6102703.3016300006</v>
      </c>
      <c r="N20">
        <f>$O$10 + $O$11 *N19 + $O$12 * POWER(N19,2) + $O$13 * POWER(N19,3) + $O$14 * POWER(N19,4) + $O$15 * POWER(N19,5) + $O$16 * POWER(N19,6)</f>
        <v>1099.0519650448114</v>
      </c>
      <c r="O20">
        <f t="shared" ref="O20:X20" si="15">$O$10 + $O$11 *O19 + $O$12 * POWER(O19,2) + $O$13 * POWER(O19,3) + $O$14 * POWER(O19,4) + $O$15 * POWER(O19,5) + $O$16 * POWER(O19,6)</f>
        <v>922.04406295018953</v>
      </c>
      <c r="P20">
        <f t="shared" si="15"/>
        <v>851.26004964828064</v>
      </c>
      <c r="Q20">
        <f t="shared" si="15"/>
        <v>822.01613215988482</v>
      </c>
      <c r="R20">
        <f t="shared" si="15"/>
        <v>808.45941627025604</v>
      </c>
      <c r="S20">
        <f t="shared" si="15"/>
        <v>782.97128455839265</v>
      </c>
      <c r="T20">
        <f t="shared" si="15"/>
        <v>766.85945592351527</v>
      </c>
      <c r="U20">
        <f t="shared" si="15"/>
        <v>763.69665550928767</v>
      </c>
      <c r="V20">
        <f t="shared" si="15"/>
        <v>748.3665442293568</v>
      </c>
      <c r="W20">
        <f t="shared" si="15"/>
        <v>745.27387499809265</v>
      </c>
      <c r="X20" s="1">
        <f>$O$10 + $O$11 *X19 + $O$12 * POWER(X19,2) + $O$13 * POWER(X19,3) + $O$14 * POWER(X19,4) + $O$15 * POWER(X19,5) + $O$16 * POWER(X19,6)</f>
        <v>3701.1421479601413</v>
      </c>
    </row>
    <row r="21" spans="1:24" x14ac:dyDescent="0.25">
      <c r="N21">
        <v>1100</v>
      </c>
      <c r="O21">
        <v>920</v>
      </c>
      <c r="P21">
        <v>850</v>
      </c>
      <c r="Q21">
        <v>830</v>
      </c>
      <c r="R21">
        <v>800</v>
      </c>
      <c r="S21">
        <v>785</v>
      </c>
      <c r="T21">
        <v>770</v>
      </c>
      <c r="U21">
        <v>760</v>
      </c>
      <c r="V21">
        <v>750</v>
      </c>
      <c r="W21">
        <v>745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1</vt:lpstr>
      <vt:lpstr>задача 2(квадрат)</vt:lpstr>
      <vt:lpstr>задача 2(куб)</vt:lpstr>
      <vt:lpstr>задача 2(4 степень)</vt:lpstr>
      <vt:lpstr>задача 2(6 степень)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2024-03-05T16:12:33Z</dcterms:modified>
</cp:coreProperties>
</file>