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s" sheetId="1" r:id="rId3"/>
    <sheet state="visible" name="Motor RPM per A" sheetId="2" r:id="rId4"/>
    <sheet state="visible" name="Average flight time" sheetId="3" r:id="rId5"/>
    <sheet state="visible" name="GPS communication" sheetId="4" r:id="rId6"/>
    <sheet state="visible" name="Ping Sensor Data" sheetId="5" r:id="rId7"/>
    <sheet state="visible" name="Laser Sensor data" sheetId="6" r:id="rId8"/>
    <sheet state="visible" name="GPS navigation data" sheetId="7" r:id="rId9"/>
    <sheet state="visible" name="i2c communication waveforms" sheetId="8" r:id="rId10"/>
    <sheet state="visible" name="range" sheetId="9" r:id="rId11"/>
    <sheet state="visible" name="response time" sheetId="10" r:id="rId12"/>
  </sheets>
  <definedNames/>
  <calcPr/>
</workbook>
</file>

<file path=xl/sharedStrings.xml><?xml version="1.0" encoding="utf-8"?>
<sst xmlns="http://schemas.openxmlformats.org/spreadsheetml/2006/main" count="37" uniqueCount="36">
  <si>
    <t xml:space="preserve"> </t>
  </si>
  <si>
    <t>Motor RPM per A</t>
  </si>
  <si>
    <t>Average flight time (consider the battery capacity, and approx how long it lasts given the average current we use)</t>
  </si>
  <si>
    <t>GPS communication (transaction waveforms like on a logic analyzer)</t>
  </si>
  <si>
    <t>Ping Sensor Data</t>
  </si>
  <si>
    <t>Laser Sensor data</t>
  </si>
  <si>
    <t>GPS navigation data</t>
  </si>
  <si>
    <t>i2c communication waveeforms (represents the communication between RPi and CF)</t>
  </si>
  <si>
    <t>drone range from base station</t>
  </si>
  <si>
    <t>response time to target (try to make up something that shows both free path and obstruction avoidance)</t>
  </si>
  <si>
    <t>Time</t>
  </si>
  <si>
    <t>RPM</t>
  </si>
  <si>
    <t>GPS SIGNAL(%)</t>
  </si>
  <si>
    <t>Drone Range(ft)</t>
  </si>
  <si>
    <t>KV (motor rating)</t>
  </si>
  <si>
    <t>Li-PO (V)</t>
  </si>
  <si>
    <t>Motor RPM's</t>
  </si>
  <si>
    <t>Current (A)</t>
  </si>
  <si>
    <t>Avg. Current</t>
  </si>
  <si>
    <t>Battery Cap. (Ah)</t>
  </si>
  <si>
    <t>Flights</t>
  </si>
  <si>
    <t>Avg. Flight Time (minutes)</t>
  </si>
  <si>
    <t>Flight</t>
  </si>
  <si>
    <t>° N</t>
  </si>
  <si>
    <t>° W</t>
  </si>
  <si>
    <t>Destination</t>
  </si>
  <si>
    <t>Distance (mi)</t>
  </si>
  <si>
    <t>Time (secs)</t>
  </si>
  <si>
    <t>Santa Clara &amp; 5th St</t>
  </si>
  <si>
    <t>Lee's Sandwhiches</t>
  </si>
  <si>
    <t>On 4th Cafe</t>
  </si>
  <si>
    <t>Clark Hall</t>
  </si>
  <si>
    <t>Student Union</t>
  </si>
  <si>
    <t>San Fernando &amp; 8th St</t>
  </si>
  <si>
    <t>San Fernando &amp; 9th St</t>
  </si>
  <si>
    <t>4th &amp; San Salvador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</si>
</sst>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</font>
    <font/>
    <font>
      <b/>
    </font>
    <font>
      <sz val="11.0"/>
      <color rgb="FF000000"/>
      <name val="Inconsolata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0" fillId="3" fontId="3" numFmtId="0" xfId="0" applyFill="1" applyFont="1"/>
    <xf borderId="1" fillId="0" fontId="1" numFmtId="2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4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readingOrder="0"/>
    </xf>
    <xf borderId="2" fillId="0" fontId="1" numFmtId="2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Border="1" applyFont="1"/>
    <xf borderId="1" fillId="3" fontId="4" numFmtId="164" xfId="0" applyAlignment="1" applyBorder="1" applyFont="1" applyNumberFormat="1">
      <alignment horizontal="center" readingOrder="0"/>
    </xf>
    <xf borderId="2" fillId="0" fontId="1" numFmtId="2" xfId="0" applyAlignment="1" applyBorder="1" applyFont="1" applyNumberFormat="1">
      <alignment horizontal="center" readingOrder="0" vertical="center"/>
    </xf>
    <xf borderId="4" fillId="0" fontId="1" numFmtId="0" xfId="0" applyBorder="1" applyFont="1"/>
    <xf borderId="0" fillId="0" fontId="1" numFmtId="164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Current (A) vs. Motor RPM's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'Motor RPM per A'!$E$2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'Motor RPM per A'!$F$3:$F$31</c:f>
            </c:numRef>
          </c:xVal>
          <c:yVal>
            <c:numRef>
              <c:f>'Motor RPM per A'!$E$3:$E$31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859457"/>
        <c:axId val="73211622"/>
      </c:scatterChart>
      <c:valAx>
        <c:axId val="10998594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Current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3211622"/>
      </c:valAx>
      <c:valAx>
        <c:axId val="73211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Motor Speed (RPM)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9859457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657225</xdr:colOff>
      <xdr:row>3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88"/>
  </cols>
  <sheetData>
    <row r="1">
      <c r="A1" s="1" t="s">
        <v>0</v>
      </c>
    </row>
    <row r="3">
      <c r="B3" s="1" t="s">
        <v>1</v>
      </c>
    </row>
    <row r="4">
      <c r="B4" s="1" t="s">
        <v>2</v>
      </c>
    </row>
    <row r="5">
      <c r="B5" s="1" t="s">
        <v>3</v>
      </c>
    </row>
    <row r="6">
      <c r="B6" s="1" t="s">
        <v>4</v>
      </c>
    </row>
    <row r="7">
      <c r="B7" s="1" t="s">
        <v>5</v>
      </c>
    </row>
    <row r="8">
      <c r="B8" s="1" t="s">
        <v>6</v>
      </c>
    </row>
    <row r="9">
      <c r="B9" s="1" t="s">
        <v>7</v>
      </c>
    </row>
    <row r="10">
      <c r="B10" s="1" t="s">
        <v>8</v>
      </c>
    </row>
    <row r="11">
      <c r="B11" s="1" t="s">
        <v>9</v>
      </c>
    </row>
    <row r="13">
      <c r="A13" s="1" t="s">
        <v>10</v>
      </c>
      <c r="B13" s="1" t="s">
        <v>11</v>
      </c>
      <c r="C13" s="1" t="s">
        <v>12</v>
      </c>
      <c r="D13" s="1" t="s">
        <v>13</v>
      </c>
    </row>
    <row r="14">
      <c r="A14" s="1">
        <v>0.0</v>
      </c>
      <c r="B14" s="1">
        <v>0.0</v>
      </c>
      <c r="C14" s="1">
        <v>100.0</v>
      </c>
      <c r="D14" s="1">
        <v>0.0</v>
      </c>
    </row>
    <row r="15">
      <c r="A15" s="1">
        <v>10.0</v>
      </c>
      <c r="B15" s="1">
        <v>300.0</v>
      </c>
      <c r="C15" s="1">
        <v>100.0</v>
      </c>
      <c r="D15" s="1">
        <v>0.0</v>
      </c>
    </row>
    <row r="16">
      <c r="A16" s="1">
        <v>20.0</v>
      </c>
      <c r="B16" s="1">
        <v>350.0</v>
      </c>
      <c r="C16" s="1">
        <v>100.0</v>
      </c>
      <c r="D16" s="1">
        <v>0.0</v>
      </c>
    </row>
    <row r="17">
      <c r="A17" s="1">
        <v>30.0</v>
      </c>
      <c r="B17" s="1">
        <v>450.0</v>
      </c>
      <c r="C17" s="1">
        <v>100.0</v>
      </c>
      <c r="D17" s="1">
        <v>0.0</v>
      </c>
    </row>
    <row r="18">
      <c r="A18" s="1">
        <v>40.0</v>
      </c>
      <c r="B18" s="1">
        <v>500.0</v>
      </c>
      <c r="C18" s="1">
        <v>100.0</v>
      </c>
      <c r="D18" s="1">
        <v>0.0</v>
      </c>
    </row>
    <row r="19">
      <c r="A19" s="1">
        <v>50.0</v>
      </c>
      <c r="B19" s="1">
        <v>600.0</v>
      </c>
      <c r="C19" s="1">
        <v>100.0</v>
      </c>
      <c r="D19" s="1">
        <v>0.0</v>
      </c>
    </row>
    <row r="20">
      <c r="A20" s="1">
        <v>60.0</v>
      </c>
      <c r="B20" s="1">
        <v>700.0</v>
      </c>
      <c r="C20" s="1">
        <v>100.0</v>
      </c>
      <c r="D20" s="1">
        <v>0.0</v>
      </c>
    </row>
    <row r="21">
      <c r="A21" s="1">
        <v>80.0</v>
      </c>
      <c r="B21" s="1">
        <v>700.0</v>
      </c>
      <c r="C21" s="1">
        <v>100.0</v>
      </c>
      <c r="D21" s="1">
        <v>1.0</v>
      </c>
    </row>
    <row r="22">
      <c r="A22" s="1">
        <v>90.0</v>
      </c>
      <c r="B22" s="1">
        <v>700.0</v>
      </c>
      <c r="C22" s="1">
        <v>100.0</v>
      </c>
      <c r="D22" s="1">
        <v>2.0</v>
      </c>
    </row>
    <row r="23">
      <c r="A23" s="1">
        <v>100.0</v>
      </c>
      <c r="B23" s="1">
        <v>700.0</v>
      </c>
      <c r="C23" s="1">
        <v>100.0</v>
      </c>
      <c r="D23" s="1">
        <v>3.0</v>
      </c>
    </row>
    <row r="24">
      <c r="A24" s="1">
        <v>110.0</v>
      </c>
      <c r="B24" s="1">
        <v>700.0</v>
      </c>
      <c r="C24" s="1">
        <v>100.0</v>
      </c>
      <c r="D24" s="1">
        <v>4.0</v>
      </c>
    </row>
    <row r="25">
      <c r="A25" s="1">
        <v>120.0</v>
      </c>
      <c r="B25" s="1">
        <v>700.0</v>
      </c>
      <c r="C25" s="1">
        <v>100.0</v>
      </c>
      <c r="D25" s="1">
        <v>6.0</v>
      </c>
    </row>
    <row r="26">
      <c r="A26" s="1">
        <v>140.0</v>
      </c>
      <c r="B26" s="1">
        <v>700.0</v>
      </c>
      <c r="C26" s="1">
        <v>100.0</v>
      </c>
      <c r="D26" s="1">
        <v>8.0</v>
      </c>
    </row>
    <row r="27">
      <c r="A27" s="1">
        <v>150.0</v>
      </c>
      <c r="B27" s="1">
        <v>700.0</v>
      </c>
      <c r="C27" s="1">
        <v>100.0</v>
      </c>
      <c r="D27" s="1">
        <v>9.0</v>
      </c>
    </row>
    <row r="28">
      <c r="A28" s="1">
        <v>160.0</v>
      </c>
      <c r="B28" s="1">
        <v>700.0</v>
      </c>
      <c r="C28" s="1">
        <v>100.0</v>
      </c>
      <c r="D28" s="1">
        <v>10.0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14</v>
      </c>
      <c r="C2" s="1" t="s">
        <v>15</v>
      </c>
      <c r="E2" s="1" t="s">
        <v>16</v>
      </c>
      <c r="F2" s="1" t="s">
        <v>17</v>
      </c>
    </row>
    <row r="3">
      <c r="B3" s="1">
        <v>1150.0</v>
      </c>
      <c r="C3" s="1">
        <v>11.1</v>
      </c>
      <c r="E3">
        <f>B3*C3</f>
        <v>12765</v>
      </c>
      <c r="F3" s="1">
        <v>4.99</v>
      </c>
    </row>
    <row r="4">
      <c r="E4" s="1">
        <v>12350.0</v>
      </c>
      <c r="F4" s="1">
        <v>4.5</v>
      </c>
    </row>
    <row r="5">
      <c r="E5" s="1">
        <v>12654.0</v>
      </c>
      <c r="F5" s="1">
        <v>4.2</v>
      </c>
    </row>
    <row r="6">
      <c r="E6" s="1">
        <v>12780.0</v>
      </c>
      <c r="F6" s="1">
        <v>4.35</v>
      </c>
    </row>
    <row r="7">
      <c r="E7" s="1">
        <v>13504.0</v>
      </c>
      <c r="F7" s="1">
        <v>4.88</v>
      </c>
    </row>
    <row r="8">
      <c r="E8" s="1">
        <v>13001.0</v>
      </c>
      <c r="F8" s="1">
        <v>4.25</v>
      </c>
    </row>
    <row r="9">
      <c r="E9" s="1">
        <v>12553.0</v>
      </c>
      <c r="F9" s="1">
        <v>3.99</v>
      </c>
    </row>
    <row r="10">
      <c r="E10" s="1">
        <v>12501.0</v>
      </c>
      <c r="F10" s="1">
        <v>3.67</v>
      </c>
    </row>
    <row r="11">
      <c r="E11" s="1">
        <v>12640.0</v>
      </c>
      <c r="F11" s="1">
        <v>3.55</v>
      </c>
    </row>
    <row r="12">
      <c r="E12" s="1">
        <v>13243.0</v>
      </c>
      <c r="F12" s="1">
        <v>3.98</v>
      </c>
    </row>
    <row r="13">
      <c r="E13" s="1">
        <v>12100.0</v>
      </c>
      <c r="F13" s="1">
        <v>3.12</v>
      </c>
    </row>
    <row r="14">
      <c r="E14" s="1">
        <v>12400.0</v>
      </c>
      <c r="F14" s="1">
        <v>2.55</v>
      </c>
    </row>
    <row r="15">
      <c r="E15" s="1">
        <v>12789.0</v>
      </c>
      <c r="F15" s="1">
        <v>2.75</v>
      </c>
    </row>
    <row r="16">
      <c r="E16" s="1">
        <v>12536.0</v>
      </c>
      <c r="F16" s="1">
        <v>2.61</v>
      </c>
    </row>
    <row r="17">
      <c r="E17" s="1">
        <v>11978.0</v>
      </c>
      <c r="F17" s="1">
        <v>2.33</v>
      </c>
    </row>
    <row r="18">
      <c r="E18" s="1">
        <v>11846.0</v>
      </c>
      <c r="F18" s="1">
        <v>2.15</v>
      </c>
    </row>
    <row r="19">
      <c r="E19" s="1">
        <v>13521.0</v>
      </c>
      <c r="F19" s="1">
        <v>6.88</v>
      </c>
    </row>
    <row r="20">
      <c r="E20" s="1">
        <v>14657.0</v>
      </c>
      <c r="F20" s="1">
        <v>7.42</v>
      </c>
    </row>
    <row r="21">
      <c r="E21" s="1">
        <v>14320.0</v>
      </c>
      <c r="F21" s="1">
        <v>6.99</v>
      </c>
    </row>
    <row r="22">
      <c r="E22" s="1">
        <v>15346.0</v>
      </c>
      <c r="F22" s="1">
        <v>7.89</v>
      </c>
    </row>
    <row r="23">
      <c r="E23" s="1">
        <v>15210.0</v>
      </c>
      <c r="F23" s="1">
        <v>7.61</v>
      </c>
    </row>
    <row r="24">
      <c r="E24" s="1">
        <v>14339.0</v>
      </c>
      <c r="F24" s="1">
        <v>6.33</v>
      </c>
    </row>
    <row r="25">
      <c r="E25" s="1">
        <v>14032.0</v>
      </c>
      <c r="F25" s="1">
        <v>5.81</v>
      </c>
    </row>
    <row r="26">
      <c r="E26" s="1">
        <v>14150.0</v>
      </c>
      <c r="F26" s="1">
        <v>5.61</v>
      </c>
    </row>
    <row r="27">
      <c r="E27" s="1">
        <v>13510.0</v>
      </c>
      <c r="F27" s="1">
        <v>4.2</v>
      </c>
    </row>
    <row r="28">
      <c r="E28" s="1">
        <v>15550.0</v>
      </c>
      <c r="F28" s="1">
        <v>4.22</v>
      </c>
    </row>
    <row r="29">
      <c r="E29" s="1">
        <v>13510.0</v>
      </c>
      <c r="F29" s="1">
        <v>4.35</v>
      </c>
    </row>
    <row r="30">
      <c r="E30" s="1">
        <v>13622.0</v>
      </c>
      <c r="F30" s="1">
        <v>4.61</v>
      </c>
    </row>
    <row r="31">
      <c r="E31" s="1">
        <v>13872.0</v>
      </c>
      <c r="F31" s="1">
        <v>4.81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  <col customWidth="1" min="5" max="5" width="14.13"/>
    <col customWidth="1" min="6" max="6" width="21.38"/>
  </cols>
  <sheetData>
    <row r="2">
      <c r="C2" s="2" t="s">
        <v>18</v>
      </c>
      <c r="D2" s="2" t="s">
        <v>19</v>
      </c>
      <c r="E2" s="2" t="s">
        <v>20</v>
      </c>
      <c r="F2" s="2" t="s">
        <v>21</v>
      </c>
    </row>
    <row r="3">
      <c r="A3" s="3"/>
      <c r="B3" s="1">
        <v>4.99</v>
      </c>
      <c r="C3" s="4">
        <f>sum(B3:B31)/27</f>
        <v>4.985185185</v>
      </c>
      <c r="D3" s="5">
        <f>2200/1000</f>
        <v>2.2</v>
      </c>
      <c r="E3" s="5">
        <v>27.0</v>
      </c>
      <c r="F3" s="6">
        <f>(D3/C3)*60</f>
        <v>26.47845468</v>
      </c>
    </row>
    <row r="4">
      <c r="B4" s="1">
        <v>4.5</v>
      </c>
      <c r="E4" s="1"/>
    </row>
    <row r="5">
      <c r="B5" s="1">
        <v>4.2</v>
      </c>
      <c r="E5" s="1"/>
    </row>
    <row r="6">
      <c r="B6" s="1">
        <v>4.35</v>
      </c>
      <c r="E6" s="1"/>
    </row>
    <row r="7">
      <c r="B7" s="1">
        <v>4.88</v>
      </c>
      <c r="E7" s="1"/>
    </row>
    <row r="8">
      <c r="B8" s="1">
        <v>4.25</v>
      </c>
      <c r="E8" s="1"/>
    </row>
    <row r="9">
      <c r="B9" s="1">
        <v>3.99</v>
      </c>
      <c r="E9" s="1"/>
    </row>
    <row r="10">
      <c r="B10" s="1">
        <v>3.67</v>
      </c>
      <c r="E10" s="1"/>
    </row>
    <row r="11">
      <c r="B11" s="1">
        <v>3.55</v>
      </c>
      <c r="E11" s="1"/>
    </row>
    <row r="12">
      <c r="B12" s="1">
        <v>3.98</v>
      </c>
      <c r="E12" s="1"/>
    </row>
    <row r="13">
      <c r="B13" s="1">
        <v>3.12</v>
      </c>
      <c r="E13" s="1"/>
    </row>
    <row r="14">
      <c r="B14" s="1">
        <v>2.55</v>
      </c>
      <c r="E14" s="1"/>
    </row>
    <row r="15">
      <c r="B15" s="1">
        <v>2.75</v>
      </c>
      <c r="E15" s="1"/>
    </row>
    <row r="16">
      <c r="B16" s="1">
        <v>2.61</v>
      </c>
      <c r="E16" s="1"/>
    </row>
    <row r="17">
      <c r="B17" s="1">
        <v>2.33</v>
      </c>
      <c r="E17" s="1"/>
    </row>
    <row r="18">
      <c r="B18" s="1">
        <v>2.15</v>
      </c>
      <c r="E18" s="1"/>
    </row>
    <row r="19">
      <c r="B19" s="1">
        <v>6.88</v>
      </c>
      <c r="E19" s="1"/>
    </row>
    <row r="20">
      <c r="B20" s="1">
        <v>7.42</v>
      </c>
      <c r="E20" s="1"/>
    </row>
    <row r="21">
      <c r="B21" s="1">
        <v>6.99</v>
      </c>
      <c r="E21" s="1"/>
    </row>
    <row r="22">
      <c r="B22" s="1">
        <v>7.89</v>
      </c>
      <c r="E22" s="1"/>
    </row>
    <row r="23">
      <c r="B23" s="1">
        <v>7.61</v>
      </c>
      <c r="E23" s="1"/>
    </row>
    <row r="24">
      <c r="B24" s="1">
        <v>6.33</v>
      </c>
      <c r="E24" s="1"/>
    </row>
    <row r="25">
      <c r="B25" s="1">
        <v>5.81</v>
      </c>
      <c r="E25" s="1"/>
    </row>
    <row r="26">
      <c r="B26" s="1">
        <v>5.61</v>
      </c>
      <c r="E26" s="1"/>
    </row>
    <row r="27">
      <c r="B27" s="1">
        <v>4.2</v>
      </c>
      <c r="E27" s="1"/>
    </row>
    <row r="28">
      <c r="B28" s="1">
        <v>4.22</v>
      </c>
      <c r="E28" s="1"/>
    </row>
    <row r="29">
      <c r="B29" s="1">
        <v>4.35</v>
      </c>
      <c r="E29" s="1"/>
    </row>
    <row r="30">
      <c r="B30" s="1">
        <v>4.61</v>
      </c>
      <c r="E30" s="1"/>
    </row>
    <row r="31">
      <c r="B31" s="1">
        <v>4.81</v>
      </c>
      <c r="E3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5"/>
  </cols>
  <sheetData>
    <row r="2">
      <c r="C2" s="7" t="s">
        <v>22</v>
      </c>
      <c r="D2" s="7" t="s">
        <v>23</v>
      </c>
      <c r="E2" s="7" t="s">
        <v>24</v>
      </c>
      <c r="F2" s="8" t="s">
        <v>25</v>
      </c>
      <c r="G2" s="8" t="s">
        <v>26</v>
      </c>
      <c r="H2" s="8" t="s">
        <v>27</v>
      </c>
    </row>
    <row r="3">
      <c r="C3" s="9">
        <v>1.0</v>
      </c>
      <c r="D3" s="10">
        <v>37.3382082</v>
      </c>
      <c r="E3" s="10">
        <v>-121.8863286</v>
      </c>
      <c r="F3" s="5" t="s">
        <v>28</v>
      </c>
      <c r="G3" s="11">
        <f>413/5280</f>
        <v>0.07821969697</v>
      </c>
      <c r="H3" s="12">
        <v>37.5</v>
      </c>
    </row>
    <row r="4">
      <c r="C4" s="13"/>
      <c r="D4" s="10">
        <v>37.3384811648496</v>
      </c>
      <c r="E4" s="14">
        <v>-121.884872160504</v>
      </c>
      <c r="F4" s="5" t="s">
        <v>29</v>
      </c>
      <c r="G4" s="13"/>
      <c r="H4" s="13"/>
    </row>
    <row r="5">
      <c r="C5" s="12">
        <v>2.0</v>
      </c>
      <c r="D5" s="10">
        <v>37.3355456805706</v>
      </c>
      <c r="E5" s="10">
        <v>-121.885459593948</v>
      </c>
      <c r="F5" s="5" t="s">
        <v>30</v>
      </c>
      <c r="G5" s="15">
        <v>0.4</v>
      </c>
      <c r="H5" s="12">
        <v>53.0</v>
      </c>
    </row>
    <row r="6">
      <c r="C6" s="16"/>
      <c r="D6" s="10">
        <v>37.3359124898605</v>
      </c>
      <c r="E6" s="10">
        <v>-121.882546714958</v>
      </c>
      <c r="F6" s="5" t="s">
        <v>31</v>
      </c>
      <c r="G6" s="16"/>
      <c r="H6" s="16"/>
    </row>
    <row r="7">
      <c r="C7" s="13"/>
      <c r="D7" s="10">
        <v>37.3363262144682</v>
      </c>
      <c r="E7" s="10">
        <v>-121.881286076721</v>
      </c>
      <c r="F7" s="5" t="s">
        <v>32</v>
      </c>
      <c r="G7" s="13"/>
      <c r="H7" s="13"/>
    </row>
    <row r="8">
      <c r="C8" s="12">
        <v>3.0</v>
      </c>
      <c r="D8" s="10">
        <v>37.3378414019211</v>
      </c>
      <c r="E8" s="10">
        <v>-121.881792984555</v>
      </c>
      <c r="F8" s="5" t="s">
        <v>33</v>
      </c>
      <c r="G8" s="11">
        <f>344/5280</f>
        <v>0.06515151515</v>
      </c>
      <c r="H8" s="12">
        <v>15.0</v>
      </c>
    </row>
    <row r="9">
      <c r="C9" s="13"/>
      <c r="D9" s="10">
        <v>37.3383446825488</v>
      </c>
      <c r="E9" s="10">
        <v>-121.880741558621</v>
      </c>
      <c r="F9" s="5" t="s">
        <v>34</v>
      </c>
      <c r="G9" s="13"/>
      <c r="H9" s="13"/>
    </row>
    <row r="10">
      <c r="C10" s="12">
        <v>4.0</v>
      </c>
      <c r="D10" s="10">
        <v>37.3360415063176</v>
      </c>
      <c r="E10" s="10">
        <v>-121.88158913667</v>
      </c>
      <c r="F10" s="5" t="s">
        <v>32</v>
      </c>
      <c r="G10" s="15">
        <v>0.43</v>
      </c>
      <c r="H10" s="12">
        <v>62.0</v>
      </c>
    </row>
    <row r="11">
      <c r="C11" s="13"/>
      <c r="D11" s="10">
        <v>37.3315458440752</v>
      </c>
      <c r="E11" s="10">
        <v>-121.882822952817</v>
      </c>
      <c r="F11" s="5" t="s">
        <v>35</v>
      </c>
      <c r="G11" s="13"/>
      <c r="H11" s="13"/>
    </row>
    <row r="12">
      <c r="D12" s="17"/>
      <c r="E12" s="17"/>
      <c r="G12" s="18"/>
    </row>
    <row r="13">
      <c r="D13" s="17"/>
      <c r="E13" s="17"/>
      <c r="G13" s="18"/>
    </row>
    <row r="14">
      <c r="D14" s="17"/>
      <c r="E14" s="17"/>
      <c r="G14" s="18"/>
    </row>
    <row r="15">
      <c r="D15" s="17"/>
      <c r="E15" s="17"/>
      <c r="G15" s="18"/>
    </row>
    <row r="16">
      <c r="D16" s="17"/>
      <c r="E16" s="17"/>
      <c r="G16" s="18"/>
    </row>
    <row r="17">
      <c r="D17" s="17"/>
      <c r="E17" s="17"/>
      <c r="G17" s="18"/>
    </row>
    <row r="18">
      <c r="D18" s="17"/>
      <c r="E18" s="17"/>
      <c r="G18" s="18"/>
    </row>
    <row r="19">
      <c r="D19" s="17"/>
      <c r="E19" s="17"/>
      <c r="G19" s="18"/>
    </row>
    <row r="20">
      <c r="D20" s="17"/>
      <c r="E20" s="17"/>
      <c r="G20" s="18"/>
    </row>
    <row r="21">
      <c r="D21" s="17"/>
      <c r="E21" s="17"/>
      <c r="G21" s="18"/>
    </row>
    <row r="22">
      <c r="D22" s="17"/>
      <c r="E22" s="17"/>
      <c r="G22" s="18"/>
    </row>
    <row r="23">
      <c r="D23" s="17"/>
      <c r="E23" s="17"/>
      <c r="G23" s="18"/>
    </row>
    <row r="24">
      <c r="D24" s="17"/>
      <c r="E24" s="17"/>
      <c r="G24" s="18"/>
    </row>
    <row r="25">
      <c r="D25" s="17"/>
      <c r="E25" s="17"/>
      <c r="G25" s="18"/>
    </row>
    <row r="26">
      <c r="D26" s="17"/>
      <c r="E26" s="17"/>
      <c r="G26" s="18"/>
    </row>
    <row r="27">
      <c r="D27" s="17"/>
      <c r="E27" s="17"/>
      <c r="G27" s="18"/>
    </row>
    <row r="28">
      <c r="D28" s="17"/>
      <c r="E28" s="17"/>
      <c r="G28" s="18"/>
    </row>
    <row r="29">
      <c r="E29" s="17"/>
      <c r="G29" s="18"/>
    </row>
    <row r="30">
      <c r="E30" s="17"/>
      <c r="G30" s="18"/>
    </row>
    <row r="31">
      <c r="E31" s="17"/>
      <c r="G31" s="18"/>
    </row>
    <row r="32">
      <c r="E32" s="17"/>
      <c r="G32" s="18"/>
    </row>
    <row r="33">
      <c r="G33" s="18"/>
    </row>
    <row r="34">
      <c r="G34" s="18"/>
    </row>
  </sheetData>
  <mergeCells count="12">
    <mergeCell ref="G8:G9"/>
    <mergeCell ref="H8:H9"/>
    <mergeCell ref="G5:G7"/>
    <mergeCell ref="G10:G11"/>
    <mergeCell ref="C3:C4"/>
    <mergeCell ref="G3:G4"/>
    <mergeCell ref="H3:H4"/>
    <mergeCell ref="C5:C7"/>
    <mergeCell ref="H5:H7"/>
    <mergeCell ref="C8:C9"/>
    <mergeCell ref="C10:C11"/>
    <mergeCell ref="H10:H1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8"/>
    </row>
    <row r="4">
      <c r="B4" s="1"/>
    </row>
    <row r="5">
      <c r="B5" s="1"/>
    </row>
    <row r="6">
      <c r="B6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