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chrein\Downloads\"/>
    </mc:Choice>
  </mc:AlternateContent>
  <bookViews>
    <workbookView xWindow="0" yWindow="0" windowWidth="24576" windowHeight="9420"/>
  </bookViews>
  <sheets>
    <sheet name="Dynamic Thrust" sheetId="1" r:id="rId1"/>
  </sheets>
  <externalReferences>
    <externalReference r:id="rId2"/>
  </externalReferences>
  <definedNames>
    <definedName name="prop_type">'[1]APC Prop. RPM Calculator'!$AK$4:$AK$7</definedName>
  </definedNames>
  <calcPr calcId="152511"/>
</workbook>
</file>

<file path=xl/calcChain.xml><?xml version="1.0" encoding="utf-8"?>
<calcChain xmlns="http://schemas.openxmlformats.org/spreadsheetml/2006/main">
  <c r="B102" i="1" l="1"/>
  <c r="D102" i="1" s="1"/>
  <c r="E102" i="1" s="1"/>
  <c r="B103" i="1"/>
  <c r="D103" i="1" s="1"/>
  <c r="E103" i="1" s="1"/>
  <c r="B104" i="1"/>
  <c r="D104" i="1" s="1"/>
  <c r="E104" i="1" s="1"/>
  <c r="B105" i="1"/>
  <c r="D105" i="1" s="1"/>
  <c r="E105" i="1" s="1"/>
  <c r="B106" i="1"/>
  <c r="D106" i="1" s="1"/>
  <c r="E106" i="1" s="1"/>
  <c r="B107" i="1"/>
  <c r="D107" i="1" s="1"/>
  <c r="E107" i="1" s="1"/>
  <c r="B108" i="1"/>
  <c r="D108" i="1" s="1"/>
  <c r="E108" i="1" s="1"/>
  <c r="B109" i="1"/>
  <c r="D109" i="1" s="1"/>
  <c r="E109" i="1" s="1"/>
  <c r="B110" i="1"/>
  <c r="D110" i="1" s="1"/>
  <c r="E110" i="1" s="1"/>
  <c r="B111" i="1"/>
  <c r="D111" i="1" s="1"/>
  <c r="E111" i="1" s="1"/>
  <c r="B101" i="1"/>
  <c r="D101" i="1" s="1"/>
  <c r="E101" i="1" s="1"/>
  <c r="G101" i="1" s="1"/>
  <c r="B100" i="1"/>
  <c r="D100" i="1" s="1"/>
  <c r="E100" i="1" s="1"/>
  <c r="G100" i="1" s="1"/>
  <c r="B99" i="1"/>
  <c r="D99" i="1" s="1"/>
  <c r="E99" i="1" s="1"/>
  <c r="G99" i="1" s="1"/>
  <c r="B98" i="1"/>
  <c r="D98" i="1" s="1"/>
  <c r="E98" i="1" s="1"/>
  <c r="G98" i="1" s="1"/>
  <c r="B97" i="1"/>
  <c r="D97" i="1" s="1"/>
  <c r="E97" i="1" s="1"/>
  <c r="G97" i="1" s="1"/>
  <c r="B96" i="1"/>
  <c r="D96" i="1" s="1"/>
  <c r="E96" i="1" s="1"/>
  <c r="G96" i="1" s="1"/>
  <c r="B95" i="1"/>
  <c r="D95" i="1" s="1"/>
  <c r="E95" i="1" s="1"/>
  <c r="G95" i="1" s="1"/>
  <c r="B94" i="1"/>
  <c r="D94" i="1" s="1"/>
  <c r="E94" i="1" s="1"/>
  <c r="G94" i="1" s="1"/>
  <c r="B93" i="1"/>
  <c r="D93" i="1" s="1"/>
  <c r="E93" i="1" s="1"/>
  <c r="G93" i="1" s="1"/>
  <c r="B92" i="1"/>
  <c r="D92" i="1" s="1"/>
  <c r="E92" i="1" s="1"/>
  <c r="G92" i="1" s="1"/>
  <c r="B91" i="1"/>
  <c r="D91" i="1" s="1"/>
  <c r="E91" i="1" s="1"/>
  <c r="G91" i="1" s="1"/>
  <c r="B90" i="1"/>
  <c r="D90" i="1" s="1"/>
  <c r="E90" i="1" s="1"/>
  <c r="G90" i="1" s="1"/>
  <c r="B89" i="1"/>
  <c r="D89" i="1" s="1"/>
  <c r="E89" i="1" s="1"/>
  <c r="G89" i="1" s="1"/>
  <c r="B88" i="1"/>
  <c r="D88" i="1" s="1"/>
  <c r="E88" i="1" s="1"/>
  <c r="G88" i="1" s="1"/>
  <c r="B87" i="1"/>
  <c r="D87" i="1" s="1"/>
  <c r="E87" i="1" s="1"/>
  <c r="G87" i="1" s="1"/>
  <c r="B86" i="1"/>
  <c r="D86" i="1" s="1"/>
  <c r="E86" i="1" s="1"/>
  <c r="G86" i="1" s="1"/>
  <c r="B85" i="1"/>
  <c r="D85" i="1" s="1"/>
  <c r="E85" i="1" s="1"/>
  <c r="G85" i="1" s="1"/>
  <c r="B84" i="1"/>
  <c r="D84" i="1" s="1"/>
  <c r="E84" i="1" s="1"/>
  <c r="G84" i="1" s="1"/>
  <c r="B83" i="1"/>
  <c r="D83" i="1" s="1"/>
  <c r="E83" i="1" s="1"/>
  <c r="G83" i="1" s="1"/>
  <c r="B82" i="1"/>
  <c r="D82" i="1" s="1"/>
  <c r="E82" i="1" s="1"/>
  <c r="G82" i="1" s="1"/>
  <c r="B81" i="1"/>
  <c r="D81" i="1" s="1"/>
  <c r="E81" i="1" s="1"/>
  <c r="G81" i="1" s="1"/>
  <c r="B80" i="1"/>
  <c r="D80" i="1" s="1"/>
  <c r="E80" i="1" s="1"/>
  <c r="G80" i="1" s="1"/>
  <c r="B79" i="1"/>
  <c r="D79" i="1" s="1"/>
  <c r="E79" i="1" s="1"/>
  <c r="G79" i="1" s="1"/>
  <c r="B78" i="1"/>
  <c r="D78" i="1" s="1"/>
  <c r="E78" i="1" s="1"/>
  <c r="G78" i="1" s="1"/>
  <c r="B77" i="1"/>
  <c r="D77" i="1" s="1"/>
  <c r="E77" i="1" s="1"/>
  <c r="G77" i="1" s="1"/>
  <c r="B76" i="1"/>
  <c r="D76" i="1" s="1"/>
  <c r="E76" i="1" s="1"/>
  <c r="G76" i="1" s="1"/>
  <c r="B75" i="1"/>
  <c r="D75" i="1" s="1"/>
  <c r="E75" i="1" s="1"/>
  <c r="G75" i="1" s="1"/>
  <c r="B74" i="1"/>
  <c r="D74" i="1" s="1"/>
  <c r="E74" i="1" s="1"/>
  <c r="G74" i="1" s="1"/>
  <c r="B73" i="1"/>
  <c r="D73" i="1" s="1"/>
  <c r="E73" i="1" s="1"/>
  <c r="G73" i="1" s="1"/>
  <c r="B72" i="1"/>
  <c r="D72" i="1" s="1"/>
  <c r="E72" i="1" s="1"/>
  <c r="G72" i="1" s="1"/>
  <c r="B71" i="1"/>
  <c r="D71" i="1" s="1"/>
  <c r="E71" i="1" s="1"/>
  <c r="G71" i="1" s="1"/>
  <c r="B70" i="1"/>
  <c r="D70" i="1" s="1"/>
  <c r="E70" i="1" s="1"/>
  <c r="G70" i="1" s="1"/>
  <c r="B69" i="1"/>
  <c r="D69" i="1" s="1"/>
  <c r="E69" i="1" s="1"/>
  <c r="G69" i="1" s="1"/>
  <c r="B68" i="1"/>
  <c r="D68" i="1" s="1"/>
  <c r="E68" i="1" s="1"/>
  <c r="G68" i="1" s="1"/>
  <c r="B67" i="1"/>
  <c r="D67" i="1" s="1"/>
  <c r="E67" i="1" s="1"/>
  <c r="G67" i="1" s="1"/>
  <c r="B66" i="1"/>
  <c r="D66" i="1" s="1"/>
  <c r="E66" i="1" s="1"/>
  <c r="G66" i="1" s="1"/>
  <c r="B65" i="1"/>
  <c r="D65" i="1" s="1"/>
  <c r="E65" i="1" s="1"/>
  <c r="G65" i="1" s="1"/>
  <c r="B64" i="1"/>
  <c r="D64" i="1" s="1"/>
  <c r="E64" i="1" s="1"/>
  <c r="G64" i="1" s="1"/>
  <c r="B63" i="1"/>
  <c r="D63" i="1" s="1"/>
  <c r="E63" i="1" s="1"/>
  <c r="G63" i="1" s="1"/>
  <c r="B62" i="1"/>
  <c r="D62" i="1" s="1"/>
  <c r="E62" i="1" s="1"/>
  <c r="G62" i="1" s="1"/>
  <c r="B61" i="1"/>
  <c r="D61" i="1" s="1"/>
  <c r="E61" i="1" s="1"/>
  <c r="G61" i="1" s="1"/>
  <c r="B60" i="1"/>
  <c r="D60" i="1" s="1"/>
  <c r="E60" i="1" s="1"/>
  <c r="G60" i="1" s="1"/>
  <c r="B59" i="1"/>
  <c r="D59" i="1" s="1"/>
  <c r="E59" i="1" s="1"/>
  <c r="G59" i="1" s="1"/>
  <c r="B58" i="1"/>
  <c r="D58" i="1" s="1"/>
  <c r="E58" i="1" s="1"/>
  <c r="G58" i="1" s="1"/>
  <c r="B57" i="1"/>
  <c r="D57" i="1" s="1"/>
  <c r="E57" i="1" s="1"/>
  <c r="G57" i="1" s="1"/>
  <c r="B56" i="1"/>
  <c r="D56" i="1" s="1"/>
  <c r="E56" i="1" s="1"/>
  <c r="G56" i="1" s="1"/>
  <c r="B55" i="1"/>
  <c r="D55" i="1" s="1"/>
  <c r="E55" i="1" s="1"/>
  <c r="G55" i="1" s="1"/>
  <c r="B54" i="1"/>
  <c r="D54" i="1" s="1"/>
  <c r="E54" i="1" s="1"/>
  <c r="G54" i="1" s="1"/>
  <c r="B53" i="1"/>
  <c r="D53" i="1" s="1"/>
  <c r="E53" i="1" s="1"/>
  <c r="G53" i="1" s="1"/>
  <c r="B52" i="1"/>
  <c r="D52" i="1" s="1"/>
  <c r="E52" i="1" s="1"/>
  <c r="G52" i="1" s="1"/>
  <c r="B51" i="1"/>
  <c r="D51" i="1" s="1"/>
  <c r="E51" i="1" s="1"/>
  <c r="G51" i="1" s="1"/>
  <c r="B50" i="1"/>
  <c r="D50" i="1" s="1"/>
  <c r="E50" i="1" s="1"/>
  <c r="G50" i="1" s="1"/>
  <c r="B49" i="1"/>
  <c r="D49" i="1" s="1"/>
  <c r="E49" i="1" s="1"/>
  <c r="G49" i="1" s="1"/>
  <c r="B48" i="1"/>
  <c r="D48" i="1" s="1"/>
  <c r="E48" i="1" s="1"/>
  <c r="G48" i="1" s="1"/>
  <c r="B47" i="1"/>
  <c r="D47" i="1" s="1"/>
  <c r="E47" i="1" s="1"/>
  <c r="G47" i="1" s="1"/>
  <c r="B46" i="1"/>
  <c r="D46" i="1" s="1"/>
  <c r="E46" i="1" s="1"/>
  <c r="G46" i="1" s="1"/>
  <c r="B45" i="1"/>
  <c r="D45" i="1" s="1"/>
  <c r="E45" i="1" s="1"/>
  <c r="G45" i="1" s="1"/>
  <c r="B44" i="1"/>
  <c r="D44" i="1" s="1"/>
  <c r="E44" i="1" s="1"/>
  <c r="G44" i="1" s="1"/>
  <c r="B43" i="1"/>
  <c r="D43" i="1" s="1"/>
  <c r="E43" i="1" s="1"/>
  <c r="G43" i="1" s="1"/>
  <c r="B42" i="1"/>
  <c r="D42" i="1" s="1"/>
  <c r="E42" i="1" s="1"/>
  <c r="G42" i="1" s="1"/>
  <c r="B41" i="1"/>
  <c r="D41" i="1" s="1"/>
  <c r="E41" i="1" s="1"/>
  <c r="G41" i="1" s="1"/>
  <c r="B40" i="1"/>
  <c r="D40" i="1" s="1"/>
  <c r="E40" i="1" s="1"/>
  <c r="G40" i="1" s="1"/>
  <c r="B39" i="1"/>
  <c r="D39" i="1" s="1"/>
  <c r="E39" i="1" s="1"/>
  <c r="G39" i="1" s="1"/>
  <c r="B38" i="1"/>
  <c r="D38" i="1" s="1"/>
  <c r="E38" i="1" s="1"/>
  <c r="G38" i="1" s="1"/>
  <c r="B37" i="1"/>
  <c r="D37" i="1" s="1"/>
  <c r="E37" i="1" s="1"/>
  <c r="G37" i="1" s="1"/>
  <c r="B36" i="1"/>
  <c r="D36" i="1" s="1"/>
  <c r="E36" i="1" s="1"/>
  <c r="G36" i="1" s="1"/>
  <c r="B35" i="1"/>
  <c r="D35" i="1" s="1"/>
  <c r="E35" i="1" s="1"/>
  <c r="G35" i="1" s="1"/>
  <c r="B34" i="1"/>
  <c r="D34" i="1" s="1"/>
  <c r="E34" i="1" s="1"/>
  <c r="G34" i="1" s="1"/>
  <c r="B33" i="1"/>
  <c r="D33" i="1" s="1"/>
  <c r="E33" i="1" s="1"/>
  <c r="G33" i="1" s="1"/>
  <c r="B32" i="1"/>
  <c r="D32" i="1" s="1"/>
  <c r="E32" i="1" s="1"/>
  <c r="G32" i="1" s="1"/>
  <c r="B31" i="1"/>
  <c r="D31" i="1" s="1"/>
  <c r="E31" i="1" s="1"/>
  <c r="G31" i="1" s="1"/>
  <c r="B30" i="1"/>
  <c r="D30" i="1" s="1"/>
  <c r="E30" i="1" s="1"/>
  <c r="G30" i="1" s="1"/>
  <c r="B29" i="1"/>
  <c r="D29" i="1" s="1"/>
  <c r="E29" i="1" s="1"/>
  <c r="G29" i="1" s="1"/>
  <c r="B28" i="1"/>
  <c r="D28" i="1" s="1"/>
  <c r="E28" i="1" s="1"/>
  <c r="G28" i="1" s="1"/>
  <c r="B27" i="1"/>
  <c r="D27" i="1" s="1"/>
  <c r="E27" i="1" s="1"/>
  <c r="G27" i="1" s="1"/>
  <c r="B26" i="1"/>
  <c r="D26" i="1" s="1"/>
  <c r="E26" i="1" s="1"/>
  <c r="G26" i="1" s="1"/>
  <c r="B25" i="1"/>
  <c r="D25" i="1" s="1"/>
  <c r="E25" i="1" s="1"/>
  <c r="G25" i="1" s="1"/>
  <c r="B24" i="1"/>
  <c r="D24" i="1" s="1"/>
  <c r="E24" i="1" s="1"/>
  <c r="G24" i="1" s="1"/>
  <c r="B23" i="1"/>
  <c r="D23" i="1" s="1"/>
  <c r="E23" i="1" s="1"/>
  <c r="G23" i="1" s="1"/>
  <c r="B22" i="1"/>
  <c r="D22" i="1" s="1"/>
  <c r="E22" i="1" s="1"/>
  <c r="G22" i="1" s="1"/>
  <c r="B21" i="1"/>
  <c r="D21" i="1" s="1"/>
  <c r="E21" i="1" s="1"/>
  <c r="G21" i="1" s="1"/>
  <c r="B20" i="1"/>
  <c r="D20" i="1" s="1"/>
  <c r="E20" i="1" s="1"/>
  <c r="G20" i="1" s="1"/>
  <c r="B19" i="1"/>
  <c r="D19" i="1" s="1"/>
  <c r="E19" i="1" s="1"/>
  <c r="G19" i="1" s="1"/>
  <c r="B18" i="1"/>
  <c r="D18" i="1" s="1"/>
  <c r="E18" i="1" s="1"/>
  <c r="G18" i="1" s="1"/>
  <c r="B17" i="1"/>
  <c r="D17" i="1" s="1"/>
  <c r="E17" i="1" s="1"/>
  <c r="G17" i="1" s="1"/>
  <c r="B16" i="1"/>
  <c r="D16" i="1" s="1"/>
  <c r="E16" i="1" s="1"/>
  <c r="G16" i="1" s="1"/>
  <c r="B15" i="1"/>
  <c r="D15" i="1" s="1"/>
  <c r="E15" i="1" s="1"/>
  <c r="G15" i="1" s="1"/>
  <c r="B14" i="1"/>
  <c r="D14" i="1" s="1"/>
  <c r="E14" i="1" s="1"/>
  <c r="G14" i="1" s="1"/>
  <c r="B13" i="1"/>
  <c r="D13" i="1" s="1"/>
  <c r="E13" i="1" s="1"/>
  <c r="G13" i="1" s="1"/>
  <c r="B12" i="1"/>
  <c r="B11" i="1"/>
  <c r="D11" i="1" s="1"/>
  <c r="E11" i="1" s="1"/>
  <c r="G11" i="1" s="1"/>
  <c r="D12" i="1" l="1"/>
  <c r="E12" i="1" s="1"/>
  <c r="H11" i="1"/>
  <c r="F111" i="1"/>
  <c r="H111" i="1"/>
  <c r="G111" i="1"/>
  <c r="F110" i="1"/>
  <c r="H110" i="1"/>
  <c r="G110" i="1"/>
  <c r="G109" i="1"/>
  <c r="F109" i="1"/>
  <c r="H109" i="1"/>
  <c r="F108" i="1"/>
  <c r="G108" i="1"/>
  <c r="H108" i="1"/>
  <c r="F107" i="1"/>
  <c r="H107" i="1"/>
  <c r="G107" i="1"/>
  <c r="F106" i="1"/>
  <c r="H106" i="1"/>
  <c r="G106" i="1"/>
  <c r="F105" i="1"/>
  <c r="H105" i="1"/>
  <c r="G105" i="1"/>
  <c r="F104" i="1"/>
  <c r="H104" i="1"/>
  <c r="G104" i="1"/>
  <c r="F103" i="1"/>
  <c r="H103" i="1"/>
  <c r="G103" i="1"/>
  <c r="F102" i="1"/>
  <c r="H102" i="1"/>
  <c r="G102" i="1"/>
  <c r="F13" i="1"/>
  <c r="H13" i="1"/>
  <c r="H16" i="1"/>
  <c r="F16" i="1"/>
  <c r="F17" i="1"/>
  <c r="H17" i="1"/>
  <c r="H20" i="1"/>
  <c r="F20" i="1"/>
  <c r="F21" i="1"/>
  <c r="H21" i="1"/>
  <c r="H24" i="1"/>
  <c r="F24" i="1"/>
  <c r="F25" i="1"/>
  <c r="H25" i="1"/>
  <c r="H28" i="1"/>
  <c r="F28" i="1"/>
  <c r="F29" i="1"/>
  <c r="H29" i="1"/>
  <c r="H32" i="1"/>
  <c r="F32" i="1"/>
  <c r="F33" i="1"/>
  <c r="H33" i="1"/>
  <c r="H36" i="1"/>
  <c r="F36" i="1"/>
  <c r="F37" i="1"/>
  <c r="H37" i="1"/>
  <c r="H40" i="1"/>
  <c r="F40" i="1"/>
  <c r="F41" i="1"/>
  <c r="H41" i="1"/>
  <c r="H44" i="1"/>
  <c r="F44" i="1"/>
  <c r="F45" i="1"/>
  <c r="H45" i="1"/>
  <c r="H48" i="1"/>
  <c r="F48" i="1"/>
  <c r="F49" i="1"/>
  <c r="H49" i="1"/>
  <c r="H52" i="1"/>
  <c r="F52" i="1"/>
  <c r="F53" i="1"/>
  <c r="H53" i="1"/>
  <c r="H56" i="1"/>
  <c r="F56" i="1"/>
  <c r="F57" i="1"/>
  <c r="H57" i="1"/>
  <c r="H60" i="1"/>
  <c r="F60" i="1"/>
  <c r="F61" i="1"/>
  <c r="H61" i="1"/>
  <c r="H64" i="1"/>
  <c r="F64" i="1"/>
  <c r="F65" i="1"/>
  <c r="H65" i="1"/>
  <c r="H68" i="1"/>
  <c r="F68" i="1"/>
  <c r="F69" i="1"/>
  <c r="H69" i="1"/>
  <c r="H72" i="1"/>
  <c r="F72" i="1"/>
  <c r="F73" i="1"/>
  <c r="H73" i="1"/>
  <c r="H76" i="1"/>
  <c r="F76" i="1"/>
  <c r="F77" i="1"/>
  <c r="H77" i="1"/>
  <c r="H80" i="1"/>
  <c r="F80" i="1"/>
  <c r="F81" i="1"/>
  <c r="H81" i="1"/>
  <c r="H84" i="1"/>
  <c r="F84" i="1"/>
  <c r="F85" i="1"/>
  <c r="H85" i="1"/>
  <c r="H88" i="1"/>
  <c r="F88" i="1"/>
  <c r="F89" i="1"/>
  <c r="H89" i="1"/>
  <c r="H92" i="1"/>
  <c r="F92" i="1"/>
  <c r="F93" i="1"/>
  <c r="H93" i="1"/>
  <c r="H96" i="1"/>
  <c r="F96" i="1"/>
  <c r="F97" i="1"/>
  <c r="H97" i="1"/>
  <c r="H100" i="1"/>
  <c r="F100" i="1"/>
  <c r="F101" i="1"/>
  <c r="H101" i="1"/>
  <c r="F11" i="1"/>
  <c r="H14" i="1"/>
  <c r="F14" i="1"/>
  <c r="F15" i="1"/>
  <c r="H15" i="1"/>
  <c r="H18" i="1"/>
  <c r="F18" i="1"/>
  <c r="F19" i="1"/>
  <c r="H19" i="1"/>
  <c r="H22" i="1"/>
  <c r="F22" i="1"/>
  <c r="F23" i="1"/>
  <c r="H23" i="1"/>
  <c r="H26" i="1"/>
  <c r="F26" i="1"/>
  <c r="F27" i="1"/>
  <c r="H27" i="1"/>
  <c r="H30" i="1"/>
  <c r="F30" i="1"/>
  <c r="F31" i="1"/>
  <c r="H31" i="1"/>
  <c r="H34" i="1"/>
  <c r="F34" i="1"/>
  <c r="F35" i="1"/>
  <c r="H35" i="1"/>
  <c r="H38" i="1"/>
  <c r="F38" i="1"/>
  <c r="F39" i="1"/>
  <c r="H39" i="1"/>
  <c r="H42" i="1"/>
  <c r="F42" i="1"/>
  <c r="F43" i="1"/>
  <c r="H43" i="1"/>
  <c r="H46" i="1"/>
  <c r="F46" i="1"/>
  <c r="F47" i="1"/>
  <c r="H47" i="1"/>
  <c r="H50" i="1"/>
  <c r="F50" i="1"/>
  <c r="F51" i="1"/>
  <c r="H51" i="1"/>
  <c r="H54" i="1"/>
  <c r="F54" i="1"/>
  <c r="F55" i="1"/>
  <c r="H55" i="1"/>
  <c r="H58" i="1"/>
  <c r="F58" i="1"/>
  <c r="F59" i="1"/>
  <c r="H59" i="1"/>
  <c r="H62" i="1"/>
  <c r="F62" i="1"/>
  <c r="F63" i="1"/>
  <c r="H63" i="1"/>
  <c r="H66" i="1"/>
  <c r="F66" i="1"/>
  <c r="F67" i="1"/>
  <c r="H67" i="1"/>
  <c r="H70" i="1"/>
  <c r="F70" i="1"/>
  <c r="F71" i="1"/>
  <c r="H71" i="1"/>
  <c r="H74" i="1"/>
  <c r="F74" i="1"/>
  <c r="F75" i="1"/>
  <c r="H75" i="1"/>
  <c r="H78" i="1"/>
  <c r="F78" i="1"/>
  <c r="F79" i="1"/>
  <c r="H79" i="1"/>
  <c r="H82" i="1"/>
  <c r="F82" i="1"/>
  <c r="F83" i="1"/>
  <c r="H83" i="1"/>
  <c r="H86" i="1"/>
  <c r="F86" i="1"/>
  <c r="F87" i="1"/>
  <c r="H87" i="1"/>
  <c r="H90" i="1"/>
  <c r="F90" i="1"/>
  <c r="F91" i="1"/>
  <c r="H91" i="1"/>
  <c r="H94" i="1"/>
  <c r="F94" i="1"/>
  <c r="F95" i="1"/>
  <c r="H95" i="1"/>
  <c r="H98" i="1"/>
  <c r="F98" i="1"/>
  <c r="F99" i="1"/>
  <c r="H99" i="1"/>
  <c r="G12" i="1" l="1"/>
  <c r="F12" i="1"/>
  <c r="H12" i="1"/>
</calcChain>
</file>

<file path=xl/sharedStrings.xml><?xml version="1.0" encoding="utf-8"?>
<sst xmlns="http://schemas.openxmlformats.org/spreadsheetml/2006/main" count="21" uniqueCount="21">
  <si>
    <t>pitch (in):</t>
  </si>
  <si>
    <t>RPMs:</t>
  </si>
  <si>
    <t>x</t>
  </si>
  <si>
    <t>y</t>
  </si>
  <si>
    <t>http://electricrcaircraftguy.blogspot.com/2013/09/propeller-static-dynamic-thrust-equation.html</t>
  </si>
  <si>
    <t>Propeller Static &amp; Dynamic Thrust Calculator</t>
  </si>
  <si>
    <t>By: Gabriel Staples, 18 Sept 2013</t>
  </si>
  <si>
    <t>Blog Home:</t>
  </si>
  <si>
    <t>http://electricrcaircraftguy.blogspot.com/</t>
  </si>
  <si>
    <t>Propeller Inputs</t>
  </si>
  <si>
    <t>Static Thrust --&gt;</t>
  </si>
  <si>
    <t>Dynamic Thrust, F (N)</t>
  </si>
  <si>
    <t>Dynamic Thrust, F (g)</t>
  </si>
  <si>
    <t>Dynamic Thrust, F (kg)</t>
  </si>
  <si>
    <t>Dynamic Thrust, F (oz)</t>
  </si>
  <si>
    <t>Dynamic Thrust, F (lb)</t>
  </si>
  <si>
    <t>diam, d (in):</t>
  </si>
  <si>
    <r>
      <t>Aircraft Airspeed, V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(m/s)</t>
    </r>
  </si>
  <si>
    <r>
      <t>Aircraft Airspeed, V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(mph)</t>
    </r>
  </si>
  <si>
    <t>all others are dynamic thrust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</si>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</sst>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2" borderId="6" xfId="0" applyFill="1" applyBorder="1"/>
    <xf numFmtId="0" fontId="0" fillId="0" borderId="6" xfId="0" applyBorder="1" applyAlignment="1">
      <alignment horizontal="right"/>
    </xf>
    <xf numFmtId="0" fontId="0" fillId="2" borderId="7" xfId="0" applyFill="1" applyBorder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Thrust vs. Aircraft Airspeed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'Dynamic Thrust'!$C$11:$C$101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'Dynamic Thrust'!$F$11:$F$101</c:f>
              <c:numCache>
                <c:formatCode>General</c:formatCode>
                <c:ptCount val="91"/>
                <c:pt idx="0">
                  <c:v>0.14307524558496953</c:v>
                </c:pt>
                <c:pt idx="1">
                  <c:v>0.14067703194468811</c:v>
                </c:pt>
                <c:pt idx="2">
                  <c:v>0.13827881830440675</c:v>
                </c:pt>
                <c:pt idx="3">
                  <c:v>0.13588060466412535</c:v>
                </c:pt>
                <c:pt idx="4">
                  <c:v>0.13348239102384393</c:v>
                </c:pt>
                <c:pt idx="5">
                  <c:v>0.13108417738356257</c:v>
                </c:pt>
                <c:pt idx="6">
                  <c:v>0.12868596374328115</c:v>
                </c:pt>
                <c:pt idx="7">
                  <c:v>0.12628775010299978</c:v>
                </c:pt>
                <c:pt idx="8">
                  <c:v>0.1238895364627184</c:v>
                </c:pt>
                <c:pt idx="9">
                  <c:v>0.12149132282243698</c:v>
                </c:pt>
                <c:pt idx="10">
                  <c:v>0.1190931091821556</c:v>
                </c:pt>
                <c:pt idx="11">
                  <c:v>0.11669489554187419</c:v>
                </c:pt>
                <c:pt idx="12">
                  <c:v>0.1142966819015928</c:v>
                </c:pt>
                <c:pt idx="13">
                  <c:v>0.11189846826131139</c:v>
                </c:pt>
                <c:pt idx="14">
                  <c:v>0.10950025462103005</c:v>
                </c:pt>
                <c:pt idx="15">
                  <c:v>0.10710204098074862</c:v>
                </c:pt>
                <c:pt idx="16">
                  <c:v>0.1047038273404672</c:v>
                </c:pt>
                <c:pt idx="17">
                  <c:v>0.10230561370018583</c:v>
                </c:pt>
                <c:pt idx="18">
                  <c:v>9.9907400059904436E-2</c:v>
                </c:pt>
                <c:pt idx="19">
                  <c:v>9.7509186419623042E-2</c:v>
                </c:pt>
                <c:pt idx="20">
                  <c:v>9.5110972779341649E-2</c:v>
                </c:pt>
                <c:pt idx="21">
                  <c:v>9.2712759139060255E-2</c:v>
                </c:pt>
                <c:pt idx="22">
                  <c:v>9.0314545498778862E-2</c:v>
                </c:pt>
                <c:pt idx="23">
                  <c:v>8.7916331858497468E-2</c:v>
                </c:pt>
                <c:pt idx="24">
                  <c:v>8.5518118218216074E-2</c:v>
                </c:pt>
                <c:pt idx="25">
                  <c:v>8.3119904577934681E-2</c:v>
                </c:pt>
                <c:pt idx="26">
                  <c:v>8.0721690937653273E-2</c:v>
                </c:pt>
                <c:pt idx="27">
                  <c:v>7.8323477297371893E-2</c:v>
                </c:pt>
                <c:pt idx="28">
                  <c:v>7.59252636570905E-2</c:v>
                </c:pt>
                <c:pt idx="29">
                  <c:v>7.3527050016809092E-2</c:v>
                </c:pt>
                <c:pt idx="30">
                  <c:v>7.1128836376527713E-2</c:v>
                </c:pt>
                <c:pt idx="31">
                  <c:v>6.8730622736246319E-2</c:v>
                </c:pt>
                <c:pt idx="32">
                  <c:v>6.6332409095964925E-2</c:v>
                </c:pt>
                <c:pt idx="33">
                  <c:v>6.3934195455683518E-2</c:v>
                </c:pt>
                <c:pt idx="34">
                  <c:v>6.1535981815402117E-2</c:v>
                </c:pt>
                <c:pt idx="35">
                  <c:v>5.9137768175120731E-2</c:v>
                </c:pt>
                <c:pt idx="36">
                  <c:v>5.6739554534839344E-2</c:v>
                </c:pt>
                <c:pt idx="37">
                  <c:v>5.4341340894557957E-2</c:v>
                </c:pt>
                <c:pt idx="38">
                  <c:v>5.1943127254276543E-2</c:v>
                </c:pt>
                <c:pt idx="39">
                  <c:v>4.9544913613995156E-2</c:v>
                </c:pt>
                <c:pt idx="40">
                  <c:v>4.714669997371377E-2</c:v>
                </c:pt>
                <c:pt idx="41">
                  <c:v>4.4748486333432369E-2</c:v>
                </c:pt>
                <c:pt idx="42">
                  <c:v>4.2350272693150968E-2</c:v>
                </c:pt>
                <c:pt idx="43">
                  <c:v>3.9952059052869589E-2</c:v>
                </c:pt>
                <c:pt idx="44">
                  <c:v>3.7553845412588174E-2</c:v>
                </c:pt>
                <c:pt idx="45">
                  <c:v>3.5155631772306788E-2</c:v>
                </c:pt>
                <c:pt idx="46">
                  <c:v>3.2757418132025415E-2</c:v>
                </c:pt>
                <c:pt idx="47">
                  <c:v>3.0359204491744004E-2</c:v>
                </c:pt>
                <c:pt idx="48">
                  <c:v>2.79609908514626E-2</c:v>
                </c:pt>
                <c:pt idx="49">
                  <c:v>2.5562777211181213E-2</c:v>
                </c:pt>
                <c:pt idx="50">
                  <c:v>2.3164563570899816E-2</c:v>
                </c:pt>
                <c:pt idx="51">
                  <c:v>2.0766349930618429E-2</c:v>
                </c:pt>
                <c:pt idx="52">
                  <c:v>1.8368136290337025E-2</c:v>
                </c:pt>
                <c:pt idx="53">
                  <c:v>1.5969922650055646E-2</c:v>
                </c:pt>
                <c:pt idx="54">
                  <c:v>1.3571709009774259E-2</c:v>
                </c:pt>
                <c:pt idx="55">
                  <c:v>1.1173495369492858E-2</c:v>
                </c:pt>
                <c:pt idx="56">
                  <c:v>8.7752817292114527E-3</c:v>
                </c:pt>
                <c:pt idx="57">
                  <c:v>6.3770680889300704E-3</c:v>
                </c:pt>
                <c:pt idx="58">
                  <c:v>3.9788544486486664E-3</c:v>
                </c:pt>
                <c:pt idx="59">
                  <c:v>1.5806408083672613E-3</c:v>
                </c:pt>
                <c:pt idx="60">
                  <c:v>-8.1757283191412095E-4</c:v>
                </c:pt>
                <c:pt idx="61">
                  <c:v>-3.2157864721955032E-3</c:v>
                </c:pt>
                <c:pt idx="62">
                  <c:v>-5.6140001124769089E-3</c:v>
                </c:pt>
                <c:pt idx="63">
                  <c:v>-8.0122137527582904E-3</c:v>
                </c:pt>
                <c:pt idx="64">
                  <c:v>-1.0410427393039696E-2</c:v>
                </c:pt>
                <c:pt idx="65">
                  <c:v>-1.2808641033321102E-2</c:v>
                </c:pt>
                <c:pt idx="66">
                  <c:v>-1.5206854673602482E-2</c:v>
                </c:pt>
                <c:pt idx="67">
                  <c:v>-1.7605068313883886E-2</c:v>
                </c:pt>
                <c:pt idx="68">
                  <c:v>-2.0003281954165297E-2</c:v>
                </c:pt>
                <c:pt idx="69">
                  <c:v>-2.2401495594446673E-2</c:v>
                </c:pt>
                <c:pt idx="70">
                  <c:v>-2.4799709234728056E-2</c:v>
                </c:pt>
                <c:pt idx="71">
                  <c:v>-2.7197922875009464E-2</c:v>
                </c:pt>
                <c:pt idx="72">
                  <c:v>-2.9596136515290864E-2</c:v>
                </c:pt>
                <c:pt idx="73">
                  <c:v>-3.1994350155572227E-2</c:v>
                </c:pt>
                <c:pt idx="74">
                  <c:v>-3.4392563795853634E-2</c:v>
                </c:pt>
                <c:pt idx="75">
                  <c:v>-3.6790777436135028E-2</c:v>
                </c:pt>
                <c:pt idx="76">
                  <c:v>-3.9188991076416435E-2</c:v>
                </c:pt>
                <c:pt idx="77">
                  <c:v>-4.1587204716697829E-2</c:v>
                </c:pt>
                <c:pt idx="78">
                  <c:v>-4.3985418356979222E-2</c:v>
                </c:pt>
                <c:pt idx="79">
                  <c:v>-4.6383631997260588E-2</c:v>
                </c:pt>
                <c:pt idx="80">
                  <c:v>-4.8781845637541989E-2</c:v>
                </c:pt>
                <c:pt idx="81">
                  <c:v>-5.1180059277823396E-2</c:v>
                </c:pt>
                <c:pt idx="82">
                  <c:v>-5.3578272918104804E-2</c:v>
                </c:pt>
                <c:pt idx="83">
                  <c:v>-5.5976486558386197E-2</c:v>
                </c:pt>
                <c:pt idx="84">
                  <c:v>-5.8374700198667584E-2</c:v>
                </c:pt>
                <c:pt idx="85">
                  <c:v>-6.0772913838948964E-2</c:v>
                </c:pt>
                <c:pt idx="86">
                  <c:v>-6.3171127479230371E-2</c:v>
                </c:pt>
                <c:pt idx="87">
                  <c:v>-6.5569341119511765E-2</c:v>
                </c:pt>
                <c:pt idx="88">
                  <c:v>-6.7967554759793186E-2</c:v>
                </c:pt>
                <c:pt idx="89">
                  <c:v>-7.0365768400074566E-2</c:v>
                </c:pt>
                <c:pt idx="90">
                  <c:v>-7.276398204035596E-2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2896"/>
        <c:axId val="126684072"/>
      </c:scatterChart>
      <c:valAx>
        <c:axId val="12668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/>
                  <a:t>Aircraft Airspeed, V</a:t>
                </a:r>
                <a:r>
                  <a:rPr lang="en-US" sz="1200" b="1" i="0" baseline="-25000"/>
                  <a:t>0</a:t>
                </a:r>
                <a:r>
                  <a:rPr lang="en-US" sz="1200" b="1" i="0" baseline="0"/>
                  <a:t> (mph)</a:t>
                </a:r>
              </a:p>
            </c:rich>
          </c:tx>
          <c:layout>
            <c:manualLayout>
              <c:xMode val="edge"/>
              <c:yMode val="edge"/>
              <c:x val="0.34694200690853699"/>
              <c:y val="0.931462940271526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684072"/>
        <c:crosses val="autoZero"/>
        <c:crossBetween val="midCat"/>
      </c:valAx>
      <c:valAx>
        <c:axId val="126684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Thrust,</a:t>
                </a:r>
                <a:r>
                  <a:rPr lang="en-US" sz="1200" baseline="0"/>
                  <a:t> F (kg)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682896"/>
        <c:crosses val="autoZero"/>
        <c:crossBetween val="midCat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10</xdr:row>
      <xdr:rowOff>142874</xdr:rowOff>
    </xdr:from>
    <xdr:to>
      <xdr:col>19</xdr:col>
      <xdr:colOff>514350</xdr:colOff>
      <xdr:row>35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209550</xdr:colOff>
      <xdr:row>4</xdr:row>
      <xdr:rowOff>57150</xdr:rowOff>
    </xdr:from>
    <xdr:to>
      <xdr:col>18</xdr:col>
      <xdr:colOff>172296</xdr:colOff>
      <xdr:row>9</xdr:row>
      <xdr:rowOff>419286</xdr:rowOff>
    </xdr:to>
    <xdr:pic>
      <xdr:nvPicPr>
        <xdr:cNvPr id="3" name="Picture 2" descr="propeller thrust eq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29450" y="895350"/>
          <a:ext cx="6058746" cy="1333686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11</xdr:row>
      <xdr:rowOff>66675</xdr:rowOff>
    </xdr:from>
    <xdr:to>
      <xdr:col>0</xdr:col>
      <xdr:colOff>962025</xdr:colOff>
      <xdr:row>17</xdr:row>
      <xdr:rowOff>85725</xdr:rowOff>
    </xdr:to>
    <xdr:cxnSp macro="">
      <xdr:nvCxnSpPr>
        <xdr:cNvPr id="5" name="Straight Arrow Connector 4"/>
        <xdr:cNvCxnSpPr/>
      </xdr:nvCxnSpPr>
      <xdr:spPr>
        <a:xfrm>
          <a:off x="2181225" y="2886075"/>
          <a:ext cx="0" cy="116205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C%20Safety%20Limits%20(Propeller%20RPM%20Limits,%20Pitch%20Speed,%20&amp;%20Thrust)%20Calculator8%20-%20Staples%20-%20adding%20in%20power%20(W)%20-%20THRUST%20EQN%20CHECK%20&amp;%20Dynamic%20thru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C Prop. RPM Calculator"/>
      <sheetName val="6x4"/>
      <sheetName val="8x4"/>
      <sheetName val="10x4"/>
      <sheetName val="6x6"/>
      <sheetName val="6x8"/>
      <sheetName val="OS Motor Data"/>
      <sheetName val="Dynamic Thrust"/>
      <sheetName val="Dynamic Thrust (kg)"/>
      <sheetName val="Dynamic Thrust (2)%%%"/>
      <sheetName val="Dynamic Thrust (2)"/>
      <sheetName val="Dynamic Thrust (3)"/>
      <sheetName val="trash"/>
    </sheetNames>
    <sheetDataSet>
      <sheetData sheetId="0">
        <row r="4">
          <cell r="AK4" t="str">
            <v>Glow Engine &amp; Speed 400 Electric Props</v>
          </cell>
        </row>
        <row r="5">
          <cell r="AK5" t="str">
            <v>Thin Electrics &amp; Folding Props</v>
          </cell>
        </row>
        <row r="6">
          <cell r="AK6" t="str">
            <v>Slow Flyer Props</v>
          </cell>
        </row>
        <row r="7">
          <cell r="AK7" t="str">
            <v>Racing Props (8.75 N, W, &amp; 8.8 Series 40 Pylon Props)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lectricrcaircraftguy.blogspot.com/" TargetMode="External"/><Relationship Id="rId1" Type="http://schemas.openxmlformats.org/officeDocument/2006/relationships/hyperlink" Target="http://electricrcaircraftguy.blogspot.com/2013/09/propeller-static-dynamic-thrust-equation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selection activeCell="B3" sqref="B3"/>
    </sheetView>
  </sheetViews>
  <sheetFormatPr defaultRowHeight="14.4" x14ac:dyDescent="0.3"/>
  <cols>
    <col min="1" max="1" width="15.109375" customWidth="1"/>
    <col min="2" max="2" width="11.6640625" customWidth="1"/>
    <col min="3" max="3" width="9.6640625" customWidth="1"/>
    <col min="4" max="4" width="10.88671875" customWidth="1"/>
  </cols>
  <sheetData>
    <row r="1" spans="1:8" ht="21" x14ac:dyDescent="0.4">
      <c r="B1" s="5" t="s">
        <v>5</v>
      </c>
    </row>
    <row r="2" spans="1:8" x14ac:dyDescent="0.3">
      <c r="B2" t="s">
        <v>6</v>
      </c>
    </row>
    <row r="3" spans="1:8" x14ac:dyDescent="0.3">
      <c r="B3" s="4" t="s">
        <v>4</v>
      </c>
    </row>
    <row r="4" spans="1:8" x14ac:dyDescent="0.3">
      <c r="B4" t="s">
        <v>7</v>
      </c>
      <c r="C4" s="4" t="s">
        <v>8</v>
      </c>
    </row>
    <row r="5" spans="1:8" ht="15" thickBot="1" x14ac:dyDescent="0.35">
      <c r="D5" s="4"/>
    </row>
    <row r="6" spans="1:8" x14ac:dyDescent="0.3">
      <c r="B6" s="6" t="s">
        <v>9</v>
      </c>
      <c r="C6" s="7"/>
      <c r="D6" s="7"/>
      <c r="E6" s="7"/>
      <c r="F6" s="7"/>
      <c r="G6" s="8"/>
    </row>
    <row r="7" spans="1:8" ht="15" thickBot="1" x14ac:dyDescent="0.35">
      <c r="B7" s="9" t="s">
        <v>16</v>
      </c>
      <c r="C7" s="10">
        <v>5</v>
      </c>
      <c r="D7" s="11" t="s">
        <v>0</v>
      </c>
      <c r="E7" s="10">
        <v>6</v>
      </c>
      <c r="F7" s="11" t="s">
        <v>1</v>
      </c>
      <c r="G7" s="12">
        <v>10500</v>
      </c>
    </row>
    <row r="9" spans="1:8" x14ac:dyDescent="0.3">
      <c r="B9" t="s">
        <v>2</v>
      </c>
      <c r="D9" t="s">
        <v>3</v>
      </c>
    </row>
    <row r="10" spans="1:8" ht="45" x14ac:dyDescent="0.35">
      <c r="B10" s="3" t="s">
        <v>17</v>
      </c>
      <c r="C10" s="3" t="s">
        <v>18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1:8" x14ac:dyDescent="0.3">
      <c r="A11" s="2" t="s">
        <v>10</v>
      </c>
      <c r="B11" s="1">
        <f>C11*0.44704</f>
        <v>0</v>
      </c>
      <c r="C11">
        <v>0</v>
      </c>
      <c r="D11" s="1">
        <f t="shared" ref="D11:D42" si="0">1.225*PI()*(0.0254*$C$7)^2/4*(($G$7*0.0254*$E$7/60)^2-($G$7*0.0254*$E$7/60)*B11)*($C$7/($E$7*3.29546))^1.5</f>
        <v>1.4035681591885514</v>
      </c>
      <c r="E11" s="1">
        <f>D11*1000/9.81</f>
        <v>143.07524558496954</v>
      </c>
      <c r="F11" s="1">
        <f>E11/1000</f>
        <v>0.14307524558496953</v>
      </c>
      <c r="G11" s="1">
        <f>E11*0.035274</f>
        <v>5.046836212764215</v>
      </c>
      <c r="H11" s="1">
        <f>E11*0.00220462</f>
        <v>0.31542654792153552</v>
      </c>
    </row>
    <row r="12" spans="1:8" x14ac:dyDescent="0.3">
      <c r="A12" s="13" t="s">
        <v>19</v>
      </c>
      <c r="B12" s="1">
        <f t="shared" ref="B12:B75" si="1">C12*0.44704</f>
        <v>0.44703999999999999</v>
      </c>
      <c r="C12">
        <v>1</v>
      </c>
      <c r="D12" s="1">
        <f t="shared" si="0"/>
        <v>1.3800416833773905</v>
      </c>
      <c r="E12" s="1">
        <f t="shared" ref="E12:E75" si="2">D12*1000/9.81</f>
        <v>140.67703194468811</v>
      </c>
      <c r="F12" s="1">
        <f t="shared" ref="F12:F75" si="3">E12/1000</f>
        <v>0.14067703194468811</v>
      </c>
      <c r="G12" s="1">
        <f t="shared" ref="G12:G75" si="4">E12*0.035274</f>
        <v>4.9622416248169285</v>
      </c>
      <c r="H12" s="1">
        <f t="shared" ref="H12:H75" si="5">E12*0.00220462</f>
        <v>0.31013939816589831</v>
      </c>
    </row>
    <row r="13" spans="1:8" x14ac:dyDescent="0.3">
      <c r="A13" s="13"/>
      <c r="B13" s="1">
        <f t="shared" si="1"/>
        <v>0.89407999999999999</v>
      </c>
      <c r="C13">
        <v>2</v>
      </c>
      <c r="D13" s="1">
        <f t="shared" si="0"/>
        <v>1.3565152075662301</v>
      </c>
      <c r="E13" s="1">
        <f t="shared" si="2"/>
        <v>138.27881830440674</v>
      </c>
      <c r="F13" s="1">
        <f t="shared" si="3"/>
        <v>0.13827881830440675</v>
      </c>
      <c r="G13" s="1">
        <f t="shared" si="4"/>
        <v>4.877647036869643</v>
      </c>
      <c r="H13" s="1">
        <f t="shared" si="5"/>
        <v>0.30485224841026121</v>
      </c>
    </row>
    <row r="14" spans="1:8" x14ac:dyDescent="0.3">
      <c r="A14" s="13"/>
      <c r="B14" s="1">
        <f t="shared" si="1"/>
        <v>1.3411200000000001</v>
      </c>
      <c r="C14">
        <v>3</v>
      </c>
      <c r="D14" s="1">
        <f t="shared" si="0"/>
        <v>1.3329887317550697</v>
      </c>
      <c r="E14" s="1">
        <f t="shared" si="2"/>
        <v>135.88060466412534</v>
      </c>
      <c r="F14" s="1">
        <f t="shared" si="3"/>
        <v>0.13588060466412535</v>
      </c>
      <c r="G14" s="1">
        <f t="shared" si="4"/>
        <v>4.7930524489223574</v>
      </c>
      <c r="H14" s="1">
        <f t="shared" si="5"/>
        <v>0.299565098654624</v>
      </c>
    </row>
    <row r="15" spans="1:8" x14ac:dyDescent="0.3">
      <c r="B15" s="1">
        <f t="shared" si="1"/>
        <v>1.78816</v>
      </c>
      <c r="C15">
        <v>4</v>
      </c>
      <c r="D15" s="1">
        <f t="shared" si="0"/>
        <v>1.3094622559439093</v>
      </c>
      <c r="E15" s="1">
        <f t="shared" si="2"/>
        <v>133.48239102384395</v>
      </c>
      <c r="F15" s="1">
        <f t="shared" si="3"/>
        <v>0.13348239102384393</v>
      </c>
      <c r="G15" s="1">
        <f t="shared" si="4"/>
        <v>4.7084578609750709</v>
      </c>
      <c r="H15" s="1">
        <f t="shared" si="5"/>
        <v>0.29427794889898684</v>
      </c>
    </row>
    <row r="16" spans="1:8" x14ac:dyDescent="0.3">
      <c r="B16" s="1">
        <f t="shared" si="1"/>
        <v>2.2351999999999999</v>
      </c>
      <c r="C16">
        <v>5</v>
      </c>
      <c r="D16" s="1">
        <f t="shared" si="0"/>
        <v>1.2859357801327489</v>
      </c>
      <c r="E16" s="1">
        <f t="shared" si="2"/>
        <v>131.08417738356258</v>
      </c>
      <c r="F16" s="1">
        <f t="shared" si="3"/>
        <v>0.13108417738356257</v>
      </c>
      <c r="G16" s="1">
        <f t="shared" si="4"/>
        <v>4.6238632730277862</v>
      </c>
      <c r="H16" s="1">
        <f t="shared" si="5"/>
        <v>0.28899079914334974</v>
      </c>
    </row>
    <row r="17" spans="2:30" x14ac:dyDescent="0.3">
      <c r="B17" s="1">
        <f t="shared" si="1"/>
        <v>2.6822400000000002</v>
      </c>
      <c r="C17">
        <v>6</v>
      </c>
      <c r="D17" s="1">
        <f t="shared" si="0"/>
        <v>1.2624093043215883</v>
      </c>
      <c r="E17" s="1">
        <f t="shared" si="2"/>
        <v>128.68596374328115</v>
      </c>
      <c r="F17" s="1">
        <f t="shared" si="3"/>
        <v>0.12868596374328115</v>
      </c>
      <c r="G17" s="1">
        <f t="shared" si="4"/>
        <v>4.5392686850804989</v>
      </c>
      <c r="H17" s="1">
        <f t="shared" si="5"/>
        <v>0.28370364938771248</v>
      </c>
    </row>
    <row r="18" spans="2:30" x14ac:dyDescent="0.3">
      <c r="B18" s="1">
        <f t="shared" si="1"/>
        <v>3.1292800000000001</v>
      </c>
      <c r="C18">
        <v>7</v>
      </c>
      <c r="D18" s="1">
        <f t="shared" si="0"/>
        <v>1.2388828285104279</v>
      </c>
      <c r="E18" s="1">
        <f t="shared" si="2"/>
        <v>126.28775010299977</v>
      </c>
      <c r="F18" s="1">
        <f t="shared" si="3"/>
        <v>0.12628775010299978</v>
      </c>
      <c r="G18" s="1">
        <f t="shared" si="4"/>
        <v>4.4546740971332142</v>
      </c>
      <c r="H18" s="1">
        <f t="shared" si="5"/>
        <v>0.27841649963207532</v>
      </c>
    </row>
    <row r="19" spans="2:30" x14ac:dyDescent="0.3">
      <c r="B19" s="1">
        <f t="shared" si="1"/>
        <v>3.5763199999999999</v>
      </c>
      <c r="C19">
        <v>8</v>
      </c>
      <c r="D19" s="1">
        <f t="shared" si="0"/>
        <v>1.2153563526992675</v>
      </c>
      <c r="E19" s="1">
        <f t="shared" si="2"/>
        <v>123.8895364627184</v>
      </c>
      <c r="F19" s="1">
        <f t="shared" si="3"/>
        <v>0.1238895364627184</v>
      </c>
      <c r="G19" s="1">
        <f t="shared" si="4"/>
        <v>4.3700795091859286</v>
      </c>
      <c r="H19" s="1">
        <f t="shared" si="5"/>
        <v>0.27312934987643822</v>
      </c>
      <c r="AD19" t="s">
        <v>20</v>
      </c>
    </row>
    <row r="20" spans="2:30" x14ac:dyDescent="0.3">
      <c r="B20" s="1">
        <f t="shared" si="1"/>
        <v>4.0233600000000003</v>
      </c>
      <c r="C20">
        <v>9</v>
      </c>
      <c r="D20" s="1">
        <f t="shared" si="0"/>
        <v>1.1918298768881068</v>
      </c>
      <c r="E20" s="1">
        <f t="shared" si="2"/>
        <v>121.49132282243698</v>
      </c>
      <c r="F20" s="1">
        <f t="shared" si="3"/>
        <v>0.12149132282243698</v>
      </c>
      <c r="G20" s="1">
        <f t="shared" si="4"/>
        <v>4.2854849212386421</v>
      </c>
      <c r="H20" s="1">
        <f t="shared" si="5"/>
        <v>0.26784220012080101</v>
      </c>
    </row>
    <row r="21" spans="2:30" x14ac:dyDescent="0.3">
      <c r="B21" s="1">
        <f t="shared" si="1"/>
        <v>4.4703999999999997</v>
      </c>
      <c r="C21">
        <v>10</v>
      </c>
      <c r="D21" s="1">
        <f t="shared" si="0"/>
        <v>1.1683034010769466</v>
      </c>
      <c r="E21" s="1">
        <f t="shared" si="2"/>
        <v>119.0931091821556</v>
      </c>
      <c r="F21" s="1">
        <f t="shared" si="3"/>
        <v>0.1190931091821556</v>
      </c>
      <c r="G21" s="1">
        <f t="shared" si="4"/>
        <v>4.2008903332913565</v>
      </c>
      <c r="H21" s="1">
        <f t="shared" si="5"/>
        <v>0.26255505036516386</v>
      </c>
    </row>
    <row r="22" spans="2:30" x14ac:dyDescent="0.3">
      <c r="B22" s="1">
        <f t="shared" si="1"/>
        <v>4.91744</v>
      </c>
      <c r="C22">
        <v>11</v>
      </c>
      <c r="D22" s="1">
        <f t="shared" si="0"/>
        <v>1.1447769252657858</v>
      </c>
      <c r="E22" s="1">
        <f t="shared" si="2"/>
        <v>116.69489554187419</v>
      </c>
      <c r="F22" s="1">
        <f t="shared" si="3"/>
        <v>0.11669489554187419</v>
      </c>
      <c r="G22" s="1">
        <f t="shared" si="4"/>
        <v>4.1162957453440701</v>
      </c>
      <c r="H22" s="1">
        <f t="shared" si="5"/>
        <v>0.2572679006095267</v>
      </c>
    </row>
    <row r="23" spans="2:30" x14ac:dyDescent="0.3">
      <c r="B23" s="1">
        <f t="shared" si="1"/>
        <v>5.3644800000000004</v>
      </c>
      <c r="C23">
        <v>12</v>
      </c>
      <c r="D23" s="1">
        <f t="shared" si="0"/>
        <v>1.1212504494546254</v>
      </c>
      <c r="E23" s="1">
        <f t="shared" si="2"/>
        <v>114.29668190159279</v>
      </c>
      <c r="F23" s="1">
        <f t="shared" si="3"/>
        <v>0.1142966819015928</v>
      </c>
      <c r="G23" s="1">
        <f t="shared" si="4"/>
        <v>4.0317011573967845</v>
      </c>
      <c r="H23" s="1">
        <f t="shared" si="5"/>
        <v>0.25198075085388949</v>
      </c>
    </row>
    <row r="24" spans="2:30" x14ac:dyDescent="0.3">
      <c r="B24" s="1">
        <f t="shared" si="1"/>
        <v>5.8115199999999998</v>
      </c>
      <c r="C24">
        <v>13</v>
      </c>
      <c r="D24" s="1">
        <f t="shared" si="0"/>
        <v>1.097723973643465</v>
      </c>
      <c r="E24" s="1">
        <f t="shared" si="2"/>
        <v>111.89846826131139</v>
      </c>
      <c r="F24" s="1">
        <f t="shared" si="3"/>
        <v>0.11189846826131139</v>
      </c>
      <c r="G24" s="1">
        <f t="shared" si="4"/>
        <v>3.947106569449498</v>
      </c>
      <c r="H24" s="1">
        <f t="shared" si="5"/>
        <v>0.24669360109825234</v>
      </c>
    </row>
    <row r="25" spans="2:30" x14ac:dyDescent="0.3">
      <c r="B25" s="1">
        <f t="shared" si="1"/>
        <v>6.2585600000000001</v>
      </c>
      <c r="C25">
        <v>14</v>
      </c>
      <c r="D25" s="1">
        <f t="shared" si="0"/>
        <v>1.0741974978323048</v>
      </c>
      <c r="E25" s="1">
        <f t="shared" si="2"/>
        <v>109.50025462103005</v>
      </c>
      <c r="F25" s="1">
        <f t="shared" si="3"/>
        <v>0.10950025462103005</v>
      </c>
      <c r="G25" s="1">
        <f t="shared" si="4"/>
        <v>3.8625119815022142</v>
      </c>
      <c r="H25" s="1">
        <f t="shared" si="5"/>
        <v>0.24140645134261526</v>
      </c>
    </row>
    <row r="26" spans="2:30" x14ac:dyDescent="0.3">
      <c r="B26" s="1">
        <f t="shared" si="1"/>
        <v>6.7055999999999996</v>
      </c>
      <c r="C26">
        <v>15</v>
      </c>
      <c r="D26" s="1">
        <f t="shared" si="0"/>
        <v>1.0506710220211439</v>
      </c>
      <c r="E26" s="1">
        <f t="shared" si="2"/>
        <v>107.10204098074861</v>
      </c>
      <c r="F26" s="1">
        <f t="shared" si="3"/>
        <v>0.10710204098074862</v>
      </c>
      <c r="G26" s="1">
        <f t="shared" si="4"/>
        <v>3.7779173935549264</v>
      </c>
      <c r="H26" s="1">
        <f t="shared" si="5"/>
        <v>0.236119301586978</v>
      </c>
    </row>
    <row r="27" spans="2:30" x14ac:dyDescent="0.3">
      <c r="B27" s="1">
        <f t="shared" si="1"/>
        <v>7.1526399999999999</v>
      </c>
      <c r="C27">
        <v>16</v>
      </c>
      <c r="D27" s="1">
        <f t="shared" si="0"/>
        <v>1.0271445462099833</v>
      </c>
      <c r="E27" s="1">
        <f t="shared" si="2"/>
        <v>104.7038273404672</v>
      </c>
      <c r="F27" s="1">
        <f t="shared" si="3"/>
        <v>0.1047038273404672</v>
      </c>
      <c r="G27" s="1">
        <f t="shared" si="4"/>
        <v>3.6933228056076399</v>
      </c>
      <c r="H27" s="1">
        <f t="shared" si="5"/>
        <v>0.23083215183134079</v>
      </c>
    </row>
    <row r="28" spans="2:30" x14ac:dyDescent="0.3">
      <c r="B28" s="1">
        <f t="shared" si="1"/>
        <v>7.5996800000000002</v>
      </c>
      <c r="C28">
        <v>17</v>
      </c>
      <c r="D28" s="1">
        <f t="shared" si="0"/>
        <v>1.0036180703988231</v>
      </c>
      <c r="E28" s="1">
        <f t="shared" si="2"/>
        <v>102.30561370018583</v>
      </c>
      <c r="F28" s="1">
        <f t="shared" si="3"/>
        <v>0.10230561370018583</v>
      </c>
      <c r="G28" s="1">
        <f t="shared" si="4"/>
        <v>3.6087282176603548</v>
      </c>
      <c r="H28" s="1">
        <f t="shared" si="5"/>
        <v>0.22554500207570369</v>
      </c>
    </row>
    <row r="29" spans="2:30" x14ac:dyDescent="0.3">
      <c r="B29" s="1">
        <f t="shared" si="1"/>
        <v>8.0467200000000005</v>
      </c>
      <c r="C29">
        <v>18</v>
      </c>
      <c r="D29" s="1">
        <f t="shared" si="0"/>
        <v>0.98009159458766248</v>
      </c>
      <c r="E29" s="1">
        <f t="shared" si="2"/>
        <v>99.907400059904433</v>
      </c>
      <c r="F29" s="1">
        <f t="shared" si="3"/>
        <v>9.9907400059904436E-2</v>
      </c>
      <c r="G29" s="1">
        <f t="shared" si="4"/>
        <v>3.5241336297130688</v>
      </c>
      <c r="H29" s="1">
        <f t="shared" si="5"/>
        <v>0.22025785232006651</v>
      </c>
    </row>
    <row r="30" spans="2:30" x14ac:dyDescent="0.3">
      <c r="B30" s="1">
        <f t="shared" si="1"/>
        <v>8.49376</v>
      </c>
      <c r="C30">
        <v>19</v>
      </c>
      <c r="D30" s="1">
        <f t="shared" si="0"/>
        <v>0.95656511877650208</v>
      </c>
      <c r="E30" s="1">
        <f t="shared" si="2"/>
        <v>97.509186419623049</v>
      </c>
      <c r="F30" s="1">
        <f t="shared" si="3"/>
        <v>9.7509186419623042E-2</v>
      </c>
      <c r="G30" s="1">
        <f t="shared" si="4"/>
        <v>3.4395390417657836</v>
      </c>
      <c r="H30" s="1">
        <f t="shared" si="5"/>
        <v>0.21497070256442938</v>
      </c>
    </row>
    <row r="31" spans="2:30" x14ac:dyDescent="0.3">
      <c r="B31" s="1">
        <f t="shared" si="1"/>
        <v>8.9407999999999994</v>
      </c>
      <c r="C31">
        <v>20</v>
      </c>
      <c r="D31" s="1">
        <f t="shared" si="0"/>
        <v>0.93303864296534167</v>
      </c>
      <c r="E31" s="1">
        <f t="shared" si="2"/>
        <v>95.110972779341651</v>
      </c>
      <c r="F31" s="1">
        <f t="shared" si="3"/>
        <v>9.5110972779341649E-2</v>
      </c>
      <c r="G31" s="1">
        <f t="shared" si="4"/>
        <v>3.3549444538184976</v>
      </c>
      <c r="H31" s="1">
        <f t="shared" si="5"/>
        <v>0.2096835528087922</v>
      </c>
    </row>
    <row r="32" spans="2:30" x14ac:dyDescent="0.3">
      <c r="B32" s="1">
        <f t="shared" si="1"/>
        <v>9.3878400000000006</v>
      </c>
      <c r="C32">
        <v>21</v>
      </c>
      <c r="D32" s="1">
        <f t="shared" si="0"/>
        <v>0.90951216715418115</v>
      </c>
      <c r="E32" s="1">
        <f t="shared" si="2"/>
        <v>92.712759139060253</v>
      </c>
      <c r="F32" s="1">
        <f t="shared" si="3"/>
        <v>9.2712759139060255E-2</v>
      </c>
      <c r="G32" s="1">
        <f t="shared" si="4"/>
        <v>3.2703498658712116</v>
      </c>
      <c r="H32" s="1">
        <f t="shared" si="5"/>
        <v>0.20439640305315501</v>
      </c>
    </row>
    <row r="33" spans="2:8" x14ac:dyDescent="0.3">
      <c r="B33" s="1">
        <f t="shared" si="1"/>
        <v>9.8348800000000001</v>
      </c>
      <c r="C33">
        <v>22</v>
      </c>
      <c r="D33" s="1">
        <f t="shared" si="0"/>
        <v>0.88598569134302063</v>
      </c>
      <c r="E33" s="1">
        <f t="shared" si="2"/>
        <v>90.314545498778855</v>
      </c>
      <c r="F33" s="1">
        <f t="shared" si="3"/>
        <v>9.0314545498778862E-2</v>
      </c>
      <c r="G33" s="1">
        <f t="shared" si="4"/>
        <v>3.1857552779239255</v>
      </c>
      <c r="H33" s="1">
        <f t="shared" si="5"/>
        <v>0.19910925329751783</v>
      </c>
    </row>
    <row r="34" spans="2:8" x14ac:dyDescent="0.3">
      <c r="B34" s="1">
        <f t="shared" si="1"/>
        <v>10.28192</v>
      </c>
      <c r="C34">
        <v>23</v>
      </c>
      <c r="D34" s="1">
        <f t="shared" si="0"/>
        <v>0.86245921553186033</v>
      </c>
      <c r="E34" s="1">
        <f t="shared" si="2"/>
        <v>87.916331858497472</v>
      </c>
      <c r="F34" s="1">
        <f t="shared" si="3"/>
        <v>8.7916331858497468E-2</v>
      </c>
      <c r="G34" s="1">
        <f t="shared" si="4"/>
        <v>3.10116068997664</v>
      </c>
      <c r="H34" s="1">
        <f t="shared" si="5"/>
        <v>0.1938221035418807</v>
      </c>
    </row>
    <row r="35" spans="2:8" x14ac:dyDescent="0.3">
      <c r="B35" s="1">
        <f t="shared" si="1"/>
        <v>10.728960000000001</v>
      </c>
      <c r="C35">
        <v>24</v>
      </c>
      <c r="D35" s="1">
        <f t="shared" si="0"/>
        <v>0.83893273972069971</v>
      </c>
      <c r="E35" s="1">
        <f t="shared" si="2"/>
        <v>85.518118218216074</v>
      </c>
      <c r="F35" s="1">
        <f t="shared" si="3"/>
        <v>8.5518118218216074E-2</v>
      </c>
      <c r="G35" s="1">
        <f t="shared" si="4"/>
        <v>3.0165661020293539</v>
      </c>
      <c r="H35" s="1">
        <f t="shared" si="5"/>
        <v>0.18853495378624352</v>
      </c>
    </row>
    <row r="36" spans="2:8" x14ac:dyDescent="0.3">
      <c r="B36" s="1">
        <f t="shared" si="1"/>
        <v>11.176</v>
      </c>
      <c r="C36">
        <v>25</v>
      </c>
      <c r="D36" s="1">
        <f t="shared" si="0"/>
        <v>0.81540626390953919</v>
      </c>
      <c r="E36" s="1">
        <f t="shared" si="2"/>
        <v>83.119904577934676</v>
      </c>
      <c r="F36" s="1">
        <f t="shared" si="3"/>
        <v>8.3119904577934681E-2</v>
      </c>
      <c r="G36" s="1">
        <f t="shared" si="4"/>
        <v>2.9319715140820679</v>
      </c>
      <c r="H36" s="1">
        <f t="shared" si="5"/>
        <v>0.18324780403060634</v>
      </c>
    </row>
    <row r="37" spans="2:8" x14ac:dyDescent="0.3">
      <c r="B37" s="1">
        <f t="shared" si="1"/>
        <v>11.62304</v>
      </c>
      <c r="C37">
        <v>26</v>
      </c>
      <c r="D37" s="1">
        <f t="shared" si="0"/>
        <v>0.79187978809837867</v>
      </c>
      <c r="E37" s="1">
        <f t="shared" si="2"/>
        <v>80.721690937653278</v>
      </c>
      <c r="F37" s="1">
        <f t="shared" si="3"/>
        <v>8.0721690937653273E-2</v>
      </c>
      <c r="G37" s="1">
        <f t="shared" si="4"/>
        <v>2.8473769261347819</v>
      </c>
      <c r="H37" s="1">
        <f t="shared" si="5"/>
        <v>0.17796065427496918</v>
      </c>
    </row>
    <row r="38" spans="2:8" x14ac:dyDescent="0.3">
      <c r="B38" s="1">
        <f t="shared" si="1"/>
        <v>12.070079999999999</v>
      </c>
      <c r="C38">
        <v>27</v>
      </c>
      <c r="D38" s="1">
        <f t="shared" si="0"/>
        <v>0.76835331228721837</v>
      </c>
      <c r="E38" s="1">
        <f t="shared" si="2"/>
        <v>78.323477297371895</v>
      </c>
      <c r="F38" s="1">
        <f t="shared" si="3"/>
        <v>7.8323477297371893E-2</v>
      </c>
      <c r="G38" s="1">
        <f t="shared" si="4"/>
        <v>2.7627823381874963</v>
      </c>
      <c r="H38" s="1">
        <f t="shared" si="5"/>
        <v>0.17267350451933203</v>
      </c>
    </row>
    <row r="39" spans="2:8" x14ac:dyDescent="0.3">
      <c r="B39" s="1">
        <f t="shared" si="1"/>
        <v>12.51712</v>
      </c>
      <c r="C39">
        <v>28</v>
      </c>
      <c r="D39" s="1">
        <f t="shared" si="0"/>
        <v>0.74482683647605774</v>
      </c>
      <c r="E39" s="1">
        <f t="shared" si="2"/>
        <v>75.925263657090497</v>
      </c>
      <c r="F39" s="1">
        <f t="shared" si="3"/>
        <v>7.59252636570905E-2</v>
      </c>
      <c r="G39" s="1">
        <f t="shared" si="4"/>
        <v>2.6781877502402103</v>
      </c>
      <c r="H39" s="1">
        <f t="shared" si="5"/>
        <v>0.16738635476369484</v>
      </c>
    </row>
    <row r="40" spans="2:8" x14ac:dyDescent="0.3">
      <c r="B40" s="1">
        <f t="shared" si="1"/>
        <v>12.96416</v>
      </c>
      <c r="C40">
        <v>29</v>
      </c>
      <c r="D40" s="1">
        <f t="shared" si="0"/>
        <v>0.72130036066489733</v>
      </c>
      <c r="E40" s="1">
        <f t="shared" si="2"/>
        <v>73.527050016809099</v>
      </c>
      <c r="F40" s="1">
        <f t="shared" si="3"/>
        <v>7.3527050016809092E-2</v>
      </c>
      <c r="G40" s="1">
        <f t="shared" si="4"/>
        <v>2.5935931622929242</v>
      </c>
      <c r="H40" s="1">
        <f t="shared" si="5"/>
        <v>0.16209920500805769</v>
      </c>
    </row>
    <row r="41" spans="2:8" x14ac:dyDescent="0.3">
      <c r="B41" s="1">
        <f t="shared" si="1"/>
        <v>13.411199999999999</v>
      </c>
      <c r="C41">
        <v>30</v>
      </c>
      <c r="D41" s="1">
        <f t="shared" si="0"/>
        <v>0.69777388485373693</v>
      </c>
      <c r="E41" s="1">
        <f t="shared" si="2"/>
        <v>71.128836376527715</v>
      </c>
      <c r="F41" s="1">
        <f t="shared" si="3"/>
        <v>7.1128836376527713E-2</v>
      </c>
      <c r="G41" s="1">
        <f t="shared" si="4"/>
        <v>2.5089985743456387</v>
      </c>
      <c r="H41" s="1">
        <f t="shared" si="5"/>
        <v>0.15681205525242053</v>
      </c>
    </row>
    <row r="42" spans="2:8" x14ac:dyDescent="0.3">
      <c r="B42" s="1">
        <f t="shared" si="1"/>
        <v>13.85824</v>
      </c>
      <c r="C42">
        <v>31</v>
      </c>
      <c r="D42" s="1">
        <f t="shared" si="0"/>
        <v>0.67424740904257641</v>
      </c>
      <c r="E42" s="1">
        <f t="shared" si="2"/>
        <v>68.730622736246318</v>
      </c>
      <c r="F42" s="1">
        <f t="shared" si="3"/>
        <v>6.8730622736246319E-2</v>
      </c>
      <c r="G42" s="1">
        <f t="shared" si="4"/>
        <v>2.4244039863983526</v>
      </c>
      <c r="H42" s="1">
        <f t="shared" si="5"/>
        <v>0.15152490549678335</v>
      </c>
    </row>
    <row r="43" spans="2:8" x14ac:dyDescent="0.3">
      <c r="B43" s="1">
        <f t="shared" si="1"/>
        <v>14.30528</v>
      </c>
      <c r="C43">
        <v>32</v>
      </c>
      <c r="D43" s="1">
        <f t="shared" ref="D43:D74" si="6">1.225*PI()*(0.0254*$C$7)^2/4*(($G$7*0.0254*$E$7/60)^2-($G$7*0.0254*$E$7/60)*B43)*($C$7/($E$7*3.29546))^1.5</f>
        <v>0.65072093323141589</v>
      </c>
      <c r="E43" s="1">
        <f t="shared" si="2"/>
        <v>66.33240909596492</v>
      </c>
      <c r="F43" s="1">
        <f t="shared" si="3"/>
        <v>6.6332409095964925E-2</v>
      </c>
      <c r="G43" s="1">
        <f t="shared" si="4"/>
        <v>2.3398093984510666</v>
      </c>
      <c r="H43" s="1">
        <f t="shared" si="5"/>
        <v>0.14623775574114617</v>
      </c>
    </row>
    <row r="44" spans="2:8" x14ac:dyDescent="0.3">
      <c r="B44" s="1">
        <f t="shared" si="1"/>
        <v>14.752319999999999</v>
      </c>
      <c r="C44">
        <v>33</v>
      </c>
      <c r="D44" s="1">
        <f t="shared" si="6"/>
        <v>0.62719445742025537</v>
      </c>
      <c r="E44" s="1">
        <f t="shared" si="2"/>
        <v>63.934195455683522</v>
      </c>
      <c r="F44" s="1">
        <f t="shared" si="3"/>
        <v>6.3934195455683518E-2</v>
      </c>
      <c r="G44" s="1">
        <f t="shared" si="4"/>
        <v>2.2552148105037806</v>
      </c>
      <c r="H44" s="1">
        <f t="shared" si="5"/>
        <v>0.14095060598550901</v>
      </c>
    </row>
    <row r="45" spans="2:8" x14ac:dyDescent="0.3">
      <c r="B45" s="1">
        <f t="shared" si="1"/>
        <v>15.19936</v>
      </c>
      <c r="C45">
        <v>34</v>
      </c>
      <c r="D45" s="1">
        <f t="shared" si="6"/>
        <v>0.60366798160909485</v>
      </c>
      <c r="E45" s="1">
        <f t="shared" si="2"/>
        <v>61.535981815402117</v>
      </c>
      <c r="F45" s="1">
        <f t="shared" si="3"/>
        <v>6.1535981815402117E-2</v>
      </c>
      <c r="G45" s="1">
        <f t="shared" si="4"/>
        <v>2.1706202225564941</v>
      </c>
      <c r="H45" s="1">
        <f t="shared" si="5"/>
        <v>0.1356634562298718</v>
      </c>
    </row>
    <row r="46" spans="2:8" x14ac:dyDescent="0.3">
      <c r="B46" s="1">
        <f t="shared" si="1"/>
        <v>15.6464</v>
      </c>
      <c r="C46">
        <v>35</v>
      </c>
      <c r="D46" s="1">
        <f t="shared" si="6"/>
        <v>0.58014150579793444</v>
      </c>
      <c r="E46" s="1">
        <f t="shared" si="2"/>
        <v>59.137768175120733</v>
      </c>
      <c r="F46" s="1">
        <f t="shared" si="3"/>
        <v>5.9137768175120731E-2</v>
      </c>
      <c r="G46" s="1">
        <f t="shared" si="4"/>
        <v>2.0860256346092085</v>
      </c>
      <c r="H46" s="1">
        <f t="shared" si="5"/>
        <v>0.13037630647423468</v>
      </c>
    </row>
    <row r="47" spans="2:8" x14ac:dyDescent="0.3">
      <c r="B47" s="1">
        <f t="shared" si="1"/>
        <v>16.093440000000001</v>
      </c>
      <c r="C47">
        <v>36</v>
      </c>
      <c r="D47" s="1">
        <f t="shared" si="6"/>
        <v>0.55661502998677392</v>
      </c>
      <c r="E47" s="1">
        <f t="shared" si="2"/>
        <v>56.739554534839343</v>
      </c>
      <c r="F47" s="1">
        <f t="shared" si="3"/>
        <v>5.6739554534839344E-2</v>
      </c>
      <c r="G47" s="1">
        <f t="shared" si="4"/>
        <v>2.001431046661923</v>
      </c>
      <c r="H47" s="1">
        <f t="shared" si="5"/>
        <v>0.12508915671859752</v>
      </c>
    </row>
    <row r="48" spans="2:8" x14ac:dyDescent="0.3">
      <c r="B48" s="1">
        <f t="shared" si="1"/>
        <v>16.540479999999999</v>
      </c>
      <c r="C48">
        <v>37</v>
      </c>
      <c r="D48" s="1">
        <f t="shared" si="6"/>
        <v>0.53308855417561363</v>
      </c>
      <c r="E48" s="1">
        <f t="shared" si="2"/>
        <v>54.341340894557959</v>
      </c>
      <c r="F48" s="1">
        <f t="shared" si="3"/>
        <v>5.4341340894557957E-2</v>
      </c>
      <c r="G48" s="1">
        <f t="shared" si="4"/>
        <v>1.9168364587146374</v>
      </c>
      <c r="H48" s="1">
        <f t="shared" si="5"/>
        <v>0.11980200696296037</v>
      </c>
    </row>
    <row r="49" spans="2:8" x14ac:dyDescent="0.3">
      <c r="B49" s="1">
        <f t="shared" si="1"/>
        <v>16.98752</v>
      </c>
      <c r="C49">
        <v>38</v>
      </c>
      <c r="D49" s="1">
        <f t="shared" si="6"/>
        <v>0.50956207836445289</v>
      </c>
      <c r="E49" s="1">
        <f t="shared" si="2"/>
        <v>51.94312725427654</v>
      </c>
      <c r="F49" s="1">
        <f t="shared" si="3"/>
        <v>5.1943127254276543E-2</v>
      </c>
      <c r="G49" s="1">
        <f t="shared" si="4"/>
        <v>1.8322418707673507</v>
      </c>
      <c r="H49" s="1">
        <f t="shared" si="5"/>
        <v>0.11451485720732314</v>
      </c>
    </row>
    <row r="50" spans="2:8" x14ac:dyDescent="0.3">
      <c r="B50" s="1">
        <f t="shared" si="1"/>
        <v>17.434560000000001</v>
      </c>
      <c r="C50">
        <v>39</v>
      </c>
      <c r="D50" s="1">
        <f t="shared" si="6"/>
        <v>0.48603560255329248</v>
      </c>
      <c r="E50" s="1">
        <f t="shared" si="2"/>
        <v>49.544913613995156</v>
      </c>
      <c r="F50" s="1">
        <f t="shared" si="3"/>
        <v>4.9544913613995156E-2</v>
      </c>
      <c r="G50" s="1">
        <f t="shared" si="4"/>
        <v>1.7476472828200651</v>
      </c>
      <c r="H50" s="1">
        <f t="shared" si="5"/>
        <v>0.109227707451686</v>
      </c>
    </row>
    <row r="51" spans="2:8" x14ac:dyDescent="0.3">
      <c r="B51" s="1">
        <f t="shared" si="1"/>
        <v>17.881599999999999</v>
      </c>
      <c r="C51">
        <v>40</v>
      </c>
      <c r="D51" s="1">
        <f t="shared" si="6"/>
        <v>0.46250912674213213</v>
      </c>
      <c r="E51" s="1">
        <f t="shared" si="2"/>
        <v>47.146699973713773</v>
      </c>
      <c r="F51" s="1">
        <f t="shared" si="3"/>
        <v>4.714669997371377E-2</v>
      </c>
      <c r="G51" s="1">
        <f t="shared" si="4"/>
        <v>1.6630526948727795</v>
      </c>
      <c r="H51" s="1">
        <f t="shared" si="5"/>
        <v>0.10394055769604886</v>
      </c>
    </row>
    <row r="52" spans="2:8" x14ac:dyDescent="0.3">
      <c r="B52" s="1">
        <f t="shared" si="1"/>
        <v>18.32864</v>
      </c>
      <c r="C52">
        <v>41</v>
      </c>
      <c r="D52" s="1">
        <f t="shared" si="6"/>
        <v>0.43898265093097155</v>
      </c>
      <c r="E52" s="1">
        <f t="shared" si="2"/>
        <v>44.748486333432368</v>
      </c>
      <c r="F52" s="1">
        <f t="shared" si="3"/>
        <v>4.4748486333432369E-2</v>
      </c>
      <c r="G52" s="1">
        <f t="shared" si="4"/>
        <v>1.5784581069254933</v>
      </c>
      <c r="H52" s="1">
        <f t="shared" si="5"/>
        <v>9.8653407940411664E-2</v>
      </c>
    </row>
    <row r="53" spans="2:8" x14ac:dyDescent="0.3">
      <c r="B53" s="1">
        <f t="shared" si="1"/>
        <v>18.775680000000001</v>
      </c>
      <c r="C53">
        <v>42</v>
      </c>
      <c r="D53" s="1">
        <f t="shared" si="6"/>
        <v>0.41545617511981109</v>
      </c>
      <c r="E53" s="1">
        <f t="shared" si="2"/>
        <v>42.35027269315097</v>
      </c>
      <c r="F53" s="1">
        <f t="shared" si="3"/>
        <v>4.2350272693150968E-2</v>
      </c>
      <c r="G53" s="1">
        <f t="shared" si="4"/>
        <v>1.4938635189782072</v>
      </c>
      <c r="H53" s="1">
        <f t="shared" si="5"/>
        <v>9.3366258184774495E-2</v>
      </c>
    </row>
    <row r="54" spans="2:8" x14ac:dyDescent="0.3">
      <c r="B54" s="1">
        <f t="shared" si="1"/>
        <v>19.222719999999999</v>
      </c>
      <c r="C54">
        <v>43</v>
      </c>
      <c r="D54" s="1">
        <f t="shared" si="6"/>
        <v>0.39192969930865063</v>
      </c>
      <c r="E54" s="1">
        <f t="shared" si="2"/>
        <v>39.952059052869586</v>
      </c>
      <c r="F54" s="1">
        <f t="shared" si="3"/>
        <v>3.9952059052869589E-2</v>
      </c>
      <c r="G54" s="1">
        <f t="shared" si="4"/>
        <v>1.4092689310309219</v>
      </c>
      <c r="H54" s="1">
        <f t="shared" si="5"/>
        <v>8.8079108429137354E-2</v>
      </c>
    </row>
    <row r="55" spans="2:8" x14ac:dyDescent="0.3">
      <c r="B55" s="1">
        <f t="shared" si="1"/>
        <v>19.66976</v>
      </c>
      <c r="C55">
        <v>44</v>
      </c>
      <c r="D55" s="1">
        <f t="shared" si="6"/>
        <v>0.36840322349749</v>
      </c>
      <c r="E55" s="1">
        <f t="shared" si="2"/>
        <v>37.553845412588174</v>
      </c>
      <c r="F55" s="1">
        <f t="shared" si="3"/>
        <v>3.7553845412588174E-2</v>
      </c>
      <c r="G55" s="1">
        <f t="shared" si="4"/>
        <v>1.3246743430836352</v>
      </c>
      <c r="H55" s="1">
        <f t="shared" si="5"/>
        <v>8.2791958673500143E-2</v>
      </c>
    </row>
    <row r="56" spans="2:8" x14ac:dyDescent="0.3">
      <c r="B56" s="1">
        <f t="shared" si="1"/>
        <v>20.116800000000001</v>
      </c>
      <c r="C56">
        <v>45</v>
      </c>
      <c r="D56" s="1">
        <f t="shared" si="6"/>
        <v>0.34487674768632964</v>
      </c>
      <c r="E56" s="1">
        <f t="shared" si="2"/>
        <v>35.155631772306791</v>
      </c>
      <c r="F56" s="1">
        <f t="shared" si="3"/>
        <v>3.5155631772306788E-2</v>
      </c>
      <c r="G56" s="1">
        <f t="shared" si="4"/>
        <v>1.2400797551363498</v>
      </c>
      <c r="H56" s="1">
        <f t="shared" si="5"/>
        <v>7.7504808917863002E-2</v>
      </c>
    </row>
    <row r="57" spans="2:8" x14ac:dyDescent="0.3">
      <c r="B57" s="1">
        <f t="shared" si="1"/>
        <v>20.563839999999999</v>
      </c>
      <c r="C57">
        <v>46</v>
      </c>
      <c r="D57" s="1">
        <f t="shared" si="6"/>
        <v>0.32135027187516929</v>
      </c>
      <c r="E57" s="1">
        <f t="shared" si="2"/>
        <v>32.757418132025414</v>
      </c>
      <c r="F57" s="1">
        <f t="shared" si="3"/>
        <v>3.2757418132025415E-2</v>
      </c>
      <c r="G57" s="1">
        <f t="shared" si="4"/>
        <v>1.1554851671890645</v>
      </c>
      <c r="H57" s="1">
        <f t="shared" si="5"/>
        <v>7.2217659162225875E-2</v>
      </c>
    </row>
    <row r="58" spans="2:8" x14ac:dyDescent="0.3">
      <c r="B58" s="1">
        <f t="shared" si="1"/>
        <v>21.01088</v>
      </c>
      <c r="C58">
        <v>47</v>
      </c>
      <c r="D58" s="1">
        <f t="shared" si="6"/>
        <v>0.29782379606400872</v>
      </c>
      <c r="E58" s="1">
        <f t="shared" si="2"/>
        <v>30.359204491744006</v>
      </c>
      <c r="F58" s="1">
        <f t="shared" si="3"/>
        <v>3.0359204491744004E-2</v>
      </c>
      <c r="G58" s="1">
        <f t="shared" si="4"/>
        <v>1.070890579241778</v>
      </c>
      <c r="H58" s="1">
        <f t="shared" si="5"/>
        <v>6.6930509406588665E-2</v>
      </c>
    </row>
    <row r="59" spans="2:8" x14ac:dyDescent="0.3">
      <c r="B59" s="1">
        <f t="shared" si="1"/>
        <v>21.457920000000001</v>
      </c>
      <c r="C59">
        <v>48</v>
      </c>
      <c r="D59" s="1">
        <f t="shared" si="6"/>
        <v>0.27429732025284814</v>
      </c>
      <c r="E59" s="1">
        <f t="shared" si="2"/>
        <v>27.960990851462601</v>
      </c>
      <c r="F59" s="1">
        <f t="shared" si="3"/>
        <v>2.79609908514626E-2</v>
      </c>
      <c r="G59" s="1">
        <f t="shared" si="4"/>
        <v>0.98629599129449175</v>
      </c>
      <c r="H59" s="1">
        <f t="shared" si="5"/>
        <v>6.1643359650951482E-2</v>
      </c>
    </row>
    <row r="60" spans="2:8" x14ac:dyDescent="0.3">
      <c r="B60" s="1">
        <f t="shared" si="1"/>
        <v>21.904959999999999</v>
      </c>
      <c r="C60">
        <v>49</v>
      </c>
      <c r="D60" s="1">
        <f t="shared" si="6"/>
        <v>0.25077084444168773</v>
      </c>
      <c r="E60" s="1">
        <f t="shared" si="2"/>
        <v>25.562777211181213</v>
      </c>
      <c r="F60" s="1">
        <f t="shared" si="3"/>
        <v>2.5562777211181213E-2</v>
      </c>
      <c r="G60" s="1">
        <f t="shared" si="4"/>
        <v>0.90170140334720617</v>
      </c>
      <c r="H60" s="1">
        <f t="shared" si="5"/>
        <v>5.6356209895314327E-2</v>
      </c>
    </row>
    <row r="61" spans="2:8" x14ac:dyDescent="0.3">
      <c r="B61" s="1">
        <f t="shared" si="1"/>
        <v>22.352</v>
      </c>
      <c r="C61">
        <v>50</v>
      </c>
      <c r="D61" s="1">
        <f t="shared" si="6"/>
        <v>0.22724436863052719</v>
      </c>
      <c r="E61" s="1">
        <f t="shared" si="2"/>
        <v>23.164563570899816</v>
      </c>
      <c r="F61" s="1">
        <f t="shared" si="3"/>
        <v>2.3164563570899816E-2</v>
      </c>
      <c r="G61" s="1">
        <f t="shared" si="4"/>
        <v>0.81710681539992014</v>
      </c>
      <c r="H61" s="1">
        <f t="shared" si="5"/>
        <v>5.1069060139677151E-2</v>
      </c>
    </row>
    <row r="62" spans="2:8" x14ac:dyDescent="0.3">
      <c r="B62" s="1">
        <f t="shared" si="1"/>
        <v>22.799039999999998</v>
      </c>
      <c r="C62">
        <v>51</v>
      </c>
      <c r="D62" s="1">
        <f t="shared" si="6"/>
        <v>0.20371789281936681</v>
      </c>
      <c r="E62" s="1">
        <f t="shared" si="2"/>
        <v>20.766349930618428</v>
      </c>
      <c r="F62" s="1">
        <f t="shared" si="3"/>
        <v>2.0766349930618429E-2</v>
      </c>
      <c r="G62" s="1">
        <f t="shared" si="4"/>
        <v>0.73251222745263445</v>
      </c>
      <c r="H62" s="1">
        <f t="shared" si="5"/>
        <v>4.5781910384040003E-2</v>
      </c>
    </row>
    <row r="63" spans="2:8" x14ac:dyDescent="0.3">
      <c r="B63" s="1">
        <f t="shared" si="1"/>
        <v>23.246079999999999</v>
      </c>
      <c r="C63">
        <v>52</v>
      </c>
      <c r="D63" s="1">
        <f t="shared" si="6"/>
        <v>0.18019141700820626</v>
      </c>
      <c r="E63" s="1">
        <f t="shared" si="2"/>
        <v>18.368136290337027</v>
      </c>
      <c r="F63" s="1">
        <f t="shared" si="3"/>
        <v>1.8368136290337025E-2</v>
      </c>
      <c r="G63" s="1">
        <f t="shared" si="4"/>
        <v>0.64791763950534831</v>
      </c>
      <c r="H63" s="1">
        <f t="shared" si="5"/>
        <v>4.0494760628402814E-2</v>
      </c>
    </row>
    <row r="64" spans="2:8" x14ac:dyDescent="0.3">
      <c r="B64" s="1">
        <f t="shared" si="1"/>
        <v>23.69312</v>
      </c>
      <c r="C64">
        <v>53</v>
      </c>
      <c r="D64" s="1">
        <f t="shared" si="6"/>
        <v>0.15666494119704588</v>
      </c>
      <c r="E64" s="1">
        <f t="shared" si="2"/>
        <v>15.969922650055645</v>
      </c>
      <c r="F64" s="1">
        <f t="shared" si="3"/>
        <v>1.5969922650055646E-2</v>
      </c>
      <c r="G64" s="1">
        <f t="shared" si="4"/>
        <v>0.56332305155806284</v>
      </c>
      <c r="H64" s="1">
        <f t="shared" si="5"/>
        <v>3.5207610872765679E-2</v>
      </c>
    </row>
    <row r="65" spans="2:8" x14ac:dyDescent="0.3">
      <c r="B65" s="1">
        <f t="shared" si="1"/>
        <v>24.140159999999998</v>
      </c>
      <c r="C65">
        <v>54</v>
      </c>
      <c r="D65" s="1">
        <f t="shared" si="6"/>
        <v>0.1331384653858855</v>
      </c>
      <c r="E65" s="1">
        <f t="shared" si="2"/>
        <v>13.57170900977426</v>
      </c>
      <c r="F65" s="1">
        <f t="shared" si="3"/>
        <v>1.3571709009774259E-2</v>
      </c>
      <c r="G65" s="1">
        <f t="shared" si="4"/>
        <v>0.47872846361077726</v>
      </c>
      <c r="H65" s="1">
        <f t="shared" si="5"/>
        <v>2.9920461117128528E-2</v>
      </c>
    </row>
    <row r="66" spans="2:8" x14ac:dyDescent="0.3">
      <c r="B66" s="1">
        <f t="shared" si="1"/>
        <v>24.587199999999999</v>
      </c>
      <c r="C66">
        <v>55</v>
      </c>
      <c r="D66" s="1">
        <f t="shared" si="6"/>
        <v>0.10961198957472494</v>
      </c>
      <c r="E66" s="1">
        <f t="shared" si="2"/>
        <v>11.173495369492858</v>
      </c>
      <c r="F66" s="1">
        <f t="shared" si="3"/>
        <v>1.1173495369492858E-2</v>
      </c>
      <c r="G66" s="1">
        <f t="shared" si="4"/>
        <v>0.39413387566349106</v>
      </c>
      <c r="H66" s="1">
        <f t="shared" si="5"/>
        <v>2.4633311361491345E-2</v>
      </c>
    </row>
    <row r="67" spans="2:8" x14ac:dyDescent="0.3">
      <c r="B67" s="1">
        <f t="shared" si="1"/>
        <v>25.03424</v>
      </c>
      <c r="C67">
        <v>56</v>
      </c>
      <c r="D67" s="1">
        <f t="shared" si="6"/>
        <v>8.6085513763564367E-2</v>
      </c>
      <c r="E67" s="1">
        <f t="shared" si="2"/>
        <v>8.7752817292114536</v>
      </c>
      <c r="F67" s="1">
        <f t="shared" si="3"/>
        <v>8.7752817292114527E-3</v>
      </c>
      <c r="G67" s="1">
        <f t="shared" si="4"/>
        <v>0.30953928771620481</v>
      </c>
      <c r="H67" s="1">
        <f t="shared" si="5"/>
        <v>1.9346161605854156E-2</v>
      </c>
    </row>
    <row r="68" spans="2:8" x14ac:dyDescent="0.3">
      <c r="B68" s="1">
        <f t="shared" si="1"/>
        <v>25.481279999999998</v>
      </c>
      <c r="C68">
        <v>57</v>
      </c>
      <c r="D68" s="1">
        <f t="shared" si="6"/>
        <v>6.2559037952404001E-2</v>
      </c>
      <c r="E68" s="1">
        <f t="shared" si="2"/>
        <v>6.3770680889300708</v>
      </c>
      <c r="F68" s="1">
        <f t="shared" si="3"/>
        <v>6.3770680889300704E-3</v>
      </c>
      <c r="G68" s="1">
        <f t="shared" si="4"/>
        <v>0.22494469976891932</v>
      </c>
      <c r="H68" s="1">
        <f t="shared" si="5"/>
        <v>1.4059011850217013E-2</v>
      </c>
    </row>
    <row r="69" spans="2:8" x14ac:dyDescent="0.3">
      <c r="B69" s="1">
        <f t="shared" si="1"/>
        <v>25.928319999999999</v>
      </c>
      <c r="C69">
        <v>58</v>
      </c>
      <c r="D69" s="1">
        <f t="shared" si="6"/>
        <v>3.903256214124342E-2</v>
      </c>
      <c r="E69" s="1">
        <f t="shared" si="2"/>
        <v>3.9788544486486663</v>
      </c>
      <c r="F69" s="1">
        <f t="shared" si="3"/>
        <v>3.9788544486486664E-3</v>
      </c>
      <c r="G69" s="1">
        <f t="shared" si="4"/>
        <v>0.14035011182163307</v>
      </c>
      <c r="H69" s="1">
        <f t="shared" si="5"/>
        <v>8.7718620945798232E-3</v>
      </c>
    </row>
    <row r="70" spans="2:8" x14ac:dyDescent="0.3">
      <c r="B70" s="1">
        <f t="shared" si="1"/>
        <v>26.375360000000001</v>
      </c>
      <c r="C70">
        <v>59</v>
      </c>
      <c r="D70" s="1">
        <f t="shared" si="6"/>
        <v>1.5506086330082831E-2</v>
      </c>
      <c r="E70" s="1">
        <f t="shared" si="2"/>
        <v>1.5806408083672612</v>
      </c>
      <c r="F70" s="1">
        <f t="shared" si="3"/>
        <v>1.5806408083672613E-3</v>
      </c>
      <c r="G70" s="1">
        <f t="shared" si="4"/>
        <v>5.575552387434677E-2</v>
      </c>
      <c r="H70" s="1">
        <f t="shared" si="5"/>
        <v>3.4847123389426314E-3</v>
      </c>
    </row>
    <row r="71" spans="2:8" x14ac:dyDescent="0.3">
      <c r="B71" s="1">
        <f t="shared" si="1"/>
        <v>26.822399999999998</v>
      </c>
      <c r="C71">
        <v>60</v>
      </c>
      <c r="D71" s="1">
        <f t="shared" si="6"/>
        <v>-8.0203894810775278E-3</v>
      </c>
      <c r="E71" s="1">
        <f t="shared" si="2"/>
        <v>-0.817572831914121</v>
      </c>
      <c r="F71" s="1">
        <f t="shared" si="3"/>
        <v>-8.1757283191412095E-4</v>
      </c>
      <c r="G71" s="1">
        <f t="shared" si="4"/>
        <v>-2.8839064072938705E-2</v>
      </c>
      <c r="H71" s="1">
        <f t="shared" si="5"/>
        <v>-1.8024374166945095E-3</v>
      </c>
    </row>
    <row r="72" spans="2:8" x14ac:dyDescent="0.3">
      <c r="B72" s="1">
        <f t="shared" si="1"/>
        <v>27.269439999999999</v>
      </c>
      <c r="C72">
        <v>61</v>
      </c>
      <c r="D72" s="1">
        <f t="shared" si="6"/>
        <v>-3.1546865292237887E-2</v>
      </c>
      <c r="E72" s="1">
        <f t="shared" si="2"/>
        <v>-3.2157864721955032</v>
      </c>
      <c r="F72" s="1">
        <f t="shared" si="3"/>
        <v>-3.2157864721955032E-3</v>
      </c>
      <c r="G72" s="1">
        <f t="shared" si="4"/>
        <v>-0.11343365202022418</v>
      </c>
      <c r="H72" s="1">
        <f t="shared" si="5"/>
        <v>-7.0895871723316503E-3</v>
      </c>
    </row>
    <row r="73" spans="2:8" x14ac:dyDescent="0.3">
      <c r="B73" s="1">
        <f t="shared" si="1"/>
        <v>27.716480000000001</v>
      </c>
      <c r="C73">
        <v>62</v>
      </c>
      <c r="D73" s="1">
        <f t="shared" si="6"/>
        <v>-5.5073341103398475E-2</v>
      </c>
      <c r="E73" s="1">
        <f t="shared" si="2"/>
        <v>-5.6140001124769086</v>
      </c>
      <c r="F73" s="1">
        <f t="shared" si="3"/>
        <v>-5.6140001124769089E-3</v>
      </c>
      <c r="G73" s="1">
        <f t="shared" si="4"/>
        <v>-0.19802823996751048</v>
      </c>
      <c r="H73" s="1">
        <f t="shared" si="5"/>
        <v>-1.2376736927968842E-2</v>
      </c>
    </row>
    <row r="74" spans="2:8" x14ac:dyDescent="0.3">
      <c r="B74" s="1">
        <f t="shared" si="1"/>
        <v>28.163519999999998</v>
      </c>
      <c r="C74">
        <v>63</v>
      </c>
      <c r="D74" s="1">
        <f t="shared" si="6"/>
        <v>-7.8599816914558834E-2</v>
      </c>
      <c r="E74" s="1">
        <f t="shared" si="2"/>
        <v>-8.0122137527582904</v>
      </c>
      <c r="F74" s="1">
        <f t="shared" si="3"/>
        <v>-8.0122137527582904E-3</v>
      </c>
      <c r="G74" s="1">
        <f t="shared" si="4"/>
        <v>-0.28262282791479593</v>
      </c>
      <c r="H74" s="1">
        <f t="shared" si="5"/>
        <v>-1.7663886683605981E-2</v>
      </c>
    </row>
    <row r="75" spans="2:8" x14ac:dyDescent="0.3">
      <c r="B75" s="1">
        <f t="shared" si="1"/>
        <v>28.61056</v>
      </c>
      <c r="C75">
        <v>64</v>
      </c>
      <c r="D75" s="1">
        <f t="shared" ref="D75:D111" si="7">1.225*PI()*(0.0254*$C$7)^2/4*(($G$7*0.0254*$E$7/60)^2-($G$7*0.0254*$E$7/60)*B75)*($C$7/($E$7*3.29546))^1.5</f>
        <v>-0.10212629272571942</v>
      </c>
      <c r="E75" s="1">
        <f t="shared" si="2"/>
        <v>-10.410427393039695</v>
      </c>
      <c r="F75" s="1">
        <f t="shared" si="3"/>
        <v>-1.0410427393039696E-2</v>
      </c>
      <c r="G75" s="1">
        <f t="shared" si="4"/>
        <v>-0.36721741586208223</v>
      </c>
      <c r="H75" s="1">
        <f t="shared" si="5"/>
        <v>-2.2951036439243174E-2</v>
      </c>
    </row>
    <row r="76" spans="2:8" x14ac:dyDescent="0.3">
      <c r="B76" s="1">
        <f t="shared" ref="B76:B101" si="8">C76*0.44704</f>
        <v>29.057600000000001</v>
      </c>
      <c r="C76">
        <v>65</v>
      </c>
      <c r="D76" s="1">
        <f t="shared" si="7"/>
        <v>-0.12565276853688001</v>
      </c>
      <c r="E76" s="1">
        <f t="shared" ref="E76:E101" si="9">D76*1000/9.81</f>
        <v>-12.808641033321102</v>
      </c>
      <c r="F76" s="1">
        <f t="shared" ref="F76:F101" si="10">E76/1000</f>
        <v>-1.2808641033321102E-2</v>
      </c>
      <c r="G76" s="1">
        <f t="shared" ref="G76:G101" si="11">E76*0.035274</f>
        <v>-0.45181200380936853</v>
      </c>
      <c r="H76" s="1">
        <f t="shared" ref="H76:H101" si="12">E76*0.00220462</f>
        <v>-2.8238186194880367E-2</v>
      </c>
    </row>
    <row r="77" spans="2:8" x14ac:dyDescent="0.3">
      <c r="B77" s="1">
        <f t="shared" si="8"/>
        <v>29.504639999999998</v>
      </c>
      <c r="C77">
        <v>66</v>
      </c>
      <c r="D77" s="1">
        <f t="shared" si="7"/>
        <v>-0.14917924434804036</v>
      </c>
      <c r="E77" s="1">
        <f t="shared" si="9"/>
        <v>-15.206854673602482</v>
      </c>
      <c r="F77" s="1">
        <f t="shared" si="10"/>
        <v>-1.5206854673602482E-2</v>
      </c>
      <c r="G77" s="1">
        <f t="shared" si="11"/>
        <v>-0.53640659175665395</v>
      </c>
      <c r="H77" s="1">
        <f t="shared" si="12"/>
        <v>-3.3525335950517501E-2</v>
      </c>
    </row>
    <row r="78" spans="2:8" x14ac:dyDescent="0.3">
      <c r="B78" s="1">
        <f t="shared" si="8"/>
        <v>29.95168</v>
      </c>
      <c r="C78">
        <v>67</v>
      </c>
      <c r="D78" s="1">
        <f t="shared" si="7"/>
        <v>-0.17270572015920094</v>
      </c>
      <c r="E78" s="1">
        <f t="shared" si="9"/>
        <v>-17.605068313883887</v>
      </c>
      <c r="F78" s="1">
        <f t="shared" si="10"/>
        <v>-1.7605068313883886E-2</v>
      </c>
      <c r="G78" s="1">
        <f t="shared" si="11"/>
        <v>-0.6210011797039402</v>
      </c>
      <c r="H78" s="1">
        <f t="shared" si="12"/>
        <v>-3.8812485706154698E-2</v>
      </c>
    </row>
    <row r="79" spans="2:8" x14ac:dyDescent="0.3">
      <c r="B79" s="1">
        <f t="shared" si="8"/>
        <v>30.398720000000001</v>
      </c>
      <c r="C79">
        <v>68</v>
      </c>
      <c r="D79" s="1">
        <f t="shared" si="7"/>
        <v>-0.19623219597036154</v>
      </c>
      <c r="E79" s="1">
        <f t="shared" si="9"/>
        <v>-20.003281954165296</v>
      </c>
      <c r="F79" s="1">
        <f t="shared" si="10"/>
        <v>-2.0003281954165297E-2</v>
      </c>
      <c r="G79" s="1">
        <f t="shared" si="11"/>
        <v>-0.70559576765122667</v>
      </c>
      <c r="H79" s="1">
        <f t="shared" si="12"/>
        <v>-4.4099635461791895E-2</v>
      </c>
    </row>
    <row r="80" spans="2:8" x14ac:dyDescent="0.3">
      <c r="B80" s="1">
        <f t="shared" si="8"/>
        <v>30.845759999999999</v>
      </c>
      <c r="C80">
        <v>69</v>
      </c>
      <c r="D80" s="1">
        <f t="shared" si="7"/>
        <v>-0.21975867178152186</v>
      </c>
      <c r="E80" s="1">
        <f t="shared" si="9"/>
        <v>-22.401495594446672</v>
      </c>
      <c r="F80" s="1">
        <f t="shared" si="10"/>
        <v>-2.2401495594446673E-2</v>
      </c>
      <c r="G80" s="1">
        <f t="shared" si="11"/>
        <v>-0.79019035559851192</v>
      </c>
      <c r="H80" s="1">
        <f t="shared" si="12"/>
        <v>-4.9386785217429022E-2</v>
      </c>
    </row>
    <row r="81" spans="2:8" x14ac:dyDescent="0.3">
      <c r="B81" s="1">
        <f t="shared" si="8"/>
        <v>31.2928</v>
      </c>
      <c r="C81">
        <v>70</v>
      </c>
      <c r="D81" s="1">
        <f t="shared" si="7"/>
        <v>-0.24328514759268224</v>
      </c>
      <c r="E81" s="1">
        <f t="shared" si="9"/>
        <v>-24.799709234728056</v>
      </c>
      <c r="F81" s="1">
        <f t="shared" si="10"/>
        <v>-2.4799709234728056E-2</v>
      </c>
      <c r="G81" s="1">
        <f t="shared" si="11"/>
        <v>-0.87478494354579739</v>
      </c>
      <c r="H81" s="1">
        <f t="shared" si="12"/>
        <v>-5.467393497306617E-2</v>
      </c>
    </row>
    <row r="82" spans="2:8" x14ac:dyDescent="0.3">
      <c r="B82" s="1">
        <f t="shared" si="8"/>
        <v>31.739840000000001</v>
      </c>
      <c r="C82">
        <v>71</v>
      </c>
      <c r="D82" s="1">
        <f t="shared" si="7"/>
        <v>-0.26681162340384285</v>
      </c>
      <c r="E82" s="1">
        <f t="shared" si="9"/>
        <v>-27.197922875009464</v>
      </c>
      <c r="F82" s="1">
        <f t="shared" si="10"/>
        <v>-2.7197922875009464E-2</v>
      </c>
      <c r="G82" s="1">
        <f t="shared" si="11"/>
        <v>-0.95937953149308386</v>
      </c>
      <c r="H82" s="1">
        <f t="shared" si="12"/>
        <v>-5.9961084728703366E-2</v>
      </c>
    </row>
    <row r="83" spans="2:8" x14ac:dyDescent="0.3">
      <c r="B83" s="1">
        <f t="shared" si="8"/>
        <v>32.186880000000002</v>
      </c>
      <c r="C83">
        <v>72</v>
      </c>
      <c r="D83" s="1">
        <f t="shared" si="7"/>
        <v>-0.29033809921500342</v>
      </c>
      <c r="E83" s="1">
        <f t="shared" si="9"/>
        <v>-29.596136515290866</v>
      </c>
      <c r="F83" s="1">
        <f t="shared" si="10"/>
        <v>-2.9596136515290864E-2</v>
      </c>
      <c r="G83" s="1">
        <f t="shared" si="11"/>
        <v>-1.04397411944037</v>
      </c>
      <c r="H83" s="1">
        <f t="shared" si="12"/>
        <v>-6.5248234484340542E-2</v>
      </c>
    </row>
    <row r="84" spans="2:8" x14ac:dyDescent="0.3">
      <c r="B84" s="1">
        <f t="shared" si="8"/>
        <v>32.633919999999996</v>
      </c>
      <c r="C84">
        <v>73</v>
      </c>
      <c r="D84" s="1">
        <f t="shared" si="7"/>
        <v>-0.31386457502616355</v>
      </c>
      <c r="E84" s="1">
        <f t="shared" si="9"/>
        <v>-31.994350155572224</v>
      </c>
      <c r="F84" s="1">
        <f t="shared" si="10"/>
        <v>-3.1994350155572227E-2</v>
      </c>
      <c r="G84" s="1">
        <f t="shared" si="11"/>
        <v>-1.1285687073876547</v>
      </c>
      <c r="H84" s="1">
        <f t="shared" si="12"/>
        <v>-7.0535384239977642E-2</v>
      </c>
    </row>
    <row r="85" spans="2:8" x14ac:dyDescent="0.3">
      <c r="B85" s="1">
        <f t="shared" si="8"/>
        <v>33.080959999999997</v>
      </c>
      <c r="C85">
        <v>74</v>
      </c>
      <c r="D85" s="1">
        <f t="shared" si="7"/>
        <v>-0.33739105083732412</v>
      </c>
      <c r="E85" s="1">
        <f t="shared" si="9"/>
        <v>-34.392563795853633</v>
      </c>
      <c r="F85" s="1">
        <f t="shared" si="10"/>
        <v>-3.4392563795853634E-2</v>
      </c>
      <c r="G85" s="1">
        <f t="shared" si="11"/>
        <v>-1.2131632953349409</v>
      </c>
      <c r="H85" s="1">
        <f t="shared" si="12"/>
        <v>-7.5822533995614838E-2</v>
      </c>
    </row>
    <row r="86" spans="2:8" x14ac:dyDescent="0.3">
      <c r="B86" s="1">
        <f t="shared" si="8"/>
        <v>33.527999999999999</v>
      </c>
      <c r="C86">
        <v>75</v>
      </c>
      <c r="D86" s="1">
        <f t="shared" si="7"/>
        <v>-0.3609175266484847</v>
      </c>
      <c r="E86" s="1">
        <f t="shared" si="9"/>
        <v>-36.790777436135031</v>
      </c>
      <c r="F86" s="1">
        <f t="shared" si="10"/>
        <v>-3.6790777436135028E-2</v>
      </c>
      <c r="G86" s="1">
        <f t="shared" si="11"/>
        <v>-1.297757883282227</v>
      </c>
      <c r="H86" s="1">
        <f t="shared" si="12"/>
        <v>-8.1109683751252007E-2</v>
      </c>
    </row>
    <row r="87" spans="2:8" x14ac:dyDescent="0.3">
      <c r="B87" s="1">
        <f t="shared" si="8"/>
        <v>33.97504</v>
      </c>
      <c r="C87">
        <v>76</v>
      </c>
      <c r="D87" s="1">
        <f t="shared" si="7"/>
        <v>-0.38444400245964527</v>
      </c>
      <c r="E87" s="1">
        <f t="shared" si="9"/>
        <v>-39.188991076416436</v>
      </c>
      <c r="F87" s="1">
        <f t="shared" si="10"/>
        <v>-3.9188991076416435E-2</v>
      </c>
      <c r="G87" s="1">
        <f t="shared" si="11"/>
        <v>-1.3823524712295134</v>
      </c>
      <c r="H87" s="1">
        <f t="shared" si="12"/>
        <v>-8.6396833506889203E-2</v>
      </c>
    </row>
    <row r="88" spans="2:8" x14ac:dyDescent="0.3">
      <c r="B88" s="1">
        <f t="shared" si="8"/>
        <v>34.422080000000001</v>
      </c>
      <c r="C88">
        <v>77</v>
      </c>
      <c r="D88" s="1">
        <f t="shared" si="7"/>
        <v>-0.40797047827080568</v>
      </c>
      <c r="E88" s="1">
        <f t="shared" si="9"/>
        <v>-41.587204716697826</v>
      </c>
      <c r="F88" s="1">
        <f t="shared" si="10"/>
        <v>-4.1587204716697829E-2</v>
      </c>
      <c r="G88" s="1">
        <f t="shared" si="11"/>
        <v>-1.466947059176799</v>
      </c>
      <c r="H88" s="1">
        <f t="shared" si="12"/>
        <v>-9.1683983262526358E-2</v>
      </c>
    </row>
    <row r="89" spans="2:8" x14ac:dyDescent="0.3">
      <c r="B89" s="1">
        <f t="shared" si="8"/>
        <v>34.869120000000002</v>
      </c>
      <c r="C89">
        <v>78</v>
      </c>
      <c r="D89" s="1">
        <f t="shared" si="7"/>
        <v>-0.43149695408196626</v>
      </c>
      <c r="E89" s="1">
        <f t="shared" si="9"/>
        <v>-43.985418356979224</v>
      </c>
      <c r="F89" s="1">
        <f t="shared" si="10"/>
        <v>-4.3985418356979222E-2</v>
      </c>
      <c r="G89" s="1">
        <f t="shared" si="11"/>
        <v>-1.551541647124085</v>
      </c>
      <c r="H89" s="1">
        <f t="shared" si="12"/>
        <v>-9.6971133018163541E-2</v>
      </c>
    </row>
    <row r="90" spans="2:8" x14ac:dyDescent="0.3">
      <c r="B90" s="1">
        <f t="shared" si="8"/>
        <v>35.316159999999996</v>
      </c>
      <c r="C90">
        <v>79</v>
      </c>
      <c r="D90" s="1">
        <f t="shared" si="7"/>
        <v>-0.45502342989312639</v>
      </c>
      <c r="E90" s="1">
        <f t="shared" si="9"/>
        <v>-46.383631997260586</v>
      </c>
      <c r="F90" s="1">
        <f t="shared" si="10"/>
        <v>-4.6383631997260588E-2</v>
      </c>
      <c r="G90" s="1">
        <f t="shared" si="11"/>
        <v>-1.63613623507137</v>
      </c>
      <c r="H90" s="1">
        <f t="shared" si="12"/>
        <v>-0.10225828277380064</v>
      </c>
    </row>
    <row r="91" spans="2:8" x14ac:dyDescent="0.3">
      <c r="B91" s="1">
        <f t="shared" si="8"/>
        <v>35.763199999999998</v>
      </c>
      <c r="C91">
        <v>80</v>
      </c>
      <c r="D91" s="1">
        <f t="shared" si="7"/>
        <v>-0.47854990570428696</v>
      </c>
      <c r="E91" s="1">
        <f t="shared" si="9"/>
        <v>-48.781845637541991</v>
      </c>
      <c r="F91" s="1">
        <f t="shared" si="10"/>
        <v>-4.8781845637541989E-2</v>
      </c>
      <c r="G91" s="1">
        <f t="shared" si="11"/>
        <v>-1.7207308230186562</v>
      </c>
      <c r="H91" s="1">
        <f t="shared" si="12"/>
        <v>-0.10754543252943782</v>
      </c>
    </row>
    <row r="92" spans="2:8" x14ac:dyDescent="0.3">
      <c r="B92" s="1">
        <f t="shared" si="8"/>
        <v>36.210239999999999</v>
      </c>
      <c r="C92">
        <v>81</v>
      </c>
      <c r="D92" s="1">
        <f t="shared" si="7"/>
        <v>-0.50207638151544753</v>
      </c>
      <c r="E92" s="1">
        <f t="shared" si="9"/>
        <v>-51.180059277823396</v>
      </c>
      <c r="F92" s="1">
        <f t="shared" si="10"/>
        <v>-5.1180059277823396E-2</v>
      </c>
      <c r="G92" s="1">
        <f t="shared" si="11"/>
        <v>-1.8053254109659425</v>
      </c>
      <c r="H92" s="1">
        <f t="shared" si="12"/>
        <v>-0.11283258228507502</v>
      </c>
    </row>
    <row r="93" spans="2:8" x14ac:dyDescent="0.3">
      <c r="B93" s="1">
        <f t="shared" si="8"/>
        <v>36.65728</v>
      </c>
      <c r="C93">
        <v>82</v>
      </c>
      <c r="D93" s="1">
        <f t="shared" si="7"/>
        <v>-0.52560285732660816</v>
      </c>
      <c r="E93" s="1">
        <f t="shared" si="9"/>
        <v>-53.578272918104801</v>
      </c>
      <c r="F93" s="1">
        <f t="shared" si="10"/>
        <v>-5.3578272918104804E-2</v>
      </c>
      <c r="G93" s="1">
        <f t="shared" si="11"/>
        <v>-1.8899199989132287</v>
      </c>
      <c r="H93" s="1">
        <f t="shared" si="12"/>
        <v>-0.1181197320407122</v>
      </c>
    </row>
    <row r="94" spans="2:8" x14ac:dyDescent="0.3">
      <c r="B94" s="1">
        <f t="shared" si="8"/>
        <v>37.104320000000001</v>
      </c>
      <c r="C94">
        <v>83</v>
      </c>
      <c r="D94" s="1">
        <f t="shared" si="7"/>
        <v>-0.54912933313776868</v>
      </c>
      <c r="E94" s="1">
        <f t="shared" si="9"/>
        <v>-55.976486558386199</v>
      </c>
      <c r="F94" s="1">
        <f t="shared" si="10"/>
        <v>-5.5976486558386197E-2</v>
      </c>
      <c r="G94" s="1">
        <f t="shared" si="11"/>
        <v>-1.9745145868605147</v>
      </c>
      <c r="H94" s="1">
        <f t="shared" si="12"/>
        <v>-0.12340688179634939</v>
      </c>
    </row>
    <row r="95" spans="2:8" x14ac:dyDescent="0.3">
      <c r="B95" s="1">
        <f t="shared" si="8"/>
        <v>37.551360000000003</v>
      </c>
      <c r="C95">
        <v>84</v>
      </c>
      <c r="D95" s="1">
        <f t="shared" si="7"/>
        <v>-0.57265580894892898</v>
      </c>
      <c r="E95" s="1">
        <f t="shared" si="9"/>
        <v>-58.374700198667583</v>
      </c>
      <c r="F95" s="1">
        <f t="shared" si="10"/>
        <v>-5.8374700198667584E-2</v>
      </c>
      <c r="G95" s="1">
        <f t="shared" si="11"/>
        <v>-2.0591091748078001</v>
      </c>
      <c r="H95" s="1">
        <f t="shared" si="12"/>
        <v>-0.12869403155198653</v>
      </c>
    </row>
    <row r="96" spans="2:8" x14ac:dyDescent="0.3">
      <c r="B96" s="1">
        <f t="shared" si="8"/>
        <v>37.998399999999997</v>
      </c>
      <c r="C96">
        <v>85</v>
      </c>
      <c r="D96" s="1">
        <f t="shared" si="7"/>
        <v>-0.59618228476008939</v>
      </c>
      <c r="E96" s="1">
        <f t="shared" si="9"/>
        <v>-60.772913838948966</v>
      </c>
      <c r="F96" s="1">
        <f t="shared" si="10"/>
        <v>-6.0772913838948964E-2</v>
      </c>
      <c r="G96" s="1">
        <f t="shared" si="11"/>
        <v>-2.1437037627550857</v>
      </c>
      <c r="H96" s="1">
        <f t="shared" si="12"/>
        <v>-0.13398118130762368</v>
      </c>
    </row>
    <row r="97" spans="2:8" x14ac:dyDescent="0.3">
      <c r="B97" s="1">
        <f t="shared" si="8"/>
        <v>38.445439999999998</v>
      </c>
      <c r="C97">
        <v>86</v>
      </c>
      <c r="D97" s="1">
        <f t="shared" si="7"/>
        <v>-0.61970876057125002</v>
      </c>
      <c r="E97" s="1">
        <f t="shared" si="9"/>
        <v>-63.171127479230371</v>
      </c>
      <c r="F97" s="1">
        <f t="shared" si="10"/>
        <v>-6.3171127479230371E-2</v>
      </c>
      <c r="G97" s="1">
        <f t="shared" si="11"/>
        <v>-2.2282983507023721</v>
      </c>
      <c r="H97" s="1">
        <f t="shared" si="12"/>
        <v>-0.13926833106326086</v>
      </c>
    </row>
    <row r="98" spans="2:8" x14ac:dyDescent="0.3">
      <c r="B98" s="1">
        <f t="shared" si="8"/>
        <v>38.892479999999999</v>
      </c>
      <c r="C98">
        <v>87</v>
      </c>
      <c r="D98" s="1">
        <f t="shared" si="7"/>
        <v>-0.64323523638241042</v>
      </c>
      <c r="E98" s="1">
        <f t="shared" si="9"/>
        <v>-65.569341119511762</v>
      </c>
      <c r="F98" s="1">
        <f t="shared" si="10"/>
        <v>-6.5569341119511765E-2</v>
      </c>
      <c r="G98" s="1">
        <f t="shared" si="11"/>
        <v>-2.3128929386496577</v>
      </c>
      <c r="H98" s="1">
        <f t="shared" si="12"/>
        <v>-0.14455548081889802</v>
      </c>
    </row>
    <row r="99" spans="2:8" x14ac:dyDescent="0.3">
      <c r="B99" s="1">
        <f t="shared" si="8"/>
        <v>39.33952</v>
      </c>
      <c r="C99">
        <v>88</v>
      </c>
      <c r="D99" s="1">
        <f t="shared" si="7"/>
        <v>-0.66676171219357117</v>
      </c>
      <c r="E99" s="1">
        <f t="shared" si="9"/>
        <v>-67.967554759793188</v>
      </c>
      <c r="F99" s="1">
        <f t="shared" si="10"/>
        <v>-6.7967554759793186E-2</v>
      </c>
      <c r="G99" s="1">
        <f t="shared" si="11"/>
        <v>-2.3974875265969451</v>
      </c>
      <c r="H99" s="1">
        <f t="shared" si="12"/>
        <v>-0.14984263057453526</v>
      </c>
    </row>
    <row r="100" spans="2:8" x14ac:dyDescent="0.3">
      <c r="B100" s="1">
        <f t="shared" si="8"/>
        <v>39.786560000000001</v>
      </c>
      <c r="C100">
        <v>89</v>
      </c>
      <c r="D100" s="1">
        <f t="shared" si="7"/>
        <v>-0.69028818800473157</v>
      </c>
      <c r="E100" s="1">
        <f t="shared" si="9"/>
        <v>-70.365768400074572</v>
      </c>
      <c r="F100" s="1">
        <f t="shared" si="10"/>
        <v>-7.0365768400074566E-2</v>
      </c>
      <c r="G100" s="1">
        <f t="shared" si="11"/>
        <v>-2.4820821145442302</v>
      </c>
      <c r="H100" s="1">
        <f t="shared" si="12"/>
        <v>-0.15512978033017241</v>
      </c>
    </row>
    <row r="101" spans="2:8" x14ac:dyDescent="0.3">
      <c r="B101" s="1">
        <f t="shared" si="8"/>
        <v>40.233600000000003</v>
      </c>
      <c r="C101">
        <v>90</v>
      </c>
      <c r="D101" s="1">
        <f t="shared" si="7"/>
        <v>-0.71381466381589187</v>
      </c>
      <c r="E101" s="1">
        <f t="shared" si="9"/>
        <v>-72.763982040355955</v>
      </c>
      <c r="F101" s="1">
        <f t="shared" si="10"/>
        <v>-7.276398204035596E-2</v>
      </c>
      <c r="G101" s="1">
        <f t="shared" si="11"/>
        <v>-2.5666767024915158</v>
      </c>
      <c r="H101" s="1">
        <f t="shared" si="12"/>
        <v>-0.16041693008580954</v>
      </c>
    </row>
    <row r="102" spans="2:8" x14ac:dyDescent="0.3">
      <c r="B102" s="1">
        <f t="shared" ref="B102:B111" si="13">C102*0.44704</f>
        <v>40.680639999999997</v>
      </c>
      <c r="C102">
        <v>91</v>
      </c>
      <c r="D102" s="1">
        <f t="shared" si="7"/>
        <v>-0.73734113962705217</v>
      </c>
      <c r="E102" s="1">
        <f t="shared" ref="E102:E111" si="14">D102*1000/9.81</f>
        <v>-75.162195680637325</v>
      </c>
      <c r="F102" s="1">
        <f t="shared" ref="F102:F111" si="15">E102/1000</f>
        <v>-7.5162195680637325E-2</v>
      </c>
      <c r="G102" s="1">
        <f t="shared" ref="G102:G111" si="16">E102*0.035274</f>
        <v>-2.6512712904388009</v>
      </c>
      <c r="H102" s="1">
        <f t="shared" ref="H102:H111" si="17">E102*0.00220462</f>
        <v>-0.16570407984144667</v>
      </c>
    </row>
    <row r="103" spans="2:8" x14ac:dyDescent="0.3">
      <c r="B103" s="1">
        <f t="shared" si="13"/>
        <v>41.127679999999998</v>
      </c>
      <c r="C103">
        <v>92</v>
      </c>
      <c r="D103" s="1">
        <f t="shared" si="7"/>
        <v>-0.76086761543821257</v>
      </c>
      <c r="E103" s="1">
        <f t="shared" si="14"/>
        <v>-77.560409320918708</v>
      </c>
      <c r="F103" s="1">
        <f t="shared" si="15"/>
        <v>-7.7560409320918705E-2</v>
      </c>
      <c r="G103" s="1">
        <f t="shared" si="16"/>
        <v>-2.7358658783860865</v>
      </c>
      <c r="H103" s="1">
        <f t="shared" si="17"/>
        <v>-0.17099122959708379</v>
      </c>
    </row>
    <row r="104" spans="2:8" x14ac:dyDescent="0.3">
      <c r="B104" s="1">
        <f t="shared" si="13"/>
        <v>41.574719999999999</v>
      </c>
      <c r="C104">
        <v>93</v>
      </c>
      <c r="D104" s="1">
        <f t="shared" si="7"/>
        <v>-0.78439409124937343</v>
      </c>
      <c r="E104" s="1">
        <f t="shared" si="14"/>
        <v>-79.958622961200149</v>
      </c>
      <c r="F104" s="1">
        <f t="shared" si="15"/>
        <v>-7.9958622961200154E-2</v>
      </c>
      <c r="G104" s="1">
        <f t="shared" si="16"/>
        <v>-2.8204604663333739</v>
      </c>
      <c r="H104" s="1">
        <f t="shared" si="17"/>
        <v>-0.17627837935272109</v>
      </c>
    </row>
    <row r="105" spans="2:8" x14ac:dyDescent="0.3">
      <c r="B105" s="1">
        <f t="shared" si="13"/>
        <v>42.02176</v>
      </c>
      <c r="C105">
        <v>94</v>
      </c>
      <c r="D105" s="1">
        <f t="shared" si="7"/>
        <v>-0.80792056706053383</v>
      </c>
      <c r="E105" s="1">
        <f t="shared" si="14"/>
        <v>-82.356836601481533</v>
      </c>
      <c r="F105" s="1">
        <f t="shared" si="15"/>
        <v>-8.2356836601481534E-2</v>
      </c>
      <c r="G105" s="1">
        <f t="shared" si="16"/>
        <v>-2.9050550542806595</v>
      </c>
      <c r="H105" s="1">
        <f t="shared" si="17"/>
        <v>-0.18156552910835821</v>
      </c>
    </row>
    <row r="106" spans="2:8" x14ac:dyDescent="0.3">
      <c r="B106" s="1">
        <f t="shared" si="13"/>
        <v>42.468800000000002</v>
      </c>
      <c r="C106">
        <v>95</v>
      </c>
      <c r="D106" s="1">
        <f t="shared" si="7"/>
        <v>-0.83144704287169457</v>
      </c>
      <c r="E106" s="1">
        <f t="shared" si="14"/>
        <v>-84.755050241762945</v>
      </c>
      <c r="F106" s="1">
        <f t="shared" si="15"/>
        <v>-8.4755050241762941E-2</v>
      </c>
      <c r="G106" s="1">
        <f t="shared" si="16"/>
        <v>-2.9896496422279459</v>
      </c>
      <c r="H106" s="1">
        <f t="shared" si="17"/>
        <v>-0.18685267886399543</v>
      </c>
    </row>
    <row r="107" spans="2:8" x14ac:dyDescent="0.3">
      <c r="B107" s="1">
        <f t="shared" si="13"/>
        <v>42.915840000000003</v>
      </c>
      <c r="C107">
        <v>96</v>
      </c>
      <c r="D107" s="1">
        <f t="shared" si="7"/>
        <v>-0.85497351868285498</v>
      </c>
      <c r="E107" s="1">
        <f t="shared" si="14"/>
        <v>-87.153263882044342</v>
      </c>
      <c r="F107" s="1">
        <f t="shared" si="15"/>
        <v>-8.7153263882044349E-2</v>
      </c>
      <c r="G107" s="1">
        <f t="shared" si="16"/>
        <v>-3.074244230175232</v>
      </c>
      <c r="H107" s="1">
        <f t="shared" si="17"/>
        <v>-0.19213982861963261</v>
      </c>
    </row>
    <row r="108" spans="2:8" x14ac:dyDescent="0.3">
      <c r="B108" s="1">
        <f t="shared" si="13"/>
        <v>43.362879999999997</v>
      </c>
      <c r="C108">
        <v>97</v>
      </c>
      <c r="D108" s="1">
        <f t="shared" si="7"/>
        <v>-0.87849999449401528</v>
      </c>
      <c r="E108" s="1">
        <f t="shared" si="14"/>
        <v>-89.551477522325712</v>
      </c>
      <c r="F108" s="1">
        <f t="shared" si="15"/>
        <v>-8.9551477522325715E-2</v>
      </c>
      <c r="G108" s="1">
        <f t="shared" si="16"/>
        <v>-3.1588388181225171</v>
      </c>
      <c r="H108" s="1">
        <f t="shared" si="17"/>
        <v>-0.19742697837526971</v>
      </c>
    </row>
    <row r="109" spans="2:8" x14ac:dyDescent="0.3">
      <c r="B109" s="1">
        <f t="shared" si="13"/>
        <v>43.809919999999998</v>
      </c>
      <c r="C109">
        <v>98</v>
      </c>
      <c r="D109" s="1">
        <f t="shared" si="7"/>
        <v>-0.90202647030517558</v>
      </c>
      <c r="E109" s="1">
        <f t="shared" si="14"/>
        <v>-91.949691162607095</v>
      </c>
      <c r="F109" s="1">
        <f t="shared" si="15"/>
        <v>-9.1949691162607095E-2</v>
      </c>
      <c r="G109" s="1">
        <f t="shared" si="16"/>
        <v>-3.2434334060698027</v>
      </c>
      <c r="H109" s="1">
        <f t="shared" si="17"/>
        <v>-0.20271412813090686</v>
      </c>
    </row>
    <row r="110" spans="2:8" x14ac:dyDescent="0.3">
      <c r="B110" s="1">
        <f t="shared" si="13"/>
        <v>44.256959999999999</v>
      </c>
      <c r="C110">
        <v>99</v>
      </c>
      <c r="D110" s="1">
        <f t="shared" si="7"/>
        <v>-0.92555294611633609</v>
      </c>
      <c r="E110" s="1">
        <f t="shared" si="14"/>
        <v>-94.347904802888493</v>
      </c>
      <c r="F110" s="1">
        <f t="shared" si="15"/>
        <v>-9.4347904802888488E-2</v>
      </c>
      <c r="G110" s="1">
        <f t="shared" si="16"/>
        <v>-3.3280279940170887</v>
      </c>
      <c r="H110" s="1">
        <f t="shared" si="17"/>
        <v>-0.20800127788654404</v>
      </c>
    </row>
    <row r="111" spans="2:8" x14ac:dyDescent="0.3">
      <c r="B111" s="1">
        <f t="shared" si="13"/>
        <v>44.704000000000001</v>
      </c>
      <c r="C111">
        <v>100</v>
      </c>
      <c r="D111" s="1">
        <f t="shared" si="7"/>
        <v>-0.94907942192749684</v>
      </c>
      <c r="E111" s="1">
        <f t="shared" si="14"/>
        <v>-96.746118443169905</v>
      </c>
      <c r="F111" s="1">
        <f t="shared" si="15"/>
        <v>-9.6746118443169909E-2</v>
      </c>
      <c r="G111" s="1">
        <f t="shared" si="16"/>
        <v>-3.4126225819643752</v>
      </c>
      <c r="H111" s="1">
        <f t="shared" si="17"/>
        <v>-0.21328842764218123</v>
      </c>
    </row>
  </sheetData>
  <mergeCells count="1">
    <mergeCell ref="A12:A14"/>
  </mergeCells>
  <hyperlinks>
    <hyperlink ref="B3" r:id="rId1"/>
    <hyperlink ref="C4" r:id="rId2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Thrust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 Administrator</dc:creator>
  <cp:lastModifiedBy>Schreiner, Samuel S (313D)</cp:lastModifiedBy>
  <dcterms:created xsi:type="dcterms:W3CDTF">2013-09-18T16:05:35Z</dcterms:created>
  <dcterms:modified xsi:type="dcterms:W3CDTF">2017-05-23T04:52:06Z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ype" linkTarget="prop_type">
    <vt:lpwstr>#REF!</vt:lpwstr>
  </property>
</Properties>
</file>