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신규과제-1-에기평1차\2-에너지다소비4대FEMS\12-2단계과제수행\3-BM-사업확산\2-홍보사이트 구축\1-홍보사이트 기획\홍보사이트페이지별구성\100-홈페이지도시 엑셀파일 모음\3-(5)업종별에너지비용\3-(5-1)업종별에너지비용\"/>
    </mc:Choice>
  </mc:AlternateContent>
  <xr:revisionPtr revIDLastSave="0" documentId="13_ncr:1_{E385A0AF-F2D3-4153-9AA2-366D9AEDD6F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데이터" sheetId="1" r:id="rId1"/>
    <sheet name="메타정보" sheetId="2" r:id="rId2"/>
  </sheets>
  <calcPr calcId="191029"/>
</workbook>
</file>

<file path=xl/calcChain.xml><?xml version="1.0" encoding="utf-8"?>
<calcChain xmlns="http://schemas.openxmlformats.org/spreadsheetml/2006/main">
  <c r="P100" i="1" l="1"/>
  <c r="O100" i="1"/>
  <c r="N100" i="1"/>
  <c r="M100" i="1"/>
  <c r="L100" i="1"/>
  <c r="K100" i="1"/>
  <c r="J100" i="1"/>
  <c r="I100" i="1"/>
  <c r="H100" i="1"/>
  <c r="G100" i="1"/>
  <c r="F100" i="1"/>
  <c r="E100" i="1"/>
  <c r="D100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R29" i="1"/>
  <c r="R28" i="1"/>
  <c r="R24" i="1"/>
  <c r="R19" i="1"/>
  <c r="R23" i="1"/>
  <c r="R18" i="1"/>
  <c r="R14" i="1"/>
  <c r="R13" i="1"/>
  <c r="R32" i="1" s="1"/>
  <c r="R9" i="1"/>
  <c r="R8" i="1"/>
  <c r="R4" i="1"/>
  <c r="R3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D31" i="1"/>
  <c r="Q31" i="1" s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D26" i="1"/>
  <c r="Q26" i="1" s="1"/>
  <c r="D25" i="1"/>
  <c r="Q25" i="1" s="1"/>
  <c r="D30" i="1"/>
  <c r="Q30" i="1" s="1"/>
  <c r="P21" i="1"/>
  <c r="O21" i="1"/>
  <c r="N21" i="1"/>
  <c r="M21" i="1"/>
  <c r="L21" i="1"/>
  <c r="K21" i="1"/>
  <c r="Q21" i="1" s="1"/>
  <c r="J21" i="1"/>
  <c r="I21" i="1"/>
  <c r="H21" i="1"/>
  <c r="G21" i="1"/>
  <c r="F21" i="1"/>
  <c r="E21" i="1"/>
  <c r="P20" i="1"/>
  <c r="O20" i="1"/>
  <c r="N20" i="1"/>
  <c r="M20" i="1"/>
  <c r="L20" i="1"/>
  <c r="K20" i="1"/>
  <c r="J20" i="1"/>
  <c r="I20" i="1"/>
  <c r="H20" i="1"/>
  <c r="G20" i="1"/>
  <c r="Q20" i="1" s="1"/>
  <c r="F20" i="1"/>
  <c r="E20" i="1"/>
  <c r="D21" i="1"/>
  <c r="D20" i="1"/>
  <c r="P16" i="1"/>
  <c r="O16" i="1"/>
  <c r="N16" i="1"/>
  <c r="M16" i="1"/>
  <c r="L16" i="1"/>
  <c r="K16" i="1"/>
  <c r="J16" i="1"/>
  <c r="I16" i="1"/>
  <c r="H16" i="1"/>
  <c r="G16" i="1"/>
  <c r="F16" i="1"/>
  <c r="E16" i="1"/>
  <c r="P15" i="1"/>
  <c r="O15" i="1"/>
  <c r="N15" i="1"/>
  <c r="M15" i="1"/>
  <c r="L15" i="1"/>
  <c r="K15" i="1"/>
  <c r="J15" i="1"/>
  <c r="I15" i="1"/>
  <c r="H15" i="1"/>
  <c r="G15" i="1"/>
  <c r="F15" i="1"/>
  <c r="E15" i="1"/>
  <c r="D16" i="1"/>
  <c r="Q16" i="1" s="1"/>
  <c r="D15" i="1"/>
  <c r="Q15" i="1" s="1"/>
  <c r="P11" i="1"/>
  <c r="O11" i="1"/>
  <c r="N11" i="1"/>
  <c r="M11" i="1"/>
  <c r="L11" i="1"/>
  <c r="K11" i="1"/>
  <c r="J11" i="1"/>
  <c r="I11" i="1"/>
  <c r="H11" i="1"/>
  <c r="G11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D11" i="1"/>
  <c r="Q11" i="1" s="1"/>
  <c r="D10" i="1"/>
  <c r="Q10" i="1" s="1"/>
  <c r="P6" i="1"/>
  <c r="O6" i="1"/>
  <c r="N6" i="1"/>
  <c r="M6" i="1"/>
  <c r="L6" i="1"/>
  <c r="K6" i="1"/>
  <c r="J6" i="1"/>
  <c r="I6" i="1"/>
  <c r="H6" i="1"/>
  <c r="G6" i="1"/>
  <c r="F6" i="1"/>
  <c r="E6" i="1"/>
  <c r="P5" i="1"/>
  <c r="O5" i="1"/>
  <c r="N5" i="1"/>
  <c r="M5" i="1"/>
  <c r="L5" i="1"/>
  <c r="K5" i="1"/>
  <c r="J5" i="1"/>
  <c r="I5" i="1"/>
  <c r="H5" i="1"/>
  <c r="G5" i="1"/>
  <c r="F5" i="1"/>
  <c r="E5" i="1"/>
  <c r="D6" i="1"/>
  <c r="Q6" i="1" s="1"/>
  <c r="D5" i="1"/>
  <c r="Q5" i="1" s="1"/>
  <c r="Q32" i="1" l="1"/>
</calcChain>
</file>

<file path=xl/sharedStrings.xml><?xml version="1.0" encoding="utf-8"?>
<sst xmlns="http://schemas.openxmlformats.org/spreadsheetml/2006/main" count="171" uniqueCount="49">
  <si>
    <t>업종코드별</t>
  </si>
  <si>
    <t>기업규모별</t>
  </si>
  <si>
    <t>계정항목별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</si>
  <si>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</si>
  <si>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</si>
  <si>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</si>
  <si>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</si>
  <si>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</si>
  <si>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</si>
  <si>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</si>
  <si>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</si>
  <si>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</si>
  <si>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</si>
  <si>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</si>
  <si>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</si>
  <si>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</si>
  <si>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전산업</t>
  </si>
  <si>
    <t>종합</t>
  </si>
  <si>
    <t>당기총제조비용</t>
  </si>
  <si>
    <t/>
  </si>
  <si>
    <t>전력비</t>
  </si>
  <si>
    <t>가스수도비</t>
  </si>
  <si>
    <t>C 제조업</t>
  </si>
  <si>
    <t>　　　C10 식료품</t>
  </si>
  <si>
    <t>　　　C17 펄프, 종이 및 종이제품</t>
  </si>
  <si>
    <t>　　　C21 의료용 물질 및 의약품</t>
  </si>
  <si>
    <t>　　　　　　C243 금속 주조업</t>
  </si>
  <si>
    <t>○ 통계표ID</t>
  </si>
  <si>
    <t>DT_501Y003</t>
  </si>
  <si>
    <t>○ 통계표명</t>
  </si>
  <si>
    <t>제조원가명세서(제10차 한국표준산업분류, 2009~)</t>
  </si>
  <si>
    <t>○ 조회기간</t>
  </si>
  <si>
    <t xml:space="preserve">[년] 2010~2022  </t>
  </si>
  <si>
    <t>○ 출처</t>
  </si>
  <si>
    <t>「기업경영분석」, 한국은행</t>
  </si>
  <si>
    <t>○ 자료다운일자</t>
  </si>
  <si>
    <t>2024.01.11 16:28</t>
  </si>
  <si>
    <t>○ 통계표URL</t>
  </si>
  <si>
    <t>https://kosis.kr/statHtml/statHtml.do?orgId=301&amp;tblId=DT_501Y003&amp;conn_path=I3</t>
  </si>
  <si>
    <t>* KOSIS 개편 시 통계표 URL은 달라질 수 있음</t>
  </si>
  <si>
    <t>○ 단위</t>
  </si>
  <si>
    <t>백만원</t>
  </si>
  <si>
    <t>전력비 비율</t>
    <phoneticPr fontId="1" type="noConversion"/>
  </si>
  <si>
    <t>가스수도비 비율</t>
    <phoneticPr fontId="1" type="noConversion"/>
  </si>
  <si>
    <t>식품업종</t>
    <phoneticPr fontId="1" type="noConversion"/>
  </si>
  <si>
    <t>단위 백만원 , %</t>
    <phoneticPr fontId="1" type="noConversion"/>
  </si>
  <si>
    <t>제지업종</t>
    <phoneticPr fontId="1" type="noConversion"/>
  </si>
  <si>
    <t>바이오의약업종</t>
    <phoneticPr fontId="1" type="noConversion"/>
  </si>
  <si>
    <t>용해업종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</si>
</sst>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10" fontId="0" fillId="0" borderId="2" xfId="0" applyNumberFormat="1" applyBorder="1" applyAlignment="1">
      <alignment horizontal="right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5" xfId="0" applyBorder="1">
      <alignment vertical="center"/>
    </xf>
    <xf numFmtId="0" fontId="0" fillId="3" borderId="6" xfId="0" applyFill="1" applyBorder="1" applyAlignment="1"/>
    <xf numFmtId="0" fontId="0" fillId="3" borderId="7" xfId="0" applyFill="1" applyBorder="1" applyAlignment="1"/>
    <xf numFmtId="0" fontId="0" fillId="4" borderId="8" xfId="0" applyFill="1" applyBorder="1" applyAlignment="1"/>
    <xf numFmtId="3" fontId="0" fillId="0" borderId="9" xfId="0" applyNumberFormat="1" applyBorder="1" applyAlignment="1">
      <alignment horizontal="right"/>
    </xf>
    <xf numFmtId="10" fontId="0" fillId="0" borderId="9" xfId="0" applyNumberFormat="1" applyBorder="1" applyAlignment="1">
      <alignment horizontal="right"/>
    </xf>
    <xf numFmtId="0" fontId="0" fillId="4" borderId="10" xfId="0" applyFill="1" applyBorder="1" applyAlignment="1"/>
    <xf numFmtId="10" fontId="0" fillId="0" borderId="11" xfId="0" applyNumberFormat="1" applyBorder="1" applyAlignment="1">
      <alignment horizontal="right"/>
    </xf>
    <xf numFmtId="10" fontId="0" fillId="0" borderId="12" xfId="0" applyNumberFormat="1" applyBorder="1" applyAlignment="1">
      <alignment horizontal="right"/>
    </xf>
    <xf numFmtId="0" fontId="0" fillId="4" borderId="13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/>
              <a:t>식품업종 연간 에너지 비용</a:t>
            </a:r>
            <a:r>
              <a:rPr lang="en-US" altLang="ko-KR" sz="1000"/>
              <a:t>, </a:t>
            </a:r>
            <a:r>
              <a:rPr lang="ko-KR" altLang="en-US" sz="1000"/>
              <a:t>에너지비용 비율 추이</a:t>
            </a:r>
            <a:endParaRPr lang="en-US" altLang="ko-KR" sz="1000"/>
          </a:p>
          <a:p>
            <a:pPr>
              <a:defRPr sz="1000"/>
            </a:pPr>
            <a:r>
              <a:rPr lang="ko-KR" altLang="en-US" sz="800"/>
              <a:t>단위</a:t>
            </a:r>
            <a:r>
              <a:rPr lang="en-US" altLang="ko-KR" sz="800"/>
              <a:t>[</a:t>
            </a:r>
            <a:r>
              <a:rPr lang="ko-KR" altLang="en-US" sz="800"/>
              <a:t>백만원</a:t>
            </a:r>
            <a:r>
              <a:rPr lang="en-US" altLang="ko-KR" sz="800"/>
              <a:t>,</a:t>
            </a:r>
            <a:r>
              <a:rPr lang="en-US" altLang="ko-KR" sz="800" baseline="0"/>
              <a:t> %]</a:t>
            </a:r>
            <a:r>
              <a:rPr lang="ko-KR" altLang="en-US" sz="8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데이터!$C$36</c:f>
              <c:strCache>
                <c:ptCount val="1"/>
                <c:pt idx="0">
                  <c:v>전력비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데이터!$D$35:$P$35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데이터!$D$36:$P$36</c:f>
              <c:numCache>
                <c:formatCode>#,##0</c:formatCode>
                <c:ptCount val="13"/>
                <c:pt idx="0">
                  <c:v>430376</c:v>
                </c:pt>
                <c:pt idx="1">
                  <c:v>511110</c:v>
                </c:pt>
                <c:pt idx="2">
                  <c:v>609322</c:v>
                </c:pt>
                <c:pt idx="3">
                  <c:v>679205</c:v>
                </c:pt>
                <c:pt idx="4">
                  <c:v>750666</c:v>
                </c:pt>
                <c:pt idx="5">
                  <c:v>756335</c:v>
                </c:pt>
                <c:pt idx="6">
                  <c:v>841609</c:v>
                </c:pt>
                <c:pt idx="7">
                  <c:v>753457</c:v>
                </c:pt>
                <c:pt idx="8">
                  <c:v>845131</c:v>
                </c:pt>
                <c:pt idx="9">
                  <c:v>866851</c:v>
                </c:pt>
                <c:pt idx="10">
                  <c:v>896244</c:v>
                </c:pt>
                <c:pt idx="11">
                  <c:v>914534</c:v>
                </c:pt>
                <c:pt idx="12">
                  <c:v>1080378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C-4A44-9C4D-FA02EE91C194}"/>
            </c:ext>
          </c:extLst>
        </c:ser>
        <c:ser>
          <c:idx val="1"/>
          <c:order val="1"/>
          <c:tx>
            <c:strRef>
              <c:f>데이터!$C$37</c:f>
              <c:strCache>
                <c:ptCount val="1"/>
                <c:pt idx="0">
                  <c:v>가스수도비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데이터!$D$35:$P$35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데이터!$D$37:$P$37</c:f>
              <c:numCache>
                <c:formatCode>#,##0</c:formatCode>
                <c:ptCount val="13"/>
                <c:pt idx="0">
                  <c:v>597687</c:v>
                </c:pt>
                <c:pt idx="1">
                  <c:v>674931</c:v>
                </c:pt>
                <c:pt idx="2">
                  <c:v>751746</c:v>
                </c:pt>
                <c:pt idx="3">
                  <c:v>798569</c:v>
                </c:pt>
                <c:pt idx="4">
                  <c:v>926218</c:v>
                </c:pt>
                <c:pt idx="5">
                  <c:v>756114</c:v>
                </c:pt>
                <c:pt idx="6">
                  <c:v>649677</c:v>
                </c:pt>
                <c:pt idx="7">
                  <c:v>778019</c:v>
                </c:pt>
                <c:pt idx="8">
                  <c:v>864999</c:v>
                </c:pt>
                <c:pt idx="9">
                  <c:v>889448</c:v>
                </c:pt>
                <c:pt idx="10">
                  <c:v>868638</c:v>
                </c:pt>
                <c:pt idx="11">
                  <c:v>994255</c:v>
                </c:pt>
                <c:pt idx="12">
                  <c:v>1389134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C-4A44-9C4D-FA02EE91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2186816"/>
        <c:axId val="472185016"/>
      </c:barChart>
      <c:lineChart>
        <c:grouping val="standard"/>
        <c:varyColors val="0"/>
        <c:ser>
          <c:idx val="2"/>
          <c:order val="2"/>
          <c:tx>
            <c:strRef>
              <c:f>데이터!$C$38</c:f>
              <c:strCache>
                <c:ptCount val="1"/>
                <c:pt idx="0">
                  <c:v>전력비 비율</c:v>
                </c:pt>
              </c:strCache>
            </c:strRef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데이터!$D$35:$P$35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데이터!$D$38:$P$38</c:f>
              <c:numCache>
                <c:formatCode>0.00%</c:formatCode>
                <c:ptCount val="13"/>
                <c:pt idx="0">
                  <c:v>1.0068011055030596E-2</c:v>
                </c:pt>
                <c:pt idx="1">
                  <c:v>1.195666377850226E-2</c:v>
                </c:pt>
                <c:pt idx="2">
                  <c:v>1.425418850510566E-2</c:v>
                </c:pt>
                <c:pt idx="3">
                  <c:v>1.588899810545211E-2</c:v>
                </c:pt>
                <c:pt idx="4">
                  <c:v>1.7560722685827271E-2</c:v>
                </c:pt>
                <c:pt idx="5">
                  <c:v>1.7693340570353752E-2</c:v>
                </c:pt>
                <c:pt idx="6">
                  <c:v>1.9688199890359234E-2</c:v>
                </c:pt>
                <c:pt idx="7">
                  <c:v>1.7626014009819758E-2</c:v>
                </c:pt>
                <c:pt idx="8">
                  <c:v>1.9770591880005073E-2</c:v>
                </c:pt>
                <c:pt idx="9">
                  <c:v>2.0278699209677883E-2</c:v>
                </c:pt>
                <c:pt idx="10">
                  <c:v>2.0966305044902232E-2</c:v>
                </c:pt>
                <c:pt idx="11">
                  <c:v>2.1394172589088035E-2</c:v>
                </c:pt>
                <c:pt idx="12">
                  <c:v>2.5273848094716819E-2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C-4A44-9C4D-FA02EE91C194}"/>
            </c:ext>
          </c:extLst>
        </c:ser>
        <c:ser>
          <c:idx val="3"/>
          <c:order val="3"/>
          <c:tx>
            <c:strRef>
              <c:f>데이터!$C$39</c:f>
              <c:strCache>
                <c:ptCount val="1"/>
                <c:pt idx="0">
                  <c:v>가스수도비 비율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데이터!$D$35:$P$35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데이터!$D$39:$P$39</c:f>
              <c:numCache>
                <c:formatCode>0.00%</c:formatCode>
                <c:ptCount val="13"/>
                <c:pt idx="0">
                  <c:v>1.3982004859583416E-2</c:v>
                </c:pt>
                <c:pt idx="1">
                  <c:v>1.578901418616014E-2</c:v>
                </c:pt>
                <c:pt idx="2">
                  <c:v>1.7585987691170119E-2</c:v>
                </c:pt>
                <c:pt idx="3">
                  <c:v>1.8681342640399858E-2</c:v>
                </c:pt>
                <c:pt idx="4">
                  <c:v>2.1667502517260094E-2</c:v>
                </c:pt>
                <c:pt idx="5">
                  <c:v>1.7688170601667854E-2</c:v>
                </c:pt>
                <c:pt idx="6">
                  <c:v>1.5198234144559904E-2</c:v>
                </c:pt>
                <c:pt idx="7">
                  <c:v>1.8200605733181798E-2</c:v>
                </c:pt>
                <c:pt idx="8">
                  <c:v>2.0235374404219592E-2</c:v>
                </c:pt>
                <c:pt idx="9">
                  <c:v>2.0807322659430021E-2</c:v>
                </c:pt>
                <c:pt idx="10">
                  <c:v>2.0320503436110908E-2</c:v>
                </c:pt>
                <c:pt idx="11">
                  <c:v>2.3259127673289047E-2</c:v>
                </c:pt>
                <c:pt idx="12">
                  <c:v>3.2496738825861279E-2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C-4A44-9C4D-FA02EE91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25616"/>
        <c:axId val="472128496"/>
      </c:lineChart>
      <c:catAx>
        <c:axId val="4721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85016"/>
        <c:crosses val="autoZero"/>
        <c:auto val="1"/>
        <c:lblAlgn val="ctr"/>
        <c:lblOffset val="100"/>
        <c:noMultiLvlLbl val="0"/>
      </c:catAx>
      <c:valAx>
        <c:axId val="4721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86816"/>
        <c:crosses val="autoZero"/>
        <c:crossBetween val="between"/>
      </c:valAx>
      <c:valAx>
        <c:axId val="472128496"/>
        <c:scaling>
          <c:orientation val="minMax"/>
          <c:max val="6.6000000000000017E-2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25616"/>
        <c:crosses val="max"/>
        <c:crossBetween val="between"/>
        <c:majorUnit val="5.000000000000001E-3"/>
      </c:valAx>
      <c:catAx>
        <c:axId val="47212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12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제지업종 연간 에너지 비용</a:t>
            </a:r>
            <a:r>
              <a:rPr lang="en-US" altLang="ko-KR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</a:t>
            </a:r>
            <a:r>
              <a:rPr lang="ko-KR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에너지비용 비율 추이</a:t>
            </a:r>
            <a:endParaRPr lang="en-US" altLang="ko-KR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 sz="1000"/>
            </a:pPr>
            <a:r>
              <a:rPr lang="ko-KR" alt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단위</a:t>
            </a:r>
            <a:r>
              <a:rPr lang="en-US" altLang="ko-KR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</a:t>
            </a:r>
            <a:r>
              <a:rPr lang="ko-KR" alt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백만원</a:t>
            </a:r>
            <a:r>
              <a:rPr lang="en-US" altLang="ko-KR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%]</a:t>
            </a:r>
            <a:r>
              <a:rPr lang="ko-KR" alt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데이터!$C$55</c:f>
              <c:strCache>
                <c:ptCount val="1"/>
                <c:pt idx="0">
                  <c:v>전력비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데이터!$D$54:$P$54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데이터!$D$55:$P$55</c:f>
              <c:numCache>
                <c:formatCode>#,##0</c:formatCode>
                <c:ptCount val="13"/>
                <c:pt idx="0">
                  <c:v>573130</c:v>
                </c:pt>
                <c:pt idx="1">
                  <c:v>611959</c:v>
                </c:pt>
                <c:pt idx="2">
                  <c:v>670245</c:v>
                </c:pt>
                <c:pt idx="3">
                  <c:v>748556</c:v>
                </c:pt>
                <c:pt idx="4">
                  <c:v>816261</c:v>
                </c:pt>
                <c:pt idx="5">
                  <c:v>832963</c:v>
                </c:pt>
                <c:pt idx="6">
                  <c:v>831206</c:v>
                </c:pt>
                <c:pt idx="7">
                  <c:v>834977</c:v>
                </c:pt>
                <c:pt idx="8">
                  <c:v>818771</c:v>
                </c:pt>
                <c:pt idx="9">
                  <c:v>779856</c:v>
                </c:pt>
                <c:pt idx="10">
                  <c:v>793563</c:v>
                </c:pt>
                <c:pt idx="11">
                  <c:v>779135</c:v>
                </c:pt>
                <c:pt idx="12">
                  <c:v>816535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C-4A44-9C4D-FA02EE91C194}"/>
            </c:ext>
          </c:extLst>
        </c:ser>
        <c:ser>
          <c:idx val="1"/>
          <c:order val="1"/>
          <c:tx>
            <c:strRef>
              <c:f>데이터!$C$56</c:f>
              <c:strCache>
                <c:ptCount val="1"/>
                <c:pt idx="0">
                  <c:v>가스수도비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데이터!$D$54:$P$54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데이터!$D$56:$P$56</c:f>
              <c:numCache>
                <c:formatCode>#,##0</c:formatCode>
                <c:ptCount val="13"/>
                <c:pt idx="0">
                  <c:v>433293</c:v>
                </c:pt>
                <c:pt idx="1">
                  <c:v>636101</c:v>
                </c:pt>
                <c:pt idx="2">
                  <c:v>587173</c:v>
                </c:pt>
                <c:pt idx="3">
                  <c:v>585451</c:v>
                </c:pt>
                <c:pt idx="4">
                  <c:v>508967</c:v>
                </c:pt>
                <c:pt idx="5">
                  <c:v>430006</c:v>
                </c:pt>
                <c:pt idx="6">
                  <c:v>379128</c:v>
                </c:pt>
                <c:pt idx="7">
                  <c:v>333097</c:v>
                </c:pt>
                <c:pt idx="8">
                  <c:v>447719</c:v>
                </c:pt>
                <c:pt idx="9">
                  <c:v>437841</c:v>
                </c:pt>
                <c:pt idx="10">
                  <c:v>375369</c:v>
                </c:pt>
                <c:pt idx="11">
                  <c:v>399221</c:v>
                </c:pt>
                <c:pt idx="12">
                  <c:v>587102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C-4A44-9C4D-FA02EE91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2186816"/>
        <c:axId val="472185016"/>
      </c:barChart>
      <c:lineChart>
        <c:grouping val="standard"/>
        <c:varyColors val="0"/>
        <c:ser>
          <c:idx val="2"/>
          <c:order val="2"/>
          <c:tx>
            <c:strRef>
              <c:f>데이터!$C$57</c:f>
              <c:strCache>
                <c:ptCount val="1"/>
                <c:pt idx="0">
                  <c:v>전력비 비율</c:v>
                </c:pt>
              </c:strCache>
            </c:strRef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데이터!$D$54:$P$54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데이터!$D$57:$P$57</c:f>
              <c:numCache>
                <c:formatCode>0.00%</c:formatCode>
                <c:ptCount val="13"/>
                <c:pt idx="0">
                  <c:v>3.5995742035267703E-2</c:v>
                </c:pt>
                <c:pt idx="1">
                  <c:v>3.8434418544065721E-2</c:v>
                </c:pt>
                <c:pt idx="2">
                  <c:v>4.2095102542927434E-2</c:v>
                </c:pt>
                <c:pt idx="3">
                  <c:v>4.7013467581441988E-2</c:v>
                </c:pt>
                <c:pt idx="4">
                  <c:v>5.1265717009142162E-2</c:v>
                </c:pt>
                <c:pt idx="5">
                  <c:v>5.2314695222589448E-2</c:v>
                </c:pt>
                <c:pt idx="6">
                  <c:v>5.2204345879934264E-2</c:v>
                </c:pt>
                <c:pt idx="7">
                  <c:v>5.244118559032282E-2</c:v>
                </c:pt>
                <c:pt idx="8">
                  <c:v>5.1423358927220997E-2</c:v>
                </c:pt>
                <c:pt idx="9">
                  <c:v>4.8979281141548564E-2</c:v>
                </c:pt>
                <c:pt idx="10">
                  <c:v>4.9840156747567116E-2</c:v>
                </c:pt>
                <c:pt idx="11">
                  <c:v>4.8933998343566557E-2</c:v>
                </c:pt>
                <c:pt idx="12">
                  <c:v>5.128292572848623E-2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C-4A44-9C4D-FA02EE91C194}"/>
            </c:ext>
          </c:extLst>
        </c:ser>
        <c:ser>
          <c:idx val="3"/>
          <c:order val="3"/>
          <c:tx>
            <c:strRef>
              <c:f>데이터!$C$58</c:f>
              <c:strCache>
                <c:ptCount val="1"/>
                <c:pt idx="0">
                  <c:v>가스수도비 비율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데이터!$D$54:$P$54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데이터!$D$58:$P$58</c:f>
              <c:numCache>
                <c:formatCode>0.00%</c:formatCode>
                <c:ptCount val="13"/>
                <c:pt idx="0">
                  <c:v>2.7213203031925128E-2</c:v>
                </c:pt>
                <c:pt idx="1">
                  <c:v>3.9950670012694887E-2</c:v>
                </c:pt>
                <c:pt idx="2">
                  <c:v>3.6877720304423503E-2</c:v>
                </c:pt>
                <c:pt idx="3">
                  <c:v>3.6769569155845117E-2</c:v>
                </c:pt>
                <c:pt idx="4">
                  <c:v>3.196594984813933E-2</c:v>
                </c:pt>
                <c:pt idx="5">
                  <c:v>2.7006761205341411E-2</c:v>
                </c:pt>
                <c:pt idx="6">
                  <c:v>2.3811340684219938E-2</c:v>
                </c:pt>
                <c:pt idx="7">
                  <c:v>2.092033863996225E-2</c:v>
                </c:pt>
                <c:pt idx="8">
                  <c:v>2.8119235824835585E-2</c:v>
                </c:pt>
                <c:pt idx="9">
                  <c:v>2.7498842650818568E-2</c:v>
                </c:pt>
                <c:pt idx="10">
                  <c:v>2.3575254640371995E-2</c:v>
                </c:pt>
                <c:pt idx="11">
                  <c:v>2.5073292500936272E-2</c:v>
                </c:pt>
                <c:pt idx="12">
                  <c:v>3.6873261110724857E-2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C-4A44-9C4D-FA02EE91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25616"/>
        <c:axId val="472128496"/>
      </c:lineChart>
      <c:catAx>
        <c:axId val="4721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85016"/>
        <c:crosses val="autoZero"/>
        <c:auto val="1"/>
        <c:lblAlgn val="ctr"/>
        <c:lblOffset val="100"/>
        <c:noMultiLvlLbl val="0"/>
      </c:catAx>
      <c:valAx>
        <c:axId val="472185016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86816"/>
        <c:crosses val="autoZero"/>
        <c:crossBetween val="between"/>
      </c:valAx>
      <c:valAx>
        <c:axId val="472128496"/>
        <c:scaling>
          <c:orientation val="minMax"/>
          <c:max val="6.6000000000000017E-2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25616"/>
        <c:crosses val="max"/>
        <c:crossBetween val="between"/>
        <c:majorUnit val="5.000000000000001E-3"/>
      </c:valAx>
      <c:catAx>
        <c:axId val="47212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12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바이오의약업종 연간 에너지 비용</a:t>
            </a:r>
            <a:r>
              <a:rPr lang="en-US" altLang="ko-KR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</a:t>
            </a:r>
            <a:r>
              <a:rPr lang="ko-KR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에너지비용 비율 추이</a:t>
            </a:r>
            <a:endParaRPr lang="en-US" altLang="ko-KR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 sz="1000"/>
            </a:pPr>
            <a:r>
              <a:rPr lang="ko-KR" alt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단위</a:t>
            </a:r>
            <a:r>
              <a:rPr lang="en-US" altLang="ko-KR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</a:t>
            </a:r>
            <a:r>
              <a:rPr lang="ko-KR" alt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백만원</a:t>
            </a:r>
            <a:r>
              <a:rPr lang="en-US" altLang="ko-KR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%]</a:t>
            </a:r>
            <a:r>
              <a:rPr lang="ko-KR" alt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데이터!$C$77</c:f>
              <c:strCache>
                <c:ptCount val="1"/>
                <c:pt idx="0">
                  <c:v>전력비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데이터!$D$76:$P$76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데이터!$D$77:$P$77</c:f>
              <c:numCache>
                <c:formatCode>#,##0</c:formatCode>
                <c:ptCount val="13"/>
                <c:pt idx="0">
                  <c:v>59981</c:v>
                </c:pt>
                <c:pt idx="1">
                  <c:v>72630</c:v>
                </c:pt>
                <c:pt idx="2">
                  <c:v>91356</c:v>
                </c:pt>
                <c:pt idx="3">
                  <c:v>96147</c:v>
                </c:pt>
                <c:pt idx="4">
                  <c:v>114659</c:v>
                </c:pt>
                <c:pt idx="5">
                  <c:v>130357</c:v>
                </c:pt>
                <c:pt idx="6">
                  <c:v>146723</c:v>
                </c:pt>
                <c:pt idx="7">
                  <c:v>151542</c:v>
                </c:pt>
                <c:pt idx="8">
                  <c:v>172140</c:v>
                </c:pt>
                <c:pt idx="9">
                  <c:v>181643</c:v>
                </c:pt>
                <c:pt idx="10">
                  <c:v>194591</c:v>
                </c:pt>
                <c:pt idx="11">
                  <c:v>213252</c:v>
                </c:pt>
                <c:pt idx="12">
                  <c:v>238415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C-4A44-9C4D-FA02EE91C194}"/>
            </c:ext>
          </c:extLst>
        </c:ser>
        <c:ser>
          <c:idx val="1"/>
          <c:order val="1"/>
          <c:tx>
            <c:strRef>
              <c:f>데이터!$C$78</c:f>
              <c:strCache>
                <c:ptCount val="1"/>
                <c:pt idx="0">
                  <c:v>가스수도비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데이터!$D$76:$P$76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데이터!$D$78:$P$78</c:f>
              <c:numCache>
                <c:formatCode>#,##0</c:formatCode>
                <c:ptCount val="13"/>
                <c:pt idx="0">
                  <c:v>73956</c:v>
                </c:pt>
                <c:pt idx="1">
                  <c:v>82345</c:v>
                </c:pt>
                <c:pt idx="2">
                  <c:v>99046</c:v>
                </c:pt>
                <c:pt idx="3">
                  <c:v>110413</c:v>
                </c:pt>
                <c:pt idx="4">
                  <c:v>128412</c:v>
                </c:pt>
                <c:pt idx="5">
                  <c:v>116912</c:v>
                </c:pt>
                <c:pt idx="6">
                  <c:v>125858</c:v>
                </c:pt>
                <c:pt idx="7">
                  <c:v>134489</c:v>
                </c:pt>
                <c:pt idx="8">
                  <c:v>149632</c:v>
                </c:pt>
                <c:pt idx="9">
                  <c:v>155085</c:v>
                </c:pt>
                <c:pt idx="10">
                  <c:v>161079</c:v>
                </c:pt>
                <c:pt idx="11">
                  <c:v>186407</c:v>
                </c:pt>
                <c:pt idx="12">
                  <c:v>277615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C-4A44-9C4D-FA02EE91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2186816"/>
        <c:axId val="472185016"/>
      </c:barChart>
      <c:lineChart>
        <c:grouping val="standard"/>
        <c:varyColors val="0"/>
        <c:ser>
          <c:idx val="2"/>
          <c:order val="2"/>
          <c:tx>
            <c:strRef>
              <c:f>데이터!$C$79</c:f>
              <c:strCache>
                <c:ptCount val="1"/>
                <c:pt idx="0">
                  <c:v>전력비 비율</c:v>
                </c:pt>
              </c:strCache>
            </c:strRef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데이터!$D$76:$P$76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데이터!$D$79:$P$79</c:f>
              <c:numCache>
                <c:formatCode>0.00%</c:formatCode>
                <c:ptCount val="13"/>
                <c:pt idx="0">
                  <c:v>9.1438814077561929E-3</c:v>
                </c:pt>
                <c:pt idx="1">
                  <c:v>1.1072174632722568E-2</c:v>
                </c:pt>
                <c:pt idx="2">
                  <c:v>1.3926884011386519E-2</c:v>
                </c:pt>
                <c:pt idx="3">
                  <c:v>1.4657254225697049E-2</c:v>
                </c:pt>
                <c:pt idx="4">
                  <c:v>1.7479340096562535E-2</c:v>
                </c:pt>
                <c:pt idx="5">
                  <c:v>1.9872442084507995E-2</c:v>
                </c:pt>
                <c:pt idx="6">
                  <c:v>2.2367378199600073E-2</c:v>
                </c:pt>
                <c:pt idx="7">
                  <c:v>2.3102016910258066E-2</c:v>
                </c:pt>
                <c:pt idx="8">
                  <c:v>2.6242105759009537E-2</c:v>
                </c:pt>
                <c:pt idx="9">
                  <c:v>2.7690802930078827E-2</c:v>
                </c:pt>
                <c:pt idx="10">
                  <c:v>2.9664677598184183E-2</c:v>
                </c:pt>
                <c:pt idx="11">
                  <c:v>3.2509477967470092E-2</c:v>
                </c:pt>
                <c:pt idx="12">
                  <c:v>3.6345484167156147E-2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C-4A44-9C4D-FA02EE91C194}"/>
            </c:ext>
          </c:extLst>
        </c:ser>
        <c:ser>
          <c:idx val="3"/>
          <c:order val="3"/>
          <c:tx>
            <c:strRef>
              <c:f>데이터!$C$80</c:f>
              <c:strCache>
                <c:ptCount val="1"/>
                <c:pt idx="0">
                  <c:v>가스수도비 비율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데이터!$D$76:$P$76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데이터!$D$80:$P$80</c:f>
              <c:numCache>
                <c:formatCode>0.00%</c:formatCode>
                <c:ptCount val="13"/>
                <c:pt idx="0">
                  <c:v>1.1274318424034561E-2</c:v>
                </c:pt>
                <c:pt idx="1">
                  <c:v>1.2553190418994078E-2</c:v>
                </c:pt>
                <c:pt idx="2">
                  <c:v>1.5099196043957585E-2</c:v>
                </c:pt>
                <c:pt idx="3">
                  <c:v>1.6832053114729406E-2</c:v>
                </c:pt>
                <c:pt idx="4">
                  <c:v>1.9575934034657447E-2</c:v>
                </c:pt>
                <c:pt idx="5">
                  <c:v>1.7822801606235176E-2</c:v>
                </c:pt>
                <c:pt idx="6">
                  <c:v>1.918658618924958E-2</c:v>
                </c:pt>
                <c:pt idx="7">
                  <c:v>2.0502350188355025E-2</c:v>
                </c:pt>
                <c:pt idx="8">
                  <c:v>2.2810844480841846E-2</c:v>
                </c:pt>
                <c:pt idx="9">
                  <c:v>2.364213414451025E-2</c:v>
                </c:pt>
                <c:pt idx="10">
                  <c:v>2.455589725546356E-2</c:v>
                </c:pt>
                <c:pt idx="11">
                  <c:v>2.8417057094340021E-2</c:v>
                </c:pt>
                <c:pt idx="12">
                  <c:v>4.2321379053604231E-2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C-4A44-9C4D-FA02EE91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25616"/>
        <c:axId val="472128496"/>
      </c:lineChart>
      <c:catAx>
        <c:axId val="4721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85016"/>
        <c:crosses val="autoZero"/>
        <c:auto val="1"/>
        <c:lblAlgn val="ctr"/>
        <c:lblOffset val="100"/>
        <c:noMultiLvlLbl val="0"/>
      </c:catAx>
      <c:valAx>
        <c:axId val="47218501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86816"/>
        <c:crosses val="autoZero"/>
        <c:crossBetween val="between"/>
        <c:majorUnit val="100000"/>
      </c:valAx>
      <c:valAx>
        <c:axId val="472128496"/>
        <c:scaling>
          <c:orientation val="minMax"/>
          <c:max val="6.6000000000000017E-2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25616"/>
        <c:crosses val="max"/>
        <c:crossBetween val="between"/>
        <c:majorUnit val="5.000000000000001E-3"/>
      </c:valAx>
      <c:catAx>
        <c:axId val="47212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12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용해업종 연간 에너지 비용</a:t>
            </a:r>
            <a:r>
              <a:rPr lang="en-US" altLang="ko-KR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</a:t>
            </a:r>
            <a:r>
              <a:rPr lang="ko-KR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에너지비용 비율 추이</a:t>
            </a:r>
            <a:endParaRPr lang="en-US" altLang="ko-KR"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 sz="1000"/>
            </a:pPr>
            <a:r>
              <a:rPr lang="ko-KR" alt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단위</a:t>
            </a:r>
            <a:r>
              <a:rPr lang="en-US" altLang="ko-KR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</a:t>
            </a:r>
            <a:r>
              <a:rPr lang="ko-KR" alt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백만원</a:t>
            </a:r>
            <a:r>
              <a:rPr lang="en-US" altLang="ko-KR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%]</a:t>
            </a:r>
            <a:r>
              <a:rPr lang="ko-KR" alt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데이터!$C$97</c:f>
              <c:strCache>
                <c:ptCount val="1"/>
                <c:pt idx="0">
                  <c:v>전력비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데이터!$D$96:$P$96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데이터!$D$97:$P$97</c:f>
              <c:numCache>
                <c:formatCode>#,##0</c:formatCode>
                <c:ptCount val="13"/>
                <c:pt idx="0">
                  <c:v>185133</c:v>
                </c:pt>
                <c:pt idx="1">
                  <c:v>230346</c:v>
                </c:pt>
                <c:pt idx="2">
                  <c:v>273147</c:v>
                </c:pt>
                <c:pt idx="3">
                  <c:v>283520</c:v>
                </c:pt>
                <c:pt idx="4">
                  <c:v>293471</c:v>
                </c:pt>
                <c:pt idx="5">
                  <c:v>285481</c:v>
                </c:pt>
                <c:pt idx="6">
                  <c:v>285093</c:v>
                </c:pt>
                <c:pt idx="7">
                  <c:v>295840</c:v>
                </c:pt>
                <c:pt idx="8">
                  <c:v>295655</c:v>
                </c:pt>
                <c:pt idx="9">
                  <c:v>290109</c:v>
                </c:pt>
                <c:pt idx="10">
                  <c:v>300976</c:v>
                </c:pt>
                <c:pt idx="11">
                  <c:v>309917</c:v>
                </c:pt>
                <c:pt idx="12">
                  <c:v>329216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C-4A44-9C4D-FA02EE91C194}"/>
            </c:ext>
          </c:extLst>
        </c:ser>
        <c:ser>
          <c:idx val="1"/>
          <c:order val="1"/>
          <c:tx>
            <c:strRef>
              <c:f>데이터!$C$98</c:f>
              <c:strCache>
                <c:ptCount val="1"/>
                <c:pt idx="0">
                  <c:v>가스수도비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데이터!$D$96:$P$96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데이터!$D$98:$P$98</c:f>
              <c:numCache>
                <c:formatCode>#,##0</c:formatCode>
                <c:ptCount val="13"/>
                <c:pt idx="0">
                  <c:v>49099</c:v>
                </c:pt>
                <c:pt idx="1">
                  <c:v>50760</c:v>
                </c:pt>
                <c:pt idx="2">
                  <c:v>55013</c:v>
                </c:pt>
                <c:pt idx="3">
                  <c:v>60216</c:v>
                </c:pt>
                <c:pt idx="4">
                  <c:v>62415</c:v>
                </c:pt>
                <c:pt idx="5">
                  <c:v>50620</c:v>
                </c:pt>
                <c:pt idx="6">
                  <c:v>42114</c:v>
                </c:pt>
                <c:pt idx="7">
                  <c:v>47621</c:v>
                </c:pt>
                <c:pt idx="8">
                  <c:v>50074</c:v>
                </c:pt>
                <c:pt idx="9">
                  <c:v>48445</c:v>
                </c:pt>
                <c:pt idx="10">
                  <c:v>49667</c:v>
                </c:pt>
                <c:pt idx="11">
                  <c:v>68765</c:v>
                </c:pt>
                <c:pt idx="12">
                  <c:v>93381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C-4A44-9C4D-FA02EE91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2186816"/>
        <c:axId val="472185016"/>
      </c:barChart>
      <c:lineChart>
        <c:grouping val="standard"/>
        <c:varyColors val="0"/>
        <c:ser>
          <c:idx val="2"/>
          <c:order val="2"/>
          <c:tx>
            <c:strRef>
              <c:f>데이터!$C$99</c:f>
              <c:strCache>
                <c:ptCount val="1"/>
                <c:pt idx="0">
                  <c:v>전력비 비율</c:v>
                </c:pt>
              </c:strCache>
            </c:strRef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데이터!$D$96:$P$96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데이터!$D$99:$P$99</c:f>
              <c:numCache>
                <c:formatCode>0.00%</c:formatCode>
                <c:ptCount val="13"/>
                <c:pt idx="0">
                  <c:v>3.7107509213088218E-2</c:v>
                </c:pt>
                <c:pt idx="1">
                  <c:v>4.616986878189204E-2</c:v>
                </c:pt>
                <c:pt idx="2">
                  <c:v>5.4748774227325263E-2</c:v>
                </c:pt>
                <c:pt idx="3">
                  <c:v>5.6827907569664896E-2</c:v>
                </c:pt>
                <c:pt idx="4">
                  <c:v>5.882245648411797E-2</c:v>
                </c:pt>
                <c:pt idx="5">
                  <c:v>5.7220964591194641E-2</c:v>
                </c:pt>
                <c:pt idx="6">
                  <c:v>5.7143195022426901E-2</c:v>
                </c:pt>
                <c:pt idx="7">
                  <c:v>5.9297291815073587E-2</c:v>
                </c:pt>
                <c:pt idx="8">
                  <c:v>5.9260210963985878E-2</c:v>
                </c:pt>
                <c:pt idx="9">
                  <c:v>5.814858717948615E-2</c:v>
                </c:pt>
                <c:pt idx="10">
                  <c:v>6.0326736416081626E-2</c:v>
                </c:pt>
                <c:pt idx="11">
                  <c:v>6.2118843927299085E-2</c:v>
                </c:pt>
                <c:pt idx="12">
                  <c:v>6.598707822536258E-2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C-4A44-9C4D-FA02EE91C194}"/>
            </c:ext>
          </c:extLst>
        </c:ser>
        <c:ser>
          <c:idx val="3"/>
          <c:order val="3"/>
          <c:tx>
            <c:strRef>
              <c:f>데이터!$C$100</c:f>
              <c:strCache>
                <c:ptCount val="1"/>
                <c:pt idx="0">
                  <c:v>가스수도비 비율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데이터!$D$96:$P$96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데이터!$D$100:$P$100</c:f>
              <c:numCache>
                <c:formatCode>0.00%</c:formatCode>
                <c:ptCount val="13"/>
                <c:pt idx="0">
                  <c:v>9.8412578786786706E-3</c:v>
                </c:pt>
                <c:pt idx="1">
                  <c:v>1.0174183790336449E-2</c:v>
                </c:pt>
                <c:pt idx="2">
                  <c:v>1.1026642491288005E-2</c:v>
                </c:pt>
                <c:pt idx="3">
                  <c:v>1.2069516373500781E-2</c:v>
                </c:pt>
                <c:pt idx="4">
                  <c:v>1.2510277408862283E-2</c:v>
                </c:pt>
                <c:pt idx="5">
                  <c:v>1.0146122605729533E-2</c:v>
                </c:pt>
                <c:pt idx="6">
                  <c:v>8.441205203826423E-3</c:v>
                </c:pt>
                <c:pt idx="7">
                  <c:v>9.5450119440427909E-3</c:v>
                </c:pt>
                <c:pt idx="8">
                  <c:v>1.0036683985762556E-2</c:v>
                </c:pt>
                <c:pt idx="9">
                  <c:v>9.7101720591577876E-3</c:v>
                </c:pt>
                <c:pt idx="10">
                  <c:v>9.9551061133695915E-3</c:v>
                </c:pt>
                <c:pt idx="11">
                  <c:v>1.3783052567818872E-2</c:v>
                </c:pt>
                <c:pt idx="12">
                  <c:v>1.8717010569846492E-2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C-4A44-9C4D-FA02EE91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25616"/>
        <c:axId val="472128496"/>
      </c:lineChart>
      <c:catAx>
        <c:axId val="4721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85016"/>
        <c:crosses val="autoZero"/>
        <c:auto val="1"/>
        <c:lblAlgn val="ctr"/>
        <c:lblOffset val="100"/>
        <c:noMultiLvlLbl val="0"/>
      </c:catAx>
      <c:valAx>
        <c:axId val="472185016"/>
        <c:scaling>
          <c:orientation val="minMax"/>
          <c:max val="600000.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86816"/>
        <c:crosses val="autoZero"/>
        <c:crossBetween val="between"/>
        <c:majorUnit val="50000"/>
      </c:valAx>
      <c:valAx>
        <c:axId val="472128496"/>
        <c:scaling>
          <c:orientation val="minMax"/>
          <c:max val="6.6000000000000017E-2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125616"/>
        <c:crosses val="max"/>
        <c:crossBetween val="between"/>
        <c:majorUnit val="5.000000000000001E-3"/>
      </c:valAx>
      <c:catAx>
        <c:axId val="47212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12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729886</xdr:colOff>
      <xdr:row>39</xdr:row>
      <xdr:rowOff>18233</xdr:rowOff>
    </xdr:from>
    <xdr:to>
      <xdr:col>8</xdr:col>
      <xdr:colOff>560885</xdr:colOff>
      <xdr:row>52</xdr:row>
      <xdr:rowOff>150766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7D62B7-948D-5234-D14A-FE8E32047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1369422</xdr:colOff>
      <xdr:row>60</xdr:row>
      <xdr:rowOff>2722</xdr:rowOff>
    </xdr:from>
    <xdr:to>
      <xdr:col>8</xdr:col>
      <xdr:colOff>1204231</xdr:colOff>
      <xdr:row>72</xdr:row>
      <xdr:rowOff>131446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E6AB74-6E40-B06A-8ED4-671ADC223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1165316</xdr:colOff>
      <xdr:row>80</xdr:row>
      <xdr:rowOff>156210</xdr:rowOff>
    </xdr:from>
    <xdr:to>
      <xdr:col>8</xdr:col>
      <xdr:colOff>1000125</xdr:colOff>
      <xdr:row>93</xdr:row>
      <xdr:rowOff>65315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6B7BDE3-EEE5-3E61-549E-E0CD96C00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933993</xdr:colOff>
      <xdr:row>101</xdr:row>
      <xdr:rowOff>47352</xdr:rowOff>
    </xdr:from>
    <xdr:to>
      <xdr:col>8</xdr:col>
      <xdr:colOff>768802</xdr:colOff>
      <xdr:row>113</xdr:row>
      <xdr:rowOff>174171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F903DC3-83F9-248C-389E-EEEA02AFF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topLeftCell="A55" zoomScale="85" zoomScaleNormal="85" workbookViewId="0">
      <selection activeCell="K89" sqref="K89"/>
    </sheetView>
  </sheetViews>
  <sheetFormatPr defaultColWidth="20.796875" defaultRowHeight="17.399999999999999" x14ac:dyDescent="0.4"/>
  <sheetData>
    <row r="1" spans="1:18" ht="19.95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8" ht="19.95" customHeight="1" x14ac:dyDescent="0.4">
      <c r="A2" s="4" t="s">
        <v>16</v>
      </c>
      <c r="B2" s="4" t="s">
        <v>17</v>
      </c>
      <c r="C2" s="4" t="s">
        <v>18</v>
      </c>
      <c r="D2" s="3">
        <v>1715012617</v>
      </c>
      <c r="E2" s="3">
        <v>1920694073</v>
      </c>
      <c r="F2" s="3">
        <v>2001796507</v>
      </c>
      <c r="G2" s="3">
        <v>2009632840</v>
      </c>
      <c r="H2" s="3">
        <v>2056070512</v>
      </c>
      <c r="I2" s="3">
        <v>2000668985</v>
      </c>
      <c r="J2" s="3">
        <v>2000829934</v>
      </c>
      <c r="K2" s="3">
        <v>2149568003</v>
      </c>
      <c r="L2" s="3">
        <v>2251576485</v>
      </c>
      <c r="M2" s="3">
        <v>2237612749</v>
      </c>
      <c r="N2" s="3">
        <v>2178629654</v>
      </c>
      <c r="O2" s="3">
        <v>2526183387</v>
      </c>
      <c r="P2" s="3">
        <v>2973839936</v>
      </c>
    </row>
    <row r="3" spans="1:18" ht="19.95" customHeight="1" x14ac:dyDescent="0.4">
      <c r="A3" s="6" t="s">
        <v>19</v>
      </c>
      <c r="B3" s="6" t="s">
        <v>19</v>
      </c>
      <c r="C3" s="4" t="s">
        <v>20</v>
      </c>
      <c r="D3" s="3">
        <v>15032977</v>
      </c>
      <c r="E3" s="3">
        <v>17323069</v>
      </c>
      <c r="F3" s="3">
        <v>21236070</v>
      </c>
      <c r="G3" s="3">
        <v>23138497</v>
      </c>
      <c r="H3" s="3">
        <v>24440342</v>
      </c>
      <c r="I3" s="3">
        <v>24749297</v>
      </c>
      <c r="J3" s="3">
        <v>24745894</v>
      </c>
      <c r="K3" s="3">
        <v>25178769</v>
      </c>
      <c r="L3" s="3">
        <v>25272672</v>
      </c>
      <c r="M3" s="3">
        <v>25515646</v>
      </c>
      <c r="N3" s="3">
        <v>24586548</v>
      </c>
      <c r="O3" s="3">
        <v>25550644</v>
      </c>
      <c r="P3" s="3">
        <v>29170737</v>
      </c>
      <c r="R3" s="11">
        <f>MAX(D3:P3)</f>
        <v>29170737</v>
      </c>
    </row>
    <row r="4" spans="1:18" ht="19.95" customHeight="1" x14ac:dyDescent="0.4">
      <c r="A4" s="6" t="s">
        <v>19</v>
      </c>
      <c r="B4" s="6" t="s">
        <v>19</v>
      </c>
      <c r="C4" s="4" t="s">
        <v>21</v>
      </c>
      <c r="D4" s="3">
        <v>11937283</v>
      </c>
      <c r="E4" s="3">
        <v>16075976</v>
      </c>
      <c r="F4" s="3">
        <v>17626690</v>
      </c>
      <c r="G4" s="3">
        <v>17903196</v>
      </c>
      <c r="H4" s="3">
        <v>19584325</v>
      </c>
      <c r="I4" s="3">
        <v>16299248</v>
      </c>
      <c r="J4" s="3">
        <v>14925270</v>
      </c>
      <c r="K4" s="3">
        <v>16340273</v>
      </c>
      <c r="L4" s="3">
        <v>18466398</v>
      </c>
      <c r="M4" s="3">
        <v>17992265</v>
      </c>
      <c r="N4" s="3">
        <v>16462809</v>
      </c>
      <c r="O4" s="3">
        <v>18881912</v>
      </c>
      <c r="P4" s="3">
        <v>25780330</v>
      </c>
      <c r="R4" s="11">
        <f>MAX(D4:P4)</f>
        <v>25780330</v>
      </c>
    </row>
    <row r="5" spans="1:18" ht="19.95" customHeight="1" x14ac:dyDescent="0.4">
      <c r="A5" s="6"/>
      <c r="B5" s="6"/>
      <c r="C5" s="4" t="s">
        <v>42</v>
      </c>
      <c r="D5" s="9">
        <f>D3/$D$2</f>
        <v>8.7655197699341471E-3</v>
      </c>
      <c r="E5" s="9">
        <f t="shared" ref="E5:P5" si="0">E3/$D$2</f>
        <v>1.0100840558422551E-2</v>
      </c>
      <c r="F5" s="9">
        <f t="shared" si="0"/>
        <v>1.2382457009061177E-2</v>
      </c>
      <c r="G5" s="9">
        <f t="shared" si="0"/>
        <v>1.3491735728729044E-2</v>
      </c>
      <c r="H5" s="9">
        <f t="shared" si="0"/>
        <v>1.4250823438694271E-2</v>
      </c>
      <c r="I5" s="9">
        <f t="shared" si="0"/>
        <v>1.4430970801423556E-2</v>
      </c>
      <c r="J5" s="9">
        <f t="shared" si="0"/>
        <v>1.4428986559461562E-2</v>
      </c>
      <c r="K5" s="9">
        <f t="shared" si="0"/>
        <v>1.4681389950380756E-2</v>
      </c>
      <c r="L5" s="9">
        <f t="shared" si="0"/>
        <v>1.4736143483427213E-2</v>
      </c>
      <c r="M5" s="9">
        <f t="shared" si="0"/>
        <v>1.4877818242896343E-2</v>
      </c>
      <c r="N5" s="9">
        <f t="shared" si="0"/>
        <v>1.4336074123471012E-2</v>
      </c>
      <c r="O5" s="9">
        <f t="shared" si="0"/>
        <v>1.4898225089850753E-2</v>
      </c>
      <c r="P5" s="9">
        <f t="shared" si="0"/>
        <v>1.700905096023559E-2</v>
      </c>
      <c r="Q5" s="10">
        <f>MAX(D5:P5)</f>
        <v>1.700905096023559E-2</v>
      </c>
    </row>
    <row r="6" spans="1:18" ht="19.95" customHeight="1" x14ac:dyDescent="0.4">
      <c r="A6" s="6"/>
      <c r="B6" s="6"/>
      <c r="C6" s="4" t="s">
        <v>43</v>
      </c>
      <c r="D6" s="9">
        <f>D4/$D$2</f>
        <v>6.9604636617084433E-3</v>
      </c>
      <c r="E6" s="9">
        <f t="shared" ref="E6:P6" si="1">E4/$D$2</f>
        <v>9.3736779780203804E-3</v>
      </c>
      <c r="F6" s="9">
        <f t="shared" si="1"/>
        <v>1.0277877739951344E-2</v>
      </c>
      <c r="G6" s="9">
        <f t="shared" si="1"/>
        <v>1.0439104542167925E-2</v>
      </c>
      <c r="H6" s="9">
        <f t="shared" si="1"/>
        <v>1.1419347476439003E-2</v>
      </c>
      <c r="I6" s="9">
        <f t="shared" si="1"/>
        <v>9.5038647753575099E-3</v>
      </c>
      <c r="J6" s="9">
        <f t="shared" si="1"/>
        <v>8.7027173165105647E-3</v>
      </c>
      <c r="K6" s="9">
        <f t="shared" si="1"/>
        <v>9.5277858821723183E-3</v>
      </c>
      <c r="L6" s="9">
        <f t="shared" si="1"/>
        <v>1.0767499793851372E-2</v>
      </c>
      <c r="M6" s="9">
        <f t="shared" si="1"/>
        <v>1.0491039437058555E-2</v>
      </c>
      <c r="N6" s="9">
        <f t="shared" si="1"/>
        <v>9.5992349192145915E-3</v>
      </c>
      <c r="O6" s="9">
        <f t="shared" si="1"/>
        <v>1.1009780227173688E-2</v>
      </c>
      <c r="P6" s="9">
        <f t="shared" si="1"/>
        <v>1.5032151801364852E-2</v>
      </c>
      <c r="Q6" s="10">
        <f>MAX(D6:P6)</f>
        <v>1.5032151801364852E-2</v>
      </c>
    </row>
    <row r="7" spans="1:18" ht="19.95" customHeight="1" x14ac:dyDescent="0.4">
      <c r="A7" s="4" t="s">
        <v>22</v>
      </c>
      <c r="B7" s="4" t="s">
        <v>17</v>
      </c>
      <c r="C7" s="4" t="s">
        <v>18</v>
      </c>
      <c r="D7" s="3">
        <v>1114191026</v>
      </c>
      <c r="E7" s="3">
        <v>1292179453</v>
      </c>
      <c r="F7" s="3">
        <v>1316706462</v>
      </c>
      <c r="G7" s="3">
        <v>1292756721</v>
      </c>
      <c r="H7" s="3">
        <v>1309043141</v>
      </c>
      <c r="I7" s="3">
        <v>1234171457</v>
      </c>
      <c r="J7" s="3">
        <v>1193895352</v>
      </c>
      <c r="K7" s="3">
        <v>1267930610</v>
      </c>
      <c r="L7" s="3">
        <v>1345430664</v>
      </c>
      <c r="M7" s="3">
        <v>1331856650</v>
      </c>
      <c r="N7" s="3">
        <v>1293077057</v>
      </c>
      <c r="O7" s="3">
        <v>1531713258</v>
      </c>
      <c r="P7" s="3">
        <v>1776376501</v>
      </c>
    </row>
    <row r="8" spans="1:18" ht="19.95" customHeight="1" x14ac:dyDescent="0.4">
      <c r="A8" s="6" t="s">
        <v>19</v>
      </c>
      <c r="B8" s="6" t="s">
        <v>19</v>
      </c>
      <c r="C8" s="4" t="s">
        <v>20</v>
      </c>
      <c r="D8" s="3">
        <v>13045399</v>
      </c>
      <c r="E8" s="3">
        <v>14898437</v>
      </c>
      <c r="F8" s="3">
        <v>17467414</v>
      </c>
      <c r="G8" s="3">
        <v>18722525</v>
      </c>
      <c r="H8" s="3">
        <v>20895661</v>
      </c>
      <c r="I8" s="3">
        <v>21754198</v>
      </c>
      <c r="J8" s="3">
        <v>21892606</v>
      </c>
      <c r="K8" s="3">
        <v>22221806</v>
      </c>
      <c r="L8" s="3">
        <v>22336380</v>
      </c>
      <c r="M8" s="3">
        <v>21942109</v>
      </c>
      <c r="N8" s="3">
        <v>21210605</v>
      </c>
      <c r="O8" s="3">
        <v>21904849</v>
      </c>
      <c r="P8" s="3">
        <v>24424945</v>
      </c>
      <c r="R8" s="11">
        <f t="shared" ref="R8:R9" si="2">MAX(D8:P8)</f>
        <v>24424945</v>
      </c>
    </row>
    <row r="9" spans="1:18" ht="19.95" customHeight="1" x14ac:dyDescent="0.4">
      <c r="A9" s="6" t="s">
        <v>19</v>
      </c>
      <c r="B9" s="6" t="s">
        <v>19</v>
      </c>
      <c r="C9" s="4" t="s">
        <v>21</v>
      </c>
      <c r="D9" s="3">
        <v>10205096</v>
      </c>
      <c r="E9" s="3">
        <v>13837177</v>
      </c>
      <c r="F9" s="3">
        <v>15358974</v>
      </c>
      <c r="G9" s="3">
        <v>15341326</v>
      </c>
      <c r="H9" s="3">
        <v>16414951</v>
      </c>
      <c r="I9" s="3">
        <v>13444422</v>
      </c>
      <c r="J9" s="3">
        <v>12341400</v>
      </c>
      <c r="K9" s="3">
        <v>13556044</v>
      </c>
      <c r="L9" s="3">
        <v>15314585</v>
      </c>
      <c r="M9" s="3">
        <v>14872528</v>
      </c>
      <c r="N9" s="3">
        <v>13645862</v>
      </c>
      <c r="O9" s="3">
        <v>15906899</v>
      </c>
      <c r="P9" s="3">
        <v>21678037</v>
      </c>
      <c r="R9" s="11">
        <f t="shared" si="2"/>
        <v>21678037</v>
      </c>
    </row>
    <row r="10" spans="1:18" ht="19.95" customHeight="1" x14ac:dyDescent="0.4">
      <c r="A10" s="6"/>
      <c r="B10" s="6"/>
      <c r="C10" s="4" t="s">
        <v>42</v>
      </c>
      <c r="D10" s="9">
        <f>D8/$D$7</f>
        <v>1.1708404300143771E-2</v>
      </c>
      <c r="E10" s="9">
        <f t="shared" ref="E10:P10" si="3">E8/$D$7</f>
        <v>1.3371528447402877E-2</v>
      </c>
      <c r="F10" s="9">
        <f t="shared" si="3"/>
        <v>1.567721655657995E-2</v>
      </c>
      <c r="G10" s="9">
        <f t="shared" si="3"/>
        <v>1.6803693947540374E-2</v>
      </c>
      <c r="H10" s="9">
        <f t="shared" si="3"/>
        <v>1.8754109943800605E-2</v>
      </c>
      <c r="I10" s="9">
        <f t="shared" si="3"/>
        <v>1.9524657345427229E-2</v>
      </c>
      <c r="J10" s="9">
        <f t="shared" si="3"/>
        <v>1.9648880209164419E-2</v>
      </c>
      <c r="K10" s="9">
        <f t="shared" si="3"/>
        <v>1.9944341213891631E-2</v>
      </c>
      <c r="L10" s="9">
        <f t="shared" si="3"/>
        <v>2.0047172772687544E-2</v>
      </c>
      <c r="M10" s="9">
        <f t="shared" si="3"/>
        <v>1.9693309753869799E-2</v>
      </c>
      <c r="N10" s="9">
        <f t="shared" si="3"/>
        <v>1.9036776015103177E-2</v>
      </c>
      <c r="O10" s="9">
        <f t="shared" si="3"/>
        <v>1.9659868450600859E-2</v>
      </c>
      <c r="P10" s="9">
        <f t="shared" si="3"/>
        <v>2.1921685267639195E-2</v>
      </c>
      <c r="Q10" s="10">
        <f t="shared" ref="Q10:Q11" si="4">MAX(D10:P10)</f>
        <v>2.1921685267639195E-2</v>
      </c>
    </row>
    <row r="11" spans="1:18" ht="19.95" customHeight="1" x14ac:dyDescent="0.4">
      <c r="A11" s="6"/>
      <c r="B11" s="6"/>
      <c r="C11" s="4" t="s">
        <v>43</v>
      </c>
      <c r="D11" s="9">
        <f>D9/$D$7</f>
        <v>9.1591978052783206E-3</v>
      </c>
      <c r="E11" s="9">
        <f t="shared" ref="E11:P11" si="5">E9/$D$7</f>
        <v>1.2419034687145291E-2</v>
      </c>
      <c r="F11" s="9">
        <f t="shared" si="5"/>
        <v>1.3784866007348366E-2</v>
      </c>
      <c r="G11" s="9">
        <f t="shared" si="5"/>
        <v>1.3769026712659952E-2</v>
      </c>
      <c r="H11" s="9">
        <f t="shared" si="5"/>
        <v>1.4732618210838112E-2</v>
      </c>
      <c r="I11" s="9">
        <f t="shared" si="5"/>
        <v>1.2066532296769728E-2</v>
      </c>
      <c r="J11" s="9">
        <f t="shared" si="5"/>
        <v>1.1076556633476242E-2</v>
      </c>
      <c r="K11" s="9">
        <f t="shared" si="5"/>
        <v>1.216671439965448E-2</v>
      </c>
      <c r="L11" s="9">
        <f t="shared" si="5"/>
        <v>1.374502633985494E-2</v>
      </c>
      <c r="M11" s="9">
        <f t="shared" si="5"/>
        <v>1.3348274804719168E-2</v>
      </c>
      <c r="N11" s="9">
        <f t="shared" si="5"/>
        <v>1.2247327147292963E-2</v>
      </c>
      <c r="O11" s="9">
        <f t="shared" si="5"/>
        <v>1.4276635360371319E-2</v>
      </c>
      <c r="P11" s="9">
        <f t="shared" si="5"/>
        <v>1.9456301921426535E-2</v>
      </c>
      <c r="Q11" s="10">
        <f t="shared" si="4"/>
        <v>1.9456301921426535E-2</v>
      </c>
    </row>
    <row r="12" spans="1:18" ht="19.95" customHeight="1" x14ac:dyDescent="0.4">
      <c r="A12" s="4" t="s">
        <v>23</v>
      </c>
      <c r="B12" s="4" t="s">
        <v>17</v>
      </c>
      <c r="C12" s="4" t="s">
        <v>18</v>
      </c>
      <c r="D12" s="3">
        <v>42746874</v>
      </c>
      <c r="E12" s="3">
        <v>49027464</v>
      </c>
      <c r="F12" s="3">
        <v>52571336</v>
      </c>
      <c r="G12" s="3">
        <v>52867989</v>
      </c>
      <c r="H12" s="3">
        <v>57947474</v>
      </c>
      <c r="I12" s="3">
        <v>58331147</v>
      </c>
      <c r="J12" s="3">
        <v>61228963</v>
      </c>
      <c r="K12" s="3">
        <v>63214074</v>
      </c>
      <c r="L12" s="3">
        <v>69193043</v>
      </c>
      <c r="M12" s="3">
        <v>71477326</v>
      </c>
      <c r="N12" s="3">
        <v>76694101</v>
      </c>
      <c r="O12" s="3">
        <v>85388766</v>
      </c>
      <c r="P12" s="3">
        <v>100838267</v>
      </c>
    </row>
    <row r="13" spans="1:18" ht="19.95" customHeight="1" x14ac:dyDescent="0.4">
      <c r="A13" s="6" t="s">
        <v>19</v>
      </c>
      <c r="B13" s="6" t="s">
        <v>19</v>
      </c>
      <c r="C13" s="4" t="s">
        <v>20</v>
      </c>
      <c r="D13" s="3">
        <v>430376</v>
      </c>
      <c r="E13" s="3">
        <v>511110</v>
      </c>
      <c r="F13" s="3">
        <v>609322</v>
      </c>
      <c r="G13" s="3">
        <v>679205</v>
      </c>
      <c r="H13" s="3">
        <v>750666</v>
      </c>
      <c r="I13" s="3">
        <v>756335</v>
      </c>
      <c r="J13" s="3">
        <v>841609</v>
      </c>
      <c r="K13" s="3">
        <v>753457</v>
      </c>
      <c r="L13" s="3">
        <v>845131</v>
      </c>
      <c r="M13" s="3">
        <v>866851</v>
      </c>
      <c r="N13" s="3">
        <v>896244</v>
      </c>
      <c r="O13" s="3">
        <v>914534</v>
      </c>
      <c r="P13" s="3">
        <v>1080378</v>
      </c>
      <c r="R13" s="11">
        <f t="shared" ref="R13:R14" si="6">MAX(D13:P13)</f>
        <v>1080378</v>
      </c>
    </row>
    <row r="14" spans="1:18" ht="19.95" customHeight="1" x14ac:dyDescent="0.4">
      <c r="A14" s="6" t="s">
        <v>19</v>
      </c>
      <c r="B14" s="6" t="s">
        <v>19</v>
      </c>
      <c r="C14" s="4" t="s">
        <v>21</v>
      </c>
      <c r="D14" s="3">
        <v>597687</v>
      </c>
      <c r="E14" s="3">
        <v>674931</v>
      </c>
      <c r="F14" s="3">
        <v>751746</v>
      </c>
      <c r="G14" s="3">
        <v>798569</v>
      </c>
      <c r="H14" s="3">
        <v>926218</v>
      </c>
      <c r="I14" s="3">
        <v>756114</v>
      </c>
      <c r="J14" s="3">
        <v>649677</v>
      </c>
      <c r="K14" s="3">
        <v>778019</v>
      </c>
      <c r="L14" s="3">
        <v>864999</v>
      </c>
      <c r="M14" s="3">
        <v>889448</v>
      </c>
      <c r="N14" s="3">
        <v>868638</v>
      </c>
      <c r="O14" s="3">
        <v>994255</v>
      </c>
      <c r="P14" s="3">
        <v>1389134</v>
      </c>
      <c r="R14" s="11">
        <f t="shared" si="6"/>
        <v>1389134</v>
      </c>
    </row>
    <row r="15" spans="1:18" ht="19.95" customHeight="1" x14ac:dyDescent="0.4">
      <c r="A15" s="6"/>
      <c r="B15" s="6"/>
      <c r="C15" s="4" t="s">
        <v>42</v>
      </c>
      <c r="D15" s="9">
        <f>D13/$D$12</f>
        <v>1.0068011055030596E-2</v>
      </c>
      <c r="E15" s="9">
        <f t="shared" ref="E15:P15" si="7">E13/$D$12</f>
        <v>1.195666377850226E-2</v>
      </c>
      <c r="F15" s="9">
        <f t="shared" si="7"/>
        <v>1.425418850510566E-2</v>
      </c>
      <c r="G15" s="9">
        <f t="shared" si="7"/>
        <v>1.588899810545211E-2</v>
      </c>
      <c r="H15" s="9">
        <f t="shared" si="7"/>
        <v>1.7560722685827271E-2</v>
      </c>
      <c r="I15" s="9">
        <f t="shared" si="7"/>
        <v>1.7693340570353752E-2</v>
      </c>
      <c r="J15" s="9">
        <f t="shared" si="7"/>
        <v>1.9688199890359234E-2</v>
      </c>
      <c r="K15" s="9">
        <f t="shared" si="7"/>
        <v>1.7626014009819758E-2</v>
      </c>
      <c r="L15" s="9">
        <f t="shared" si="7"/>
        <v>1.9770591880005073E-2</v>
      </c>
      <c r="M15" s="9">
        <f t="shared" si="7"/>
        <v>2.0278699209677883E-2</v>
      </c>
      <c r="N15" s="9">
        <f t="shared" si="7"/>
        <v>2.0966305044902232E-2</v>
      </c>
      <c r="O15" s="9">
        <f t="shared" si="7"/>
        <v>2.1394172589088035E-2</v>
      </c>
      <c r="P15" s="9">
        <f t="shared" si="7"/>
        <v>2.5273848094716819E-2</v>
      </c>
      <c r="Q15" s="10">
        <f t="shared" ref="Q15:Q16" si="8">MAX(D15:P15)</f>
        <v>2.5273848094716819E-2</v>
      </c>
    </row>
    <row r="16" spans="1:18" ht="19.95" customHeight="1" x14ac:dyDescent="0.4">
      <c r="A16" s="6"/>
      <c r="B16" s="6"/>
      <c r="C16" s="4" t="s">
        <v>43</v>
      </c>
      <c r="D16" s="9">
        <f>D14/$D$12</f>
        <v>1.3982004859583416E-2</v>
      </c>
      <c r="E16" s="9">
        <f t="shared" ref="E16:P16" si="9">E14/$D$12</f>
        <v>1.578901418616014E-2</v>
      </c>
      <c r="F16" s="9">
        <f t="shared" si="9"/>
        <v>1.7585987691170119E-2</v>
      </c>
      <c r="G16" s="9">
        <f t="shared" si="9"/>
        <v>1.8681342640399858E-2</v>
      </c>
      <c r="H16" s="9">
        <f t="shared" si="9"/>
        <v>2.1667502517260094E-2</v>
      </c>
      <c r="I16" s="9">
        <f t="shared" si="9"/>
        <v>1.7688170601667854E-2</v>
      </c>
      <c r="J16" s="9">
        <f t="shared" si="9"/>
        <v>1.5198234144559904E-2</v>
      </c>
      <c r="K16" s="9">
        <f t="shared" si="9"/>
        <v>1.8200605733181798E-2</v>
      </c>
      <c r="L16" s="9">
        <f t="shared" si="9"/>
        <v>2.0235374404219592E-2</v>
      </c>
      <c r="M16" s="9">
        <f t="shared" si="9"/>
        <v>2.0807322659430021E-2</v>
      </c>
      <c r="N16" s="9">
        <f t="shared" si="9"/>
        <v>2.0320503436110908E-2</v>
      </c>
      <c r="O16" s="9">
        <f t="shared" si="9"/>
        <v>2.3259127673289047E-2</v>
      </c>
      <c r="P16" s="9">
        <f t="shared" si="9"/>
        <v>3.2496738825861279E-2</v>
      </c>
      <c r="Q16" s="10">
        <f t="shared" si="8"/>
        <v>3.2496738825861279E-2</v>
      </c>
    </row>
    <row r="17" spans="1:18" ht="19.95" customHeight="1" x14ac:dyDescent="0.4">
      <c r="A17" s="4" t="s">
        <v>24</v>
      </c>
      <c r="B17" s="4" t="s">
        <v>17</v>
      </c>
      <c r="C17" s="4" t="s">
        <v>18</v>
      </c>
      <c r="D17" s="3">
        <v>15922161</v>
      </c>
      <c r="E17" s="3">
        <v>17368380</v>
      </c>
      <c r="F17" s="3">
        <v>16793864</v>
      </c>
      <c r="G17" s="3">
        <v>16925198</v>
      </c>
      <c r="H17" s="3">
        <v>16597170</v>
      </c>
      <c r="I17" s="3">
        <v>17333158</v>
      </c>
      <c r="J17" s="3">
        <v>17670031</v>
      </c>
      <c r="K17" s="3">
        <v>19211260</v>
      </c>
      <c r="L17" s="3">
        <v>19725606</v>
      </c>
      <c r="M17" s="3">
        <v>19016842</v>
      </c>
      <c r="N17" s="3">
        <v>18854527</v>
      </c>
      <c r="O17" s="3">
        <v>21313945</v>
      </c>
      <c r="P17" s="3">
        <v>23676377</v>
      </c>
    </row>
    <row r="18" spans="1:18" ht="19.95" customHeight="1" x14ac:dyDescent="0.4">
      <c r="A18" s="6" t="s">
        <v>19</v>
      </c>
      <c r="B18" s="6" t="s">
        <v>19</v>
      </c>
      <c r="C18" s="4" t="s">
        <v>20</v>
      </c>
      <c r="D18" s="3">
        <v>573130</v>
      </c>
      <c r="E18" s="3">
        <v>611959</v>
      </c>
      <c r="F18" s="3">
        <v>670245</v>
      </c>
      <c r="G18" s="3">
        <v>748556</v>
      </c>
      <c r="H18" s="3">
        <v>816261</v>
      </c>
      <c r="I18" s="3">
        <v>832963</v>
      </c>
      <c r="J18" s="3">
        <v>831206</v>
      </c>
      <c r="K18" s="3">
        <v>834977</v>
      </c>
      <c r="L18" s="3">
        <v>818771</v>
      </c>
      <c r="M18" s="3">
        <v>779856</v>
      </c>
      <c r="N18" s="3">
        <v>793563</v>
      </c>
      <c r="O18" s="3">
        <v>779135</v>
      </c>
      <c r="P18" s="3">
        <v>816535</v>
      </c>
      <c r="R18" s="11">
        <f>MAX(D18:P18)</f>
        <v>834977</v>
      </c>
    </row>
    <row r="19" spans="1:18" ht="19.95" customHeight="1" x14ac:dyDescent="0.4">
      <c r="A19" s="6" t="s">
        <v>19</v>
      </c>
      <c r="B19" s="6" t="s">
        <v>19</v>
      </c>
      <c r="C19" s="4" t="s">
        <v>21</v>
      </c>
      <c r="D19" s="3">
        <v>433293</v>
      </c>
      <c r="E19" s="3">
        <v>636101</v>
      </c>
      <c r="F19" s="3">
        <v>587173</v>
      </c>
      <c r="G19" s="3">
        <v>585451</v>
      </c>
      <c r="H19" s="3">
        <v>508967</v>
      </c>
      <c r="I19" s="3">
        <v>430006</v>
      </c>
      <c r="J19" s="3">
        <v>379128</v>
      </c>
      <c r="K19" s="3">
        <v>333097</v>
      </c>
      <c r="L19" s="3">
        <v>447719</v>
      </c>
      <c r="M19" s="3">
        <v>437841</v>
      </c>
      <c r="N19" s="3">
        <v>375369</v>
      </c>
      <c r="O19" s="3">
        <v>399221</v>
      </c>
      <c r="P19" s="3">
        <v>587102</v>
      </c>
      <c r="R19" s="11">
        <f>MAX(D19:P19)</f>
        <v>636101</v>
      </c>
    </row>
    <row r="20" spans="1:18" ht="19.95" customHeight="1" x14ac:dyDescent="0.4">
      <c r="A20" s="6"/>
      <c r="B20" s="6"/>
      <c r="C20" s="4" t="s">
        <v>42</v>
      </c>
      <c r="D20" s="9">
        <f>D18/$D$17</f>
        <v>3.5995742035267703E-2</v>
      </c>
      <c r="E20" s="9">
        <f t="shared" ref="E20:P20" si="10">E18/$D$17</f>
        <v>3.8434418544065721E-2</v>
      </c>
      <c r="F20" s="9">
        <f t="shared" si="10"/>
        <v>4.2095102542927434E-2</v>
      </c>
      <c r="G20" s="9">
        <f t="shared" si="10"/>
        <v>4.7013467581441988E-2</v>
      </c>
      <c r="H20" s="9">
        <f t="shared" si="10"/>
        <v>5.1265717009142162E-2</v>
      </c>
      <c r="I20" s="9">
        <f t="shared" si="10"/>
        <v>5.2314695222589448E-2</v>
      </c>
      <c r="J20" s="9">
        <f t="shared" si="10"/>
        <v>5.2204345879934264E-2</v>
      </c>
      <c r="K20" s="9">
        <f t="shared" si="10"/>
        <v>5.244118559032282E-2</v>
      </c>
      <c r="L20" s="9">
        <f t="shared" si="10"/>
        <v>5.1423358927220997E-2</v>
      </c>
      <c r="M20" s="9">
        <f t="shared" si="10"/>
        <v>4.8979281141548564E-2</v>
      </c>
      <c r="N20" s="9">
        <f t="shared" si="10"/>
        <v>4.9840156747567116E-2</v>
      </c>
      <c r="O20" s="9">
        <f t="shared" si="10"/>
        <v>4.8933998343566557E-2</v>
      </c>
      <c r="P20" s="9">
        <f t="shared" si="10"/>
        <v>5.128292572848623E-2</v>
      </c>
      <c r="Q20" s="10">
        <f t="shared" ref="Q20:Q21" si="11">MAX(D20:P20)</f>
        <v>5.244118559032282E-2</v>
      </c>
    </row>
    <row r="21" spans="1:18" ht="19.95" customHeight="1" x14ac:dyDescent="0.4">
      <c r="A21" s="6"/>
      <c r="B21" s="6"/>
      <c r="C21" s="4" t="s">
        <v>43</v>
      </c>
      <c r="D21" s="9">
        <f>D19/$D$17</f>
        <v>2.7213203031925128E-2</v>
      </c>
      <c r="E21" s="9">
        <f t="shared" ref="E21:P21" si="12">E19/$D$17</f>
        <v>3.9950670012694887E-2</v>
      </c>
      <c r="F21" s="9">
        <f t="shared" si="12"/>
        <v>3.6877720304423503E-2</v>
      </c>
      <c r="G21" s="9">
        <f t="shared" si="12"/>
        <v>3.6769569155845117E-2</v>
      </c>
      <c r="H21" s="9">
        <f t="shared" si="12"/>
        <v>3.196594984813933E-2</v>
      </c>
      <c r="I21" s="9">
        <f t="shared" si="12"/>
        <v>2.7006761205341411E-2</v>
      </c>
      <c r="J21" s="9">
        <f t="shared" si="12"/>
        <v>2.3811340684219938E-2</v>
      </c>
      <c r="K21" s="9">
        <f t="shared" si="12"/>
        <v>2.092033863996225E-2</v>
      </c>
      <c r="L21" s="9">
        <f t="shared" si="12"/>
        <v>2.8119235824835585E-2</v>
      </c>
      <c r="M21" s="9">
        <f t="shared" si="12"/>
        <v>2.7498842650818568E-2</v>
      </c>
      <c r="N21" s="9">
        <f t="shared" si="12"/>
        <v>2.3575254640371995E-2</v>
      </c>
      <c r="O21" s="9">
        <f t="shared" si="12"/>
        <v>2.5073292500936272E-2</v>
      </c>
      <c r="P21" s="9">
        <f t="shared" si="12"/>
        <v>3.6873261110724857E-2</v>
      </c>
      <c r="Q21" s="10">
        <f t="shared" si="11"/>
        <v>3.9950670012694887E-2</v>
      </c>
    </row>
    <row r="22" spans="1:18" ht="19.95" customHeight="1" x14ac:dyDescent="0.4">
      <c r="A22" s="4" t="s">
        <v>25</v>
      </c>
      <c r="B22" s="4" t="s">
        <v>17</v>
      </c>
      <c r="C22" s="4" t="s">
        <v>18</v>
      </c>
      <c r="D22" s="3">
        <v>6559687</v>
      </c>
      <c r="E22" s="3">
        <v>7139988</v>
      </c>
      <c r="F22" s="3">
        <v>7843892</v>
      </c>
      <c r="G22" s="3">
        <v>7771602</v>
      </c>
      <c r="H22" s="3">
        <v>8237935</v>
      </c>
      <c r="I22" s="3">
        <v>8930995</v>
      </c>
      <c r="J22" s="3">
        <v>10042026</v>
      </c>
      <c r="K22" s="3">
        <v>10301301</v>
      </c>
      <c r="L22" s="3">
        <v>11414067</v>
      </c>
      <c r="M22" s="3">
        <v>12406454</v>
      </c>
      <c r="N22" s="3">
        <v>14847786</v>
      </c>
      <c r="O22" s="3">
        <v>17222207</v>
      </c>
      <c r="P22" s="3">
        <v>18989395</v>
      </c>
    </row>
    <row r="23" spans="1:18" ht="19.95" customHeight="1" x14ac:dyDescent="0.4">
      <c r="A23" s="6" t="s">
        <v>19</v>
      </c>
      <c r="B23" s="6" t="s">
        <v>19</v>
      </c>
      <c r="C23" s="4" t="s">
        <v>20</v>
      </c>
      <c r="D23" s="3">
        <v>59981</v>
      </c>
      <c r="E23" s="3">
        <v>72630</v>
      </c>
      <c r="F23" s="3">
        <v>91356</v>
      </c>
      <c r="G23" s="3">
        <v>96147</v>
      </c>
      <c r="H23" s="3">
        <v>114659</v>
      </c>
      <c r="I23" s="3">
        <v>130357</v>
      </c>
      <c r="J23" s="3">
        <v>146723</v>
      </c>
      <c r="K23" s="3">
        <v>151542</v>
      </c>
      <c r="L23" s="3">
        <v>172140</v>
      </c>
      <c r="M23" s="3">
        <v>181643</v>
      </c>
      <c r="N23" s="3">
        <v>194591</v>
      </c>
      <c r="O23" s="3">
        <v>213252</v>
      </c>
      <c r="P23" s="3">
        <v>238415</v>
      </c>
      <c r="R23" s="11">
        <f>MAX(D23:P23)</f>
        <v>238415</v>
      </c>
    </row>
    <row r="24" spans="1:18" ht="19.95" customHeight="1" x14ac:dyDescent="0.4">
      <c r="A24" s="6" t="s">
        <v>19</v>
      </c>
      <c r="B24" s="6" t="s">
        <v>19</v>
      </c>
      <c r="C24" s="4" t="s">
        <v>21</v>
      </c>
      <c r="D24" s="3">
        <v>73956</v>
      </c>
      <c r="E24" s="3">
        <v>82345</v>
      </c>
      <c r="F24" s="3">
        <v>99046</v>
      </c>
      <c r="G24" s="3">
        <v>110413</v>
      </c>
      <c r="H24" s="3">
        <v>128412</v>
      </c>
      <c r="I24" s="3">
        <v>116912</v>
      </c>
      <c r="J24" s="3">
        <v>125858</v>
      </c>
      <c r="K24" s="3">
        <v>134489</v>
      </c>
      <c r="L24" s="3">
        <v>149632</v>
      </c>
      <c r="M24" s="3">
        <v>155085</v>
      </c>
      <c r="N24" s="3">
        <v>161079</v>
      </c>
      <c r="O24" s="3">
        <v>186407</v>
      </c>
      <c r="P24" s="3">
        <v>277615</v>
      </c>
      <c r="R24" s="11">
        <f>MAX(D24:P24)</f>
        <v>277615</v>
      </c>
    </row>
    <row r="25" spans="1:18" ht="19.95" customHeight="1" x14ac:dyDescent="0.4">
      <c r="A25" s="6"/>
      <c r="B25" s="6"/>
      <c r="C25" s="4" t="s">
        <v>42</v>
      </c>
      <c r="D25" s="9">
        <f>D23/$D$22</f>
        <v>9.1438814077561929E-3</v>
      </c>
      <c r="E25" s="9">
        <f t="shared" ref="E25:P25" si="13">E23/$D$22</f>
        <v>1.1072174632722568E-2</v>
      </c>
      <c r="F25" s="9">
        <f t="shared" si="13"/>
        <v>1.3926884011386519E-2</v>
      </c>
      <c r="G25" s="9">
        <f t="shared" si="13"/>
        <v>1.4657254225697049E-2</v>
      </c>
      <c r="H25" s="9">
        <f t="shared" si="13"/>
        <v>1.7479340096562535E-2</v>
      </c>
      <c r="I25" s="9">
        <f t="shared" si="13"/>
        <v>1.9872442084507995E-2</v>
      </c>
      <c r="J25" s="9">
        <f t="shared" si="13"/>
        <v>2.2367378199600073E-2</v>
      </c>
      <c r="K25" s="9">
        <f t="shared" si="13"/>
        <v>2.3102016910258066E-2</v>
      </c>
      <c r="L25" s="9">
        <f t="shared" si="13"/>
        <v>2.6242105759009537E-2</v>
      </c>
      <c r="M25" s="9">
        <f t="shared" si="13"/>
        <v>2.7690802930078827E-2</v>
      </c>
      <c r="N25" s="9">
        <f t="shared" si="13"/>
        <v>2.9664677598184183E-2</v>
      </c>
      <c r="O25" s="9">
        <f t="shared" si="13"/>
        <v>3.2509477967470092E-2</v>
      </c>
      <c r="P25" s="9">
        <f t="shared" si="13"/>
        <v>3.6345484167156147E-2</v>
      </c>
      <c r="Q25" s="10">
        <f t="shared" ref="Q25:Q26" si="14">MAX(D25:P25)</f>
        <v>3.6345484167156147E-2</v>
      </c>
    </row>
    <row r="26" spans="1:18" ht="19.95" customHeight="1" x14ac:dyDescent="0.4">
      <c r="A26" s="6"/>
      <c r="B26" s="6"/>
      <c r="C26" s="4" t="s">
        <v>43</v>
      </c>
      <c r="D26" s="9">
        <f>D24/$D$22</f>
        <v>1.1274318424034561E-2</v>
      </c>
      <c r="E26" s="9">
        <f t="shared" ref="E26:P26" si="15">E24/$D$22</f>
        <v>1.2553190418994078E-2</v>
      </c>
      <c r="F26" s="9">
        <f t="shared" si="15"/>
        <v>1.5099196043957585E-2</v>
      </c>
      <c r="G26" s="9">
        <f t="shared" si="15"/>
        <v>1.6832053114729406E-2</v>
      </c>
      <c r="H26" s="9">
        <f t="shared" si="15"/>
        <v>1.9575934034657447E-2</v>
      </c>
      <c r="I26" s="9">
        <f t="shared" si="15"/>
        <v>1.7822801606235176E-2</v>
      </c>
      <c r="J26" s="9">
        <f t="shared" si="15"/>
        <v>1.918658618924958E-2</v>
      </c>
      <c r="K26" s="9">
        <f t="shared" si="15"/>
        <v>2.0502350188355025E-2</v>
      </c>
      <c r="L26" s="9">
        <f t="shared" si="15"/>
        <v>2.2810844480841846E-2</v>
      </c>
      <c r="M26" s="9">
        <f t="shared" si="15"/>
        <v>2.364213414451025E-2</v>
      </c>
      <c r="N26" s="9">
        <f t="shared" si="15"/>
        <v>2.455589725546356E-2</v>
      </c>
      <c r="O26" s="9">
        <f t="shared" si="15"/>
        <v>2.8417057094340021E-2</v>
      </c>
      <c r="P26" s="9">
        <f t="shared" si="15"/>
        <v>4.2321379053604231E-2</v>
      </c>
      <c r="Q26" s="10">
        <f t="shared" si="14"/>
        <v>4.2321379053604231E-2</v>
      </c>
    </row>
    <row r="27" spans="1:18" ht="19.95" customHeight="1" x14ac:dyDescent="0.4">
      <c r="A27" s="4" t="s">
        <v>26</v>
      </c>
      <c r="B27" s="4" t="s">
        <v>17</v>
      </c>
      <c r="C27" s="4" t="s">
        <v>18</v>
      </c>
      <c r="D27" s="3">
        <v>4989098</v>
      </c>
      <c r="E27" s="3">
        <v>6045745</v>
      </c>
      <c r="F27" s="3">
        <v>5952087</v>
      </c>
      <c r="G27" s="3">
        <v>5839471</v>
      </c>
      <c r="H27" s="3">
        <v>5722617</v>
      </c>
      <c r="I27" s="3">
        <v>4908942</v>
      </c>
      <c r="J27" s="3">
        <v>4957576</v>
      </c>
      <c r="K27" s="3">
        <v>5471393</v>
      </c>
      <c r="L27" s="3">
        <v>5918358</v>
      </c>
      <c r="M27" s="3">
        <v>5713851</v>
      </c>
      <c r="N27" s="3">
        <v>5634402</v>
      </c>
      <c r="O27" s="3">
        <v>7595878</v>
      </c>
      <c r="P27" s="3">
        <v>8323992</v>
      </c>
    </row>
    <row r="28" spans="1:18" ht="19.95" customHeight="1" x14ac:dyDescent="0.4">
      <c r="A28" s="6" t="s">
        <v>19</v>
      </c>
      <c r="B28" s="6" t="s">
        <v>19</v>
      </c>
      <c r="C28" s="4" t="s">
        <v>20</v>
      </c>
      <c r="D28" s="3">
        <v>185133</v>
      </c>
      <c r="E28" s="3">
        <v>230346</v>
      </c>
      <c r="F28" s="3">
        <v>273147</v>
      </c>
      <c r="G28" s="3">
        <v>283520</v>
      </c>
      <c r="H28" s="3">
        <v>293471</v>
      </c>
      <c r="I28" s="3">
        <v>285481</v>
      </c>
      <c r="J28" s="3">
        <v>285093</v>
      </c>
      <c r="K28" s="3">
        <v>295840</v>
      </c>
      <c r="L28" s="3">
        <v>295655</v>
      </c>
      <c r="M28" s="3">
        <v>290109</v>
      </c>
      <c r="N28" s="3">
        <v>300976</v>
      </c>
      <c r="O28" s="3">
        <v>309917</v>
      </c>
      <c r="P28" s="3">
        <v>329216</v>
      </c>
      <c r="R28" s="11">
        <f>MAX(D28:P28)</f>
        <v>329216</v>
      </c>
    </row>
    <row r="29" spans="1:18" ht="19.95" customHeight="1" x14ac:dyDescent="0.4">
      <c r="A29" s="7" t="s">
        <v>19</v>
      </c>
      <c r="B29" s="7" t="s">
        <v>19</v>
      </c>
      <c r="C29" s="5" t="s">
        <v>21</v>
      </c>
      <c r="D29" s="3">
        <v>49099</v>
      </c>
      <c r="E29" s="3">
        <v>50760</v>
      </c>
      <c r="F29" s="3">
        <v>55013</v>
      </c>
      <c r="G29" s="3">
        <v>60216</v>
      </c>
      <c r="H29" s="3">
        <v>62415</v>
      </c>
      <c r="I29" s="3">
        <v>50620</v>
      </c>
      <c r="J29" s="3">
        <v>42114</v>
      </c>
      <c r="K29" s="3">
        <v>47621</v>
      </c>
      <c r="L29" s="3">
        <v>50074</v>
      </c>
      <c r="M29" s="3">
        <v>48445</v>
      </c>
      <c r="N29" s="3">
        <v>49667</v>
      </c>
      <c r="O29" s="3">
        <v>68765</v>
      </c>
      <c r="P29" s="3">
        <v>93381</v>
      </c>
      <c r="R29" s="11">
        <f>MAX(D29:P29)</f>
        <v>93381</v>
      </c>
    </row>
    <row r="30" spans="1:18" ht="19.95" customHeight="1" x14ac:dyDescent="0.4">
      <c r="A30" s="6"/>
      <c r="B30" s="6"/>
      <c r="C30" s="4" t="s">
        <v>42</v>
      </c>
      <c r="D30" s="9">
        <f>D28/$D$27</f>
        <v>3.7107509213088218E-2</v>
      </c>
      <c r="E30" s="9">
        <f t="shared" ref="E30:P30" si="16">E28/$D$27</f>
        <v>4.616986878189204E-2</v>
      </c>
      <c r="F30" s="9">
        <f t="shared" si="16"/>
        <v>5.4748774227325263E-2</v>
      </c>
      <c r="G30" s="9">
        <f t="shared" si="16"/>
        <v>5.6827907569664896E-2</v>
      </c>
      <c r="H30" s="9">
        <f t="shared" si="16"/>
        <v>5.882245648411797E-2</v>
      </c>
      <c r="I30" s="9">
        <f t="shared" si="16"/>
        <v>5.7220964591194641E-2</v>
      </c>
      <c r="J30" s="9">
        <f t="shared" si="16"/>
        <v>5.7143195022426901E-2</v>
      </c>
      <c r="K30" s="9">
        <f t="shared" si="16"/>
        <v>5.9297291815073587E-2</v>
      </c>
      <c r="L30" s="9">
        <f t="shared" si="16"/>
        <v>5.9260210963985878E-2</v>
      </c>
      <c r="M30" s="9">
        <f t="shared" si="16"/>
        <v>5.814858717948615E-2</v>
      </c>
      <c r="N30" s="9">
        <f t="shared" si="16"/>
        <v>6.0326736416081626E-2</v>
      </c>
      <c r="O30" s="9">
        <f t="shared" si="16"/>
        <v>6.2118843927299085E-2</v>
      </c>
      <c r="P30" s="9">
        <f t="shared" si="16"/>
        <v>6.598707822536258E-2</v>
      </c>
      <c r="Q30" s="10">
        <f t="shared" ref="Q30:Q31" si="17">MAX(D30:P30)</f>
        <v>6.598707822536258E-2</v>
      </c>
    </row>
    <row r="31" spans="1:18" ht="19.95" customHeight="1" x14ac:dyDescent="0.4">
      <c r="A31" s="6"/>
      <c r="B31" s="6"/>
      <c r="C31" s="4" t="s">
        <v>43</v>
      </c>
      <c r="D31" s="9">
        <f>D29/$D$27</f>
        <v>9.8412578786786706E-3</v>
      </c>
      <c r="E31" s="9">
        <f t="shared" ref="E31:P31" si="18">E29/$D$27</f>
        <v>1.0174183790336449E-2</v>
      </c>
      <c r="F31" s="9">
        <f t="shared" si="18"/>
        <v>1.1026642491288005E-2</v>
      </c>
      <c r="G31" s="9">
        <f t="shared" si="18"/>
        <v>1.2069516373500781E-2</v>
      </c>
      <c r="H31" s="9">
        <f t="shared" si="18"/>
        <v>1.2510277408862283E-2</v>
      </c>
      <c r="I31" s="9">
        <f t="shared" si="18"/>
        <v>1.0146122605729533E-2</v>
      </c>
      <c r="J31" s="9">
        <f t="shared" si="18"/>
        <v>8.441205203826423E-3</v>
      </c>
      <c r="K31" s="9">
        <f t="shared" si="18"/>
        <v>9.5450119440427909E-3</v>
      </c>
      <c r="L31" s="9">
        <f t="shared" si="18"/>
        <v>1.0036683985762556E-2</v>
      </c>
      <c r="M31" s="9">
        <f t="shared" si="18"/>
        <v>9.7101720591577876E-3</v>
      </c>
      <c r="N31" s="9">
        <f t="shared" si="18"/>
        <v>9.9551061133695915E-3</v>
      </c>
      <c r="O31" s="9">
        <f t="shared" si="18"/>
        <v>1.3783052567818872E-2</v>
      </c>
      <c r="P31" s="9">
        <f t="shared" si="18"/>
        <v>1.8717010569846492E-2</v>
      </c>
      <c r="Q31" s="10">
        <f t="shared" si="17"/>
        <v>1.8717010569846492E-2</v>
      </c>
    </row>
    <row r="32" spans="1:18" x14ac:dyDescent="0.4">
      <c r="Q32" s="10">
        <f>MAX(Q5:Q31)</f>
        <v>6.598707822536258E-2</v>
      </c>
      <c r="R32" s="11">
        <f>MAX(R13:R31)</f>
        <v>1389134</v>
      </c>
    </row>
    <row r="33" spans="1:16" x14ac:dyDescent="0.4">
      <c r="D33" t="s">
        <v>45</v>
      </c>
    </row>
    <row r="35" spans="1:16" x14ac:dyDescent="0.4">
      <c r="A35" t="s">
        <v>44</v>
      </c>
      <c r="C35" s="12"/>
      <c r="D35" s="13" t="s">
        <v>3</v>
      </c>
      <c r="E35" s="13" t="s">
        <v>4</v>
      </c>
      <c r="F35" s="13" t="s">
        <v>5</v>
      </c>
      <c r="G35" s="13" t="s">
        <v>6</v>
      </c>
      <c r="H35" s="13" t="s">
        <v>7</v>
      </c>
      <c r="I35" s="13" t="s">
        <v>8</v>
      </c>
      <c r="J35" s="13" t="s">
        <v>9</v>
      </c>
      <c r="K35" s="13" t="s">
        <v>10</v>
      </c>
      <c r="L35" s="13" t="s">
        <v>11</v>
      </c>
      <c r="M35" s="13" t="s">
        <v>12</v>
      </c>
      <c r="N35" s="13" t="s">
        <v>13</v>
      </c>
      <c r="O35" s="13" t="s">
        <v>14</v>
      </c>
      <c r="P35" s="14" t="s">
        <v>15</v>
      </c>
    </row>
    <row r="36" spans="1:16" x14ac:dyDescent="0.4">
      <c r="C36" s="15" t="s">
        <v>20</v>
      </c>
      <c r="D36" s="3">
        <v>430376</v>
      </c>
      <c r="E36" s="3">
        <v>511110</v>
      </c>
      <c r="F36" s="3">
        <v>609322</v>
      </c>
      <c r="G36" s="3">
        <v>679205</v>
      </c>
      <c r="H36" s="3">
        <v>750666</v>
      </c>
      <c r="I36" s="3">
        <v>756335</v>
      </c>
      <c r="J36" s="3">
        <v>841609</v>
      </c>
      <c r="K36" s="3">
        <v>753457</v>
      </c>
      <c r="L36" s="3">
        <v>845131</v>
      </c>
      <c r="M36" s="3">
        <v>866851</v>
      </c>
      <c r="N36" s="3">
        <v>896244</v>
      </c>
      <c r="O36" s="3">
        <v>914534</v>
      </c>
      <c r="P36" s="16">
        <v>1080378</v>
      </c>
    </row>
    <row r="37" spans="1:16" x14ac:dyDescent="0.4">
      <c r="C37" s="15" t="s">
        <v>21</v>
      </c>
      <c r="D37" s="3">
        <v>597687</v>
      </c>
      <c r="E37" s="3">
        <v>674931</v>
      </c>
      <c r="F37" s="3">
        <v>751746</v>
      </c>
      <c r="G37" s="3">
        <v>798569</v>
      </c>
      <c r="H37" s="3">
        <v>926218</v>
      </c>
      <c r="I37" s="3">
        <v>756114</v>
      </c>
      <c r="J37" s="3">
        <v>649677</v>
      </c>
      <c r="K37" s="3">
        <v>778019</v>
      </c>
      <c r="L37" s="3">
        <v>864999</v>
      </c>
      <c r="M37" s="3">
        <v>889448</v>
      </c>
      <c r="N37" s="3">
        <v>868638</v>
      </c>
      <c r="O37" s="3">
        <v>994255</v>
      </c>
      <c r="P37" s="16">
        <v>1389134</v>
      </c>
    </row>
    <row r="38" spans="1:16" x14ac:dyDescent="0.4">
      <c r="C38" s="15" t="s">
        <v>42</v>
      </c>
      <c r="D38" s="9">
        <f>D36/$D$12</f>
        <v>1.0068011055030596E-2</v>
      </c>
      <c r="E38" s="9">
        <f t="shared" ref="E38:P38" si="19">E36/$D$12</f>
        <v>1.195666377850226E-2</v>
      </c>
      <c r="F38" s="9">
        <f t="shared" si="19"/>
        <v>1.425418850510566E-2</v>
      </c>
      <c r="G38" s="9">
        <f t="shared" si="19"/>
        <v>1.588899810545211E-2</v>
      </c>
      <c r="H38" s="9">
        <f t="shared" si="19"/>
        <v>1.7560722685827271E-2</v>
      </c>
      <c r="I38" s="9">
        <f t="shared" si="19"/>
        <v>1.7693340570353752E-2</v>
      </c>
      <c r="J38" s="9">
        <f t="shared" si="19"/>
        <v>1.9688199890359234E-2</v>
      </c>
      <c r="K38" s="9">
        <f t="shared" si="19"/>
        <v>1.7626014009819758E-2</v>
      </c>
      <c r="L38" s="9">
        <f t="shared" si="19"/>
        <v>1.9770591880005073E-2</v>
      </c>
      <c r="M38" s="9">
        <f t="shared" si="19"/>
        <v>2.0278699209677883E-2</v>
      </c>
      <c r="N38" s="9">
        <f t="shared" si="19"/>
        <v>2.0966305044902232E-2</v>
      </c>
      <c r="O38" s="9">
        <f t="shared" si="19"/>
        <v>2.1394172589088035E-2</v>
      </c>
      <c r="P38" s="17">
        <f t="shared" si="19"/>
        <v>2.5273848094716819E-2</v>
      </c>
    </row>
    <row r="39" spans="1:16" x14ac:dyDescent="0.4">
      <c r="C39" s="18" t="s">
        <v>43</v>
      </c>
      <c r="D39" s="19">
        <f>D37/$D$12</f>
        <v>1.3982004859583416E-2</v>
      </c>
      <c r="E39" s="19">
        <f t="shared" ref="E39:P39" si="20">E37/$D$12</f>
        <v>1.578901418616014E-2</v>
      </c>
      <c r="F39" s="19">
        <f t="shared" si="20"/>
        <v>1.7585987691170119E-2</v>
      </c>
      <c r="G39" s="19">
        <f t="shared" si="20"/>
        <v>1.8681342640399858E-2</v>
      </c>
      <c r="H39" s="19">
        <f t="shared" si="20"/>
        <v>2.1667502517260094E-2</v>
      </c>
      <c r="I39" s="19">
        <f t="shared" si="20"/>
        <v>1.7688170601667854E-2</v>
      </c>
      <c r="J39" s="19">
        <f t="shared" si="20"/>
        <v>1.5198234144559904E-2</v>
      </c>
      <c r="K39" s="19">
        <f t="shared" si="20"/>
        <v>1.8200605733181798E-2</v>
      </c>
      <c r="L39" s="19">
        <f t="shared" si="20"/>
        <v>2.0235374404219592E-2</v>
      </c>
      <c r="M39" s="19">
        <f t="shared" si="20"/>
        <v>2.0807322659430021E-2</v>
      </c>
      <c r="N39" s="19">
        <f t="shared" si="20"/>
        <v>2.0320503436110908E-2</v>
      </c>
      <c r="O39" s="19">
        <f t="shared" si="20"/>
        <v>2.3259127673289047E-2</v>
      </c>
      <c r="P39" s="20">
        <f t="shared" si="20"/>
        <v>3.2496738825861279E-2</v>
      </c>
    </row>
    <row r="54" spans="1:16" x14ac:dyDescent="0.4">
      <c r="A54" t="s">
        <v>46</v>
      </c>
      <c r="C54" s="12"/>
      <c r="D54" s="13" t="s">
        <v>3</v>
      </c>
      <c r="E54" s="13" t="s">
        <v>4</v>
      </c>
      <c r="F54" s="13" t="s">
        <v>5</v>
      </c>
      <c r="G54" s="13" t="s">
        <v>6</v>
      </c>
      <c r="H54" s="13" t="s">
        <v>7</v>
      </c>
      <c r="I54" s="13" t="s">
        <v>8</v>
      </c>
      <c r="J54" s="13" t="s">
        <v>9</v>
      </c>
      <c r="K54" s="13" t="s">
        <v>10</v>
      </c>
      <c r="L54" s="13" t="s">
        <v>11</v>
      </c>
      <c r="M54" s="13" t="s">
        <v>12</v>
      </c>
      <c r="N54" s="13" t="s">
        <v>13</v>
      </c>
      <c r="O54" s="13" t="s">
        <v>14</v>
      </c>
      <c r="P54" s="14" t="s">
        <v>15</v>
      </c>
    </row>
    <row r="55" spans="1:16" x14ac:dyDescent="0.4">
      <c r="C55" s="15" t="s">
        <v>20</v>
      </c>
      <c r="D55" s="3">
        <v>573130</v>
      </c>
      <c r="E55" s="3">
        <v>611959</v>
      </c>
      <c r="F55" s="3">
        <v>670245</v>
      </c>
      <c r="G55" s="3">
        <v>748556</v>
      </c>
      <c r="H55" s="3">
        <v>816261</v>
      </c>
      <c r="I55" s="3">
        <v>832963</v>
      </c>
      <c r="J55" s="3">
        <v>831206</v>
      </c>
      <c r="K55" s="3">
        <v>834977</v>
      </c>
      <c r="L55" s="3">
        <v>818771</v>
      </c>
      <c r="M55" s="3">
        <v>779856</v>
      </c>
      <c r="N55" s="3">
        <v>793563</v>
      </c>
      <c r="O55" s="3">
        <v>779135</v>
      </c>
      <c r="P55" s="16">
        <v>816535</v>
      </c>
    </row>
    <row r="56" spans="1:16" x14ac:dyDescent="0.4">
      <c r="C56" s="15" t="s">
        <v>21</v>
      </c>
      <c r="D56" s="3">
        <v>433293</v>
      </c>
      <c r="E56" s="3">
        <v>636101</v>
      </c>
      <c r="F56" s="3">
        <v>587173</v>
      </c>
      <c r="G56" s="3">
        <v>585451</v>
      </c>
      <c r="H56" s="3">
        <v>508967</v>
      </c>
      <c r="I56" s="3">
        <v>430006</v>
      </c>
      <c r="J56" s="3">
        <v>379128</v>
      </c>
      <c r="K56" s="3">
        <v>333097</v>
      </c>
      <c r="L56" s="3">
        <v>447719</v>
      </c>
      <c r="M56" s="3">
        <v>437841</v>
      </c>
      <c r="N56" s="3">
        <v>375369</v>
      </c>
      <c r="O56" s="3">
        <v>399221</v>
      </c>
      <c r="P56" s="16">
        <v>587102</v>
      </c>
    </row>
    <row r="57" spans="1:16" x14ac:dyDescent="0.4">
      <c r="C57" s="15" t="s">
        <v>42</v>
      </c>
      <c r="D57" s="9">
        <f>D55/$D$17</f>
        <v>3.5995742035267703E-2</v>
      </c>
      <c r="E57" s="9">
        <f t="shared" ref="E57:P57" si="21">E55/$D$17</f>
        <v>3.8434418544065721E-2</v>
      </c>
      <c r="F57" s="9">
        <f t="shared" si="21"/>
        <v>4.2095102542927434E-2</v>
      </c>
      <c r="G57" s="9">
        <f t="shared" si="21"/>
        <v>4.7013467581441988E-2</v>
      </c>
      <c r="H57" s="9">
        <f t="shared" si="21"/>
        <v>5.1265717009142162E-2</v>
      </c>
      <c r="I57" s="9">
        <f t="shared" si="21"/>
        <v>5.2314695222589448E-2</v>
      </c>
      <c r="J57" s="9">
        <f t="shared" si="21"/>
        <v>5.2204345879934264E-2</v>
      </c>
      <c r="K57" s="9">
        <f t="shared" si="21"/>
        <v>5.244118559032282E-2</v>
      </c>
      <c r="L57" s="9">
        <f t="shared" si="21"/>
        <v>5.1423358927220997E-2</v>
      </c>
      <c r="M57" s="9">
        <f t="shared" si="21"/>
        <v>4.8979281141548564E-2</v>
      </c>
      <c r="N57" s="9">
        <f t="shared" si="21"/>
        <v>4.9840156747567116E-2</v>
      </c>
      <c r="O57" s="9">
        <f t="shared" si="21"/>
        <v>4.8933998343566557E-2</v>
      </c>
      <c r="P57" s="17">
        <f t="shared" si="21"/>
        <v>5.128292572848623E-2</v>
      </c>
    </row>
    <row r="58" spans="1:16" x14ac:dyDescent="0.4">
      <c r="C58" s="18" t="s">
        <v>43</v>
      </c>
      <c r="D58" s="19">
        <f>D56/$D$17</f>
        <v>2.7213203031925128E-2</v>
      </c>
      <c r="E58" s="19">
        <f t="shared" ref="E58:P58" si="22">E56/$D$17</f>
        <v>3.9950670012694887E-2</v>
      </c>
      <c r="F58" s="19">
        <f t="shared" si="22"/>
        <v>3.6877720304423503E-2</v>
      </c>
      <c r="G58" s="19">
        <f t="shared" si="22"/>
        <v>3.6769569155845117E-2</v>
      </c>
      <c r="H58" s="19">
        <f t="shared" si="22"/>
        <v>3.196594984813933E-2</v>
      </c>
      <c r="I58" s="19">
        <f t="shared" si="22"/>
        <v>2.7006761205341411E-2</v>
      </c>
      <c r="J58" s="19">
        <f t="shared" si="22"/>
        <v>2.3811340684219938E-2</v>
      </c>
      <c r="K58" s="19">
        <f t="shared" si="22"/>
        <v>2.092033863996225E-2</v>
      </c>
      <c r="L58" s="19">
        <f t="shared" si="22"/>
        <v>2.8119235824835585E-2</v>
      </c>
      <c r="M58" s="19">
        <f t="shared" si="22"/>
        <v>2.7498842650818568E-2</v>
      </c>
      <c r="N58" s="19">
        <f t="shared" si="22"/>
        <v>2.3575254640371995E-2</v>
      </c>
      <c r="O58" s="19">
        <f t="shared" si="22"/>
        <v>2.5073292500936272E-2</v>
      </c>
      <c r="P58" s="20">
        <f t="shared" si="22"/>
        <v>3.6873261110724857E-2</v>
      </c>
    </row>
    <row r="76" spans="1:16" x14ac:dyDescent="0.4">
      <c r="A76" t="s">
        <v>47</v>
      </c>
      <c r="C76" s="12"/>
      <c r="D76" s="13" t="s">
        <v>3</v>
      </c>
      <c r="E76" s="13" t="s">
        <v>4</v>
      </c>
      <c r="F76" s="13" t="s">
        <v>5</v>
      </c>
      <c r="G76" s="13" t="s">
        <v>6</v>
      </c>
      <c r="H76" s="13" t="s">
        <v>7</v>
      </c>
      <c r="I76" s="13" t="s">
        <v>8</v>
      </c>
      <c r="J76" s="13" t="s">
        <v>9</v>
      </c>
      <c r="K76" s="13" t="s">
        <v>10</v>
      </c>
      <c r="L76" s="13" t="s">
        <v>11</v>
      </c>
      <c r="M76" s="13" t="s">
        <v>12</v>
      </c>
      <c r="N76" s="13" t="s">
        <v>13</v>
      </c>
      <c r="O76" s="13" t="s">
        <v>14</v>
      </c>
      <c r="P76" s="14" t="s">
        <v>15</v>
      </c>
    </row>
    <row r="77" spans="1:16" x14ac:dyDescent="0.4">
      <c r="C77" s="15" t="s">
        <v>20</v>
      </c>
      <c r="D77" s="3">
        <v>59981</v>
      </c>
      <c r="E77" s="3">
        <v>72630</v>
      </c>
      <c r="F77" s="3">
        <v>91356</v>
      </c>
      <c r="G77" s="3">
        <v>96147</v>
      </c>
      <c r="H77" s="3">
        <v>114659</v>
      </c>
      <c r="I77" s="3">
        <v>130357</v>
      </c>
      <c r="J77" s="3">
        <v>146723</v>
      </c>
      <c r="K77" s="3">
        <v>151542</v>
      </c>
      <c r="L77" s="3">
        <v>172140</v>
      </c>
      <c r="M77" s="3">
        <v>181643</v>
      </c>
      <c r="N77" s="3">
        <v>194591</v>
      </c>
      <c r="O77" s="3">
        <v>213252</v>
      </c>
      <c r="P77" s="16">
        <v>238415</v>
      </c>
    </row>
    <row r="78" spans="1:16" x14ac:dyDescent="0.4">
      <c r="C78" s="15" t="s">
        <v>21</v>
      </c>
      <c r="D78" s="3">
        <v>73956</v>
      </c>
      <c r="E78" s="3">
        <v>82345</v>
      </c>
      <c r="F78" s="3">
        <v>99046</v>
      </c>
      <c r="G78" s="3">
        <v>110413</v>
      </c>
      <c r="H78" s="3">
        <v>128412</v>
      </c>
      <c r="I78" s="3">
        <v>116912</v>
      </c>
      <c r="J78" s="3">
        <v>125858</v>
      </c>
      <c r="K78" s="3">
        <v>134489</v>
      </c>
      <c r="L78" s="3">
        <v>149632</v>
      </c>
      <c r="M78" s="3">
        <v>155085</v>
      </c>
      <c r="N78" s="3">
        <v>161079</v>
      </c>
      <c r="O78" s="3">
        <v>186407</v>
      </c>
      <c r="P78" s="16">
        <v>277615</v>
      </c>
    </row>
    <row r="79" spans="1:16" x14ac:dyDescent="0.4">
      <c r="C79" s="15" t="s">
        <v>42</v>
      </c>
      <c r="D79" s="9">
        <f>D77/$D$22</f>
        <v>9.1438814077561929E-3</v>
      </c>
      <c r="E79" s="9">
        <f t="shared" ref="E79:P79" si="23">E77/$D$22</f>
        <v>1.1072174632722568E-2</v>
      </c>
      <c r="F79" s="9">
        <f t="shared" si="23"/>
        <v>1.3926884011386519E-2</v>
      </c>
      <c r="G79" s="9">
        <f t="shared" si="23"/>
        <v>1.4657254225697049E-2</v>
      </c>
      <c r="H79" s="9">
        <f t="shared" si="23"/>
        <v>1.7479340096562535E-2</v>
      </c>
      <c r="I79" s="9">
        <f t="shared" si="23"/>
        <v>1.9872442084507995E-2</v>
      </c>
      <c r="J79" s="9">
        <f t="shared" si="23"/>
        <v>2.2367378199600073E-2</v>
      </c>
      <c r="K79" s="9">
        <f t="shared" si="23"/>
        <v>2.3102016910258066E-2</v>
      </c>
      <c r="L79" s="9">
        <f t="shared" si="23"/>
        <v>2.6242105759009537E-2</v>
      </c>
      <c r="M79" s="9">
        <f t="shared" si="23"/>
        <v>2.7690802930078827E-2</v>
      </c>
      <c r="N79" s="9">
        <f t="shared" si="23"/>
        <v>2.9664677598184183E-2</v>
      </c>
      <c r="O79" s="9">
        <f t="shared" si="23"/>
        <v>3.2509477967470092E-2</v>
      </c>
      <c r="P79" s="17">
        <f t="shared" si="23"/>
        <v>3.6345484167156147E-2</v>
      </c>
    </row>
    <row r="80" spans="1:16" x14ac:dyDescent="0.4">
      <c r="C80" s="18" t="s">
        <v>43</v>
      </c>
      <c r="D80" s="19">
        <f>D78/$D$22</f>
        <v>1.1274318424034561E-2</v>
      </c>
      <c r="E80" s="19">
        <f t="shared" ref="E80:P80" si="24">E78/$D$22</f>
        <v>1.2553190418994078E-2</v>
      </c>
      <c r="F80" s="19">
        <f t="shared" si="24"/>
        <v>1.5099196043957585E-2</v>
      </c>
      <c r="G80" s="19">
        <f t="shared" si="24"/>
        <v>1.6832053114729406E-2</v>
      </c>
      <c r="H80" s="19">
        <f t="shared" si="24"/>
        <v>1.9575934034657447E-2</v>
      </c>
      <c r="I80" s="19">
        <f t="shared" si="24"/>
        <v>1.7822801606235176E-2</v>
      </c>
      <c r="J80" s="19">
        <f t="shared" si="24"/>
        <v>1.918658618924958E-2</v>
      </c>
      <c r="K80" s="19">
        <f t="shared" si="24"/>
        <v>2.0502350188355025E-2</v>
      </c>
      <c r="L80" s="19">
        <f t="shared" si="24"/>
        <v>2.2810844480841846E-2</v>
      </c>
      <c r="M80" s="19">
        <f t="shared" si="24"/>
        <v>2.364213414451025E-2</v>
      </c>
      <c r="N80" s="19">
        <f t="shared" si="24"/>
        <v>2.455589725546356E-2</v>
      </c>
      <c r="O80" s="19">
        <f t="shared" si="24"/>
        <v>2.8417057094340021E-2</v>
      </c>
      <c r="P80" s="20">
        <f t="shared" si="24"/>
        <v>4.2321379053604231E-2</v>
      </c>
    </row>
    <row r="96" spans="1:16" x14ac:dyDescent="0.4">
      <c r="A96" t="s">
        <v>48</v>
      </c>
      <c r="C96" s="12"/>
      <c r="D96" s="13" t="s">
        <v>3</v>
      </c>
      <c r="E96" s="13" t="s">
        <v>4</v>
      </c>
      <c r="F96" s="13" t="s">
        <v>5</v>
      </c>
      <c r="G96" s="13" t="s">
        <v>6</v>
      </c>
      <c r="H96" s="13" t="s">
        <v>7</v>
      </c>
      <c r="I96" s="13" t="s">
        <v>8</v>
      </c>
      <c r="J96" s="13" t="s">
        <v>9</v>
      </c>
      <c r="K96" s="13" t="s">
        <v>10</v>
      </c>
      <c r="L96" s="13" t="s">
        <v>11</v>
      </c>
      <c r="M96" s="13" t="s">
        <v>12</v>
      </c>
      <c r="N96" s="13" t="s">
        <v>13</v>
      </c>
      <c r="O96" s="13" t="s">
        <v>14</v>
      </c>
      <c r="P96" s="14" t="s">
        <v>15</v>
      </c>
    </row>
    <row r="97" spans="3:16" x14ac:dyDescent="0.4">
      <c r="C97" s="15" t="s">
        <v>20</v>
      </c>
      <c r="D97" s="3">
        <v>185133</v>
      </c>
      <c r="E97" s="3">
        <v>230346</v>
      </c>
      <c r="F97" s="3">
        <v>273147</v>
      </c>
      <c r="G97" s="3">
        <v>283520</v>
      </c>
      <c r="H97" s="3">
        <v>293471</v>
      </c>
      <c r="I97" s="3">
        <v>285481</v>
      </c>
      <c r="J97" s="3">
        <v>285093</v>
      </c>
      <c r="K97" s="3">
        <v>295840</v>
      </c>
      <c r="L97" s="3">
        <v>295655</v>
      </c>
      <c r="M97" s="3">
        <v>290109</v>
      </c>
      <c r="N97" s="3">
        <v>300976</v>
      </c>
      <c r="O97" s="3">
        <v>309917</v>
      </c>
      <c r="P97" s="16">
        <v>329216</v>
      </c>
    </row>
    <row r="98" spans="3:16" x14ac:dyDescent="0.4">
      <c r="C98" s="21" t="s">
        <v>21</v>
      </c>
      <c r="D98" s="3">
        <v>49099</v>
      </c>
      <c r="E98" s="3">
        <v>50760</v>
      </c>
      <c r="F98" s="3">
        <v>55013</v>
      </c>
      <c r="G98" s="3">
        <v>60216</v>
      </c>
      <c r="H98" s="3">
        <v>62415</v>
      </c>
      <c r="I98" s="3">
        <v>50620</v>
      </c>
      <c r="J98" s="3">
        <v>42114</v>
      </c>
      <c r="K98" s="3">
        <v>47621</v>
      </c>
      <c r="L98" s="3">
        <v>50074</v>
      </c>
      <c r="M98" s="3">
        <v>48445</v>
      </c>
      <c r="N98" s="3">
        <v>49667</v>
      </c>
      <c r="O98" s="3">
        <v>68765</v>
      </c>
      <c r="P98" s="16">
        <v>93381</v>
      </c>
    </row>
    <row r="99" spans="3:16" x14ac:dyDescent="0.4">
      <c r="C99" s="15" t="s">
        <v>42</v>
      </c>
      <c r="D99" s="9">
        <f>D97/$D$27</f>
        <v>3.7107509213088218E-2</v>
      </c>
      <c r="E99" s="9">
        <f t="shared" ref="E99:P99" si="25">E97/$D$27</f>
        <v>4.616986878189204E-2</v>
      </c>
      <c r="F99" s="9">
        <f t="shared" si="25"/>
        <v>5.4748774227325263E-2</v>
      </c>
      <c r="G99" s="9">
        <f t="shared" si="25"/>
        <v>5.6827907569664896E-2</v>
      </c>
      <c r="H99" s="9">
        <f t="shared" si="25"/>
        <v>5.882245648411797E-2</v>
      </c>
      <c r="I99" s="9">
        <f t="shared" si="25"/>
        <v>5.7220964591194641E-2</v>
      </c>
      <c r="J99" s="9">
        <f t="shared" si="25"/>
        <v>5.7143195022426901E-2</v>
      </c>
      <c r="K99" s="9">
        <f t="shared" si="25"/>
        <v>5.9297291815073587E-2</v>
      </c>
      <c r="L99" s="9">
        <f t="shared" si="25"/>
        <v>5.9260210963985878E-2</v>
      </c>
      <c r="M99" s="9">
        <f t="shared" si="25"/>
        <v>5.814858717948615E-2</v>
      </c>
      <c r="N99" s="9">
        <f t="shared" si="25"/>
        <v>6.0326736416081626E-2</v>
      </c>
      <c r="O99" s="9">
        <f t="shared" si="25"/>
        <v>6.2118843927299085E-2</v>
      </c>
      <c r="P99" s="17">
        <f t="shared" si="25"/>
        <v>6.598707822536258E-2</v>
      </c>
    </row>
    <row r="100" spans="3:16" x14ac:dyDescent="0.4">
      <c r="C100" s="18" t="s">
        <v>43</v>
      </c>
      <c r="D100" s="19">
        <f>D98/$D$27</f>
        <v>9.8412578786786706E-3</v>
      </c>
      <c r="E100" s="19">
        <f t="shared" ref="E100:P100" si="26">E98/$D$27</f>
        <v>1.0174183790336449E-2</v>
      </c>
      <c r="F100" s="19">
        <f t="shared" si="26"/>
        <v>1.1026642491288005E-2</v>
      </c>
      <c r="G100" s="19">
        <f t="shared" si="26"/>
        <v>1.2069516373500781E-2</v>
      </c>
      <c r="H100" s="19">
        <f t="shared" si="26"/>
        <v>1.2510277408862283E-2</v>
      </c>
      <c r="I100" s="19">
        <f t="shared" si="26"/>
        <v>1.0146122605729533E-2</v>
      </c>
      <c r="J100" s="19">
        <f t="shared" si="26"/>
        <v>8.441205203826423E-3</v>
      </c>
      <c r="K100" s="19">
        <f t="shared" si="26"/>
        <v>9.5450119440427909E-3</v>
      </c>
      <c r="L100" s="19">
        <f t="shared" si="26"/>
        <v>1.0036683985762556E-2</v>
      </c>
      <c r="M100" s="19">
        <f t="shared" si="26"/>
        <v>9.7101720591577876E-3</v>
      </c>
      <c r="N100" s="19">
        <f t="shared" si="26"/>
        <v>9.9551061133695915E-3</v>
      </c>
      <c r="O100" s="19">
        <f t="shared" si="26"/>
        <v>1.3783052567818872E-2</v>
      </c>
      <c r="P100" s="20">
        <f t="shared" si="26"/>
        <v>1.8717010569846492E-2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7.399999999999999" x14ac:dyDescent="0.4"/>
  <sheetData>
    <row r="1" spans="1:2" x14ac:dyDescent="0.4">
      <c r="A1" s="8" t="s">
        <v>27</v>
      </c>
      <c r="B1" s="8" t="s">
        <v>28</v>
      </c>
    </row>
    <row r="2" spans="1:2" x14ac:dyDescent="0.4">
      <c r="A2" s="8" t="s">
        <v>29</v>
      </c>
      <c r="B2" s="8" t="s">
        <v>30</v>
      </c>
    </row>
    <row r="3" spans="1:2" x14ac:dyDescent="0.4">
      <c r="A3" s="8" t="s">
        <v>31</v>
      </c>
      <c r="B3" s="8" t="s">
        <v>32</v>
      </c>
    </row>
    <row r="4" spans="1:2" x14ac:dyDescent="0.4">
      <c r="A4" s="8" t="s">
        <v>33</v>
      </c>
      <c r="B4" s="8" t="s">
        <v>34</v>
      </c>
    </row>
    <row r="5" spans="1:2" x14ac:dyDescent="0.4">
      <c r="A5" s="8" t="s">
        <v>35</v>
      </c>
      <c r="B5" s="8" t="s">
        <v>36</v>
      </c>
    </row>
    <row r="6" spans="1:2" x14ac:dyDescent="0.4">
      <c r="A6" s="8" t="s">
        <v>37</v>
      </c>
      <c r="B6" s="8" t="s">
        <v>38</v>
      </c>
    </row>
    <row r="7" spans="1:2" x14ac:dyDescent="0.4">
      <c r="A7" s="8" t="s">
        <v>19</v>
      </c>
      <c r="B7" s="8" t="s">
        <v>39</v>
      </c>
    </row>
    <row r="8" spans="1:2" x14ac:dyDescent="0.4">
      <c r="A8" s="8" t="s">
        <v>40</v>
      </c>
      <c r="B8" s="8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테라플랫폼 테라</cp:lastModifiedBy>
  <dcterms:created xsi:type="dcterms:W3CDTF">2024-01-11T07:28:36Z</dcterms:created>
  <dcterms:modified xsi:type="dcterms:W3CDTF">2024-01-28T08:22:27Z</dcterms:modified>
</cp:coreProperties>
</file>