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4493ED39-F9B7-41BB-93B4-5F37F4A6097B}" xr6:coauthVersionLast="40" xr6:coauthVersionMax="40" xr10:uidLastSave="{00000000-0000-0000-0000-000000000000}"/>
  <bookViews>
    <workbookView xWindow="-98" yWindow="-98" windowWidth="21795" windowHeight="13096" tabRatio="966" xr2:uid="{00000000-000D-0000-FFFF-FFFF00000000}"/>
  </bookViews>
  <sheets>
    <sheet name="Information" sheetId="37" r:id="rId1"/>
    <sheet name="Häst, individuell" sheetId="32" r:id="rId2"/>
    <sheet name="Individuell senior grund C" sheetId="26" r:id="rId3"/>
    <sheet name="Ind kür tekn senior" sheetId="33" r:id="rId4"/>
    <sheet name="Individuell kür artistisk" sheetId="34" r:id="rId5"/>
    <sheet name="Individuell tekniska övningar" sheetId="35" r:id="rId6"/>
    <sheet name="Individuellt tekniskt artistisk" sheetId="36" r:id="rId7"/>
  </sheets>
  <definedNames>
    <definedName name="armnr" localSheetId="1">'Häst, individuell'!$L$6</definedName>
    <definedName name="armnr" localSheetId="3">'Ind kür tekn senior'!$L$7</definedName>
    <definedName name="armnr" localSheetId="4">'Individuell kür artistisk'!$L$7</definedName>
    <definedName name="armnr" localSheetId="2">'Individuell senior grund C'!$L$7</definedName>
    <definedName name="armnr" localSheetId="5">'Individuell tekniska övningar'!$L$7</definedName>
    <definedName name="armnr" localSheetId="6">'Individuellt tekniskt artistisk'!$L$8</definedName>
    <definedName name="bord" localSheetId="1">'Häst, individuell'!$L$2</definedName>
    <definedName name="bord" localSheetId="3">'Ind kür tekn senior'!$L$3</definedName>
    <definedName name="bord" localSheetId="4">'Individuell kür artistisk'!$L$3</definedName>
    <definedName name="bord" localSheetId="2">'Individuell senior grund C'!$L$3</definedName>
    <definedName name="bord" localSheetId="5">'Individuell tekniska övningar'!$L$3</definedName>
    <definedName name="bord" localSheetId="6">'Individuellt tekniskt artistisk'!$L$4</definedName>
    <definedName name="datum" localSheetId="1">'Häst, individuell'!$C$3</definedName>
    <definedName name="datum" localSheetId="3">'Ind kür tekn senior'!$C$4</definedName>
    <definedName name="datum" localSheetId="4">'Individuell kür artistisk'!$C$4</definedName>
    <definedName name="datum" localSheetId="2">'Individuell senior grund C'!$C$4</definedName>
    <definedName name="datum" localSheetId="5">'Individuell tekniska övningar'!$C$4</definedName>
    <definedName name="datum" localSheetId="6">'Individuellt tekniskt artistisk'!$C$4</definedName>
    <definedName name="domare" localSheetId="1">'Häst, individuell'!$C$29</definedName>
    <definedName name="domare" localSheetId="3">'Ind kür tekn senior'!$C$37</definedName>
    <definedName name="domare" localSheetId="4">'Individuell kür artistisk'!$C$27</definedName>
    <definedName name="domare" localSheetId="2">'Individuell senior grund C'!$C$32</definedName>
    <definedName name="domare" localSheetId="5">'Individuell tekniska övningar'!$C$34</definedName>
    <definedName name="domare" localSheetId="6">'Individuellt tekniskt artistisk'!$C$28</definedName>
    <definedName name="id" localSheetId="1">'Häst, individuell'!$U$1</definedName>
    <definedName name="id" localSheetId="3">'Ind kür tekn senior'!$U$1</definedName>
    <definedName name="id" localSheetId="4">'Individuell kür artistisk'!$U$1</definedName>
    <definedName name="id" localSheetId="2">'Individuell senior grund C'!$U$1</definedName>
    <definedName name="id" localSheetId="5">'Individuell tekniska övningar'!$U$1</definedName>
    <definedName name="id" localSheetId="6">'Individuellt tekniskt artistisk'!$U$1</definedName>
    <definedName name="klass" localSheetId="1">'Häst, individuell'!$L$3</definedName>
    <definedName name="klass" localSheetId="3">'Ind kür tekn senior'!$L$4</definedName>
    <definedName name="klass" localSheetId="4">'Individuell kür artistisk'!$L$4</definedName>
    <definedName name="klass" localSheetId="2">'Individuell senior grund C'!$L$4</definedName>
    <definedName name="klass" localSheetId="5">'Individuell tekniska övningar'!$L$4</definedName>
    <definedName name="klass" localSheetId="6">'Individuellt tekniskt artistisk'!$L$5</definedName>
    <definedName name="moment" localSheetId="1">'Häst, individuell'!$L$4</definedName>
    <definedName name="moment" localSheetId="3">'Ind kür tekn senior'!$L$5</definedName>
    <definedName name="moment" localSheetId="4">'Individuell kür artistisk'!$L$5</definedName>
    <definedName name="moment" localSheetId="2">'Individuell senior grund C'!$L$5</definedName>
    <definedName name="moment" localSheetId="5">'Individuell tekniska övningar'!$L$5</definedName>
    <definedName name="moment" localSheetId="6">'Individuellt tekniskt artistisk'!$L$6</definedName>
    <definedName name="result" localSheetId="1">'Häst, individuell'!$K$25</definedName>
    <definedName name="result" localSheetId="3">'Ind kür tekn senior'!$L$33</definedName>
    <definedName name="result" localSheetId="4">'Individuell kür artistisk'!$L$23</definedName>
    <definedName name="result" localSheetId="2">'Individuell senior grund C'!$L$27</definedName>
    <definedName name="result" localSheetId="5">'Individuell tekniska övningar'!$L$30</definedName>
    <definedName name="result" localSheetId="6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3" l="1"/>
  <c r="H19" i="33" s="1"/>
  <c r="H20" i="33" s="1"/>
  <c r="I14" i="36" l="1"/>
  <c r="J14" i="36" s="1"/>
  <c r="K17" i="36" s="1"/>
  <c r="L17" i="36" s="1"/>
  <c r="L19" i="36"/>
  <c r="L18" i="36"/>
  <c r="L18" i="34" l="1"/>
  <c r="L16" i="34"/>
  <c r="L15" i="34"/>
  <c r="L14" i="34"/>
  <c r="L24" i="26" l="1"/>
  <c r="L27" i="26" s="1"/>
  <c r="H23" i="35" l="1"/>
  <c r="K23" i="35" s="1"/>
  <c r="L25" i="35" s="1"/>
  <c r="L27" i="35" s="1"/>
  <c r="L30" i="35" s="1"/>
  <c r="L23" i="32"/>
  <c r="L19" i="32"/>
  <c r="L22" i="32"/>
  <c r="L16" i="32"/>
  <c r="L13" i="32"/>
  <c r="E22" i="33"/>
  <c r="H26" i="33" s="1"/>
  <c r="I26" i="33" s="1"/>
  <c r="K26" i="33" s="1"/>
  <c r="K31" i="33" s="1"/>
  <c r="L17" i="34"/>
  <c r="K21" i="33"/>
  <c r="K20" i="33"/>
  <c r="K19" i="33"/>
  <c r="K18" i="33"/>
  <c r="K23" i="33" l="1"/>
  <c r="L33" i="33" s="1"/>
  <c r="L24" i="36"/>
  <c r="L20" i="36"/>
  <c r="L19" i="34"/>
  <c r="L23" i="34"/>
  <c r="K25" i="32"/>
</calcChain>
</file>

<file path=xl/sharedStrings.xml><?xml version="1.0" encoding="utf-8"?>
<sst xmlns="http://schemas.openxmlformats.org/spreadsheetml/2006/main" count="548" uniqueCount="185">
  <si>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</si>
  <si>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</si>
  <si>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</si>
  <si>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</si>
  <si>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</si>
  <si>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</si>
  <si>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</si>
  <si>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</si>
  <si>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</si>
  <si>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</si>
  <si>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</si>
  <si>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</si>
  <si>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</si>
  <si>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</si>
  <si>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</si>
  <si>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</si>
  <si>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</si>
  <si>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</si>
  <si>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</si>
  <si>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</si>
  <si>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</si>
  <si>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</si>
  <si>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</si>
  <si>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</si>
  <si>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</si>
  <si>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</si>
  <si>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</si>
  <si>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</si>
  <si>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</si>
  <si>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</si>
  <si>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</si>
  <si>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</si>
  <si>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</si>
  <si>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</si>
  <si>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</si>
  <si>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</si>
  <si>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</si>
  <si>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</si>
  <si>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</si>
  <si>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</si>
  <si>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</si>
  <si>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</si>
  <si>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</si>
  <si>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</si>
  <si>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</si>
  <si>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</si>
  <si>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</si>
  <si>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</si>
  <si>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</si>
  <si>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Fana</t>
  </si>
  <si>
    <t>Stående</t>
  </si>
  <si>
    <t>Summa grundövningar: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</si>
  <si>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</si>
  <si>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</si>
  <si>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</si>
  <si>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</si>
  <si>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</si>
  <si>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</si>
  <si>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</si>
  <si>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</si>
  <si>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</si>
  <si>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</si>
  <si>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</si>
  <si>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</si>
  <si>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</si>
  <si>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</si>
  <si>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</si>
  <si>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</si>
  <si>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</si>
  <si>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</si>
  <si>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</si>
  <si>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</si>
  <si>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</si>
  <si>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</si>
  <si>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</si>
  <si>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</si>
  <si>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</si>
  <si>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</si>
  <si>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KOREOGRAFI
50%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</si>
  <si>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</si>
  <si>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</si>
  <si>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</si>
  <si>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</si>
  <si>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</si>
  <si>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</si>
  <si>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</si>
  <si>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</si>
  <si>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Inspring, hälsning och travvolt</t>
  </si>
  <si>
    <t>A5
5%</t>
  </si>
  <si>
    <t>A3
25%</t>
  </si>
  <si>
    <t>Bord</t>
  </si>
  <si>
    <t>Start nr</t>
  </si>
  <si>
    <t>Sidhopp del 2</t>
  </si>
  <si>
    <t>0</t>
  </si>
  <si>
    <t>Från framlänges knästående till baklänges stående</t>
  </si>
  <si>
    <t>Framlänges kullerbytta från korset till sittande på halsen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</si>
  <si>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</si>
  <si>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</si>
  <si>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</si>
  <si>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</si>
  <si>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</si>
  <si>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</si>
  <si>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</si>
  <si>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</si>
  <si>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</si>
  <si>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</si>
  <si>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</si>
  <si>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</si>
  <si>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</si>
  <si>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</si>
  <si>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</si>
  <si>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</si>
  <si>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</si>
  <si>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</si>
  <si>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</si>
  <si>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</si>
  <si>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</si>
  <si>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</si>
  <si>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</si>
  <si>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</si>
  <si>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</si>
  <si>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</si>
  <si>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</si>
  <si>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</si>
  <si>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</si>
  <si>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</si>
  <si>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</si>
  <si>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</si>
  <si>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</si>
  <si>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</si>
  <si>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</si>
  <si>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</si>
  <si>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</si>
  <si>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</si>
  <si>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</si>
  <si>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</si>
  <si>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</si>
  <si>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</si>
  <si>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</si>
  <si>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</si>
  <si>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</si>
  <si>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</si>
  <si>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</si>
  <si>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</si>
  <si>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</si>
  <si>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</si>
  <si>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</si>
  <si>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</si>
  <si>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</si>
  <si>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</si>
  <si>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</si>
  <si>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</si>
  <si>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</si>
  <si>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</si>
  <si>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</si>
  <si>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</si>
  <si>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</si>
  <si>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</si>
  <si>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</si>
  <si>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</si>
  <si>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</si>
  <si>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</si>
  <si>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</si>
  <si>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</si>
  <si>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</si>
  <si>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</si>
  <si>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</si>
  <si>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</si>
  <si>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</si>
  <si>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</si>
  <si>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</si>
  <si>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</si>
  <si>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</si>
  <si>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</si>
  <si>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Grundövningar</t>
  </si>
  <si>
    <t>Upphopp till armbågsstående</t>
  </si>
  <si>
    <t>Upphopp till baklänges axelstående</t>
  </si>
  <si>
    <t>Individuell minior grund E</t>
  </si>
  <si>
    <t>Individuell junior grund B</t>
  </si>
  <si>
    <t>Individuell senior grund C</t>
  </si>
  <si>
    <t>Ind kür tekn minior</t>
  </si>
  <si>
    <t>Individuell kür senior</t>
  </si>
  <si>
    <t>Ind kür tekn junior</t>
  </si>
  <si>
    <t>Ind kür tekn senior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</si>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</sst>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_-;\-* #,##0.000_-;_-* &quot;-&quot;???_-;_-@_-"/>
    <numFmt numFmtId="171" formatCode="0_ ;\-0\ "/>
    <numFmt numFmtId="173" formatCode="0.0"/>
  </numFmts>
  <fonts count="32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37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167" fontId="2" fillId="0" borderId="0" xfId="1" applyNumberFormat="1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4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6" xfId="3" applyFont="1" applyFill="1" applyBorder="1" applyAlignment="1">
      <alignment horizontal="center" vertical="center" textRotation="90" wrapText="1"/>
    </xf>
    <xf numFmtId="0" fontId="18" fillId="0" borderId="52" xfId="3" applyFont="1" applyFill="1" applyBorder="1" applyAlignment="1">
      <alignment vertical="center" wrapText="1"/>
    </xf>
    <xf numFmtId="0" fontId="18" fillId="0" borderId="48" xfId="3" applyFont="1" applyFill="1" applyBorder="1" applyAlignment="1">
      <alignment vertical="center" wrapText="1"/>
    </xf>
    <xf numFmtId="0" fontId="16" fillId="0" borderId="49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0" fontId="1" fillId="0" borderId="2" xfId="0" applyFont="1" applyFill="1" applyBorder="1" applyAlignment="1">
      <alignment vertical="center"/>
    </xf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3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71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9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1" fillId="0" borderId="0" xfId="5" applyFont="1"/>
    <xf numFmtId="166" fontId="2" fillId="2" borderId="0" xfId="5" applyNumberFormat="1" applyFont="1" applyFill="1" applyBorder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0" borderId="0" xfId="5" applyFont="1" applyBorder="1"/>
    <xf numFmtId="0" fontId="1" fillId="0" borderId="0" xfId="3" applyFont="1"/>
    <xf numFmtId="0" fontId="1" fillId="0" borderId="1" xfId="3" applyFont="1" applyBorder="1"/>
    <xf numFmtId="0" fontId="1" fillId="2" borderId="1" xfId="3" applyFont="1" applyFill="1" applyBorder="1" applyAlignment="1">
      <alignment horizontal="left"/>
    </xf>
    <xf numFmtId="166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6" fontId="1" fillId="2" borderId="0" xfId="5" applyNumberFormat="1" applyFont="1" applyFill="1" applyBorder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6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0" fontId="5" fillId="0" borderId="0" xfId="3"/>
    <xf numFmtId="167" fontId="1" fillId="0" borderId="0" xfId="5" applyNumberFormat="1" applyFont="1"/>
    <xf numFmtId="9" fontId="16" fillId="0" borderId="0" xfId="5" applyNumberFormat="1" applyFont="1" applyBorder="1" applyAlignment="1">
      <alignment horizontal="center" vertical="center" wrapText="1"/>
    </xf>
    <xf numFmtId="0" fontId="8" fillId="0" borderId="0" xfId="5" applyFont="1" applyBorder="1" applyAlignment="1">
      <alignment horizontal="left" vertical="center" wrapText="1"/>
    </xf>
    <xf numFmtId="170" fontId="1" fillId="0" borderId="0" xfId="5" applyNumberFormat="1" applyFont="1"/>
    <xf numFmtId="167" fontId="1" fillId="0" borderId="0" xfId="5" applyNumberFormat="1" applyFont="1" applyAlignment="1">
      <alignment horizontal="center" vertical="center"/>
    </xf>
    <xf numFmtId="0" fontId="16" fillId="0" borderId="59" xfId="5" applyFont="1" applyBorder="1" applyAlignment="1">
      <alignment horizontal="center" vertical="center" wrapText="1"/>
    </xf>
    <xf numFmtId="0" fontId="1" fillId="0" borderId="2" xfId="5" applyFont="1" applyBorder="1"/>
    <xf numFmtId="0" fontId="20" fillId="0" borderId="2" xfId="5" applyFont="1" applyBorder="1" applyAlignment="1">
      <alignment horizontal="left" vertical="center" wrapText="1"/>
    </xf>
    <xf numFmtId="0" fontId="16" fillId="0" borderId="55" xfId="5" applyFont="1" applyBorder="1" applyAlignment="1">
      <alignment horizontal="center" vertical="center" wrapText="1"/>
    </xf>
    <xf numFmtId="0" fontId="16" fillId="0" borderId="50" xfId="5" applyFont="1" applyBorder="1" applyAlignment="1">
      <alignment horizontal="center" vertical="center" wrapText="1"/>
    </xf>
    <xf numFmtId="165" fontId="1" fillId="0" borderId="0" xfId="5" applyNumberFormat="1" applyFont="1" applyBorder="1" applyAlignment="1">
      <alignment horizontal="center" vertical="center"/>
    </xf>
    <xf numFmtId="0" fontId="1" fillId="2" borderId="0" xfId="5" applyFont="1" applyFill="1" applyBorder="1" applyAlignment="1"/>
    <xf numFmtId="0" fontId="1" fillId="2" borderId="0" xfId="5" applyFont="1" applyFill="1" applyBorder="1"/>
    <xf numFmtId="0" fontId="6" fillId="2" borderId="0" xfId="5" applyFont="1" applyFill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166" fontId="2" fillId="2" borderId="0" xfId="3" applyNumberFormat="1" applyFont="1" applyFill="1" applyBorder="1" applyAlignment="1">
      <alignment horizontal="center"/>
    </xf>
    <xf numFmtId="0" fontId="1" fillId="0" borderId="0" xfId="3" applyFont="1" applyAlignment="1">
      <alignment horizontal="right"/>
    </xf>
    <xf numFmtId="0" fontId="4" fillId="0" borderId="0" xfId="3" applyFont="1" applyAlignment="1">
      <alignment horizontal="right"/>
    </xf>
    <xf numFmtId="0" fontId="4" fillId="0" borderId="0" xfId="3" applyFont="1"/>
    <xf numFmtId="0" fontId="2" fillId="0" borderId="0" xfId="3" applyFont="1" applyAlignment="1">
      <alignment horizontal="left"/>
    </xf>
    <xf numFmtId="0" fontId="1" fillId="0" borderId="0" xfId="3" applyFont="1" applyBorder="1"/>
    <xf numFmtId="167" fontId="6" fillId="0" borderId="20" xfId="3" applyNumberFormat="1" applyFont="1" applyBorder="1" applyAlignment="1">
      <alignment horizontal="center" vertical="center"/>
    </xf>
    <xf numFmtId="0" fontId="6" fillId="0" borderId="13" xfId="3" applyFont="1" applyBorder="1" applyAlignment="1">
      <alignment vertical="center"/>
    </xf>
    <xf numFmtId="0" fontId="6" fillId="0" borderId="14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8" xfId="3" applyFont="1" applyBorder="1" applyAlignment="1">
      <alignment vertical="center"/>
    </xf>
    <xf numFmtId="167" fontId="1" fillId="0" borderId="18" xfId="3" applyNumberFormat="1" applyFont="1" applyBorder="1" applyAlignment="1">
      <alignment horizontal="center" vertical="center"/>
    </xf>
    <xf numFmtId="167" fontId="2" fillId="0" borderId="38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7" fontId="2" fillId="0" borderId="37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7" fontId="2" fillId="0" borderId="35" xfId="1" applyNumberFormat="1" applyFont="1" applyBorder="1" applyAlignment="1">
      <alignment horizontal="center" vertical="center" wrapText="1"/>
    </xf>
    <xf numFmtId="0" fontId="1" fillId="2" borderId="0" xfId="3" applyFont="1" applyFill="1" applyBorder="1" applyAlignment="1"/>
    <xf numFmtId="0" fontId="2" fillId="2" borderId="0" xfId="5" applyFont="1" applyFill="1" applyBorder="1" applyAlignment="1">
      <alignment horizontal="left" vertical="center"/>
    </xf>
    <xf numFmtId="0" fontId="26" fillId="0" borderId="0" xfId="3" applyFont="1" applyFill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7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7" fontId="15" fillId="2" borderId="34" xfId="5" applyNumberFormat="1" applyFont="1" applyFill="1" applyBorder="1" applyAlignment="1">
      <alignment horizontal="center" vertical="center"/>
    </xf>
    <xf numFmtId="0" fontId="20" fillId="2" borderId="54" xfId="5" applyFont="1" applyFill="1" applyBorder="1" applyAlignment="1">
      <alignment horizontal="left" vertical="center" wrapText="1"/>
    </xf>
    <xf numFmtId="0" fontId="16" fillId="2" borderId="54" xfId="5" applyFont="1" applyFill="1" applyBorder="1" applyAlignment="1">
      <alignment horizontal="center" vertical="center" wrapText="1"/>
    </xf>
    <xf numFmtId="173" fontId="2" fillId="2" borderId="30" xfId="1" applyNumberFormat="1" applyFont="1" applyFill="1" applyBorder="1" applyAlignment="1">
      <alignment horizontal="center" vertical="center"/>
    </xf>
    <xf numFmtId="0" fontId="1" fillId="2" borderId="0" xfId="3" applyFont="1" applyFill="1"/>
    <xf numFmtId="0" fontId="1" fillId="2" borderId="1" xfId="3" applyFont="1" applyFill="1" applyBorder="1"/>
    <xf numFmtId="168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8" fillId="0" borderId="42" xfId="3" applyFont="1" applyBorder="1" applyAlignment="1">
      <alignment horizontal="center" vertical="center" textRotation="90"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3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54" xfId="3" applyFont="1" applyBorder="1"/>
    <xf numFmtId="0" fontId="3" fillId="0" borderId="46" xfId="3" applyFont="1" applyFill="1" applyBorder="1" applyAlignment="1">
      <alignment horizontal="center" wrapText="1"/>
    </xf>
    <xf numFmtId="0" fontId="1" fillId="0" borderId="42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73" fontId="2" fillId="3" borderId="16" xfId="1" applyNumberFormat="1" applyFont="1" applyFill="1" applyBorder="1" applyAlignment="1">
      <alignment horizontal="center" vertical="center"/>
    </xf>
    <xf numFmtId="173" fontId="2" fillId="3" borderId="49" xfId="1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7" fontId="1" fillId="3" borderId="9" xfId="1" applyNumberFormat="1" applyFont="1" applyFill="1" applyBorder="1" applyAlignment="1">
      <alignment horizontal="center" vertical="center"/>
    </xf>
    <xf numFmtId="173" fontId="2" fillId="3" borderId="30" xfId="1" applyNumberFormat="1" applyFont="1" applyFill="1" applyBorder="1" applyAlignment="1">
      <alignment horizontal="center" vertical="center"/>
    </xf>
    <xf numFmtId="173" fontId="2" fillId="3" borderId="32" xfId="1" applyNumberFormat="1" applyFont="1" applyFill="1" applyBorder="1" applyAlignment="1">
      <alignment horizontal="center" vertical="center"/>
    </xf>
    <xf numFmtId="173" fontId="2" fillId="3" borderId="33" xfId="1" applyNumberFormat="1" applyFont="1" applyFill="1" applyBorder="1" applyAlignment="1">
      <alignment horizontal="center" vertical="center"/>
    </xf>
    <xf numFmtId="173" fontId="2" fillId="3" borderId="34" xfId="1" applyNumberFormat="1" applyFont="1" applyFill="1" applyBorder="1" applyAlignment="1">
      <alignment horizontal="center" vertical="center"/>
    </xf>
    <xf numFmtId="173" fontId="2" fillId="3" borderId="51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4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7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7" fontId="1" fillId="3" borderId="51" xfId="1" applyNumberFormat="1" applyFont="1" applyFill="1" applyBorder="1" applyAlignment="1">
      <alignment horizontal="center" vertical="center"/>
    </xf>
    <xf numFmtId="173" fontId="2" fillId="3" borderId="19" xfId="1" applyNumberFormat="1" applyFont="1" applyFill="1" applyBorder="1" applyAlignment="1">
      <alignment horizontal="center" vertical="center"/>
    </xf>
    <xf numFmtId="173" fontId="2" fillId="3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173" fontId="2" fillId="3" borderId="47" xfId="1" applyNumberFormat="1" applyFont="1" applyFill="1" applyBorder="1" applyAlignment="1">
      <alignment horizontal="center" vertical="center"/>
    </xf>
    <xf numFmtId="173" fontId="2" fillId="3" borderId="31" xfId="1" applyNumberFormat="1" applyFont="1" applyFill="1" applyBorder="1" applyAlignment="1">
      <alignment horizontal="center" vertical="center"/>
    </xf>
    <xf numFmtId="173" fontId="2" fillId="3" borderId="18" xfId="1" applyNumberFormat="1" applyFont="1" applyFill="1" applyBorder="1" applyAlignment="1">
      <alignment horizontal="center" vertical="center"/>
    </xf>
    <xf numFmtId="173" fontId="2" fillId="3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1" xfId="3" applyFont="1" applyFill="1" applyBorder="1" applyAlignment="1">
      <alignment horizontal="left" vertical="justify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5" xfId="3" applyFont="1" applyFill="1" applyBorder="1" applyAlignment="1">
      <alignment horizontal="center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8" fillId="0" borderId="44" xfId="3" applyFont="1" applyFill="1" applyBorder="1" applyAlignment="1">
      <alignment horizontal="center" vertical="center" textRotation="90" wrapText="1"/>
    </xf>
    <xf numFmtId="0" fontId="19" fillId="0" borderId="19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40" xfId="3" applyFont="1" applyFill="1" applyBorder="1" applyAlignment="1">
      <alignment horizontal="left" vertical="justify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2" fillId="0" borderId="45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6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9" fillId="0" borderId="16" xfId="3" applyFont="1" applyFill="1" applyBorder="1" applyAlignment="1">
      <alignment horizontal="left" vertical="center" wrapText="1"/>
    </xf>
    <xf numFmtId="0" fontId="19" fillId="0" borderId="49" xfId="3" applyFont="1" applyFill="1" applyBorder="1" applyAlignment="1">
      <alignment horizontal="left" vertical="center" wrapText="1"/>
    </xf>
    <xf numFmtId="0" fontId="18" fillId="0" borderId="52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12" fillId="0" borderId="47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" fillId="0" borderId="1" xfId="0" applyFont="1" applyFill="1" applyBorder="1" applyAlignment="1">
      <alignment horizontal="left"/>
    </xf>
    <xf numFmtId="0" fontId="8" fillId="0" borderId="42" xfId="0" applyFont="1" applyFill="1" applyBorder="1" applyAlignment="1">
      <alignment horizontal="center" vertical="center" textRotation="90" wrapText="1"/>
    </xf>
    <xf numFmtId="0" fontId="8" fillId="0" borderId="44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1" fillId="0" borderId="40" xfId="0" applyFont="1" applyFill="1" applyBorder="1" applyAlignment="1">
      <alignment horizontal="left" vertical="justify" wrapText="1"/>
    </xf>
    <xf numFmtId="0" fontId="21" fillId="0" borderId="28" xfId="0" applyFont="1" applyFill="1" applyBorder="1" applyAlignment="1">
      <alignment horizontal="left" vertical="justify" wrapText="1"/>
    </xf>
    <xf numFmtId="0" fontId="31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9" xfId="5" applyFont="1" applyBorder="1" applyAlignment="1">
      <alignment horizontal="left" vertical="center" wrapText="1" indent="1"/>
    </xf>
    <xf numFmtId="0" fontId="25" fillId="0" borderId="40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8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7" xfId="3" applyFont="1" applyFill="1" applyBorder="1" applyAlignment="1">
      <alignment horizontal="left" vertical="center"/>
    </xf>
    <xf numFmtId="0" fontId="1" fillId="2" borderId="41" xfId="3" applyFont="1" applyFill="1" applyBorder="1" applyAlignment="1">
      <alignment horizontal="left" vertical="center"/>
    </xf>
    <xf numFmtId="0" fontId="24" fillId="0" borderId="60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8" fillId="0" borderId="42" xfId="3" applyFont="1" applyBorder="1" applyAlignment="1">
      <alignment horizontal="center" vertical="center" textRotation="90" wrapText="1"/>
    </xf>
    <xf numFmtId="0" fontId="8" fillId="0" borderId="43" xfId="3" applyFont="1" applyBorder="1" applyAlignment="1">
      <alignment horizontal="center" vertical="center" textRotation="90" wrapText="1"/>
    </xf>
    <xf numFmtId="0" fontId="6" fillId="0" borderId="0" xfId="5" applyFont="1" applyFill="1" applyBorder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40" xfId="0" applyFont="1" applyBorder="1" applyAlignment="1">
      <alignment horizontal="left" vertical="justify" wrapText="1"/>
    </xf>
    <xf numFmtId="0" fontId="9" fillId="0" borderId="28" xfId="0" applyFont="1" applyBorder="1" applyAlignment="1">
      <alignment horizontal="left" vertical="justify" wrapText="1"/>
    </xf>
    <xf numFmtId="0" fontId="6" fillId="0" borderId="0" xfId="3" applyFont="1" applyFill="1" applyAlignment="1">
      <alignment horizontal="left" vertical="center"/>
    </xf>
    <xf numFmtId="0" fontId="1" fillId="0" borderId="27" xfId="3" applyFont="1" applyBorder="1" applyAlignment="1">
      <alignment horizontal="center"/>
    </xf>
    <xf numFmtId="0" fontId="1" fillId="0" borderId="28" xfId="3" applyFont="1" applyBorder="1" applyAlignment="1">
      <alignment horizontal="center"/>
    </xf>
    <xf numFmtId="0" fontId="1" fillId="3" borderId="25" xfId="3" applyFont="1" applyFill="1" applyBorder="1" applyAlignment="1">
      <alignment horizontal="center" vertical="center"/>
    </xf>
    <xf numFmtId="0" fontId="1" fillId="3" borderId="26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5" fillId="4" borderId="0" xfId="0" applyFont="1" applyFill="1"/>
    <xf numFmtId="0" fontId="5" fillId="4" borderId="9" xfId="0" applyFont="1" applyFill="1" applyBorder="1" applyAlignment="1">
      <alignment wrapText="1"/>
    </xf>
    <xf numFmtId="0" fontId="5" fillId="4" borderId="31" xfId="0" applyFont="1" applyFill="1" applyBorder="1" applyAlignment="1">
      <alignment wrapText="1"/>
    </xf>
    <xf numFmtId="0" fontId="0" fillId="4" borderId="0" xfId="0" applyFill="1"/>
    <xf numFmtId="0" fontId="5" fillId="4" borderId="2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0" fontId="5" fillId="4" borderId="3" xfId="0" applyFont="1" applyFill="1" applyBorder="1" applyAlignment="1">
      <alignment wrapText="1"/>
    </xf>
  </cellXfs>
  <cellStyles count="8">
    <cellStyle name="Dezimal 2" xfId="2" xr:uid="{00000000-0005-0000-0000-000001000000}"/>
    <cellStyle name="Dezimal 2 2" xfId="4" xr:uid="{00000000-0005-0000-0000-000002000000}"/>
    <cellStyle name="Excel Built-in Normal" xfId="6" xr:uid="{00000000-0005-0000-0000-000003000000}"/>
    <cellStyle name="Normal" xfId="0" builtinId="0"/>
    <cellStyle name="Normal 2" xfId="5" xr:uid="{00000000-0005-0000-0000-000005000000}"/>
    <cellStyle name="Normal 3" xfId="7" xr:uid="{AD6A9AFD-BBF0-4FEB-9880-07F97864F5D2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abSelected="1" topLeftCell="A5" workbookViewId="0">
      <selection activeCell="A67" sqref="A67:XFD69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1" customFormat="1" ht="20.65" x14ac:dyDescent="0.6">
      <c r="A1" s="230" t="s">
        <v>122</v>
      </c>
    </row>
    <row r="2" spans="1:6" s="231" customFormat="1" x14ac:dyDescent="0.35">
      <c r="A2" s="231" t="s">
        <v>123</v>
      </c>
    </row>
    <row r="3" spans="1:6" s="231" customFormat="1" x14ac:dyDescent="0.35">
      <c r="A3" s="231" t="s">
        <v>147</v>
      </c>
    </row>
    <row r="4" spans="1:6" s="231" customFormat="1" x14ac:dyDescent="0.35"/>
    <row r="5" spans="1:6" s="276" customFormat="1" x14ac:dyDescent="0.35">
      <c r="A5" s="276" t="s">
        <v>184</v>
      </c>
    </row>
    <row r="6" spans="1:6" s="231" customFormat="1" x14ac:dyDescent="0.35"/>
    <row r="7" spans="1:6" s="231" customFormat="1" x14ac:dyDescent="0.35"/>
    <row r="8" spans="1:6" s="231" customFormat="1" x14ac:dyDescent="0.35"/>
    <row r="9" spans="1:6" s="231" customFormat="1" x14ac:dyDescent="0.35">
      <c r="A9" s="231" t="s">
        <v>150</v>
      </c>
    </row>
    <row r="10" spans="1:6" s="231" customFormat="1" x14ac:dyDescent="0.35"/>
    <row r="11" spans="1:6" s="208" customFormat="1" ht="17.25" x14ac:dyDescent="0.45">
      <c r="A11" s="208" t="s">
        <v>100</v>
      </c>
    </row>
    <row r="13" spans="1:6" x14ac:dyDescent="0.35">
      <c r="A13" s="205" t="s">
        <v>101</v>
      </c>
    </row>
    <row r="14" spans="1:6" x14ac:dyDescent="0.35">
      <c r="A14" s="205"/>
    </row>
    <row r="15" spans="1:6" s="209" customFormat="1" ht="13.15" x14ac:dyDescent="0.4">
      <c r="A15" s="209" t="s">
        <v>108</v>
      </c>
    </row>
    <row r="16" spans="1:6" ht="20.100000000000001" customHeight="1" x14ac:dyDescent="0.35">
      <c r="B16" s="210" t="s">
        <v>104</v>
      </c>
      <c r="C16" s="205"/>
      <c r="F16" s="210" t="s">
        <v>105</v>
      </c>
    </row>
    <row r="17" spans="1:9" ht="20.100000000000001" customHeight="1" x14ac:dyDescent="0.4">
      <c r="B17" s="209" t="s">
        <v>106</v>
      </c>
      <c r="C17" s="209" t="s">
        <v>107</v>
      </c>
      <c r="D17" s="209" t="s">
        <v>109</v>
      </c>
      <c r="E17" s="209"/>
      <c r="F17" s="209" t="s">
        <v>106</v>
      </c>
      <c r="G17" s="209" t="s">
        <v>107</v>
      </c>
      <c r="H17" s="209" t="s">
        <v>109</v>
      </c>
    </row>
    <row r="18" spans="1:9" ht="24.95" customHeight="1" x14ac:dyDescent="0.35">
      <c r="A18" s="205" t="s">
        <v>102</v>
      </c>
      <c r="B18" s="206" t="s">
        <v>110</v>
      </c>
      <c r="C18" s="206" t="s">
        <v>177</v>
      </c>
      <c r="D18" s="206" t="s">
        <v>177</v>
      </c>
      <c r="E18" s="212"/>
      <c r="F18" s="206" t="s">
        <v>110</v>
      </c>
      <c r="G18" s="206" t="s">
        <v>180</v>
      </c>
      <c r="H18" s="206" t="s">
        <v>111</v>
      </c>
    </row>
    <row r="19" spans="1:9" ht="24.95" customHeight="1" x14ac:dyDescent="0.35">
      <c r="A19" s="205"/>
      <c r="B19" s="207"/>
      <c r="C19" s="207"/>
      <c r="D19" s="207"/>
      <c r="E19" s="211"/>
      <c r="F19" s="207"/>
      <c r="G19" s="207"/>
      <c r="H19" s="207"/>
    </row>
    <row r="20" spans="1:9" ht="24.95" customHeight="1" x14ac:dyDescent="0.35">
      <c r="A20" s="205" t="s">
        <v>103</v>
      </c>
      <c r="B20" s="206" t="s">
        <v>110</v>
      </c>
      <c r="C20" s="206" t="s">
        <v>178</v>
      </c>
      <c r="D20" s="206" t="s">
        <v>178</v>
      </c>
      <c r="E20" s="212"/>
      <c r="F20" s="206" t="s">
        <v>110</v>
      </c>
      <c r="G20" s="206" t="s">
        <v>182</v>
      </c>
      <c r="H20" s="206" t="s">
        <v>111</v>
      </c>
    </row>
    <row r="21" spans="1:9" ht="24.95" customHeight="1" x14ac:dyDescent="0.35">
      <c r="A21" s="205"/>
      <c r="B21" s="207"/>
      <c r="C21" s="207"/>
      <c r="D21" s="207"/>
      <c r="E21" s="211"/>
      <c r="F21" s="207"/>
      <c r="G21" s="207"/>
      <c r="H21" s="207"/>
    </row>
    <row r="22" spans="1:9" s="367" customFormat="1" ht="24.95" customHeight="1" x14ac:dyDescent="0.35">
      <c r="A22" s="364" t="s">
        <v>112</v>
      </c>
      <c r="B22" s="365" t="s">
        <v>110</v>
      </c>
      <c r="C22" s="365" t="s">
        <v>179</v>
      </c>
      <c r="D22" s="365" t="s">
        <v>179</v>
      </c>
      <c r="E22" s="366"/>
      <c r="F22" s="365" t="s">
        <v>110</v>
      </c>
      <c r="G22" s="365" t="s">
        <v>183</v>
      </c>
      <c r="H22" s="365" t="s">
        <v>111</v>
      </c>
    </row>
    <row r="23" spans="1:9" s="367" customFormat="1" ht="24.95" customHeight="1" x14ac:dyDescent="0.35">
      <c r="A23" s="364"/>
      <c r="B23" s="368"/>
      <c r="C23" s="368"/>
      <c r="D23" s="368"/>
      <c r="E23" s="369"/>
      <c r="F23" s="368"/>
      <c r="G23" s="368"/>
      <c r="H23" s="368"/>
    </row>
    <row r="24" spans="1:9" s="367" customFormat="1" ht="24.95" customHeight="1" x14ac:dyDescent="0.35">
      <c r="A24" s="364" t="s">
        <v>113</v>
      </c>
      <c r="B24" s="365" t="s">
        <v>110</v>
      </c>
      <c r="C24" s="365" t="s">
        <v>179</v>
      </c>
      <c r="D24" s="365" t="s">
        <v>179</v>
      </c>
      <c r="E24" s="366"/>
      <c r="F24" s="365" t="s">
        <v>110</v>
      </c>
      <c r="G24" s="365" t="s">
        <v>114</v>
      </c>
      <c r="H24" s="365" t="s">
        <v>115</v>
      </c>
    </row>
    <row r="25" spans="1:9" s="367" customFormat="1" ht="25.5" x14ac:dyDescent="0.35">
      <c r="A25" s="370" t="s">
        <v>148</v>
      </c>
      <c r="B25" s="365" t="s">
        <v>110</v>
      </c>
      <c r="C25" s="365" t="s">
        <v>183</v>
      </c>
      <c r="D25" s="365" t="s">
        <v>111</v>
      </c>
      <c r="E25" s="369"/>
    </row>
    <row r="26" spans="1:9" s="367" customFormat="1" x14ac:dyDescent="0.35">
      <c r="A26" s="370"/>
      <c r="B26" s="365"/>
      <c r="C26" s="365"/>
      <c r="D26" s="365"/>
      <c r="E26" s="369"/>
    </row>
    <row r="27" spans="1:9" s="367" customFormat="1" ht="24.95" customHeight="1" x14ac:dyDescent="0.35">
      <c r="A27" s="364" t="s">
        <v>113</v>
      </c>
      <c r="B27" s="365" t="s">
        <v>110</v>
      </c>
      <c r="C27" s="365" t="s">
        <v>179</v>
      </c>
      <c r="D27" s="365" t="s">
        <v>179</v>
      </c>
      <c r="E27" s="366"/>
      <c r="F27" s="365" t="s">
        <v>110</v>
      </c>
      <c r="G27" s="365" t="s">
        <v>183</v>
      </c>
      <c r="H27" s="365" t="s">
        <v>111</v>
      </c>
    </row>
    <row r="28" spans="1:9" s="367" customFormat="1" ht="25.5" x14ac:dyDescent="0.35">
      <c r="A28" s="370" t="s">
        <v>149</v>
      </c>
      <c r="B28" s="365" t="s">
        <v>110</v>
      </c>
      <c r="C28" s="365" t="s">
        <v>114</v>
      </c>
      <c r="D28" s="365" t="s">
        <v>115</v>
      </c>
      <c r="E28" s="369"/>
    </row>
    <row r="30" spans="1:9" s="209" customFormat="1" ht="13.15" x14ac:dyDescent="0.4">
      <c r="A30" s="209" t="s">
        <v>117</v>
      </c>
    </row>
    <row r="31" spans="1:9" ht="20.100000000000001" customHeight="1" x14ac:dyDescent="0.35">
      <c r="B31" s="210" t="s">
        <v>104</v>
      </c>
      <c r="C31" s="205"/>
      <c r="F31" s="210" t="s">
        <v>105</v>
      </c>
    </row>
    <row r="32" spans="1:9" ht="20.100000000000001" customHeight="1" x14ac:dyDescent="0.4">
      <c r="B32" s="209" t="s">
        <v>106</v>
      </c>
      <c r="C32" s="209" t="s">
        <v>107</v>
      </c>
      <c r="D32" s="209" t="s">
        <v>109</v>
      </c>
      <c r="E32" s="209" t="s">
        <v>118</v>
      </c>
      <c r="F32" s="209" t="s">
        <v>106</v>
      </c>
      <c r="G32" s="209" t="s">
        <v>107</v>
      </c>
      <c r="H32" s="209" t="s">
        <v>109</v>
      </c>
      <c r="I32" s="209" t="s">
        <v>118</v>
      </c>
    </row>
    <row r="33" spans="1:14" ht="24.95" customHeight="1" x14ac:dyDescent="0.35">
      <c r="A33" s="205" t="s">
        <v>102</v>
      </c>
      <c r="B33" s="206" t="s">
        <v>110</v>
      </c>
      <c r="C33" s="206" t="s">
        <v>177</v>
      </c>
      <c r="D33" s="206" t="s">
        <v>177</v>
      </c>
      <c r="E33" s="206" t="s">
        <v>177</v>
      </c>
      <c r="F33" s="206" t="s">
        <v>110</v>
      </c>
      <c r="G33" s="206" t="s">
        <v>180</v>
      </c>
      <c r="H33" s="206" t="s">
        <v>111</v>
      </c>
      <c r="I33" s="206" t="s">
        <v>180</v>
      </c>
    </row>
    <row r="34" spans="1:14" ht="24.95" customHeight="1" x14ac:dyDescent="0.35">
      <c r="A34" s="205"/>
      <c r="B34" s="207"/>
      <c r="C34" s="207"/>
      <c r="D34" s="207"/>
      <c r="E34" s="207"/>
      <c r="F34" s="207"/>
      <c r="G34" s="207"/>
      <c r="H34" s="207"/>
      <c r="I34" s="207"/>
    </row>
    <row r="35" spans="1:14" ht="24.95" customHeight="1" x14ac:dyDescent="0.35">
      <c r="A35" s="205" t="s">
        <v>103</v>
      </c>
      <c r="B35" s="206" t="s">
        <v>110</v>
      </c>
      <c r="C35" s="206" t="s">
        <v>178</v>
      </c>
      <c r="D35" s="206" t="s">
        <v>178</v>
      </c>
      <c r="E35" s="206" t="s">
        <v>178</v>
      </c>
      <c r="F35" s="206" t="s">
        <v>110</v>
      </c>
      <c r="G35" s="206" t="s">
        <v>182</v>
      </c>
      <c r="H35" s="206" t="s">
        <v>111</v>
      </c>
      <c r="I35" s="206" t="s">
        <v>182</v>
      </c>
    </row>
    <row r="36" spans="1:14" ht="24.95" customHeight="1" x14ac:dyDescent="0.35">
      <c r="A36" s="205"/>
      <c r="B36" s="207"/>
      <c r="C36" s="207"/>
      <c r="D36" s="207"/>
      <c r="E36" s="207"/>
      <c r="F36" s="207"/>
      <c r="G36" s="207"/>
      <c r="H36" s="207"/>
      <c r="I36" s="207"/>
    </row>
    <row r="37" spans="1:14" s="367" customFormat="1" ht="24.95" customHeight="1" x14ac:dyDescent="0.35">
      <c r="A37" s="364" t="s">
        <v>112</v>
      </c>
      <c r="B37" s="365" t="s">
        <v>110</v>
      </c>
      <c r="C37" s="365" t="s">
        <v>179</v>
      </c>
      <c r="D37" s="365" t="s">
        <v>179</v>
      </c>
      <c r="E37" s="365" t="s">
        <v>179</v>
      </c>
      <c r="F37" s="365" t="s">
        <v>110</v>
      </c>
      <c r="G37" s="365" t="s">
        <v>183</v>
      </c>
      <c r="H37" s="365" t="s">
        <v>111</v>
      </c>
      <c r="I37" s="365" t="s">
        <v>183</v>
      </c>
    </row>
    <row r="38" spans="1:14" s="367" customFormat="1" ht="24.95" customHeight="1" x14ac:dyDescent="0.35">
      <c r="A38" s="364"/>
      <c r="B38" s="368"/>
      <c r="C38" s="368"/>
      <c r="D38" s="368"/>
      <c r="E38" s="368"/>
      <c r="F38" s="368"/>
      <c r="G38" s="368"/>
      <c r="H38" s="368"/>
      <c r="I38" s="368"/>
    </row>
    <row r="39" spans="1:14" s="367" customFormat="1" ht="24.95" customHeight="1" x14ac:dyDescent="0.35">
      <c r="A39" s="364" t="s">
        <v>113</v>
      </c>
      <c r="B39" s="365" t="s">
        <v>110</v>
      </c>
      <c r="C39" s="365" t="s">
        <v>179</v>
      </c>
      <c r="D39" s="365" t="s">
        <v>179</v>
      </c>
      <c r="E39" s="365" t="s">
        <v>179</v>
      </c>
      <c r="F39" s="371" t="s">
        <v>110</v>
      </c>
      <c r="G39" s="365" t="s">
        <v>114</v>
      </c>
      <c r="H39" s="365" t="s">
        <v>115</v>
      </c>
      <c r="I39" s="365" t="s">
        <v>114</v>
      </c>
    </row>
    <row r="40" spans="1:14" s="367" customFormat="1" ht="25.5" x14ac:dyDescent="0.35">
      <c r="A40" s="370" t="s">
        <v>151</v>
      </c>
      <c r="B40" s="365" t="s">
        <v>110</v>
      </c>
      <c r="C40" s="365" t="s">
        <v>183</v>
      </c>
      <c r="D40" s="365" t="s">
        <v>111</v>
      </c>
      <c r="E40" s="365" t="s">
        <v>183</v>
      </c>
    </row>
    <row r="41" spans="1:14" s="367" customFormat="1" x14ac:dyDescent="0.35">
      <c r="B41" s="369"/>
      <c r="C41" s="369"/>
      <c r="D41" s="369"/>
      <c r="E41" s="369"/>
    </row>
    <row r="42" spans="1:14" s="367" customFormat="1" ht="24.95" customHeight="1" x14ac:dyDescent="0.35">
      <c r="A42" s="364" t="s">
        <v>113</v>
      </c>
      <c r="B42" s="365" t="s">
        <v>110</v>
      </c>
      <c r="C42" s="365" t="s">
        <v>179</v>
      </c>
      <c r="D42" s="365" t="s">
        <v>179</v>
      </c>
      <c r="E42" s="365" t="s">
        <v>179</v>
      </c>
      <c r="F42" s="365" t="s">
        <v>110</v>
      </c>
      <c r="G42" s="365" t="s">
        <v>183</v>
      </c>
      <c r="H42" s="365" t="s">
        <v>111</v>
      </c>
      <c r="I42" s="365" t="s">
        <v>183</v>
      </c>
    </row>
    <row r="43" spans="1:14" s="367" customFormat="1" ht="25.5" x14ac:dyDescent="0.35">
      <c r="A43" s="370" t="s">
        <v>152</v>
      </c>
      <c r="B43" s="365" t="s">
        <v>110</v>
      </c>
      <c r="C43" s="365" t="s">
        <v>114</v>
      </c>
      <c r="D43" s="365" t="s">
        <v>115</v>
      </c>
      <c r="E43" s="365" t="s">
        <v>114</v>
      </c>
    </row>
    <row r="44" spans="1:14" x14ac:dyDescent="0.35">
      <c r="B44" s="211"/>
      <c r="C44" s="211"/>
      <c r="D44" s="211"/>
      <c r="E44" s="211"/>
    </row>
    <row r="45" spans="1:14" x14ac:dyDescent="0.35">
      <c r="B45" s="211"/>
      <c r="C45" s="211"/>
      <c r="D45" s="211"/>
      <c r="E45" s="211"/>
    </row>
    <row r="46" spans="1:14" ht="13.15" x14ac:dyDescent="0.4">
      <c r="A46" s="209" t="s">
        <v>116</v>
      </c>
    </row>
    <row r="48" spans="1:14" ht="20.100000000000001" customHeight="1" x14ac:dyDescent="0.35">
      <c r="B48" s="210" t="s">
        <v>104</v>
      </c>
      <c r="C48" s="205"/>
      <c r="F48" s="210" t="s">
        <v>105</v>
      </c>
      <c r="J48" s="210" t="s">
        <v>119</v>
      </c>
      <c r="K48" s="205"/>
      <c r="N48" s="210" t="s">
        <v>120</v>
      </c>
    </row>
    <row r="49" spans="1:17" ht="20.100000000000001" customHeight="1" x14ac:dyDescent="0.4">
      <c r="B49" s="209" t="s">
        <v>106</v>
      </c>
      <c r="C49" s="209" t="s">
        <v>107</v>
      </c>
      <c r="D49" s="209" t="s">
        <v>109</v>
      </c>
      <c r="E49" s="209"/>
      <c r="F49" s="209" t="s">
        <v>106</v>
      </c>
      <c r="G49" s="209" t="s">
        <v>107</v>
      </c>
      <c r="H49" s="209" t="s">
        <v>109</v>
      </c>
      <c r="J49" s="209" t="s">
        <v>106</v>
      </c>
      <c r="K49" s="209" t="s">
        <v>107</v>
      </c>
      <c r="L49" s="209" t="s">
        <v>109</v>
      </c>
      <c r="M49" s="209"/>
      <c r="N49" s="209" t="s">
        <v>106</v>
      </c>
      <c r="O49" s="209" t="s">
        <v>107</v>
      </c>
      <c r="P49" s="209" t="s">
        <v>109</v>
      </c>
    </row>
    <row r="50" spans="1:17" ht="24.95" customHeight="1" x14ac:dyDescent="0.35">
      <c r="A50" s="205" t="s">
        <v>102</v>
      </c>
      <c r="B50" s="206" t="s">
        <v>110</v>
      </c>
      <c r="C50" s="206" t="s">
        <v>177</v>
      </c>
      <c r="D50" s="206" t="s">
        <v>177</v>
      </c>
      <c r="E50" s="212"/>
      <c r="F50" s="206" t="s">
        <v>110</v>
      </c>
      <c r="G50" s="206" t="s">
        <v>180</v>
      </c>
      <c r="H50" s="206" t="s">
        <v>111</v>
      </c>
      <c r="J50" s="206" t="s">
        <v>110</v>
      </c>
      <c r="K50" s="206" t="s">
        <v>177</v>
      </c>
      <c r="L50" s="206" t="s">
        <v>177</v>
      </c>
      <c r="M50" s="212"/>
      <c r="N50" s="206" t="s">
        <v>110</v>
      </c>
      <c r="O50" s="206" t="s">
        <v>180</v>
      </c>
      <c r="P50" s="206" t="s">
        <v>111</v>
      </c>
    </row>
    <row r="51" spans="1:17" ht="24.95" customHeight="1" x14ac:dyDescent="0.35">
      <c r="A51" s="205"/>
      <c r="B51" s="207"/>
      <c r="C51" s="207"/>
      <c r="D51" s="207"/>
      <c r="E51" s="211"/>
      <c r="F51" s="207"/>
      <c r="G51" s="207"/>
      <c r="H51" s="207"/>
      <c r="J51" s="207"/>
      <c r="K51" s="207"/>
      <c r="L51" s="207"/>
      <c r="M51" s="211"/>
      <c r="N51" s="207"/>
      <c r="O51" s="207"/>
      <c r="P51" s="207"/>
    </row>
    <row r="52" spans="1:17" ht="24.95" customHeight="1" x14ac:dyDescent="0.35">
      <c r="A52" s="205" t="s">
        <v>103</v>
      </c>
      <c r="B52" s="206" t="s">
        <v>110</v>
      </c>
      <c r="C52" s="206" t="s">
        <v>178</v>
      </c>
      <c r="D52" s="206" t="s">
        <v>178</v>
      </c>
      <c r="E52" s="212"/>
      <c r="F52" s="206" t="s">
        <v>110</v>
      </c>
      <c r="G52" s="206" t="s">
        <v>182</v>
      </c>
      <c r="H52" s="206" t="s">
        <v>111</v>
      </c>
      <c r="J52" s="206" t="s">
        <v>110</v>
      </c>
      <c r="K52" s="206" t="s">
        <v>178</v>
      </c>
      <c r="L52" s="206" t="s">
        <v>178</v>
      </c>
      <c r="M52" s="212"/>
      <c r="N52" s="206" t="s">
        <v>110</v>
      </c>
      <c r="O52" s="206" t="s">
        <v>182</v>
      </c>
      <c r="P52" s="206" t="s">
        <v>111</v>
      </c>
    </row>
    <row r="53" spans="1:17" ht="24.95" customHeight="1" x14ac:dyDescent="0.35">
      <c r="A53" s="205"/>
      <c r="B53" s="207"/>
      <c r="C53" s="207"/>
      <c r="D53" s="207"/>
      <c r="E53" s="211"/>
      <c r="F53" s="207"/>
      <c r="G53" s="207"/>
      <c r="H53" s="207"/>
      <c r="J53" s="207"/>
      <c r="K53" s="207"/>
      <c r="L53" s="207"/>
      <c r="M53" s="211"/>
      <c r="N53" s="207"/>
      <c r="O53" s="207"/>
      <c r="P53" s="207"/>
    </row>
    <row r="54" spans="1:17" s="367" customFormat="1" ht="24.95" customHeight="1" x14ac:dyDescent="0.35">
      <c r="A54" s="364" t="s">
        <v>112</v>
      </c>
      <c r="B54" s="365" t="s">
        <v>110</v>
      </c>
      <c r="C54" s="365" t="s">
        <v>179</v>
      </c>
      <c r="D54" s="365" t="s">
        <v>179</v>
      </c>
      <c r="E54" s="366"/>
      <c r="F54" s="365" t="s">
        <v>110</v>
      </c>
      <c r="G54" s="365" t="s">
        <v>183</v>
      </c>
      <c r="H54" s="365" t="s">
        <v>111</v>
      </c>
      <c r="J54" s="365" t="s">
        <v>110</v>
      </c>
      <c r="K54" s="365" t="s">
        <v>179</v>
      </c>
      <c r="L54" s="365" t="s">
        <v>179</v>
      </c>
      <c r="M54" s="366"/>
      <c r="N54" s="365" t="s">
        <v>110</v>
      </c>
      <c r="O54" s="365" t="s">
        <v>183</v>
      </c>
      <c r="P54" s="365" t="s">
        <v>111</v>
      </c>
    </row>
    <row r="55" spans="1:17" s="367" customFormat="1" ht="24.95" customHeight="1" x14ac:dyDescent="0.35">
      <c r="A55" s="364"/>
      <c r="B55" s="368"/>
      <c r="C55" s="368"/>
      <c r="D55" s="368"/>
      <c r="E55" s="369"/>
      <c r="F55" s="368"/>
      <c r="G55" s="368"/>
      <c r="H55" s="368"/>
      <c r="J55" s="368"/>
      <c r="K55" s="368"/>
      <c r="L55" s="368"/>
      <c r="M55" s="369"/>
      <c r="N55" s="368"/>
      <c r="O55" s="368"/>
      <c r="P55" s="368"/>
    </row>
    <row r="56" spans="1:17" s="367" customFormat="1" ht="24.95" customHeight="1" x14ac:dyDescent="0.35">
      <c r="A56" s="364" t="s">
        <v>113</v>
      </c>
      <c r="B56" s="365" t="s">
        <v>110</v>
      </c>
      <c r="C56" s="365" t="s">
        <v>179</v>
      </c>
      <c r="D56" s="365" t="s">
        <v>179</v>
      </c>
      <c r="E56" s="366"/>
      <c r="F56" s="365" t="s">
        <v>110</v>
      </c>
      <c r="G56" s="365" t="s">
        <v>114</v>
      </c>
      <c r="H56" s="365" t="s">
        <v>115</v>
      </c>
      <c r="J56" s="365" t="s">
        <v>110</v>
      </c>
      <c r="K56" s="365" t="s">
        <v>183</v>
      </c>
      <c r="L56" s="365" t="s">
        <v>111</v>
      </c>
      <c r="M56" s="366"/>
      <c r="N56" s="365" t="s">
        <v>110</v>
      </c>
      <c r="O56" s="365" t="s">
        <v>114</v>
      </c>
      <c r="P56" s="365" t="s">
        <v>115</v>
      </c>
    </row>
    <row r="57" spans="1:17" x14ac:dyDescent="0.35">
      <c r="E57" s="211"/>
      <c r="J57" s="213"/>
      <c r="K57" s="213"/>
      <c r="L57" s="213"/>
      <c r="M57" s="211"/>
    </row>
    <row r="59" spans="1:17" ht="13.15" x14ac:dyDescent="0.4">
      <c r="A59" s="209" t="s">
        <v>121</v>
      </c>
    </row>
    <row r="61" spans="1:17" ht="20.100000000000001" customHeight="1" x14ac:dyDescent="0.35">
      <c r="B61" s="210" t="s">
        <v>104</v>
      </c>
      <c r="C61" s="205"/>
      <c r="F61" s="210" t="s">
        <v>105</v>
      </c>
      <c r="J61" s="210" t="s">
        <v>119</v>
      </c>
      <c r="K61" s="205"/>
      <c r="N61" s="210" t="s">
        <v>120</v>
      </c>
    </row>
    <row r="62" spans="1:17" ht="20.100000000000001" customHeight="1" x14ac:dyDescent="0.4">
      <c r="B62" s="209" t="s">
        <v>106</v>
      </c>
      <c r="C62" s="209" t="s">
        <v>107</v>
      </c>
      <c r="D62" s="209" t="s">
        <v>109</v>
      </c>
      <c r="E62" s="209" t="s">
        <v>118</v>
      </c>
      <c r="F62" s="209" t="s">
        <v>106</v>
      </c>
      <c r="G62" s="209" t="s">
        <v>107</v>
      </c>
      <c r="H62" s="209" t="s">
        <v>109</v>
      </c>
      <c r="I62" s="209" t="s">
        <v>118</v>
      </c>
      <c r="J62" s="209" t="s">
        <v>106</v>
      </c>
      <c r="K62" s="209" t="s">
        <v>107</v>
      </c>
      <c r="L62" s="209" t="s">
        <v>109</v>
      </c>
      <c r="M62" s="209" t="s">
        <v>118</v>
      </c>
      <c r="N62" s="209" t="s">
        <v>106</v>
      </c>
      <c r="O62" s="209" t="s">
        <v>107</v>
      </c>
      <c r="P62" s="209" t="s">
        <v>109</v>
      </c>
      <c r="Q62" s="209" t="s">
        <v>118</v>
      </c>
    </row>
    <row r="63" spans="1:17" ht="24.95" customHeight="1" x14ac:dyDescent="0.35">
      <c r="A63" s="205" t="s">
        <v>102</v>
      </c>
      <c r="B63" s="206" t="s">
        <v>110</v>
      </c>
      <c r="C63" s="206" t="s">
        <v>177</v>
      </c>
      <c r="D63" s="206" t="s">
        <v>177</v>
      </c>
      <c r="E63" s="206" t="s">
        <v>177</v>
      </c>
      <c r="F63" s="206" t="s">
        <v>110</v>
      </c>
      <c r="G63" s="206" t="s">
        <v>180</v>
      </c>
      <c r="H63" s="206" t="s">
        <v>111</v>
      </c>
      <c r="I63" s="206" t="s">
        <v>180</v>
      </c>
      <c r="J63" s="206" t="s">
        <v>110</v>
      </c>
      <c r="K63" s="206" t="s">
        <v>177</v>
      </c>
      <c r="L63" s="206" t="s">
        <v>177</v>
      </c>
      <c r="M63" s="206" t="s">
        <v>177</v>
      </c>
      <c r="N63" s="206" t="s">
        <v>110</v>
      </c>
      <c r="O63" s="206" t="s">
        <v>180</v>
      </c>
      <c r="P63" s="206" t="s">
        <v>111</v>
      </c>
      <c r="Q63" s="206" t="s">
        <v>180</v>
      </c>
    </row>
    <row r="64" spans="1:17" ht="24.95" customHeight="1" x14ac:dyDescent="0.35">
      <c r="A64" s="205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</row>
    <row r="65" spans="1:17" ht="24.95" customHeight="1" x14ac:dyDescent="0.35">
      <c r="A65" s="205" t="s">
        <v>103</v>
      </c>
      <c r="B65" s="206" t="s">
        <v>110</v>
      </c>
      <c r="C65" s="206" t="s">
        <v>178</v>
      </c>
      <c r="D65" s="206" t="s">
        <v>178</v>
      </c>
      <c r="E65" s="206" t="s">
        <v>178</v>
      </c>
      <c r="F65" s="206" t="s">
        <v>110</v>
      </c>
      <c r="G65" s="206" t="s">
        <v>182</v>
      </c>
      <c r="H65" s="206" t="s">
        <v>111</v>
      </c>
      <c r="I65" s="206" t="s">
        <v>182</v>
      </c>
      <c r="J65" s="206" t="s">
        <v>110</v>
      </c>
      <c r="K65" s="206" t="s">
        <v>178</v>
      </c>
      <c r="L65" s="206" t="s">
        <v>178</v>
      </c>
      <c r="M65" s="206" t="s">
        <v>178</v>
      </c>
      <c r="N65" s="206" t="s">
        <v>110</v>
      </c>
      <c r="O65" s="206" t="s">
        <v>182</v>
      </c>
      <c r="P65" s="206" t="s">
        <v>111</v>
      </c>
      <c r="Q65" s="206" t="s">
        <v>182</v>
      </c>
    </row>
    <row r="66" spans="1:17" ht="24.95" customHeight="1" x14ac:dyDescent="0.35">
      <c r="A66" s="20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</row>
    <row r="67" spans="1:17" s="367" customFormat="1" ht="24.95" customHeight="1" x14ac:dyDescent="0.35">
      <c r="A67" s="364" t="s">
        <v>112</v>
      </c>
      <c r="B67" s="365" t="s">
        <v>110</v>
      </c>
      <c r="C67" s="365" t="s">
        <v>179</v>
      </c>
      <c r="D67" s="365" t="s">
        <v>179</v>
      </c>
      <c r="E67" s="365" t="s">
        <v>179</v>
      </c>
      <c r="F67" s="365" t="s">
        <v>110</v>
      </c>
      <c r="G67" s="365" t="s">
        <v>183</v>
      </c>
      <c r="H67" s="365" t="s">
        <v>111</v>
      </c>
      <c r="I67" s="365" t="s">
        <v>183</v>
      </c>
      <c r="J67" s="365" t="s">
        <v>110</v>
      </c>
      <c r="K67" s="365" t="s">
        <v>179</v>
      </c>
      <c r="L67" s="365" t="s">
        <v>179</v>
      </c>
      <c r="M67" s="365" t="s">
        <v>179</v>
      </c>
      <c r="N67" s="365" t="s">
        <v>110</v>
      </c>
      <c r="O67" s="365" t="s">
        <v>183</v>
      </c>
      <c r="P67" s="365" t="s">
        <v>111</v>
      </c>
      <c r="Q67" s="365" t="s">
        <v>183</v>
      </c>
    </row>
    <row r="68" spans="1:17" s="367" customFormat="1" ht="24.95" customHeight="1" x14ac:dyDescent="0.35">
      <c r="A68" s="364"/>
      <c r="B68" s="368"/>
      <c r="C68" s="368"/>
      <c r="D68" s="368"/>
      <c r="E68" s="368"/>
      <c r="F68" s="368"/>
      <c r="G68" s="368"/>
      <c r="H68" s="368"/>
      <c r="I68" s="368"/>
      <c r="J68" s="368"/>
      <c r="K68" s="368"/>
      <c r="L68" s="368"/>
      <c r="M68" s="368"/>
      <c r="N68" s="368"/>
      <c r="O68" s="368"/>
      <c r="P68" s="368"/>
      <c r="Q68" s="368"/>
    </row>
    <row r="69" spans="1:17" s="367" customFormat="1" ht="24.95" customHeight="1" x14ac:dyDescent="0.35">
      <c r="A69" s="364" t="s">
        <v>113</v>
      </c>
      <c r="B69" s="365" t="s">
        <v>110</v>
      </c>
      <c r="C69" s="365" t="s">
        <v>179</v>
      </c>
      <c r="D69" s="365" t="s">
        <v>179</v>
      </c>
      <c r="E69" s="365" t="s">
        <v>179</v>
      </c>
      <c r="F69" s="365" t="s">
        <v>110</v>
      </c>
      <c r="G69" s="365" t="s">
        <v>114</v>
      </c>
      <c r="H69" s="365" t="s">
        <v>115</v>
      </c>
      <c r="I69" s="365" t="s">
        <v>114</v>
      </c>
      <c r="J69" s="365" t="s">
        <v>110</v>
      </c>
      <c r="K69" s="365" t="s">
        <v>183</v>
      </c>
      <c r="L69" s="365" t="s">
        <v>111</v>
      </c>
      <c r="M69" s="365" t="s">
        <v>183</v>
      </c>
      <c r="N69" s="365" t="s">
        <v>110</v>
      </c>
      <c r="O69" s="365" t="s">
        <v>114</v>
      </c>
      <c r="P69" s="365" t="s">
        <v>115</v>
      </c>
      <c r="Q69" s="365" t="s">
        <v>114</v>
      </c>
    </row>
    <row r="73" spans="1:17" s="234" customFormat="1" ht="17.25" x14ac:dyDescent="0.45">
      <c r="A73" s="233" t="s">
        <v>137</v>
      </c>
    </row>
    <row r="74" spans="1:17" s="209" customFormat="1" ht="13.15" x14ac:dyDescent="0.4">
      <c r="A74" s="238" t="s">
        <v>58</v>
      </c>
      <c r="B74" s="238" t="s">
        <v>106</v>
      </c>
      <c r="C74" s="238" t="s">
        <v>107</v>
      </c>
      <c r="D74" s="238" t="s">
        <v>109</v>
      </c>
      <c r="E74" s="238" t="s">
        <v>118</v>
      </c>
      <c r="F74" s="238" t="s">
        <v>124</v>
      </c>
    </row>
    <row r="75" spans="1:17" x14ac:dyDescent="0.35">
      <c r="A75" s="232" t="s">
        <v>125</v>
      </c>
      <c r="B75" s="232" t="s">
        <v>126</v>
      </c>
      <c r="C75" s="240" t="s">
        <v>138</v>
      </c>
      <c r="D75" s="240" t="s">
        <v>138</v>
      </c>
      <c r="E75" s="232" t="s">
        <v>127</v>
      </c>
      <c r="F75" s="232" t="s">
        <v>128</v>
      </c>
    </row>
    <row r="76" spans="1:17" x14ac:dyDescent="0.35">
      <c r="A76" s="232" t="s">
        <v>129</v>
      </c>
      <c r="B76" s="232" t="s">
        <v>126</v>
      </c>
      <c r="C76" s="232" t="s">
        <v>130</v>
      </c>
      <c r="D76" s="232" t="s">
        <v>131</v>
      </c>
      <c r="E76" s="232" t="s">
        <v>132</v>
      </c>
      <c r="F76" s="232" t="s">
        <v>128</v>
      </c>
    </row>
    <row r="77" spans="1:17" x14ac:dyDescent="0.35">
      <c r="A77" s="232" t="s">
        <v>133</v>
      </c>
      <c r="B77" s="232" t="s">
        <v>126</v>
      </c>
      <c r="C77" s="232" t="s">
        <v>130</v>
      </c>
      <c r="D77" s="232" t="s">
        <v>131</v>
      </c>
      <c r="E77" s="232" t="s">
        <v>132</v>
      </c>
      <c r="F77" s="232" t="s">
        <v>128</v>
      </c>
    </row>
    <row r="78" spans="1:17" ht="26.25" customHeight="1" x14ac:dyDescent="0.35">
      <c r="A78" s="232"/>
      <c r="B78" s="232"/>
      <c r="C78" s="232"/>
      <c r="D78" s="232"/>
      <c r="E78" s="232"/>
      <c r="F78" s="235" t="s">
        <v>134</v>
      </c>
    </row>
    <row r="79" spans="1:17" ht="26.25" customHeight="1" x14ac:dyDescent="0.35">
      <c r="A79" s="236"/>
      <c r="B79" s="236"/>
      <c r="C79" s="236"/>
      <c r="D79" s="236"/>
      <c r="E79" s="236"/>
      <c r="F79" s="237"/>
    </row>
    <row r="80" spans="1:17" ht="26.25" customHeight="1" x14ac:dyDescent="0.35">
      <c r="A80" s="236"/>
      <c r="B80" s="236"/>
      <c r="C80" s="236"/>
      <c r="D80" s="236"/>
      <c r="E80" s="236"/>
      <c r="F80" s="237"/>
    </row>
    <row r="82" spans="1:6" s="209" customFormat="1" ht="26.25" x14ac:dyDescent="0.4">
      <c r="A82" s="239" t="s">
        <v>136</v>
      </c>
      <c r="B82" s="238" t="s">
        <v>106</v>
      </c>
      <c r="C82" s="238" t="s">
        <v>107</v>
      </c>
      <c r="D82" s="238" t="s">
        <v>109</v>
      </c>
      <c r="E82" s="238" t="s">
        <v>118</v>
      </c>
      <c r="F82" s="238" t="s">
        <v>124</v>
      </c>
    </row>
    <row r="83" spans="1:6" x14ac:dyDescent="0.35">
      <c r="A83" s="232" t="s">
        <v>125</v>
      </c>
      <c r="B83" s="232" t="s">
        <v>126</v>
      </c>
      <c r="C83" s="240" t="s">
        <v>138</v>
      </c>
      <c r="D83" s="240" t="s">
        <v>138</v>
      </c>
      <c r="E83" s="232" t="s">
        <v>127</v>
      </c>
      <c r="F83" s="232" t="s">
        <v>128</v>
      </c>
    </row>
    <row r="84" spans="1:6" x14ac:dyDescent="0.35">
      <c r="A84" s="232" t="s">
        <v>129</v>
      </c>
      <c r="B84" s="232" t="s">
        <v>126</v>
      </c>
      <c r="C84" s="232" t="s">
        <v>130</v>
      </c>
      <c r="D84" s="232" t="s">
        <v>131</v>
      </c>
      <c r="E84" s="232" t="s">
        <v>132</v>
      </c>
      <c r="F84" s="232" t="s">
        <v>128</v>
      </c>
    </row>
    <row r="85" spans="1:6" ht="26.25" customHeight="1" x14ac:dyDescent="0.35">
      <c r="A85" s="232"/>
      <c r="B85" s="232"/>
      <c r="C85" s="232"/>
      <c r="D85" s="232"/>
      <c r="E85" s="232"/>
      <c r="F85" s="206" t="s">
        <v>135</v>
      </c>
    </row>
    <row r="88" spans="1:6" s="233" customFormat="1" ht="17.25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zoomScaleNormal="100" workbookViewId="0">
      <selection activeCell="C3" sqref="C3"/>
    </sheetView>
  </sheetViews>
  <sheetFormatPr defaultColWidth="9.1328125" defaultRowHeight="12.4" x14ac:dyDescent="0.3"/>
  <cols>
    <col min="1" max="1" width="5.73046875" style="7" customWidth="1"/>
    <col min="2" max="2" width="10.73046875" style="7" customWidth="1"/>
    <col min="3" max="3" width="12.59765625" style="7" bestFit="1" customWidth="1"/>
    <col min="4" max="4" width="2.73046875" style="7" customWidth="1"/>
    <col min="5" max="5" width="6.1328125" style="7" customWidth="1"/>
    <col min="6" max="6" width="6.59765625" style="7" customWidth="1"/>
    <col min="7" max="7" width="13.1328125" style="7" customWidth="1"/>
    <col min="8" max="8" width="7" style="7" customWidth="1"/>
    <col min="9" max="9" width="7.3984375" style="7" customWidth="1"/>
    <col min="10" max="10" width="5.73046875" style="7" customWidth="1"/>
    <col min="11" max="11" width="6.86328125" style="56" customWidth="1"/>
    <col min="12" max="12" width="8.73046875" style="7" customWidth="1"/>
    <col min="13" max="13" width="7.265625" style="7" customWidth="1"/>
    <col min="14" max="16384" width="9.1328125" style="7"/>
  </cols>
  <sheetData>
    <row r="1" spans="1:12" ht="22.5" customHeight="1" thickBot="1" x14ac:dyDescent="0.4">
      <c r="A1" s="55" t="s">
        <v>5</v>
      </c>
      <c r="F1" s="129"/>
      <c r="H1" s="138"/>
      <c r="I1" s="17" t="s">
        <v>91</v>
      </c>
      <c r="J1" s="18"/>
      <c r="K1" s="139"/>
      <c r="L1" s="139"/>
    </row>
    <row r="2" spans="1:12" ht="24" customHeight="1" thickBot="1" x14ac:dyDescent="0.35">
      <c r="A2" s="8" t="s">
        <v>6</v>
      </c>
      <c r="H2" s="138"/>
      <c r="I2" s="17" t="s">
        <v>90</v>
      </c>
      <c r="J2" s="18"/>
      <c r="K2" s="139"/>
      <c r="L2" s="139"/>
    </row>
    <row r="3" spans="1:12" ht="24" customHeight="1" thickBot="1" x14ac:dyDescent="0.35">
      <c r="A3" s="3" t="s">
        <v>7</v>
      </c>
      <c r="B3" s="3"/>
      <c r="C3" s="256"/>
      <c r="D3" s="15"/>
      <c r="E3" s="15"/>
      <c r="F3" s="15"/>
      <c r="H3" s="16"/>
      <c r="I3" s="17" t="s">
        <v>13</v>
      </c>
      <c r="J3" s="18"/>
      <c r="K3" s="19"/>
      <c r="L3" s="19"/>
    </row>
    <row r="4" spans="1:12" ht="24" customHeight="1" thickBot="1" x14ac:dyDescent="0.35">
      <c r="A4" s="14" t="s">
        <v>8</v>
      </c>
      <c r="B4" s="14"/>
      <c r="C4" s="293"/>
      <c r="D4" s="293"/>
      <c r="E4" s="293"/>
      <c r="F4" s="293"/>
      <c r="H4" s="16"/>
      <c r="I4" s="17" t="s">
        <v>14</v>
      </c>
      <c r="J4" s="20"/>
      <c r="K4" s="19"/>
      <c r="L4" s="19"/>
    </row>
    <row r="5" spans="1:12" s="2" customFormat="1" ht="15.75" customHeight="1" thickBot="1" x14ac:dyDescent="0.35">
      <c r="A5" s="14" t="s">
        <v>11</v>
      </c>
      <c r="B5" s="14"/>
      <c r="C5" s="293"/>
      <c r="D5" s="293"/>
      <c r="E5" s="293"/>
      <c r="F5" s="293"/>
      <c r="K5" s="56"/>
    </row>
    <row r="6" spans="1:12" s="2" customFormat="1" ht="17.100000000000001" customHeight="1" thickBot="1" x14ac:dyDescent="0.35">
      <c r="A6" s="14" t="s">
        <v>46</v>
      </c>
      <c r="B6" s="14"/>
      <c r="C6" s="14"/>
      <c r="D6" s="14"/>
      <c r="E6" s="14"/>
      <c r="F6" s="14"/>
      <c r="H6" s="4"/>
      <c r="I6" s="4"/>
      <c r="J6" s="53" t="s">
        <v>12</v>
      </c>
      <c r="K6" s="57"/>
      <c r="L6" s="51"/>
    </row>
    <row r="7" spans="1:12" s="2" customFormat="1" ht="17.100000000000001" customHeight="1" x14ac:dyDescent="0.3">
      <c r="A7" s="3" t="s">
        <v>0</v>
      </c>
      <c r="B7" s="3"/>
      <c r="C7" s="293"/>
      <c r="D7" s="293"/>
      <c r="E7" s="293"/>
      <c r="F7" s="293"/>
      <c r="H7" s="4"/>
      <c r="I7" s="4"/>
      <c r="J7" s="4"/>
      <c r="K7" s="130"/>
      <c r="L7" s="4"/>
    </row>
    <row r="8" spans="1:12" s="2" customFormat="1" ht="17.100000000000001" customHeight="1" x14ac:dyDescent="0.3">
      <c r="A8" s="14" t="s">
        <v>9</v>
      </c>
      <c r="B8" s="14"/>
      <c r="C8" s="293"/>
      <c r="D8" s="293"/>
      <c r="E8" s="293"/>
      <c r="F8" s="293"/>
      <c r="H8" s="4"/>
      <c r="I8" s="4"/>
      <c r="J8" s="4"/>
      <c r="K8" s="130"/>
      <c r="L8" s="4"/>
    </row>
    <row r="9" spans="1:12" s="2" customFormat="1" ht="17.100000000000001" customHeight="1" x14ac:dyDescent="0.3">
      <c r="A9" s="14" t="s">
        <v>10</v>
      </c>
      <c r="B9" s="14"/>
      <c r="C9" s="293"/>
      <c r="D9" s="293"/>
      <c r="E9" s="293"/>
      <c r="F9" s="293"/>
      <c r="H9" s="4"/>
      <c r="I9" s="4"/>
      <c r="J9" s="4"/>
      <c r="K9" s="130"/>
      <c r="L9" s="4"/>
    </row>
    <row r="10" spans="1:12" s="2" customFormat="1" ht="17.100000000000001" customHeight="1" x14ac:dyDescent="0.3">
      <c r="A10" s="52"/>
      <c r="B10" s="52"/>
      <c r="C10" s="131"/>
      <c r="D10" s="131"/>
      <c r="E10" s="131"/>
      <c r="F10" s="131"/>
      <c r="H10" s="4"/>
      <c r="I10" s="4"/>
      <c r="J10" s="4"/>
      <c r="K10" s="130"/>
      <c r="L10" s="4"/>
    </row>
    <row r="11" spans="1:12" s="2" customFormat="1" ht="17.100000000000001" customHeight="1" x14ac:dyDescent="0.3">
      <c r="A11" s="52"/>
      <c r="B11" s="52"/>
      <c r="C11" s="131"/>
      <c r="D11" s="131"/>
      <c r="E11" s="131"/>
      <c r="F11" s="131"/>
      <c r="H11" s="4"/>
      <c r="I11" s="4"/>
      <c r="J11" s="4"/>
      <c r="K11" s="130"/>
      <c r="L11" s="4"/>
    </row>
    <row r="12" spans="1:12" ht="15" customHeight="1" thickBot="1" x14ac:dyDescent="0.35">
      <c r="H12" s="294" t="s">
        <v>42</v>
      </c>
      <c r="I12" s="295"/>
      <c r="J12" s="296" t="s">
        <v>43</v>
      </c>
      <c r="K12" s="296"/>
      <c r="L12" s="296"/>
    </row>
    <row r="13" spans="1:12" ht="34.5" customHeight="1" x14ac:dyDescent="0.3">
      <c r="A13" s="297" t="s">
        <v>15</v>
      </c>
      <c r="B13" s="300" t="s">
        <v>16</v>
      </c>
      <c r="C13" s="300" t="s">
        <v>17</v>
      </c>
      <c r="D13" s="300"/>
      <c r="E13" s="300"/>
      <c r="F13" s="302" t="s">
        <v>18</v>
      </c>
      <c r="G13" s="303"/>
      <c r="H13" s="21"/>
      <c r="I13" s="22"/>
      <c r="J13" s="284" t="s">
        <v>1</v>
      </c>
      <c r="K13" s="286"/>
      <c r="L13" s="280">
        <f>ROUND(K13*0.3,3)</f>
        <v>0</v>
      </c>
    </row>
    <row r="14" spans="1:12" ht="31.5" customHeight="1" x14ac:dyDescent="0.3">
      <c r="A14" s="298"/>
      <c r="B14" s="301"/>
      <c r="C14" s="301" t="s">
        <v>19</v>
      </c>
      <c r="D14" s="301"/>
      <c r="E14" s="301"/>
      <c r="F14" s="304" t="s">
        <v>139</v>
      </c>
      <c r="G14" s="305"/>
      <c r="H14" s="24"/>
      <c r="I14" s="25"/>
      <c r="J14" s="285"/>
      <c r="K14" s="287"/>
      <c r="L14" s="281"/>
    </row>
    <row r="15" spans="1:12" ht="38.25" customHeight="1" x14ac:dyDescent="0.3">
      <c r="A15" s="298"/>
      <c r="B15" s="301"/>
      <c r="C15" s="301" t="s">
        <v>20</v>
      </c>
      <c r="D15" s="301"/>
      <c r="E15" s="301"/>
      <c r="F15" s="304" t="s">
        <v>21</v>
      </c>
      <c r="G15" s="305"/>
      <c r="H15" s="27"/>
      <c r="I15" s="28"/>
      <c r="J15" s="285"/>
      <c r="K15" s="288"/>
      <c r="L15" s="281"/>
    </row>
    <row r="16" spans="1:12" ht="30" customHeight="1" x14ac:dyDescent="0.3">
      <c r="A16" s="298"/>
      <c r="B16" s="306" t="s">
        <v>22</v>
      </c>
      <c r="C16" s="301" t="s">
        <v>23</v>
      </c>
      <c r="D16" s="301"/>
      <c r="E16" s="301"/>
      <c r="F16" s="304" t="s">
        <v>140</v>
      </c>
      <c r="G16" s="305"/>
      <c r="H16" s="29"/>
      <c r="I16" s="30"/>
      <c r="J16" s="285" t="s">
        <v>2</v>
      </c>
      <c r="K16" s="279"/>
      <c r="L16" s="281">
        <f>ROUND(K16*0.25,3)</f>
        <v>0</v>
      </c>
    </row>
    <row r="17" spans="1:12" ht="29.25" customHeight="1" x14ac:dyDescent="0.3">
      <c r="A17" s="298"/>
      <c r="B17" s="307"/>
      <c r="C17" s="301" t="s">
        <v>24</v>
      </c>
      <c r="D17" s="301"/>
      <c r="E17" s="301"/>
      <c r="F17" s="304" t="s">
        <v>25</v>
      </c>
      <c r="G17" s="305"/>
      <c r="H17" s="24"/>
      <c r="I17" s="25"/>
      <c r="J17" s="285"/>
      <c r="K17" s="279"/>
      <c r="L17" s="281"/>
    </row>
    <row r="18" spans="1:12" ht="30" customHeight="1" thickBot="1" x14ac:dyDescent="0.35">
      <c r="A18" s="299"/>
      <c r="B18" s="308"/>
      <c r="C18" s="310" t="s">
        <v>26</v>
      </c>
      <c r="D18" s="310"/>
      <c r="E18" s="310"/>
      <c r="F18" s="291" t="s">
        <v>27</v>
      </c>
      <c r="G18" s="292"/>
      <c r="H18" s="31"/>
      <c r="I18" s="32"/>
      <c r="J18" s="309"/>
      <c r="K18" s="289"/>
      <c r="L18" s="290"/>
    </row>
    <row r="19" spans="1:12" ht="47.25" customHeight="1" x14ac:dyDescent="0.3">
      <c r="A19" s="297" t="s">
        <v>28</v>
      </c>
      <c r="B19" s="314" t="s">
        <v>29</v>
      </c>
      <c r="C19" s="300" t="s">
        <v>29</v>
      </c>
      <c r="D19" s="300"/>
      <c r="E19" s="300"/>
      <c r="F19" s="317" t="s">
        <v>30</v>
      </c>
      <c r="G19" s="318"/>
      <c r="H19" s="33"/>
      <c r="I19" s="34"/>
      <c r="J19" s="284" t="s">
        <v>89</v>
      </c>
      <c r="K19" s="278"/>
      <c r="L19" s="280">
        <f>ROUND(K19*0.25,3)</f>
        <v>0</v>
      </c>
    </row>
    <row r="20" spans="1:12" ht="18.75" customHeight="1" x14ac:dyDescent="0.3">
      <c r="A20" s="298"/>
      <c r="B20" s="315"/>
      <c r="C20" s="301" t="s">
        <v>31</v>
      </c>
      <c r="D20" s="301"/>
      <c r="E20" s="301"/>
      <c r="F20" s="304" t="s">
        <v>32</v>
      </c>
      <c r="G20" s="305"/>
      <c r="H20" s="24"/>
      <c r="I20" s="25"/>
      <c r="J20" s="285"/>
      <c r="K20" s="279"/>
      <c r="L20" s="281"/>
    </row>
    <row r="21" spans="1:12" ht="21" customHeight="1" x14ac:dyDescent="0.3">
      <c r="A21" s="298"/>
      <c r="B21" s="316"/>
      <c r="C21" s="301" t="s">
        <v>33</v>
      </c>
      <c r="D21" s="301"/>
      <c r="E21" s="301"/>
      <c r="F21" s="304" t="s">
        <v>34</v>
      </c>
      <c r="G21" s="305"/>
      <c r="H21" s="27"/>
      <c r="I21" s="28"/>
      <c r="J21" s="285"/>
      <c r="K21" s="279"/>
      <c r="L21" s="281"/>
    </row>
    <row r="22" spans="1:12" ht="49.9" customHeight="1" thickBot="1" x14ac:dyDescent="0.35">
      <c r="A22" s="299"/>
      <c r="B22" s="35" t="s">
        <v>35</v>
      </c>
      <c r="C22" s="310"/>
      <c r="D22" s="310"/>
      <c r="E22" s="310"/>
      <c r="F22" s="291" t="s">
        <v>36</v>
      </c>
      <c r="G22" s="292"/>
      <c r="H22" s="36"/>
      <c r="I22" s="37"/>
      <c r="J22" s="38" t="s">
        <v>3</v>
      </c>
      <c r="K22" s="258"/>
      <c r="L22" s="241">
        <f>ROUND(K22*0.15,3)</f>
        <v>0</v>
      </c>
    </row>
    <row r="23" spans="1:12" ht="53.45" customHeight="1" thickBot="1" x14ac:dyDescent="0.35">
      <c r="A23" s="39" t="s">
        <v>37</v>
      </c>
      <c r="B23" s="141" t="s">
        <v>87</v>
      </c>
      <c r="C23" s="311" t="s">
        <v>38</v>
      </c>
      <c r="D23" s="311"/>
      <c r="E23" s="311"/>
      <c r="F23" s="312" t="s">
        <v>39</v>
      </c>
      <c r="G23" s="313"/>
      <c r="H23" s="40"/>
      <c r="I23" s="41"/>
      <c r="J23" s="42" t="s">
        <v>88</v>
      </c>
      <c r="K23" s="259"/>
      <c r="L23" s="43">
        <f>ROUND(K23*0.05,3)</f>
        <v>0</v>
      </c>
    </row>
    <row r="24" spans="1:12" ht="9.75" customHeight="1" thickBot="1" x14ac:dyDescent="0.4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 ht="16.350000000000001" customHeight="1" thickBot="1" x14ac:dyDescent="0.4">
      <c r="A25" s="44"/>
      <c r="B25" s="44"/>
      <c r="C25" s="44"/>
      <c r="D25" s="44"/>
      <c r="E25" s="44"/>
      <c r="F25" s="44"/>
      <c r="G25" s="44"/>
      <c r="H25" s="44"/>
      <c r="I25" s="45" t="s">
        <v>6</v>
      </c>
      <c r="J25" s="46"/>
      <c r="K25" s="282">
        <f>SUM(L13:L23)</f>
        <v>0</v>
      </c>
      <c r="L25" s="283"/>
    </row>
    <row r="26" spans="1:12" x14ac:dyDescent="0.3">
      <c r="K26" s="242"/>
      <c r="L26" s="243"/>
    </row>
    <row r="27" spans="1:12" ht="12.75" customHeight="1" x14ac:dyDescent="0.3"/>
    <row r="28" spans="1:12" ht="12.75" customHeight="1" x14ac:dyDescent="0.3"/>
    <row r="29" spans="1:12" ht="12.75" customHeight="1" x14ac:dyDescent="0.3">
      <c r="A29" s="9" t="s">
        <v>44</v>
      </c>
      <c r="B29" s="84"/>
      <c r="C29" s="84"/>
      <c r="D29" s="84"/>
      <c r="E29" s="84"/>
      <c r="H29" s="9" t="s">
        <v>45</v>
      </c>
      <c r="I29" s="9"/>
      <c r="J29" s="9"/>
      <c r="K29" s="132"/>
      <c r="L29" s="9"/>
    </row>
    <row r="30" spans="1:12" ht="12.75" customHeight="1" x14ac:dyDescent="0.3"/>
  </sheetData>
  <mergeCells count="44"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F18:G18"/>
    <mergeCell ref="C4:F4"/>
    <mergeCell ref="H12:I12"/>
    <mergeCell ref="J12:L12"/>
    <mergeCell ref="C5:F5"/>
    <mergeCell ref="C7:F7"/>
    <mergeCell ref="C8:F8"/>
    <mergeCell ref="C9:F9"/>
    <mergeCell ref="K19:K21"/>
    <mergeCell ref="L19:L21"/>
    <mergeCell ref="K25:L25"/>
    <mergeCell ref="J19:J21"/>
    <mergeCell ref="K13:K15"/>
    <mergeCell ref="L13:L15"/>
    <mergeCell ref="K16:K18"/>
    <mergeCell ref="L16:L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M33"/>
  <sheetViews>
    <sheetView showZeros="0" view="pageLayout" topLeftCell="A16" zoomScaleNormal="100" workbookViewId="0">
      <selection activeCell="A3" sqref="A3"/>
    </sheetView>
  </sheetViews>
  <sheetFormatPr defaultColWidth="9.1328125" defaultRowHeight="12.4" x14ac:dyDescent="0.3"/>
  <cols>
    <col min="1" max="1" width="5.73046875" style="2" customWidth="1"/>
    <col min="2" max="2" width="9.1328125" style="2"/>
    <col min="3" max="3" width="12.59765625" style="2" bestFit="1" customWidth="1"/>
    <col min="4" max="4" width="2.73046875" style="2" customWidth="1"/>
    <col min="5" max="6" width="7.265625" style="2" customWidth="1"/>
    <col min="7" max="7" width="11.59765625" style="2" customWidth="1"/>
    <col min="8" max="8" width="7.86328125" style="2" customWidth="1"/>
    <col min="9" max="9" width="4" style="2" customWidth="1"/>
    <col min="10" max="10" width="4.86328125" style="2" customWidth="1"/>
    <col min="11" max="11" width="7.265625" style="2" customWidth="1"/>
    <col min="12" max="12" width="10.59765625" style="2" customWidth="1"/>
    <col min="13" max="13" width="7.265625" style="2" customWidth="1"/>
    <col min="14" max="16384" width="9.1328125" style="2"/>
  </cols>
  <sheetData>
    <row r="1" spans="1:13" ht="6" customHeight="1" thickBot="1" x14ac:dyDescent="0.35"/>
    <row r="2" spans="1:13" ht="24" customHeight="1" thickBot="1" x14ac:dyDescent="0.4">
      <c r="A2" s="55" t="s">
        <v>58</v>
      </c>
      <c r="H2" s="138"/>
      <c r="I2" s="17" t="s">
        <v>91</v>
      </c>
      <c r="J2" s="18"/>
      <c r="K2" s="139"/>
      <c r="L2" s="139"/>
    </row>
    <row r="3" spans="1:13" ht="24" customHeight="1" thickBot="1" x14ac:dyDescent="0.35">
      <c r="A3" s="6" t="s">
        <v>174</v>
      </c>
      <c r="H3" s="138"/>
      <c r="I3" s="17" t="s">
        <v>90</v>
      </c>
      <c r="J3" s="18"/>
      <c r="K3" s="139"/>
      <c r="L3" s="139"/>
    </row>
    <row r="4" spans="1:13" ht="24" customHeight="1" thickBot="1" x14ac:dyDescent="0.35">
      <c r="A4" s="3" t="s">
        <v>7</v>
      </c>
      <c r="B4" s="3"/>
      <c r="C4" s="256"/>
      <c r="D4" s="15"/>
      <c r="E4" s="15"/>
      <c r="F4" s="15"/>
      <c r="H4" s="138"/>
      <c r="I4" s="17" t="s">
        <v>13</v>
      </c>
      <c r="J4" s="18"/>
      <c r="K4" s="139"/>
      <c r="L4" s="139"/>
    </row>
    <row r="5" spans="1:13" ht="24" customHeight="1" thickBot="1" x14ac:dyDescent="0.35">
      <c r="A5" s="14" t="s">
        <v>8</v>
      </c>
      <c r="B5" s="14"/>
      <c r="C5" s="293"/>
      <c r="D5" s="293"/>
      <c r="E5" s="293"/>
      <c r="F5" s="293"/>
      <c r="H5" s="138"/>
      <c r="I5" s="17" t="s">
        <v>14</v>
      </c>
      <c r="J5" s="20"/>
      <c r="K5" s="139"/>
      <c r="L5" s="139"/>
    </row>
    <row r="6" spans="1:13" ht="19.5" customHeight="1" thickBot="1" x14ac:dyDescent="0.35">
      <c r="A6" s="14" t="s">
        <v>11</v>
      </c>
      <c r="B6" s="14"/>
      <c r="C6" s="293"/>
      <c r="D6" s="293"/>
      <c r="E6" s="293"/>
      <c r="F6" s="293"/>
      <c r="K6" s="56"/>
    </row>
    <row r="7" spans="1:13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319"/>
      <c r="D8" s="319"/>
      <c r="E8" s="319"/>
      <c r="F8" s="319"/>
      <c r="H8" s="4"/>
      <c r="I8" s="4"/>
      <c r="J8" s="4"/>
      <c r="K8" s="4"/>
      <c r="L8" s="4"/>
    </row>
    <row r="9" spans="1:13" ht="17.100000000000001" customHeight="1" x14ac:dyDescent="0.3">
      <c r="A9" s="14" t="s">
        <v>9</v>
      </c>
      <c r="B9" s="14"/>
      <c r="C9" s="293"/>
      <c r="D9" s="293"/>
      <c r="E9" s="293"/>
      <c r="F9" s="293"/>
      <c r="H9" s="4"/>
      <c r="I9" s="4"/>
      <c r="J9" s="4"/>
      <c r="K9" s="4"/>
      <c r="L9" s="4"/>
    </row>
    <row r="10" spans="1:13" ht="17.100000000000001" customHeight="1" x14ac:dyDescent="0.3">
      <c r="A10" s="14" t="s">
        <v>10</v>
      </c>
      <c r="B10" s="14"/>
      <c r="C10" s="293"/>
      <c r="D10" s="293"/>
      <c r="E10" s="293"/>
      <c r="F10" s="293"/>
      <c r="H10" s="4"/>
      <c r="I10" s="4"/>
      <c r="J10" s="4"/>
      <c r="K10" s="4"/>
      <c r="L10" s="4"/>
    </row>
    <row r="11" spans="1:13" ht="17.100000000000001" customHeight="1" x14ac:dyDescent="0.3">
      <c r="H11" s="4"/>
      <c r="I11" s="4"/>
      <c r="J11" s="4"/>
      <c r="K11" s="4"/>
      <c r="L11" s="4"/>
    </row>
    <row r="12" spans="1:13" ht="17.100000000000001" customHeight="1" x14ac:dyDescent="0.3">
      <c r="H12" s="4"/>
      <c r="I12" s="4"/>
      <c r="J12" s="4"/>
      <c r="K12" s="4"/>
      <c r="L12" s="4"/>
    </row>
    <row r="13" spans="1:13" ht="36" customHeight="1" x14ac:dyDescent="0.3">
      <c r="H13" s="4"/>
      <c r="I13" s="4"/>
      <c r="J13" s="4"/>
      <c r="K13" s="4"/>
      <c r="L13" s="4"/>
    </row>
    <row r="14" spans="1:13" ht="21.75" customHeight="1" x14ac:dyDescent="0.3">
      <c r="A14" s="126"/>
      <c r="B14" s="14"/>
      <c r="C14" s="127"/>
      <c r="D14" s="60"/>
      <c r="E14" s="137" t="s">
        <v>42</v>
      </c>
      <c r="F14" s="59"/>
      <c r="G14" s="59"/>
      <c r="H14" s="14"/>
      <c r="I14" s="59"/>
      <c r="J14" s="14"/>
      <c r="K14" s="60"/>
      <c r="L14" s="61" t="s">
        <v>47</v>
      </c>
      <c r="M14" s="52"/>
    </row>
    <row r="15" spans="1:13" ht="19.5" customHeight="1" x14ac:dyDescent="0.3">
      <c r="A15" s="217" t="s">
        <v>48</v>
      </c>
      <c r="B15" s="218"/>
      <c r="C15" s="137"/>
      <c r="D15" s="128"/>
      <c r="E15" s="59"/>
      <c r="F15" s="59"/>
      <c r="G15" s="59"/>
      <c r="H15" s="14"/>
      <c r="I15" s="59"/>
      <c r="J15" s="14"/>
      <c r="K15" s="62"/>
      <c r="L15" s="260"/>
    </row>
    <row r="16" spans="1:13" ht="19.5" customHeight="1" x14ac:dyDescent="0.3">
      <c r="A16" s="214" t="s">
        <v>49</v>
      </c>
      <c r="B16" s="215"/>
      <c r="C16" s="137"/>
      <c r="D16" s="128"/>
      <c r="E16" s="59"/>
      <c r="F16" s="59"/>
      <c r="G16" s="59"/>
      <c r="H16" s="14"/>
      <c r="I16" s="59"/>
      <c r="J16" s="14"/>
      <c r="K16" s="50"/>
      <c r="L16" s="260"/>
    </row>
    <row r="17" spans="1:12" ht="19.5" customHeight="1" x14ac:dyDescent="0.3">
      <c r="A17" s="217" t="s">
        <v>54</v>
      </c>
      <c r="B17" s="218"/>
      <c r="C17" s="137"/>
      <c r="D17" s="128"/>
      <c r="E17" s="59"/>
      <c r="F17" s="59"/>
      <c r="G17" s="59"/>
      <c r="H17" s="14"/>
      <c r="I17" s="59"/>
      <c r="J17" s="14"/>
      <c r="K17" s="50"/>
      <c r="L17" s="260"/>
    </row>
    <row r="18" spans="1:12" ht="19.5" customHeight="1" x14ac:dyDescent="0.3">
      <c r="A18" s="217" t="s">
        <v>55</v>
      </c>
      <c r="B18" s="218"/>
      <c r="C18" s="137"/>
      <c r="D18" s="128"/>
      <c r="E18" s="59"/>
      <c r="F18" s="59"/>
      <c r="G18" s="59"/>
      <c r="H18" s="14"/>
      <c r="I18" s="59"/>
      <c r="J18" s="14"/>
      <c r="K18" s="50"/>
      <c r="L18" s="260"/>
    </row>
    <row r="19" spans="1:12" ht="19.5" customHeight="1" x14ac:dyDescent="0.3">
      <c r="A19" s="217" t="s">
        <v>56</v>
      </c>
      <c r="B19" s="218"/>
      <c r="C19" s="137"/>
      <c r="D19" s="128"/>
      <c r="E19" s="59"/>
      <c r="F19" s="59"/>
      <c r="G19" s="59"/>
      <c r="H19" s="14"/>
      <c r="I19" s="59"/>
      <c r="J19" s="14"/>
      <c r="K19" s="50"/>
      <c r="L19" s="260"/>
    </row>
    <row r="20" spans="1:12" ht="19.5" customHeight="1" x14ac:dyDescent="0.3">
      <c r="A20" s="217" t="s">
        <v>50</v>
      </c>
      <c r="B20" s="218"/>
      <c r="C20" s="137"/>
      <c r="D20" s="128"/>
      <c r="E20" s="59"/>
      <c r="F20" s="59"/>
      <c r="G20" s="59"/>
      <c r="H20" s="14"/>
      <c r="I20" s="59"/>
      <c r="J20" s="14"/>
      <c r="K20" s="50"/>
      <c r="L20" s="260"/>
    </row>
    <row r="21" spans="1:12" ht="19.5" customHeight="1" x14ac:dyDescent="0.3">
      <c r="A21" s="217" t="s">
        <v>59</v>
      </c>
      <c r="B21" s="218"/>
      <c r="C21" s="137"/>
      <c r="D21" s="128"/>
      <c r="E21" s="59"/>
      <c r="F21" s="59"/>
      <c r="G21" s="59"/>
      <c r="H21" s="14"/>
      <c r="I21" s="59"/>
      <c r="J21" s="14"/>
      <c r="K21" s="50"/>
      <c r="L21" s="260"/>
    </row>
    <row r="22" spans="1:12" ht="19.5" customHeight="1" x14ac:dyDescent="0.3">
      <c r="A22" s="217" t="s">
        <v>92</v>
      </c>
      <c r="B22" s="215"/>
      <c r="C22" s="215"/>
      <c r="D22" s="216"/>
      <c r="E22" s="59"/>
      <c r="F22" s="59"/>
      <c r="G22" s="59"/>
      <c r="H22" s="14"/>
      <c r="I22" s="59"/>
      <c r="J22" s="14"/>
      <c r="K22" s="50"/>
      <c r="L22" s="260"/>
    </row>
    <row r="23" spans="1:12" ht="20.100000000000001" customHeight="1" x14ac:dyDescent="0.3">
      <c r="K23" s="63"/>
      <c r="L23" s="63"/>
    </row>
    <row r="24" spans="1:12" ht="15.75" customHeight="1" x14ac:dyDescent="0.3">
      <c r="B24" s="52"/>
      <c r="C24" s="52"/>
      <c r="D24" s="52"/>
      <c r="E24" s="52"/>
      <c r="F24" s="52"/>
      <c r="I24" s="64"/>
      <c r="J24" s="65"/>
      <c r="K24" s="64" t="s">
        <v>51</v>
      </c>
      <c r="L24" s="61">
        <f>SUM(L15:L22)</f>
        <v>0</v>
      </c>
    </row>
    <row r="25" spans="1:12" ht="18.75" customHeight="1" x14ac:dyDescent="0.3">
      <c r="K25" s="64" t="s">
        <v>57</v>
      </c>
      <c r="L25" s="65"/>
    </row>
    <row r="26" spans="1:12" ht="18.75" customHeight="1" thickBot="1" x14ac:dyDescent="0.35">
      <c r="B26" s="52"/>
      <c r="C26" s="52"/>
      <c r="D26" s="52"/>
      <c r="E26" s="52"/>
      <c r="F26" s="66"/>
      <c r="I26" s="64"/>
      <c r="J26" s="67"/>
    </row>
    <row r="27" spans="1:12" ht="21.75" customHeight="1" thickBot="1" x14ac:dyDescent="0.35">
      <c r="H27" s="68"/>
      <c r="I27" s="69" t="s">
        <v>52</v>
      </c>
      <c r="J27" s="70"/>
      <c r="K27" s="71"/>
      <c r="L27" s="72">
        <f>ROUND(L24/8,3)</f>
        <v>0</v>
      </c>
    </row>
    <row r="28" spans="1:12" ht="18" customHeight="1" x14ac:dyDescent="0.3">
      <c r="B28" s="52"/>
      <c r="C28" s="52"/>
      <c r="D28" s="52"/>
      <c r="E28" s="52"/>
      <c r="F28" s="73"/>
      <c r="H28" s="68"/>
      <c r="I28" s="68"/>
      <c r="J28" s="74"/>
      <c r="K28" s="64"/>
      <c r="L28" s="75"/>
    </row>
    <row r="29" spans="1:12" ht="18" customHeight="1" x14ac:dyDescent="0.3">
      <c r="B29" s="52"/>
      <c r="C29" s="52"/>
      <c r="D29" s="52"/>
      <c r="E29" s="52"/>
      <c r="F29" s="73"/>
      <c r="H29" s="68"/>
      <c r="I29" s="68"/>
      <c r="J29" s="74"/>
      <c r="K29" s="64"/>
      <c r="L29" s="75"/>
    </row>
    <row r="30" spans="1:12" ht="18" customHeight="1" x14ac:dyDescent="0.3">
      <c r="B30" s="52"/>
      <c r="C30" s="52"/>
      <c r="D30" s="52"/>
      <c r="E30" s="52"/>
      <c r="F30" s="73"/>
      <c r="H30" s="68"/>
      <c r="I30" s="68"/>
      <c r="J30" s="74"/>
      <c r="K30" s="64"/>
      <c r="L30" s="75"/>
    </row>
    <row r="31" spans="1:12" ht="18" customHeight="1" x14ac:dyDescent="0.3">
      <c r="B31" s="52"/>
      <c r="C31" s="52"/>
      <c r="D31" s="52"/>
      <c r="E31" s="52"/>
      <c r="F31" s="73"/>
      <c r="H31" s="68"/>
      <c r="I31" s="68"/>
      <c r="J31" s="74"/>
      <c r="K31" s="64"/>
      <c r="L31" s="75"/>
    </row>
    <row r="32" spans="1:12" ht="18" customHeight="1" x14ac:dyDescent="0.3">
      <c r="A32" s="3" t="s">
        <v>44</v>
      </c>
      <c r="B32" s="54"/>
      <c r="C32" s="54"/>
      <c r="D32" s="54"/>
      <c r="E32" s="54"/>
      <c r="F32" s="73"/>
      <c r="H32" s="3" t="s">
        <v>53</v>
      </c>
      <c r="I32" s="3"/>
      <c r="J32" s="3"/>
      <c r="K32" s="3"/>
      <c r="L32" s="3"/>
    </row>
    <row r="33" spans="2:12" ht="18" customHeight="1" x14ac:dyDescent="0.3">
      <c r="B33" s="52"/>
      <c r="C33" s="52"/>
      <c r="D33" s="52"/>
      <c r="E33" s="52"/>
      <c r="F33" s="73"/>
      <c r="H33" s="68"/>
      <c r="I33" s="68"/>
      <c r="J33" s="74"/>
      <c r="K33" s="64"/>
      <c r="L33" s="75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7"/>
  <dimension ref="A1:L37"/>
  <sheetViews>
    <sheetView showZeros="0" topLeftCell="A11" zoomScaleNormal="100" workbookViewId="0">
      <selection activeCell="C15" sqref="C15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5" width="7.265625" style="7" customWidth="1"/>
    <col min="6" max="6" width="8.265625" style="7" customWidth="1"/>
    <col min="7" max="7" width="7.73046875" style="7" customWidth="1"/>
    <col min="8" max="8" width="7" style="7" customWidth="1"/>
    <col min="9" max="9" width="7.265625" style="7" customWidth="1"/>
    <col min="10" max="10" width="6" style="7" customWidth="1"/>
    <col min="11" max="11" width="10.265625" style="7" customWidth="1"/>
    <col min="12" max="12" width="8.86328125" style="7" customWidth="1"/>
    <col min="13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5" width="7.265625" style="7" customWidth="1"/>
    <col min="266" max="266" width="4.73046875" style="7" customWidth="1"/>
    <col min="267" max="267" width="10.265625" style="7" customWidth="1"/>
    <col min="268" max="268" width="10.73046875" style="7" customWidth="1"/>
    <col min="269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1" width="7.265625" style="7" customWidth="1"/>
    <col min="522" max="522" width="4.73046875" style="7" customWidth="1"/>
    <col min="523" max="523" width="10.265625" style="7" customWidth="1"/>
    <col min="524" max="524" width="10.73046875" style="7" customWidth="1"/>
    <col min="525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7" width="7.265625" style="7" customWidth="1"/>
    <col min="778" max="778" width="4.73046875" style="7" customWidth="1"/>
    <col min="779" max="779" width="10.265625" style="7" customWidth="1"/>
    <col min="780" max="780" width="10.73046875" style="7" customWidth="1"/>
    <col min="781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3" width="7.265625" style="7" customWidth="1"/>
    <col min="1034" max="1034" width="4.73046875" style="7" customWidth="1"/>
    <col min="1035" max="1035" width="10.265625" style="7" customWidth="1"/>
    <col min="1036" max="1036" width="10.73046875" style="7" customWidth="1"/>
    <col min="1037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89" width="7.265625" style="7" customWidth="1"/>
    <col min="1290" max="1290" width="4.73046875" style="7" customWidth="1"/>
    <col min="1291" max="1291" width="10.265625" style="7" customWidth="1"/>
    <col min="1292" max="1292" width="10.73046875" style="7" customWidth="1"/>
    <col min="1293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5" width="7.265625" style="7" customWidth="1"/>
    <col min="1546" max="1546" width="4.73046875" style="7" customWidth="1"/>
    <col min="1547" max="1547" width="10.265625" style="7" customWidth="1"/>
    <col min="1548" max="1548" width="10.73046875" style="7" customWidth="1"/>
    <col min="1549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1" width="7.265625" style="7" customWidth="1"/>
    <col min="1802" max="1802" width="4.73046875" style="7" customWidth="1"/>
    <col min="1803" max="1803" width="10.265625" style="7" customWidth="1"/>
    <col min="1804" max="1804" width="10.73046875" style="7" customWidth="1"/>
    <col min="1805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7" width="7.265625" style="7" customWidth="1"/>
    <col min="2058" max="2058" width="4.73046875" style="7" customWidth="1"/>
    <col min="2059" max="2059" width="10.265625" style="7" customWidth="1"/>
    <col min="2060" max="2060" width="10.73046875" style="7" customWidth="1"/>
    <col min="2061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3" width="7.265625" style="7" customWidth="1"/>
    <col min="2314" max="2314" width="4.73046875" style="7" customWidth="1"/>
    <col min="2315" max="2315" width="10.265625" style="7" customWidth="1"/>
    <col min="2316" max="2316" width="10.73046875" style="7" customWidth="1"/>
    <col min="2317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69" width="7.265625" style="7" customWidth="1"/>
    <col min="2570" max="2570" width="4.73046875" style="7" customWidth="1"/>
    <col min="2571" max="2571" width="10.265625" style="7" customWidth="1"/>
    <col min="2572" max="2572" width="10.73046875" style="7" customWidth="1"/>
    <col min="2573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5" width="7.265625" style="7" customWidth="1"/>
    <col min="2826" max="2826" width="4.73046875" style="7" customWidth="1"/>
    <col min="2827" max="2827" width="10.265625" style="7" customWidth="1"/>
    <col min="2828" max="2828" width="10.73046875" style="7" customWidth="1"/>
    <col min="2829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1" width="7.265625" style="7" customWidth="1"/>
    <col min="3082" max="3082" width="4.73046875" style="7" customWidth="1"/>
    <col min="3083" max="3083" width="10.265625" style="7" customWidth="1"/>
    <col min="3084" max="3084" width="10.73046875" style="7" customWidth="1"/>
    <col min="3085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7" width="7.265625" style="7" customWidth="1"/>
    <col min="3338" max="3338" width="4.73046875" style="7" customWidth="1"/>
    <col min="3339" max="3339" width="10.265625" style="7" customWidth="1"/>
    <col min="3340" max="3340" width="10.73046875" style="7" customWidth="1"/>
    <col min="3341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3" width="7.265625" style="7" customWidth="1"/>
    <col min="3594" max="3594" width="4.73046875" style="7" customWidth="1"/>
    <col min="3595" max="3595" width="10.265625" style="7" customWidth="1"/>
    <col min="3596" max="3596" width="10.73046875" style="7" customWidth="1"/>
    <col min="3597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49" width="7.265625" style="7" customWidth="1"/>
    <col min="3850" max="3850" width="4.73046875" style="7" customWidth="1"/>
    <col min="3851" max="3851" width="10.265625" style="7" customWidth="1"/>
    <col min="3852" max="3852" width="10.73046875" style="7" customWidth="1"/>
    <col min="3853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5" width="7.265625" style="7" customWidth="1"/>
    <col min="4106" max="4106" width="4.73046875" style="7" customWidth="1"/>
    <col min="4107" max="4107" width="10.265625" style="7" customWidth="1"/>
    <col min="4108" max="4108" width="10.73046875" style="7" customWidth="1"/>
    <col min="4109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1" width="7.265625" style="7" customWidth="1"/>
    <col min="4362" max="4362" width="4.73046875" style="7" customWidth="1"/>
    <col min="4363" max="4363" width="10.265625" style="7" customWidth="1"/>
    <col min="4364" max="4364" width="10.73046875" style="7" customWidth="1"/>
    <col min="4365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7" width="7.265625" style="7" customWidth="1"/>
    <col min="4618" max="4618" width="4.73046875" style="7" customWidth="1"/>
    <col min="4619" max="4619" width="10.265625" style="7" customWidth="1"/>
    <col min="4620" max="4620" width="10.73046875" style="7" customWidth="1"/>
    <col min="4621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3" width="7.265625" style="7" customWidth="1"/>
    <col min="4874" max="4874" width="4.73046875" style="7" customWidth="1"/>
    <col min="4875" max="4875" width="10.265625" style="7" customWidth="1"/>
    <col min="4876" max="4876" width="10.73046875" style="7" customWidth="1"/>
    <col min="4877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29" width="7.265625" style="7" customWidth="1"/>
    <col min="5130" max="5130" width="4.73046875" style="7" customWidth="1"/>
    <col min="5131" max="5131" width="10.265625" style="7" customWidth="1"/>
    <col min="5132" max="5132" width="10.73046875" style="7" customWidth="1"/>
    <col min="5133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5" width="7.265625" style="7" customWidth="1"/>
    <col min="5386" max="5386" width="4.73046875" style="7" customWidth="1"/>
    <col min="5387" max="5387" width="10.265625" style="7" customWidth="1"/>
    <col min="5388" max="5388" width="10.73046875" style="7" customWidth="1"/>
    <col min="5389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1" width="7.265625" style="7" customWidth="1"/>
    <col min="5642" max="5642" width="4.73046875" style="7" customWidth="1"/>
    <col min="5643" max="5643" width="10.265625" style="7" customWidth="1"/>
    <col min="5644" max="5644" width="10.73046875" style="7" customWidth="1"/>
    <col min="5645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7" width="7.265625" style="7" customWidth="1"/>
    <col min="5898" max="5898" width="4.73046875" style="7" customWidth="1"/>
    <col min="5899" max="5899" width="10.265625" style="7" customWidth="1"/>
    <col min="5900" max="5900" width="10.73046875" style="7" customWidth="1"/>
    <col min="5901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3" width="7.265625" style="7" customWidth="1"/>
    <col min="6154" max="6154" width="4.73046875" style="7" customWidth="1"/>
    <col min="6155" max="6155" width="10.265625" style="7" customWidth="1"/>
    <col min="6156" max="6156" width="10.73046875" style="7" customWidth="1"/>
    <col min="6157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09" width="7.265625" style="7" customWidth="1"/>
    <col min="6410" max="6410" width="4.73046875" style="7" customWidth="1"/>
    <col min="6411" max="6411" width="10.265625" style="7" customWidth="1"/>
    <col min="6412" max="6412" width="10.73046875" style="7" customWidth="1"/>
    <col min="6413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5" width="7.265625" style="7" customWidth="1"/>
    <col min="6666" max="6666" width="4.73046875" style="7" customWidth="1"/>
    <col min="6667" max="6667" width="10.265625" style="7" customWidth="1"/>
    <col min="6668" max="6668" width="10.73046875" style="7" customWidth="1"/>
    <col min="6669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1" width="7.265625" style="7" customWidth="1"/>
    <col min="6922" max="6922" width="4.73046875" style="7" customWidth="1"/>
    <col min="6923" max="6923" width="10.265625" style="7" customWidth="1"/>
    <col min="6924" max="6924" width="10.73046875" style="7" customWidth="1"/>
    <col min="6925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7" width="7.265625" style="7" customWidth="1"/>
    <col min="7178" max="7178" width="4.73046875" style="7" customWidth="1"/>
    <col min="7179" max="7179" width="10.265625" style="7" customWidth="1"/>
    <col min="7180" max="7180" width="10.73046875" style="7" customWidth="1"/>
    <col min="7181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3" width="7.265625" style="7" customWidth="1"/>
    <col min="7434" max="7434" width="4.73046875" style="7" customWidth="1"/>
    <col min="7435" max="7435" width="10.265625" style="7" customWidth="1"/>
    <col min="7436" max="7436" width="10.73046875" style="7" customWidth="1"/>
    <col min="7437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89" width="7.265625" style="7" customWidth="1"/>
    <col min="7690" max="7690" width="4.73046875" style="7" customWidth="1"/>
    <col min="7691" max="7691" width="10.265625" style="7" customWidth="1"/>
    <col min="7692" max="7692" width="10.73046875" style="7" customWidth="1"/>
    <col min="7693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5" width="7.265625" style="7" customWidth="1"/>
    <col min="7946" max="7946" width="4.73046875" style="7" customWidth="1"/>
    <col min="7947" max="7947" width="10.265625" style="7" customWidth="1"/>
    <col min="7948" max="7948" width="10.73046875" style="7" customWidth="1"/>
    <col min="7949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1" width="7.265625" style="7" customWidth="1"/>
    <col min="8202" max="8202" width="4.73046875" style="7" customWidth="1"/>
    <col min="8203" max="8203" width="10.265625" style="7" customWidth="1"/>
    <col min="8204" max="8204" width="10.73046875" style="7" customWidth="1"/>
    <col min="8205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7" width="7.265625" style="7" customWidth="1"/>
    <col min="8458" max="8458" width="4.73046875" style="7" customWidth="1"/>
    <col min="8459" max="8459" width="10.265625" style="7" customWidth="1"/>
    <col min="8460" max="8460" width="10.73046875" style="7" customWidth="1"/>
    <col min="8461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3" width="7.265625" style="7" customWidth="1"/>
    <col min="8714" max="8714" width="4.73046875" style="7" customWidth="1"/>
    <col min="8715" max="8715" width="10.265625" style="7" customWidth="1"/>
    <col min="8716" max="8716" width="10.73046875" style="7" customWidth="1"/>
    <col min="8717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69" width="7.265625" style="7" customWidth="1"/>
    <col min="8970" max="8970" width="4.73046875" style="7" customWidth="1"/>
    <col min="8971" max="8971" width="10.265625" style="7" customWidth="1"/>
    <col min="8972" max="8972" width="10.73046875" style="7" customWidth="1"/>
    <col min="8973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5" width="7.265625" style="7" customWidth="1"/>
    <col min="9226" max="9226" width="4.73046875" style="7" customWidth="1"/>
    <col min="9227" max="9227" width="10.265625" style="7" customWidth="1"/>
    <col min="9228" max="9228" width="10.73046875" style="7" customWidth="1"/>
    <col min="9229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1" width="7.265625" style="7" customWidth="1"/>
    <col min="9482" max="9482" width="4.73046875" style="7" customWidth="1"/>
    <col min="9483" max="9483" width="10.265625" style="7" customWidth="1"/>
    <col min="9484" max="9484" width="10.73046875" style="7" customWidth="1"/>
    <col min="9485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7" width="7.265625" style="7" customWidth="1"/>
    <col min="9738" max="9738" width="4.73046875" style="7" customWidth="1"/>
    <col min="9739" max="9739" width="10.265625" style="7" customWidth="1"/>
    <col min="9740" max="9740" width="10.73046875" style="7" customWidth="1"/>
    <col min="9741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3" width="7.265625" style="7" customWidth="1"/>
    <col min="9994" max="9994" width="4.73046875" style="7" customWidth="1"/>
    <col min="9995" max="9995" width="10.265625" style="7" customWidth="1"/>
    <col min="9996" max="9996" width="10.73046875" style="7" customWidth="1"/>
    <col min="9997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49" width="7.265625" style="7" customWidth="1"/>
    <col min="10250" max="10250" width="4.73046875" style="7" customWidth="1"/>
    <col min="10251" max="10251" width="10.265625" style="7" customWidth="1"/>
    <col min="10252" max="10252" width="10.73046875" style="7" customWidth="1"/>
    <col min="10253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5" width="7.265625" style="7" customWidth="1"/>
    <col min="10506" max="10506" width="4.73046875" style="7" customWidth="1"/>
    <col min="10507" max="10507" width="10.265625" style="7" customWidth="1"/>
    <col min="10508" max="10508" width="10.73046875" style="7" customWidth="1"/>
    <col min="10509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1" width="7.265625" style="7" customWidth="1"/>
    <col min="10762" max="10762" width="4.73046875" style="7" customWidth="1"/>
    <col min="10763" max="10763" width="10.265625" style="7" customWidth="1"/>
    <col min="10764" max="10764" width="10.73046875" style="7" customWidth="1"/>
    <col min="10765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7" width="7.265625" style="7" customWidth="1"/>
    <col min="11018" max="11018" width="4.73046875" style="7" customWidth="1"/>
    <col min="11019" max="11019" width="10.265625" style="7" customWidth="1"/>
    <col min="11020" max="11020" width="10.73046875" style="7" customWidth="1"/>
    <col min="11021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3" width="7.265625" style="7" customWidth="1"/>
    <col min="11274" max="11274" width="4.73046875" style="7" customWidth="1"/>
    <col min="11275" max="11275" width="10.265625" style="7" customWidth="1"/>
    <col min="11276" max="11276" width="10.73046875" style="7" customWidth="1"/>
    <col min="11277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29" width="7.265625" style="7" customWidth="1"/>
    <col min="11530" max="11530" width="4.73046875" style="7" customWidth="1"/>
    <col min="11531" max="11531" width="10.265625" style="7" customWidth="1"/>
    <col min="11532" max="11532" width="10.73046875" style="7" customWidth="1"/>
    <col min="11533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5" width="7.265625" style="7" customWidth="1"/>
    <col min="11786" max="11786" width="4.73046875" style="7" customWidth="1"/>
    <col min="11787" max="11787" width="10.265625" style="7" customWidth="1"/>
    <col min="11788" max="11788" width="10.73046875" style="7" customWidth="1"/>
    <col min="11789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1" width="7.265625" style="7" customWidth="1"/>
    <col min="12042" max="12042" width="4.73046875" style="7" customWidth="1"/>
    <col min="12043" max="12043" width="10.265625" style="7" customWidth="1"/>
    <col min="12044" max="12044" width="10.73046875" style="7" customWidth="1"/>
    <col min="12045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7" width="7.265625" style="7" customWidth="1"/>
    <col min="12298" max="12298" width="4.73046875" style="7" customWidth="1"/>
    <col min="12299" max="12299" width="10.265625" style="7" customWidth="1"/>
    <col min="12300" max="12300" width="10.73046875" style="7" customWidth="1"/>
    <col min="12301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3" width="7.265625" style="7" customWidth="1"/>
    <col min="12554" max="12554" width="4.73046875" style="7" customWidth="1"/>
    <col min="12555" max="12555" width="10.265625" style="7" customWidth="1"/>
    <col min="12556" max="12556" width="10.73046875" style="7" customWidth="1"/>
    <col min="12557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09" width="7.265625" style="7" customWidth="1"/>
    <col min="12810" max="12810" width="4.73046875" style="7" customWidth="1"/>
    <col min="12811" max="12811" width="10.265625" style="7" customWidth="1"/>
    <col min="12812" max="12812" width="10.73046875" style="7" customWidth="1"/>
    <col min="12813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5" width="7.265625" style="7" customWidth="1"/>
    <col min="13066" max="13066" width="4.73046875" style="7" customWidth="1"/>
    <col min="13067" max="13067" width="10.265625" style="7" customWidth="1"/>
    <col min="13068" max="13068" width="10.73046875" style="7" customWidth="1"/>
    <col min="13069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1" width="7.265625" style="7" customWidth="1"/>
    <col min="13322" max="13322" width="4.73046875" style="7" customWidth="1"/>
    <col min="13323" max="13323" width="10.265625" style="7" customWidth="1"/>
    <col min="13324" max="13324" width="10.73046875" style="7" customWidth="1"/>
    <col min="13325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7" width="7.265625" style="7" customWidth="1"/>
    <col min="13578" max="13578" width="4.73046875" style="7" customWidth="1"/>
    <col min="13579" max="13579" width="10.265625" style="7" customWidth="1"/>
    <col min="13580" max="13580" width="10.73046875" style="7" customWidth="1"/>
    <col min="13581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3" width="7.265625" style="7" customWidth="1"/>
    <col min="13834" max="13834" width="4.73046875" style="7" customWidth="1"/>
    <col min="13835" max="13835" width="10.265625" style="7" customWidth="1"/>
    <col min="13836" max="13836" width="10.73046875" style="7" customWidth="1"/>
    <col min="13837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89" width="7.265625" style="7" customWidth="1"/>
    <col min="14090" max="14090" width="4.73046875" style="7" customWidth="1"/>
    <col min="14091" max="14091" width="10.265625" style="7" customWidth="1"/>
    <col min="14092" max="14092" width="10.73046875" style="7" customWidth="1"/>
    <col min="14093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5" width="7.265625" style="7" customWidth="1"/>
    <col min="14346" max="14346" width="4.73046875" style="7" customWidth="1"/>
    <col min="14347" max="14347" width="10.265625" style="7" customWidth="1"/>
    <col min="14348" max="14348" width="10.73046875" style="7" customWidth="1"/>
    <col min="14349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1" width="7.265625" style="7" customWidth="1"/>
    <col min="14602" max="14602" width="4.73046875" style="7" customWidth="1"/>
    <col min="14603" max="14603" width="10.265625" style="7" customWidth="1"/>
    <col min="14604" max="14604" width="10.73046875" style="7" customWidth="1"/>
    <col min="14605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7" width="7.265625" style="7" customWidth="1"/>
    <col min="14858" max="14858" width="4.73046875" style="7" customWidth="1"/>
    <col min="14859" max="14859" width="10.265625" style="7" customWidth="1"/>
    <col min="14860" max="14860" width="10.73046875" style="7" customWidth="1"/>
    <col min="14861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3" width="7.265625" style="7" customWidth="1"/>
    <col min="15114" max="15114" width="4.73046875" style="7" customWidth="1"/>
    <col min="15115" max="15115" width="10.265625" style="7" customWidth="1"/>
    <col min="15116" max="15116" width="10.73046875" style="7" customWidth="1"/>
    <col min="15117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69" width="7.265625" style="7" customWidth="1"/>
    <col min="15370" max="15370" width="4.73046875" style="7" customWidth="1"/>
    <col min="15371" max="15371" width="10.265625" style="7" customWidth="1"/>
    <col min="15372" max="15372" width="10.73046875" style="7" customWidth="1"/>
    <col min="15373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5" width="7.265625" style="7" customWidth="1"/>
    <col min="15626" max="15626" width="4.73046875" style="7" customWidth="1"/>
    <col min="15627" max="15627" width="10.265625" style="7" customWidth="1"/>
    <col min="15628" max="15628" width="10.73046875" style="7" customWidth="1"/>
    <col min="15629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1" width="7.265625" style="7" customWidth="1"/>
    <col min="15882" max="15882" width="4.73046875" style="7" customWidth="1"/>
    <col min="15883" max="15883" width="10.265625" style="7" customWidth="1"/>
    <col min="15884" max="15884" width="10.73046875" style="7" customWidth="1"/>
    <col min="15885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7" width="7.265625" style="7" customWidth="1"/>
    <col min="16138" max="16138" width="4.73046875" style="7" customWidth="1"/>
    <col min="16139" max="16139" width="10.265625" style="7" customWidth="1"/>
    <col min="16140" max="16140" width="10.73046875" style="7" customWidth="1"/>
    <col min="16141" max="16384" width="9.1328125" style="7"/>
  </cols>
  <sheetData>
    <row r="1" spans="1:12" ht="6" customHeight="1" thickBot="1" x14ac:dyDescent="0.35"/>
    <row r="2" spans="1:12" ht="22.5" customHeight="1" thickBot="1" x14ac:dyDescent="0.4">
      <c r="A2" s="76" t="s">
        <v>181</v>
      </c>
      <c r="H2" s="138"/>
      <c r="I2" s="17" t="s">
        <v>91</v>
      </c>
      <c r="J2" s="18"/>
      <c r="K2" s="139"/>
      <c r="L2" s="139"/>
    </row>
    <row r="3" spans="1:12" ht="24" customHeight="1" thickBot="1" x14ac:dyDescent="0.35">
      <c r="A3" s="8" t="s">
        <v>60</v>
      </c>
      <c r="H3" s="138"/>
      <c r="I3" s="17" t="s">
        <v>90</v>
      </c>
      <c r="J3" s="18"/>
      <c r="K3" s="139"/>
      <c r="L3" s="139"/>
    </row>
    <row r="4" spans="1:12" ht="24" customHeight="1" thickBot="1" x14ac:dyDescent="0.35">
      <c r="A4" s="3" t="s">
        <v>7</v>
      </c>
      <c r="B4" s="3"/>
      <c r="C4" s="256"/>
      <c r="D4" s="15"/>
      <c r="E4" s="15"/>
      <c r="F4" s="15"/>
      <c r="H4" s="138"/>
      <c r="I4" s="17" t="s">
        <v>13</v>
      </c>
      <c r="J4" s="18"/>
      <c r="K4" s="139"/>
      <c r="L4" s="139"/>
    </row>
    <row r="5" spans="1:12" ht="24" customHeight="1" thickBot="1" x14ac:dyDescent="0.35">
      <c r="A5" s="14" t="s">
        <v>8</v>
      </c>
      <c r="B5" s="14"/>
      <c r="C5" s="293"/>
      <c r="D5" s="293"/>
      <c r="E5" s="293"/>
      <c r="F5" s="293"/>
      <c r="H5" s="138"/>
      <c r="I5" s="17" t="s">
        <v>14</v>
      </c>
      <c r="J5" s="20"/>
      <c r="K5" s="139"/>
      <c r="L5" s="139"/>
    </row>
    <row r="6" spans="1:12" ht="19.5" customHeight="1" thickBot="1" x14ac:dyDescent="0.35">
      <c r="A6" s="14" t="s">
        <v>11</v>
      </c>
      <c r="B6" s="14"/>
      <c r="C6" s="293"/>
      <c r="D6" s="293"/>
      <c r="E6" s="293"/>
      <c r="F6" s="293"/>
      <c r="H6" s="2"/>
      <c r="I6" s="2"/>
      <c r="J6" s="2"/>
      <c r="K6" s="56"/>
      <c r="L6" s="2"/>
    </row>
    <row r="7" spans="1:12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2" ht="17.100000000000001" customHeight="1" x14ac:dyDescent="0.3">
      <c r="A8" s="3" t="s">
        <v>0</v>
      </c>
      <c r="B8" s="3"/>
      <c r="C8" s="319"/>
      <c r="D8" s="319"/>
      <c r="E8" s="319"/>
      <c r="F8" s="319"/>
      <c r="H8" s="12"/>
      <c r="I8" s="12"/>
      <c r="J8" s="12"/>
      <c r="K8" s="12"/>
      <c r="L8" s="12"/>
    </row>
    <row r="9" spans="1:12" ht="17.100000000000001" customHeight="1" x14ac:dyDescent="0.3">
      <c r="A9" s="14" t="s">
        <v>9</v>
      </c>
      <c r="B9" s="14"/>
      <c r="C9" s="293"/>
      <c r="D9" s="293"/>
      <c r="E9" s="293"/>
      <c r="F9" s="293"/>
      <c r="H9" s="12"/>
      <c r="I9" s="12"/>
      <c r="J9" s="12"/>
      <c r="K9" s="12"/>
      <c r="L9" s="12"/>
    </row>
    <row r="10" spans="1:12" ht="17.100000000000001" customHeight="1" x14ac:dyDescent="0.3">
      <c r="A10" s="14" t="s">
        <v>10</v>
      </c>
      <c r="B10" s="14"/>
      <c r="C10" s="293"/>
      <c r="D10" s="293"/>
      <c r="E10" s="293"/>
      <c r="F10" s="293"/>
      <c r="H10" s="12"/>
      <c r="I10" s="12"/>
      <c r="J10" s="12"/>
      <c r="K10" s="12"/>
      <c r="L10" s="12"/>
    </row>
    <row r="11" spans="1:12" ht="51.75" customHeight="1" x14ac:dyDescent="0.3">
      <c r="H11" s="12"/>
      <c r="I11" s="12"/>
      <c r="J11" s="12"/>
      <c r="K11" s="12"/>
      <c r="L11" s="12"/>
    </row>
    <row r="12" spans="1:12" ht="17.100000000000001" customHeight="1" x14ac:dyDescent="0.3">
      <c r="A12" s="90" t="s">
        <v>61</v>
      </c>
      <c r="B12" s="91"/>
      <c r="C12" s="91"/>
      <c r="D12" s="91"/>
      <c r="E12" s="91"/>
      <c r="F12" s="91"/>
      <c r="G12" s="91"/>
      <c r="H12" s="91"/>
      <c r="I12" s="91"/>
      <c r="J12" s="91"/>
      <c r="K12" s="92"/>
      <c r="L12" s="93"/>
    </row>
    <row r="13" spans="1:12" ht="18" customHeight="1" x14ac:dyDescent="0.3">
      <c r="A13" s="94"/>
      <c r="B13" s="47"/>
      <c r="C13" s="47"/>
      <c r="D13" s="47"/>
      <c r="E13" s="47"/>
      <c r="F13" s="47"/>
      <c r="G13" s="47"/>
      <c r="H13" s="47"/>
      <c r="I13" s="47"/>
      <c r="J13" s="47"/>
      <c r="K13" s="95"/>
      <c r="L13" s="96"/>
    </row>
    <row r="14" spans="1:12" ht="39" customHeight="1" x14ac:dyDescent="0.3">
      <c r="A14" s="94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97"/>
    </row>
    <row r="15" spans="1:12" s="2" customFormat="1" ht="18" customHeight="1" x14ac:dyDescent="0.3">
      <c r="A15" s="58" t="s">
        <v>40</v>
      </c>
      <c r="B15" s="60"/>
      <c r="C15" s="58"/>
      <c r="D15" s="14"/>
      <c r="E15" s="14"/>
      <c r="F15" s="14"/>
      <c r="G15" s="14"/>
      <c r="H15" s="14"/>
      <c r="I15" s="14"/>
      <c r="J15" s="14"/>
      <c r="K15" s="142"/>
      <c r="L15" s="143"/>
    </row>
    <row r="16" spans="1:12" ht="19.5" customHeight="1" x14ac:dyDescent="0.35">
      <c r="A16" s="98" t="s">
        <v>62</v>
      </c>
      <c r="B16" s="47"/>
      <c r="C16" s="47"/>
      <c r="D16" s="47"/>
      <c r="E16" s="47"/>
      <c r="F16" s="47"/>
      <c r="H16" s="47"/>
      <c r="I16" s="47"/>
      <c r="J16" s="47"/>
      <c r="K16" s="47"/>
      <c r="L16" s="47"/>
    </row>
    <row r="17" spans="1:12" ht="15" customHeight="1" x14ac:dyDescent="0.3">
      <c r="A17" s="47"/>
      <c r="B17" s="47"/>
      <c r="C17" s="47"/>
      <c r="D17" s="47"/>
      <c r="E17" s="47"/>
      <c r="F17" s="47"/>
      <c r="G17" s="97"/>
      <c r="H17" s="99" t="s">
        <v>69</v>
      </c>
      <c r="I17" s="100"/>
      <c r="K17" s="101" t="s">
        <v>47</v>
      </c>
    </row>
    <row r="18" spans="1:12" ht="15" customHeight="1" x14ac:dyDescent="0.3">
      <c r="B18" s="102" t="s">
        <v>70</v>
      </c>
      <c r="C18" s="80"/>
      <c r="D18" s="81"/>
      <c r="E18" s="262"/>
      <c r="F18" s="103">
        <v>1.3</v>
      </c>
      <c r="G18" s="104"/>
      <c r="H18" s="101">
        <f>IF(E18&gt;9,10,E18)</f>
        <v>0</v>
      </c>
      <c r="I18" s="94"/>
      <c r="K18" s="105">
        <f>F18*H18</f>
        <v>0</v>
      </c>
    </row>
    <row r="19" spans="1:12" ht="15" customHeight="1" x14ac:dyDescent="0.3">
      <c r="B19" s="102" t="s">
        <v>141</v>
      </c>
      <c r="C19" s="80"/>
      <c r="D19" s="81"/>
      <c r="E19" s="262"/>
      <c r="F19" s="103">
        <v>0.9</v>
      </c>
      <c r="G19" s="104"/>
      <c r="H19" s="101">
        <f>IF(SUM(E18:E19)&gt;9,10-H18,E19)</f>
        <v>0</v>
      </c>
      <c r="I19" s="94"/>
      <c r="K19" s="105">
        <f>F19*H19</f>
        <v>0</v>
      </c>
    </row>
    <row r="20" spans="1:12" ht="15" customHeight="1" x14ac:dyDescent="0.3">
      <c r="B20" s="102" t="s">
        <v>71</v>
      </c>
      <c r="C20" s="80"/>
      <c r="D20" s="81"/>
      <c r="E20" s="262"/>
      <c r="F20" s="103">
        <v>0.4</v>
      </c>
      <c r="G20" s="104"/>
      <c r="H20" s="101">
        <f>IF(SUM(E18:E20)&gt;9,IF(10-SUM(H18:H19)&gt;0,10-SUM(H18:H19),0),E20)</f>
        <v>0</v>
      </c>
      <c r="I20" s="94"/>
      <c r="K20" s="105">
        <f>F20*H20</f>
        <v>0</v>
      </c>
    </row>
    <row r="21" spans="1:12" ht="15" customHeight="1" x14ac:dyDescent="0.3">
      <c r="B21" s="102" t="s">
        <v>142</v>
      </c>
      <c r="C21" s="80"/>
      <c r="D21" s="81"/>
      <c r="E21" s="262"/>
      <c r="F21" s="144" t="s">
        <v>93</v>
      </c>
      <c r="G21" s="104"/>
      <c r="H21" s="101"/>
      <c r="I21" s="94"/>
      <c r="K21" s="105">
        <f>F21*H21</f>
        <v>0</v>
      </c>
    </row>
    <row r="22" spans="1:12" ht="12.75" thickBot="1" x14ac:dyDescent="0.35">
      <c r="B22" s="106" t="s">
        <v>72</v>
      </c>
      <c r="C22" s="107"/>
      <c r="D22" s="107"/>
      <c r="E22" s="108">
        <f>SUM(E18:E21)</f>
        <v>0</v>
      </c>
    </row>
    <row r="23" spans="1:12" ht="21" customHeight="1" thickBot="1" x14ac:dyDescent="0.4">
      <c r="G23" s="109" t="s">
        <v>73</v>
      </c>
      <c r="H23" s="48"/>
      <c r="I23" s="48"/>
      <c r="J23" s="110"/>
      <c r="K23" s="111">
        <f>IF(SUM(K18:K21)&gt;10,10,SUM(K18:K21))</f>
        <v>0</v>
      </c>
      <c r="L23" s="112">
        <v>0.3</v>
      </c>
    </row>
    <row r="24" spans="1:12" ht="23.25" customHeight="1" x14ac:dyDescent="0.3">
      <c r="A24" s="8" t="s">
        <v>63</v>
      </c>
    </row>
    <row r="25" spans="1:12" ht="13.5" customHeight="1" x14ac:dyDescent="0.3">
      <c r="B25" s="113" t="s">
        <v>74</v>
      </c>
      <c r="C25" s="47"/>
      <c r="D25" s="47"/>
      <c r="E25" s="47"/>
      <c r="F25" s="47"/>
      <c r="G25" s="47"/>
      <c r="H25" s="114"/>
      <c r="I25" s="78"/>
      <c r="J25" s="115"/>
      <c r="K25" s="116"/>
    </row>
    <row r="26" spans="1:12" s="2" customFormat="1" ht="15" customHeight="1" x14ac:dyDescent="0.3">
      <c r="B26" s="134" t="s">
        <v>64</v>
      </c>
      <c r="C26" s="135"/>
      <c r="D26" s="136"/>
      <c r="E26" s="261"/>
      <c r="F26" s="134" t="s">
        <v>65</v>
      </c>
      <c r="G26" s="136"/>
      <c r="H26" s="122">
        <f>E22</f>
        <v>0</v>
      </c>
      <c r="I26" s="123" t="str">
        <f>IFERROR(ROUND(E26/H26,3),"-")</f>
        <v>-</v>
      </c>
      <c r="J26" s="124"/>
      <c r="K26" s="125">
        <f>IFERROR((10-I26),0)</f>
        <v>0</v>
      </c>
    </row>
    <row r="27" spans="1:12" ht="8.25" customHeight="1" x14ac:dyDescent="0.3">
      <c r="B27" s="47"/>
      <c r="C27" s="47"/>
      <c r="D27" s="47"/>
      <c r="E27" s="47"/>
      <c r="F27" s="47"/>
      <c r="G27" s="47"/>
      <c r="H27" s="114"/>
      <c r="I27" s="78"/>
      <c r="J27" s="115"/>
      <c r="K27" s="116"/>
    </row>
    <row r="28" spans="1:12" ht="12" customHeight="1" x14ac:dyDescent="0.3">
      <c r="B28" s="47"/>
      <c r="C28" s="47"/>
      <c r="D28" s="47"/>
      <c r="E28" s="47"/>
      <c r="F28" s="47"/>
      <c r="G28" s="47"/>
      <c r="H28" s="47"/>
      <c r="I28" s="78"/>
      <c r="J28" s="115"/>
      <c r="K28" s="47"/>
    </row>
    <row r="29" spans="1:12" ht="15" customHeight="1" x14ac:dyDescent="0.3">
      <c r="B29" s="47"/>
      <c r="C29" s="47"/>
      <c r="D29" s="47"/>
      <c r="E29" s="117" t="s">
        <v>40</v>
      </c>
      <c r="F29" s="14"/>
      <c r="G29" s="49"/>
      <c r="H29" s="49"/>
      <c r="I29" s="118"/>
      <c r="J29" s="119"/>
      <c r="K29" s="263"/>
    </row>
    <row r="30" spans="1:12" ht="7.5" customHeight="1" thickBot="1" x14ac:dyDescent="0.35">
      <c r="B30" s="47"/>
      <c r="C30" s="47"/>
      <c r="D30" s="47"/>
      <c r="E30" s="47"/>
      <c r="F30" s="47"/>
      <c r="G30" s="47"/>
      <c r="H30" s="47"/>
      <c r="I30" s="47"/>
      <c r="L30" s="114"/>
    </row>
    <row r="31" spans="1:12" ht="20.25" customHeight="1" thickBot="1" x14ac:dyDescent="0.35">
      <c r="G31" s="120" t="s">
        <v>66</v>
      </c>
      <c r="H31" s="48"/>
      <c r="I31" s="48"/>
      <c r="J31" s="121"/>
      <c r="K31" s="111">
        <f>K26-K29</f>
        <v>0</v>
      </c>
      <c r="L31" s="112">
        <v>0.7</v>
      </c>
    </row>
    <row r="32" spans="1:12" ht="11.25" customHeight="1" thickBot="1" x14ac:dyDescent="0.35"/>
    <row r="33" spans="1:12" ht="20.25" customHeight="1" thickBot="1" x14ac:dyDescent="0.35">
      <c r="I33" s="53" t="s">
        <v>67</v>
      </c>
      <c r="J33" s="46"/>
      <c r="K33" s="46"/>
      <c r="L33" s="83">
        <f>ROUND(K23*0.3 + K31*0.7,3)</f>
        <v>0</v>
      </c>
    </row>
    <row r="35" spans="1:12" ht="31.5" customHeight="1" x14ac:dyDescent="0.3"/>
    <row r="37" spans="1:12" x14ac:dyDescent="0.3">
      <c r="A37" s="9" t="s">
        <v>44</v>
      </c>
      <c r="B37" s="84"/>
      <c r="C37" s="84"/>
      <c r="D37" s="84"/>
      <c r="E37" s="84"/>
      <c r="H37" s="9" t="s">
        <v>53</v>
      </c>
      <c r="I37" s="9"/>
      <c r="J37" s="9"/>
      <c r="K37" s="9"/>
      <c r="L37" s="9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M31"/>
  <sheetViews>
    <sheetView showZeros="0" topLeftCell="A16" zoomScaleNormal="100" workbookViewId="0">
      <selection activeCell="L23" sqref="L23"/>
    </sheetView>
  </sheetViews>
  <sheetFormatPr defaultColWidth="9.1328125" defaultRowHeight="12.4" x14ac:dyDescent="0.3"/>
  <cols>
    <col min="1" max="1" width="5.73046875" style="7" customWidth="1"/>
    <col min="2" max="2" width="9.1328125" style="7"/>
    <col min="3" max="3" width="12.59765625" style="7" bestFit="1" customWidth="1"/>
    <col min="4" max="4" width="2.73046875" style="7" customWidth="1"/>
    <col min="5" max="6" width="7.265625" style="7" customWidth="1"/>
    <col min="7" max="7" width="12" style="7" customWidth="1"/>
    <col min="8" max="8" width="7" style="7" customWidth="1"/>
    <col min="9" max="9" width="6.3984375" style="7" customWidth="1"/>
    <col min="10" max="10" width="5.1328125" style="7" customWidth="1"/>
    <col min="11" max="11" width="7.265625" style="7" customWidth="1"/>
    <col min="12" max="12" width="10.59765625" style="7" customWidth="1"/>
    <col min="13" max="13" width="7.265625" style="7" customWidth="1"/>
    <col min="14" max="256" width="9.1328125" style="7"/>
    <col min="257" max="257" width="5.73046875" style="7" customWidth="1"/>
    <col min="258" max="259" width="9.1328125" style="7"/>
    <col min="260" max="260" width="2.73046875" style="7" customWidth="1"/>
    <col min="261" max="263" width="7.265625" style="7" customWidth="1"/>
    <col min="264" max="264" width="7" style="7" customWidth="1"/>
    <col min="265" max="267" width="7.265625" style="7" customWidth="1"/>
    <col min="268" max="268" width="10.59765625" style="7" customWidth="1"/>
    <col min="269" max="269" width="7.265625" style="7" customWidth="1"/>
    <col min="270" max="512" width="9.1328125" style="7"/>
    <col min="513" max="513" width="5.73046875" style="7" customWidth="1"/>
    <col min="514" max="515" width="9.1328125" style="7"/>
    <col min="516" max="516" width="2.73046875" style="7" customWidth="1"/>
    <col min="517" max="519" width="7.265625" style="7" customWidth="1"/>
    <col min="520" max="520" width="7" style="7" customWidth="1"/>
    <col min="521" max="523" width="7.265625" style="7" customWidth="1"/>
    <col min="524" max="524" width="10.59765625" style="7" customWidth="1"/>
    <col min="525" max="525" width="7.265625" style="7" customWidth="1"/>
    <col min="526" max="768" width="9.1328125" style="7"/>
    <col min="769" max="769" width="5.73046875" style="7" customWidth="1"/>
    <col min="770" max="771" width="9.1328125" style="7"/>
    <col min="772" max="772" width="2.73046875" style="7" customWidth="1"/>
    <col min="773" max="775" width="7.265625" style="7" customWidth="1"/>
    <col min="776" max="776" width="7" style="7" customWidth="1"/>
    <col min="777" max="779" width="7.265625" style="7" customWidth="1"/>
    <col min="780" max="780" width="10.59765625" style="7" customWidth="1"/>
    <col min="781" max="781" width="7.265625" style="7" customWidth="1"/>
    <col min="782" max="1024" width="9.1328125" style="7"/>
    <col min="1025" max="1025" width="5.73046875" style="7" customWidth="1"/>
    <col min="1026" max="1027" width="9.1328125" style="7"/>
    <col min="1028" max="1028" width="2.73046875" style="7" customWidth="1"/>
    <col min="1029" max="1031" width="7.265625" style="7" customWidth="1"/>
    <col min="1032" max="1032" width="7" style="7" customWidth="1"/>
    <col min="1033" max="1035" width="7.265625" style="7" customWidth="1"/>
    <col min="1036" max="1036" width="10.59765625" style="7" customWidth="1"/>
    <col min="1037" max="1037" width="7.265625" style="7" customWidth="1"/>
    <col min="1038" max="1280" width="9.1328125" style="7"/>
    <col min="1281" max="1281" width="5.73046875" style="7" customWidth="1"/>
    <col min="1282" max="1283" width="9.1328125" style="7"/>
    <col min="1284" max="1284" width="2.73046875" style="7" customWidth="1"/>
    <col min="1285" max="1287" width="7.265625" style="7" customWidth="1"/>
    <col min="1288" max="1288" width="7" style="7" customWidth="1"/>
    <col min="1289" max="1291" width="7.265625" style="7" customWidth="1"/>
    <col min="1292" max="1292" width="10.59765625" style="7" customWidth="1"/>
    <col min="1293" max="1293" width="7.265625" style="7" customWidth="1"/>
    <col min="1294" max="1536" width="9.1328125" style="7"/>
    <col min="1537" max="1537" width="5.73046875" style="7" customWidth="1"/>
    <col min="1538" max="1539" width="9.1328125" style="7"/>
    <col min="1540" max="1540" width="2.73046875" style="7" customWidth="1"/>
    <col min="1541" max="1543" width="7.265625" style="7" customWidth="1"/>
    <col min="1544" max="1544" width="7" style="7" customWidth="1"/>
    <col min="1545" max="1547" width="7.265625" style="7" customWidth="1"/>
    <col min="1548" max="1548" width="10.59765625" style="7" customWidth="1"/>
    <col min="1549" max="1549" width="7.265625" style="7" customWidth="1"/>
    <col min="1550" max="1792" width="9.1328125" style="7"/>
    <col min="1793" max="1793" width="5.73046875" style="7" customWidth="1"/>
    <col min="1794" max="1795" width="9.1328125" style="7"/>
    <col min="1796" max="1796" width="2.73046875" style="7" customWidth="1"/>
    <col min="1797" max="1799" width="7.265625" style="7" customWidth="1"/>
    <col min="1800" max="1800" width="7" style="7" customWidth="1"/>
    <col min="1801" max="1803" width="7.265625" style="7" customWidth="1"/>
    <col min="1804" max="1804" width="10.59765625" style="7" customWidth="1"/>
    <col min="1805" max="1805" width="7.265625" style="7" customWidth="1"/>
    <col min="1806" max="2048" width="9.1328125" style="7"/>
    <col min="2049" max="2049" width="5.73046875" style="7" customWidth="1"/>
    <col min="2050" max="2051" width="9.1328125" style="7"/>
    <col min="2052" max="2052" width="2.73046875" style="7" customWidth="1"/>
    <col min="2053" max="2055" width="7.265625" style="7" customWidth="1"/>
    <col min="2056" max="2056" width="7" style="7" customWidth="1"/>
    <col min="2057" max="2059" width="7.265625" style="7" customWidth="1"/>
    <col min="2060" max="2060" width="10.59765625" style="7" customWidth="1"/>
    <col min="2061" max="2061" width="7.265625" style="7" customWidth="1"/>
    <col min="2062" max="2304" width="9.1328125" style="7"/>
    <col min="2305" max="2305" width="5.73046875" style="7" customWidth="1"/>
    <col min="2306" max="2307" width="9.1328125" style="7"/>
    <col min="2308" max="2308" width="2.73046875" style="7" customWidth="1"/>
    <col min="2309" max="2311" width="7.265625" style="7" customWidth="1"/>
    <col min="2312" max="2312" width="7" style="7" customWidth="1"/>
    <col min="2313" max="2315" width="7.265625" style="7" customWidth="1"/>
    <col min="2316" max="2316" width="10.59765625" style="7" customWidth="1"/>
    <col min="2317" max="2317" width="7.265625" style="7" customWidth="1"/>
    <col min="2318" max="2560" width="9.1328125" style="7"/>
    <col min="2561" max="2561" width="5.73046875" style="7" customWidth="1"/>
    <col min="2562" max="2563" width="9.1328125" style="7"/>
    <col min="2564" max="2564" width="2.73046875" style="7" customWidth="1"/>
    <col min="2565" max="2567" width="7.265625" style="7" customWidth="1"/>
    <col min="2568" max="2568" width="7" style="7" customWidth="1"/>
    <col min="2569" max="2571" width="7.265625" style="7" customWidth="1"/>
    <col min="2572" max="2572" width="10.59765625" style="7" customWidth="1"/>
    <col min="2573" max="2573" width="7.265625" style="7" customWidth="1"/>
    <col min="2574" max="2816" width="9.1328125" style="7"/>
    <col min="2817" max="2817" width="5.73046875" style="7" customWidth="1"/>
    <col min="2818" max="2819" width="9.1328125" style="7"/>
    <col min="2820" max="2820" width="2.73046875" style="7" customWidth="1"/>
    <col min="2821" max="2823" width="7.265625" style="7" customWidth="1"/>
    <col min="2824" max="2824" width="7" style="7" customWidth="1"/>
    <col min="2825" max="2827" width="7.265625" style="7" customWidth="1"/>
    <col min="2828" max="2828" width="10.59765625" style="7" customWidth="1"/>
    <col min="2829" max="2829" width="7.265625" style="7" customWidth="1"/>
    <col min="2830" max="3072" width="9.1328125" style="7"/>
    <col min="3073" max="3073" width="5.73046875" style="7" customWidth="1"/>
    <col min="3074" max="3075" width="9.1328125" style="7"/>
    <col min="3076" max="3076" width="2.73046875" style="7" customWidth="1"/>
    <col min="3077" max="3079" width="7.265625" style="7" customWidth="1"/>
    <col min="3080" max="3080" width="7" style="7" customWidth="1"/>
    <col min="3081" max="3083" width="7.265625" style="7" customWidth="1"/>
    <col min="3084" max="3084" width="10.59765625" style="7" customWidth="1"/>
    <col min="3085" max="3085" width="7.265625" style="7" customWidth="1"/>
    <col min="3086" max="3328" width="9.1328125" style="7"/>
    <col min="3329" max="3329" width="5.73046875" style="7" customWidth="1"/>
    <col min="3330" max="3331" width="9.1328125" style="7"/>
    <col min="3332" max="3332" width="2.73046875" style="7" customWidth="1"/>
    <col min="3333" max="3335" width="7.265625" style="7" customWidth="1"/>
    <col min="3336" max="3336" width="7" style="7" customWidth="1"/>
    <col min="3337" max="3339" width="7.265625" style="7" customWidth="1"/>
    <col min="3340" max="3340" width="10.59765625" style="7" customWidth="1"/>
    <col min="3341" max="3341" width="7.265625" style="7" customWidth="1"/>
    <col min="3342" max="3584" width="9.1328125" style="7"/>
    <col min="3585" max="3585" width="5.73046875" style="7" customWidth="1"/>
    <col min="3586" max="3587" width="9.1328125" style="7"/>
    <col min="3588" max="3588" width="2.73046875" style="7" customWidth="1"/>
    <col min="3589" max="3591" width="7.265625" style="7" customWidth="1"/>
    <col min="3592" max="3592" width="7" style="7" customWidth="1"/>
    <col min="3593" max="3595" width="7.265625" style="7" customWidth="1"/>
    <col min="3596" max="3596" width="10.59765625" style="7" customWidth="1"/>
    <col min="3597" max="3597" width="7.265625" style="7" customWidth="1"/>
    <col min="3598" max="3840" width="9.1328125" style="7"/>
    <col min="3841" max="3841" width="5.73046875" style="7" customWidth="1"/>
    <col min="3842" max="3843" width="9.1328125" style="7"/>
    <col min="3844" max="3844" width="2.73046875" style="7" customWidth="1"/>
    <col min="3845" max="3847" width="7.265625" style="7" customWidth="1"/>
    <col min="3848" max="3848" width="7" style="7" customWidth="1"/>
    <col min="3849" max="3851" width="7.265625" style="7" customWidth="1"/>
    <col min="3852" max="3852" width="10.59765625" style="7" customWidth="1"/>
    <col min="3853" max="3853" width="7.265625" style="7" customWidth="1"/>
    <col min="3854" max="4096" width="9.1328125" style="7"/>
    <col min="4097" max="4097" width="5.73046875" style="7" customWidth="1"/>
    <col min="4098" max="4099" width="9.1328125" style="7"/>
    <col min="4100" max="4100" width="2.73046875" style="7" customWidth="1"/>
    <col min="4101" max="4103" width="7.265625" style="7" customWidth="1"/>
    <col min="4104" max="4104" width="7" style="7" customWidth="1"/>
    <col min="4105" max="4107" width="7.265625" style="7" customWidth="1"/>
    <col min="4108" max="4108" width="10.59765625" style="7" customWidth="1"/>
    <col min="4109" max="4109" width="7.265625" style="7" customWidth="1"/>
    <col min="4110" max="4352" width="9.1328125" style="7"/>
    <col min="4353" max="4353" width="5.73046875" style="7" customWidth="1"/>
    <col min="4354" max="4355" width="9.1328125" style="7"/>
    <col min="4356" max="4356" width="2.73046875" style="7" customWidth="1"/>
    <col min="4357" max="4359" width="7.265625" style="7" customWidth="1"/>
    <col min="4360" max="4360" width="7" style="7" customWidth="1"/>
    <col min="4361" max="4363" width="7.265625" style="7" customWidth="1"/>
    <col min="4364" max="4364" width="10.59765625" style="7" customWidth="1"/>
    <col min="4365" max="4365" width="7.265625" style="7" customWidth="1"/>
    <col min="4366" max="4608" width="9.1328125" style="7"/>
    <col min="4609" max="4609" width="5.73046875" style="7" customWidth="1"/>
    <col min="4610" max="4611" width="9.1328125" style="7"/>
    <col min="4612" max="4612" width="2.73046875" style="7" customWidth="1"/>
    <col min="4613" max="4615" width="7.265625" style="7" customWidth="1"/>
    <col min="4616" max="4616" width="7" style="7" customWidth="1"/>
    <col min="4617" max="4619" width="7.265625" style="7" customWidth="1"/>
    <col min="4620" max="4620" width="10.59765625" style="7" customWidth="1"/>
    <col min="4621" max="4621" width="7.265625" style="7" customWidth="1"/>
    <col min="4622" max="4864" width="9.1328125" style="7"/>
    <col min="4865" max="4865" width="5.73046875" style="7" customWidth="1"/>
    <col min="4866" max="4867" width="9.1328125" style="7"/>
    <col min="4868" max="4868" width="2.73046875" style="7" customWidth="1"/>
    <col min="4869" max="4871" width="7.265625" style="7" customWidth="1"/>
    <col min="4872" max="4872" width="7" style="7" customWidth="1"/>
    <col min="4873" max="4875" width="7.265625" style="7" customWidth="1"/>
    <col min="4876" max="4876" width="10.59765625" style="7" customWidth="1"/>
    <col min="4877" max="4877" width="7.265625" style="7" customWidth="1"/>
    <col min="4878" max="5120" width="9.1328125" style="7"/>
    <col min="5121" max="5121" width="5.73046875" style="7" customWidth="1"/>
    <col min="5122" max="5123" width="9.1328125" style="7"/>
    <col min="5124" max="5124" width="2.73046875" style="7" customWidth="1"/>
    <col min="5125" max="5127" width="7.265625" style="7" customWidth="1"/>
    <col min="5128" max="5128" width="7" style="7" customWidth="1"/>
    <col min="5129" max="5131" width="7.265625" style="7" customWidth="1"/>
    <col min="5132" max="5132" width="10.59765625" style="7" customWidth="1"/>
    <col min="5133" max="5133" width="7.265625" style="7" customWidth="1"/>
    <col min="5134" max="5376" width="9.1328125" style="7"/>
    <col min="5377" max="5377" width="5.73046875" style="7" customWidth="1"/>
    <col min="5378" max="5379" width="9.1328125" style="7"/>
    <col min="5380" max="5380" width="2.73046875" style="7" customWidth="1"/>
    <col min="5381" max="5383" width="7.265625" style="7" customWidth="1"/>
    <col min="5384" max="5384" width="7" style="7" customWidth="1"/>
    <col min="5385" max="5387" width="7.265625" style="7" customWidth="1"/>
    <col min="5388" max="5388" width="10.59765625" style="7" customWidth="1"/>
    <col min="5389" max="5389" width="7.265625" style="7" customWidth="1"/>
    <col min="5390" max="5632" width="9.1328125" style="7"/>
    <col min="5633" max="5633" width="5.73046875" style="7" customWidth="1"/>
    <col min="5634" max="5635" width="9.1328125" style="7"/>
    <col min="5636" max="5636" width="2.73046875" style="7" customWidth="1"/>
    <col min="5637" max="5639" width="7.265625" style="7" customWidth="1"/>
    <col min="5640" max="5640" width="7" style="7" customWidth="1"/>
    <col min="5641" max="5643" width="7.265625" style="7" customWidth="1"/>
    <col min="5644" max="5644" width="10.59765625" style="7" customWidth="1"/>
    <col min="5645" max="5645" width="7.265625" style="7" customWidth="1"/>
    <col min="5646" max="5888" width="9.1328125" style="7"/>
    <col min="5889" max="5889" width="5.73046875" style="7" customWidth="1"/>
    <col min="5890" max="5891" width="9.1328125" style="7"/>
    <col min="5892" max="5892" width="2.73046875" style="7" customWidth="1"/>
    <col min="5893" max="5895" width="7.265625" style="7" customWidth="1"/>
    <col min="5896" max="5896" width="7" style="7" customWidth="1"/>
    <col min="5897" max="5899" width="7.265625" style="7" customWidth="1"/>
    <col min="5900" max="5900" width="10.59765625" style="7" customWidth="1"/>
    <col min="5901" max="5901" width="7.265625" style="7" customWidth="1"/>
    <col min="5902" max="6144" width="9.1328125" style="7"/>
    <col min="6145" max="6145" width="5.73046875" style="7" customWidth="1"/>
    <col min="6146" max="6147" width="9.1328125" style="7"/>
    <col min="6148" max="6148" width="2.73046875" style="7" customWidth="1"/>
    <col min="6149" max="6151" width="7.265625" style="7" customWidth="1"/>
    <col min="6152" max="6152" width="7" style="7" customWidth="1"/>
    <col min="6153" max="6155" width="7.265625" style="7" customWidth="1"/>
    <col min="6156" max="6156" width="10.59765625" style="7" customWidth="1"/>
    <col min="6157" max="6157" width="7.265625" style="7" customWidth="1"/>
    <col min="6158" max="6400" width="9.1328125" style="7"/>
    <col min="6401" max="6401" width="5.73046875" style="7" customWidth="1"/>
    <col min="6402" max="6403" width="9.1328125" style="7"/>
    <col min="6404" max="6404" width="2.73046875" style="7" customWidth="1"/>
    <col min="6405" max="6407" width="7.265625" style="7" customWidth="1"/>
    <col min="6408" max="6408" width="7" style="7" customWidth="1"/>
    <col min="6409" max="6411" width="7.265625" style="7" customWidth="1"/>
    <col min="6412" max="6412" width="10.59765625" style="7" customWidth="1"/>
    <col min="6413" max="6413" width="7.265625" style="7" customWidth="1"/>
    <col min="6414" max="6656" width="9.1328125" style="7"/>
    <col min="6657" max="6657" width="5.73046875" style="7" customWidth="1"/>
    <col min="6658" max="6659" width="9.1328125" style="7"/>
    <col min="6660" max="6660" width="2.73046875" style="7" customWidth="1"/>
    <col min="6661" max="6663" width="7.265625" style="7" customWidth="1"/>
    <col min="6664" max="6664" width="7" style="7" customWidth="1"/>
    <col min="6665" max="6667" width="7.265625" style="7" customWidth="1"/>
    <col min="6668" max="6668" width="10.59765625" style="7" customWidth="1"/>
    <col min="6669" max="6669" width="7.265625" style="7" customWidth="1"/>
    <col min="6670" max="6912" width="9.1328125" style="7"/>
    <col min="6913" max="6913" width="5.73046875" style="7" customWidth="1"/>
    <col min="6914" max="6915" width="9.1328125" style="7"/>
    <col min="6916" max="6916" width="2.73046875" style="7" customWidth="1"/>
    <col min="6917" max="6919" width="7.265625" style="7" customWidth="1"/>
    <col min="6920" max="6920" width="7" style="7" customWidth="1"/>
    <col min="6921" max="6923" width="7.265625" style="7" customWidth="1"/>
    <col min="6924" max="6924" width="10.59765625" style="7" customWidth="1"/>
    <col min="6925" max="6925" width="7.265625" style="7" customWidth="1"/>
    <col min="6926" max="7168" width="9.1328125" style="7"/>
    <col min="7169" max="7169" width="5.73046875" style="7" customWidth="1"/>
    <col min="7170" max="7171" width="9.1328125" style="7"/>
    <col min="7172" max="7172" width="2.73046875" style="7" customWidth="1"/>
    <col min="7173" max="7175" width="7.265625" style="7" customWidth="1"/>
    <col min="7176" max="7176" width="7" style="7" customWidth="1"/>
    <col min="7177" max="7179" width="7.265625" style="7" customWidth="1"/>
    <col min="7180" max="7180" width="10.59765625" style="7" customWidth="1"/>
    <col min="7181" max="7181" width="7.265625" style="7" customWidth="1"/>
    <col min="7182" max="7424" width="9.1328125" style="7"/>
    <col min="7425" max="7425" width="5.73046875" style="7" customWidth="1"/>
    <col min="7426" max="7427" width="9.1328125" style="7"/>
    <col min="7428" max="7428" width="2.73046875" style="7" customWidth="1"/>
    <col min="7429" max="7431" width="7.265625" style="7" customWidth="1"/>
    <col min="7432" max="7432" width="7" style="7" customWidth="1"/>
    <col min="7433" max="7435" width="7.265625" style="7" customWidth="1"/>
    <col min="7436" max="7436" width="10.59765625" style="7" customWidth="1"/>
    <col min="7437" max="7437" width="7.265625" style="7" customWidth="1"/>
    <col min="7438" max="7680" width="9.1328125" style="7"/>
    <col min="7681" max="7681" width="5.73046875" style="7" customWidth="1"/>
    <col min="7682" max="7683" width="9.1328125" style="7"/>
    <col min="7684" max="7684" width="2.73046875" style="7" customWidth="1"/>
    <col min="7685" max="7687" width="7.265625" style="7" customWidth="1"/>
    <col min="7688" max="7688" width="7" style="7" customWidth="1"/>
    <col min="7689" max="7691" width="7.265625" style="7" customWidth="1"/>
    <col min="7692" max="7692" width="10.59765625" style="7" customWidth="1"/>
    <col min="7693" max="7693" width="7.265625" style="7" customWidth="1"/>
    <col min="7694" max="7936" width="9.1328125" style="7"/>
    <col min="7937" max="7937" width="5.73046875" style="7" customWidth="1"/>
    <col min="7938" max="7939" width="9.1328125" style="7"/>
    <col min="7940" max="7940" width="2.73046875" style="7" customWidth="1"/>
    <col min="7941" max="7943" width="7.265625" style="7" customWidth="1"/>
    <col min="7944" max="7944" width="7" style="7" customWidth="1"/>
    <col min="7945" max="7947" width="7.265625" style="7" customWidth="1"/>
    <col min="7948" max="7948" width="10.59765625" style="7" customWidth="1"/>
    <col min="7949" max="7949" width="7.265625" style="7" customWidth="1"/>
    <col min="7950" max="8192" width="9.1328125" style="7"/>
    <col min="8193" max="8193" width="5.73046875" style="7" customWidth="1"/>
    <col min="8194" max="8195" width="9.1328125" style="7"/>
    <col min="8196" max="8196" width="2.73046875" style="7" customWidth="1"/>
    <col min="8197" max="8199" width="7.265625" style="7" customWidth="1"/>
    <col min="8200" max="8200" width="7" style="7" customWidth="1"/>
    <col min="8201" max="8203" width="7.265625" style="7" customWidth="1"/>
    <col min="8204" max="8204" width="10.59765625" style="7" customWidth="1"/>
    <col min="8205" max="8205" width="7.265625" style="7" customWidth="1"/>
    <col min="8206" max="8448" width="9.1328125" style="7"/>
    <col min="8449" max="8449" width="5.73046875" style="7" customWidth="1"/>
    <col min="8450" max="8451" width="9.1328125" style="7"/>
    <col min="8452" max="8452" width="2.73046875" style="7" customWidth="1"/>
    <col min="8453" max="8455" width="7.265625" style="7" customWidth="1"/>
    <col min="8456" max="8456" width="7" style="7" customWidth="1"/>
    <col min="8457" max="8459" width="7.265625" style="7" customWidth="1"/>
    <col min="8460" max="8460" width="10.59765625" style="7" customWidth="1"/>
    <col min="8461" max="8461" width="7.265625" style="7" customWidth="1"/>
    <col min="8462" max="8704" width="9.1328125" style="7"/>
    <col min="8705" max="8705" width="5.73046875" style="7" customWidth="1"/>
    <col min="8706" max="8707" width="9.1328125" style="7"/>
    <col min="8708" max="8708" width="2.73046875" style="7" customWidth="1"/>
    <col min="8709" max="8711" width="7.265625" style="7" customWidth="1"/>
    <col min="8712" max="8712" width="7" style="7" customWidth="1"/>
    <col min="8713" max="8715" width="7.265625" style="7" customWidth="1"/>
    <col min="8716" max="8716" width="10.59765625" style="7" customWidth="1"/>
    <col min="8717" max="8717" width="7.265625" style="7" customWidth="1"/>
    <col min="8718" max="8960" width="9.1328125" style="7"/>
    <col min="8961" max="8961" width="5.73046875" style="7" customWidth="1"/>
    <col min="8962" max="8963" width="9.1328125" style="7"/>
    <col min="8964" max="8964" width="2.73046875" style="7" customWidth="1"/>
    <col min="8965" max="8967" width="7.265625" style="7" customWidth="1"/>
    <col min="8968" max="8968" width="7" style="7" customWidth="1"/>
    <col min="8969" max="8971" width="7.265625" style="7" customWidth="1"/>
    <col min="8972" max="8972" width="10.59765625" style="7" customWidth="1"/>
    <col min="8973" max="8973" width="7.265625" style="7" customWidth="1"/>
    <col min="8974" max="9216" width="9.1328125" style="7"/>
    <col min="9217" max="9217" width="5.73046875" style="7" customWidth="1"/>
    <col min="9218" max="9219" width="9.1328125" style="7"/>
    <col min="9220" max="9220" width="2.73046875" style="7" customWidth="1"/>
    <col min="9221" max="9223" width="7.265625" style="7" customWidth="1"/>
    <col min="9224" max="9224" width="7" style="7" customWidth="1"/>
    <col min="9225" max="9227" width="7.265625" style="7" customWidth="1"/>
    <col min="9228" max="9228" width="10.59765625" style="7" customWidth="1"/>
    <col min="9229" max="9229" width="7.265625" style="7" customWidth="1"/>
    <col min="9230" max="9472" width="9.1328125" style="7"/>
    <col min="9473" max="9473" width="5.73046875" style="7" customWidth="1"/>
    <col min="9474" max="9475" width="9.1328125" style="7"/>
    <col min="9476" max="9476" width="2.73046875" style="7" customWidth="1"/>
    <col min="9477" max="9479" width="7.265625" style="7" customWidth="1"/>
    <col min="9480" max="9480" width="7" style="7" customWidth="1"/>
    <col min="9481" max="9483" width="7.265625" style="7" customWidth="1"/>
    <col min="9484" max="9484" width="10.59765625" style="7" customWidth="1"/>
    <col min="9485" max="9485" width="7.265625" style="7" customWidth="1"/>
    <col min="9486" max="9728" width="9.1328125" style="7"/>
    <col min="9729" max="9729" width="5.73046875" style="7" customWidth="1"/>
    <col min="9730" max="9731" width="9.1328125" style="7"/>
    <col min="9732" max="9732" width="2.73046875" style="7" customWidth="1"/>
    <col min="9733" max="9735" width="7.265625" style="7" customWidth="1"/>
    <col min="9736" max="9736" width="7" style="7" customWidth="1"/>
    <col min="9737" max="9739" width="7.265625" style="7" customWidth="1"/>
    <col min="9740" max="9740" width="10.59765625" style="7" customWidth="1"/>
    <col min="9741" max="9741" width="7.265625" style="7" customWidth="1"/>
    <col min="9742" max="9984" width="9.1328125" style="7"/>
    <col min="9985" max="9985" width="5.73046875" style="7" customWidth="1"/>
    <col min="9986" max="9987" width="9.1328125" style="7"/>
    <col min="9988" max="9988" width="2.73046875" style="7" customWidth="1"/>
    <col min="9989" max="9991" width="7.265625" style="7" customWidth="1"/>
    <col min="9992" max="9992" width="7" style="7" customWidth="1"/>
    <col min="9993" max="9995" width="7.265625" style="7" customWidth="1"/>
    <col min="9996" max="9996" width="10.59765625" style="7" customWidth="1"/>
    <col min="9997" max="9997" width="7.265625" style="7" customWidth="1"/>
    <col min="9998" max="10240" width="9.1328125" style="7"/>
    <col min="10241" max="10241" width="5.73046875" style="7" customWidth="1"/>
    <col min="10242" max="10243" width="9.1328125" style="7"/>
    <col min="10244" max="10244" width="2.73046875" style="7" customWidth="1"/>
    <col min="10245" max="10247" width="7.265625" style="7" customWidth="1"/>
    <col min="10248" max="10248" width="7" style="7" customWidth="1"/>
    <col min="10249" max="10251" width="7.265625" style="7" customWidth="1"/>
    <col min="10252" max="10252" width="10.59765625" style="7" customWidth="1"/>
    <col min="10253" max="10253" width="7.265625" style="7" customWidth="1"/>
    <col min="10254" max="10496" width="9.1328125" style="7"/>
    <col min="10497" max="10497" width="5.73046875" style="7" customWidth="1"/>
    <col min="10498" max="10499" width="9.1328125" style="7"/>
    <col min="10500" max="10500" width="2.73046875" style="7" customWidth="1"/>
    <col min="10501" max="10503" width="7.265625" style="7" customWidth="1"/>
    <col min="10504" max="10504" width="7" style="7" customWidth="1"/>
    <col min="10505" max="10507" width="7.265625" style="7" customWidth="1"/>
    <col min="10508" max="10508" width="10.59765625" style="7" customWidth="1"/>
    <col min="10509" max="10509" width="7.265625" style="7" customWidth="1"/>
    <col min="10510" max="10752" width="9.1328125" style="7"/>
    <col min="10753" max="10753" width="5.73046875" style="7" customWidth="1"/>
    <col min="10754" max="10755" width="9.1328125" style="7"/>
    <col min="10756" max="10756" width="2.73046875" style="7" customWidth="1"/>
    <col min="10757" max="10759" width="7.265625" style="7" customWidth="1"/>
    <col min="10760" max="10760" width="7" style="7" customWidth="1"/>
    <col min="10761" max="10763" width="7.265625" style="7" customWidth="1"/>
    <col min="10764" max="10764" width="10.59765625" style="7" customWidth="1"/>
    <col min="10765" max="10765" width="7.265625" style="7" customWidth="1"/>
    <col min="10766" max="11008" width="9.1328125" style="7"/>
    <col min="11009" max="11009" width="5.73046875" style="7" customWidth="1"/>
    <col min="11010" max="11011" width="9.1328125" style="7"/>
    <col min="11012" max="11012" width="2.73046875" style="7" customWidth="1"/>
    <col min="11013" max="11015" width="7.265625" style="7" customWidth="1"/>
    <col min="11016" max="11016" width="7" style="7" customWidth="1"/>
    <col min="11017" max="11019" width="7.265625" style="7" customWidth="1"/>
    <col min="11020" max="11020" width="10.59765625" style="7" customWidth="1"/>
    <col min="11021" max="11021" width="7.265625" style="7" customWidth="1"/>
    <col min="11022" max="11264" width="9.1328125" style="7"/>
    <col min="11265" max="11265" width="5.73046875" style="7" customWidth="1"/>
    <col min="11266" max="11267" width="9.1328125" style="7"/>
    <col min="11268" max="11268" width="2.73046875" style="7" customWidth="1"/>
    <col min="11269" max="11271" width="7.265625" style="7" customWidth="1"/>
    <col min="11272" max="11272" width="7" style="7" customWidth="1"/>
    <col min="11273" max="11275" width="7.265625" style="7" customWidth="1"/>
    <col min="11276" max="11276" width="10.59765625" style="7" customWidth="1"/>
    <col min="11277" max="11277" width="7.265625" style="7" customWidth="1"/>
    <col min="11278" max="11520" width="9.1328125" style="7"/>
    <col min="11521" max="11521" width="5.73046875" style="7" customWidth="1"/>
    <col min="11522" max="11523" width="9.1328125" style="7"/>
    <col min="11524" max="11524" width="2.73046875" style="7" customWidth="1"/>
    <col min="11525" max="11527" width="7.265625" style="7" customWidth="1"/>
    <col min="11528" max="11528" width="7" style="7" customWidth="1"/>
    <col min="11529" max="11531" width="7.265625" style="7" customWidth="1"/>
    <col min="11532" max="11532" width="10.59765625" style="7" customWidth="1"/>
    <col min="11533" max="11533" width="7.265625" style="7" customWidth="1"/>
    <col min="11534" max="11776" width="9.1328125" style="7"/>
    <col min="11777" max="11777" width="5.73046875" style="7" customWidth="1"/>
    <col min="11778" max="11779" width="9.1328125" style="7"/>
    <col min="11780" max="11780" width="2.73046875" style="7" customWidth="1"/>
    <col min="11781" max="11783" width="7.265625" style="7" customWidth="1"/>
    <col min="11784" max="11784" width="7" style="7" customWidth="1"/>
    <col min="11785" max="11787" width="7.265625" style="7" customWidth="1"/>
    <col min="11788" max="11788" width="10.59765625" style="7" customWidth="1"/>
    <col min="11789" max="11789" width="7.265625" style="7" customWidth="1"/>
    <col min="11790" max="12032" width="9.1328125" style="7"/>
    <col min="12033" max="12033" width="5.73046875" style="7" customWidth="1"/>
    <col min="12034" max="12035" width="9.1328125" style="7"/>
    <col min="12036" max="12036" width="2.73046875" style="7" customWidth="1"/>
    <col min="12037" max="12039" width="7.265625" style="7" customWidth="1"/>
    <col min="12040" max="12040" width="7" style="7" customWidth="1"/>
    <col min="12041" max="12043" width="7.265625" style="7" customWidth="1"/>
    <col min="12044" max="12044" width="10.59765625" style="7" customWidth="1"/>
    <col min="12045" max="12045" width="7.265625" style="7" customWidth="1"/>
    <col min="12046" max="12288" width="9.1328125" style="7"/>
    <col min="12289" max="12289" width="5.73046875" style="7" customWidth="1"/>
    <col min="12290" max="12291" width="9.1328125" style="7"/>
    <col min="12292" max="12292" width="2.73046875" style="7" customWidth="1"/>
    <col min="12293" max="12295" width="7.265625" style="7" customWidth="1"/>
    <col min="12296" max="12296" width="7" style="7" customWidth="1"/>
    <col min="12297" max="12299" width="7.265625" style="7" customWidth="1"/>
    <col min="12300" max="12300" width="10.59765625" style="7" customWidth="1"/>
    <col min="12301" max="12301" width="7.265625" style="7" customWidth="1"/>
    <col min="12302" max="12544" width="9.1328125" style="7"/>
    <col min="12545" max="12545" width="5.73046875" style="7" customWidth="1"/>
    <col min="12546" max="12547" width="9.1328125" style="7"/>
    <col min="12548" max="12548" width="2.73046875" style="7" customWidth="1"/>
    <col min="12549" max="12551" width="7.265625" style="7" customWidth="1"/>
    <col min="12552" max="12552" width="7" style="7" customWidth="1"/>
    <col min="12553" max="12555" width="7.265625" style="7" customWidth="1"/>
    <col min="12556" max="12556" width="10.59765625" style="7" customWidth="1"/>
    <col min="12557" max="12557" width="7.265625" style="7" customWidth="1"/>
    <col min="12558" max="12800" width="9.1328125" style="7"/>
    <col min="12801" max="12801" width="5.73046875" style="7" customWidth="1"/>
    <col min="12802" max="12803" width="9.1328125" style="7"/>
    <col min="12804" max="12804" width="2.73046875" style="7" customWidth="1"/>
    <col min="12805" max="12807" width="7.265625" style="7" customWidth="1"/>
    <col min="12808" max="12808" width="7" style="7" customWidth="1"/>
    <col min="12809" max="12811" width="7.265625" style="7" customWidth="1"/>
    <col min="12812" max="12812" width="10.59765625" style="7" customWidth="1"/>
    <col min="12813" max="12813" width="7.265625" style="7" customWidth="1"/>
    <col min="12814" max="13056" width="9.1328125" style="7"/>
    <col min="13057" max="13057" width="5.73046875" style="7" customWidth="1"/>
    <col min="13058" max="13059" width="9.1328125" style="7"/>
    <col min="13060" max="13060" width="2.73046875" style="7" customWidth="1"/>
    <col min="13061" max="13063" width="7.265625" style="7" customWidth="1"/>
    <col min="13064" max="13064" width="7" style="7" customWidth="1"/>
    <col min="13065" max="13067" width="7.265625" style="7" customWidth="1"/>
    <col min="13068" max="13068" width="10.59765625" style="7" customWidth="1"/>
    <col min="13069" max="13069" width="7.265625" style="7" customWidth="1"/>
    <col min="13070" max="13312" width="9.1328125" style="7"/>
    <col min="13313" max="13313" width="5.73046875" style="7" customWidth="1"/>
    <col min="13314" max="13315" width="9.1328125" style="7"/>
    <col min="13316" max="13316" width="2.73046875" style="7" customWidth="1"/>
    <col min="13317" max="13319" width="7.265625" style="7" customWidth="1"/>
    <col min="13320" max="13320" width="7" style="7" customWidth="1"/>
    <col min="13321" max="13323" width="7.265625" style="7" customWidth="1"/>
    <col min="13324" max="13324" width="10.59765625" style="7" customWidth="1"/>
    <col min="13325" max="13325" width="7.265625" style="7" customWidth="1"/>
    <col min="13326" max="13568" width="9.1328125" style="7"/>
    <col min="13569" max="13569" width="5.73046875" style="7" customWidth="1"/>
    <col min="13570" max="13571" width="9.1328125" style="7"/>
    <col min="13572" max="13572" width="2.73046875" style="7" customWidth="1"/>
    <col min="13573" max="13575" width="7.265625" style="7" customWidth="1"/>
    <col min="13576" max="13576" width="7" style="7" customWidth="1"/>
    <col min="13577" max="13579" width="7.265625" style="7" customWidth="1"/>
    <col min="13580" max="13580" width="10.59765625" style="7" customWidth="1"/>
    <col min="13581" max="13581" width="7.265625" style="7" customWidth="1"/>
    <col min="13582" max="13824" width="9.1328125" style="7"/>
    <col min="13825" max="13825" width="5.73046875" style="7" customWidth="1"/>
    <col min="13826" max="13827" width="9.1328125" style="7"/>
    <col min="13828" max="13828" width="2.73046875" style="7" customWidth="1"/>
    <col min="13829" max="13831" width="7.265625" style="7" customWidth="1"/>
    <col min="13832" max="13832" width="7" style="7" customWidth="1"/>
    <col min="13833" max="13835" width="7.265625" style="7" customWidth="1"/>
    <col min="13836" max="13836" width="10.59765625" style="7" customWidth="1"/>
    <col min="13837" max="13837" width="7.265625" style="7" customWidth="1"/>
    <col min="13838" max="14080" width="9.1328125" style="7"/>
    <col min="14081" max="14081" width="5.73046875" style="7" customWidth="1"/>
    <col min="14082" max="14083" width="9.1328125" style="7"/>
    <col min="14084" max="14084" width="2.73046875" style="7" customWidth="1"/>
    <col min="14085" max="14087" width="7.265625" style="7" customWidth="1"/>
    <col min="14088" max="14088" width="7" style="7" customWidth="1"/>
    <col min="14089" max="14091" width="7.265625" style="7" customWidth="1"/>
    <col min="14092" max="14092" width="10.59765625" style="7" customWidth="1"/>
    <col min="14093" max="14093" width="7.265625" style="7" customWidth="1"/>
    <col min="14094" max="14336" width="9.1328125" style="7"/>
    <col min="14337" max="14337" width="5.73046875" style="7" customWidth="1"/>
    <col min="14338" max="14339" width="9.1328125" style="7"/>
    <col min="14340" max="14340" width="2.73046875" style="7" customWidth="1"/>
    <col min="14341" max="14343" width="7.265625" style="7" customWidth="1"/>
    <col min="14344" max="14344" width="7" style="7" customWidth="1"/>
    <col min="14345" max="14347" width="7.265625" style="7" customWidth="1"/>
    <col min="14348" max="14348" width="10.59765625" style="7" customWidth="1"/>
    <col min="14349" max="14349" width="7.265625" style="7" customWidth="1"/>
    <col min="14350" max="14592" width="9.1328125" style="7"/>
    <col min="14593" max="14593" width="5.73046875" style="7" customWidth="1"/>
    <col min="14594" max="14595" width="9.1328125" style="7"/>
    <col min="14596" max="14596" width="2.73046875" style="7" customWidth="1"/>
    <col min="14597" max="14599" width="7.265625" style="7" customWidth="1"/>
    <col min="14600" max="14600" width="7" style="7" customWidth="1"/>
    <col min="14601" max="14603" width="7.265625" style="7" customWidth="1"/>
    <col min="14604" max="14604" width="10.59765625" style="7" customWidth="1"/>
    <col min="14605" max="14605" width="7.265625" style="7" customWidth="1"/>
    <col min="14606" max="14848" width="9.1328125" style="7"/>
    <col min="14849" max="14849" width="5.73046875" style="7" customWidth="1"/>
    <col min="14850" max="14851" width="9.1328125" style="7"/>
    <col min="14852" max="14852" width="2.73046875" style="7" customWidth="1"/>
    <col min="14853" max="14855" width="7.265625" style="7" customWidth="1"/>
    <col min="14856" max="14856" width="7" style="7" customWidth="1"/>
    <col min="14857" max="14859" width="7.265625" style="7" customWidth="1"/>
    <col min="14860" max="14860" width="10.59765625" style="7" customWidth="1"/>
    <col min="14861" max="14861" width="7.265625" style="7" customWidth="1"/>
    <col min="14862" max="15104" width="9.1328125" style="7"/>
    <col min="15105" max="15105" width="5.73046875" style="7" customWidth="1"/>
    <col min="15106" max="15107" width="9.1328125" style="7"/>
    <col min="15108" max="15108" width="2.73046875" style="7" customWidth="1"/>
    <col min="15109" max="15111" width="7.265625" style="7" customWidth="1"/>
    <col min="15112" max="15112" width="7" style="7" customWidth="1"/>
    <col min="15113" max="15115" width="7.265625" style="7" customWidth="1"/>
    <col min="15116" max="15116" width="10.59765625" style="7" customWidth="1"/>
    <col min="15117" max="15117" width="7.265625" style="7" customWidth="1"/>
    <col min="15118" max="15360" width="9.1328125" style="7"/>
    <col min="15361" max="15361" width="5.73046875" style="7" customWidth="1"/>
    <col min="15362" max="15363" width="9.1328125" style="7"/>
    <col min="15364" max="15364" width="2.73046875" style="7" customWidth="1"/>
    <col min="15365" max="15367" width="7.265625" style="7" customWidth="1"/>
    <col min="15368" max="15368" width="7" style="7" customWidth="1"/>
    <col min="15369" max="15371" width="7.265625" style="7" customWidth="1"/>
    <col min="15372" max="15372" width="10.59765625" style="7" customWidth="1"/>
    <col min="15373" max="15373" width="7.265625" style="7" customWidth="1"/>
    <col min="15374" max="15616" width="9.1328125" style="7"/>
    <col min="15617" max="15617" width="5.73046875" style="7" customWidth="1"/>
    <col min="15618" max="15619" width="9.1328125" style="7"/>
    <col min="15620" max="15620" width="2.73046875" style="7" customWidth="1"/>
    <col min="15621" max="15623" width="7.265625" style="7" customWidth="1"/>
    <col min="15624" max="15624" width="7" style="7" customWidth="1"/>
    <col min="15625" max="15627" width="7.265625" style="7" customWidth="1"/>
    <col min="15628" max="15628" width="10.59765625" style="7" customWidth="1"/>
    <col min="15629" max="15629" width="7.265625" style="7" customWidth="1"/>
    <col min="15630" max="15872" width="9.1328125" style="7"/>
    <col min="15873" max="15873" width="5.73046875" style="7" customWidth="1"/>
    <col min="15874" max="15875" width="9.1328125" style="7"/>
    <col min="15876" max="15876" width="2.73046875" style="7" customWidth="1"/>
    <col min="15877" max="15879" width="7.265625" style="7" customWidth="1"/>
    <col min="15880" max="15880" width="7" style="7" customWidth="1"/>
    <col min="15881" max="15883" width="7.265625" style="7" customWidth="1"/>
    <col min="15884" max="15884" width="10.59765625" style="7" customWidth="1"/>
    <col min="15885" max="15885" width="7.265625" style="7" customWidth="1"/>
    <col min="15886" max="16128" width="9.1328125" style="7"/>
    <col min="16129" max="16129" width="5.73046875" style="7" customWidth="1"/>
    <col min="16130" max="16131" width="9.1328125" style="7"/>
    <col min="16132" max="16132" width="2.73046875" style="7" customWidth="1"/>
    <col min="16133" max="16135" width="7.265625" style="7" customWidth="1"/>
    <col min="16136" max="16136" width="7" style="7" customWidth="1"/>
    <col min="16137" max="16139" width="7.265625" style="7" customWidth="1"/>
    <col min="16140" max="16140" width="10.59765625" style="7" customWidth="1"/>
    <col min="16141" max="16141" width="7.265625" style="7" customWidth="1"/>
    <col min="16142" max="16384" width="9.1328125" style="7"/>
  </cols>
  <sheetData>
    <row r="1" spans="1:13" ht="6" customHeight="1" thickBot="1" x14ac:dyDescent="0.35"/>
    <row r="2" spans="1:13" ht="24" customHeight="1" thickBot="1" x14ac:dyDescent="0.4">
      <c r="A2" s="76" t="s">
        <v>68</v>
      </c>
      <c r="H2" s="138"/>
      <c r="I2" s="17" t="s">
        <v>91</v>
      </c>
      <c r="J2" s="18"/>
      <c r="K2" s="139"/>
      <c r="L2" s="139"/>
    </row>
    <row r="3" spans="1:13" ht="24" customHeight="1" thickBot="1" x14ac:dyDescent="0.35">
      <c r="A3" s="8" t="s">
        <v>75</v>
      </c>
      <c r="H3" s="138"/>
      <c r="I3" s="17" t="s">
        <v>90</v>
      </c>
      <c r="J3" s="18"/>
      <c r="K3" s="139"/>
      <c r="L3" s="139"/>
    </row>
    <row r="4" spans="1:13" ht="24" customHeight="1" thickBot="1" x14ac:dyDescent="0.35">
      <c r="A4" s="3" t="s">
        <v>7</v>
      </c>
      <c r="B4" s="3"/>
      <c r="C4" s="256"/>
      <c r="D4" s="15"/>
      <c r="E4" s="15"/>
      <c r="F4" s="15"/>
      <c r="H4" s="138"/>
      <c r="I4" s="17" t="s">
        <v>13</v>
      </c>
      <c r="J4" s="18"/>
      <c r="K4" s="139"/>
      <c r="L4" s="139"/>
    </row>
    <row r="5" spans="1:13" ht="24" customHeight="1" thickBot="1" x14ac:dyDescent="0.35">
      <c r="A5" s="14" t="s">
        <v>8</v>
      </c>
      <c r="B5" s="14"/>
      <c r="C5" s="293"/>
      <c r="D5" s="293"/>
      <c r="E5" s="293"/>
      <c r="F5" s="293"/>
      <c r="H5" s="138"/>
      <c r="I5" s="17" t="s">
        <v>14</v>
      </c>
      <c r="J5" s="20"/>
      <c r="K5" s="139"/>
      <c r="L5" s="139"/>
    </row>
    <row r="6" spans="1:13" ht="19.5" customHeight="1" thickBot="1" x14ac:dyDescent="0.35">
      <c r="A6" s="14" t="s">
        <v>11</v>
      </c>
      <c r="B6" s="14"/>
      <c r="C6" s="293"/>
      <c r="D6" s="293"/>
      <c r="E6" s="293"/>
      <c r="F6" s="293"/>
      <c r="H6" s="2"/>
      <c r="I6" s="2"/>
      <c r="J6" s="2"/>
      <c r="K6" s="56"/>
      <c r="L6" s="2"/>
    </row>
    <row r="7" spans="1:13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3" ht="17.100000000000001" customHeight="1" x14ac:dyDescent="0.3">
      <c r="A8" s="3" t="s">
        <v>0</v>
      </c>
      <c r="B8" s="3"/>
      <c r="C8" s="319"/>
      <c r="D8" s="319"/>
      <c r="E8" s="319"/>
      <c r="F8" s="319"/>
      <c r="H8" s="12"/>
      <c r="I8" s="12"/>
      <c r="J8" s="12"/>
      <c r="K8" s="12"/>
      <c r="L8" s="12"/>
    </row>
    <row r="9" spans="1:13" ht="17.100000000000001" customHeight="1" x14ac:dyDescent="0.3">
      <c r="A9" s="14" t="s">
        <v>9</v>
      </c>
      <c r="B9" s="14"/>
      <c r="C9" s="293"/>
      <c r="D9" s="293"/>
      <c r="E9" s="293"/>
      <c r="F9" s="293"/>
      <c r="H9" s="12"/>
      <c r="I9" s="12"/>
      <c r="J9" s="12"/>
      <c r="K9" s="12"/>
      <c r="L9" s="12"/>
    </row>
    <row r="10" spans="1:13" ht="17.100000000000001" customHeight="1" x14ac:dyDescent="0.3">
      <c r="A10" s="14" t="s">
        <v>10</v>
      </c>
      <c r="B10" s="14"/>
      <c r="C10" s="293"/>
      <c r="D10" s="293"/>
      <c r="E10" s="293"/>
      <c r="F10" s="293"/>
      <c r="H10" s="12"/>
      <c r="I10" s="12"/>
      <c r="J10" s="12"/>
      <c r="K10" s="12"/>
      <c r="L10" s="12"/>
    </row>
    <row r="11" spans="1:13" ht="17.100000000000001" customHeight="1" x14ac:dyDescent="0.3">
      <c r="H11" s="12"/>
      <c r="I11" s="12"/>
      <c r="J11" s="12"/>
      <c r="K11" s="12"/>
      <c r="L11" s="12"/>
    </row>
    <row r="12" spans="1:13" ht="17.100000000000001" customHeight="1" x14ac:dyDescent="0.3">
      <c r="C12" s="77"/>
      <c r="H12" s="12"/>
      <c r="I12" s="78"/>
      <c r="J12" s="12"/>
      <c r="K12" s="12"/>
      <c r="L12" s="12"/>
    </row>
    <row r="13" spans="1:13" ht="24.75" customHeight="1" thickBot="1" x14ac:dyDescent="0.35">
      <c r="H13" s="12"/>
      <c r="I13" s="12"/>
      <c r="J13" s="12"/>
      <c r="K13" s="13" t="s">
        <v>76</v>
      </c>
      <c r="L13" s="12"/>
    </row>
    <row r="14" spans="1:13" ht="59.25" customHeight="1" x14ac:dyDescent="0.3">
      <c r="A14" s="320" t="s">
        <v>157</v>
      </c>
      <c r="B14" s="322" t="s">
        <v>143</v>
      </c>
      <c r="C14" s="323"/>
      <c r="D14" s="323"/>
      <c r="E14" s="323"/>
      <c r="F14" s="323"/>
      <c r="G14" s="323"/>
      <c r="H14" s="323"/>
      <c r="I14" s="324"/>
      <c r="J14" s="23" t="s">
        <v>153</v>
      </c>
      <c r="K14" s="264"/>
      <c r="L14" s="245">
        <f>K14*0.2</f>
        <v>0</v>
      </c>
      <c r="M14" s="47"/>
    </row>
    <row r="15" spans="1:13" ht="60.75" customHeight="1" thickBot="1" x14ac:dyDescent="0.35">
      <c r="A15" s="321"/>
      <c r="B15" s="325" t="s">
        <v>144</v>
      </c>
      <c r="C15" s="326"/>
      <c r="D15" s="326"/>
      <c r="E15" s="326"/>
      <c r="F15" s="326"/>
      <c r="G15" s="326"/>
      <c r="H15" s="326"/>
      <c r="I15" s="326"/>
      <c r="J15" s="38" t="s">
        <v>154</v>
      </c>
      <c r="K15" s="265"/>
      <c r="L15" s="249">
        <f>K15*0.15</f>
        <v>0</v>
      </c>
    </row>
    <row r="16" spans="1:13" ht="50.25" customHeight="1" x14ac:dyDescent="0.3">
      <c r="A16" s="320" t="s">
        <v>158</v>
      </c>
      <c r="B16" s="328" t="s">
        <v>145</v>
      </c>
      <c r="C16" s="329"/>
      <c r="D16" s="329"/>
      <c r="E16" s="329"/>
      <c r="F16" s="329"/>
      <c r="G16" s="329"/>
      <c r="H16" s="329"/>
      <c r="I16" s="329"/>
      <c r="J16" s="23" t="s">
        <v>155</v>
      </c>
      <c r="K16" s="266"/>
      <c r="L16" s="246">
        <f>K16*0.25</f>
        <v>0</v>
      </c>
    </row>
    <row r="17" spans="1:13" ht="72" customHeight="1" x14ac:dyDescent="0.3">
      <c r="A17" s="327"/>
      <c r="B17" s="330" t="s">
        <v>173</v>
      </c>
      <c r="C17" s="331"/>
      <c r="D17" s="331"/>
      <c r="E17" s="331"/>
      <c r="F17" s="331"/>
      <c r="G17" s="331"/>
      <c r="H17" s="331"/>
      <c r="I17" s="331"/>
      <c r="J17" s="26" t="s">
        <v>4</v>
      </c>
      <c r="K17" s="267"/>
      <c r="L17" s="247">
        <f>K17*0.2</f>
        <v>0</v>
      </c>
    </row>
    <row r="18" spans="1:13" ht="59.25" customHeight="1" thickBot="1" x14ac:dyDescent="0.35">
      <c r="A18" s="321"/>
      <c r="B18" s="332" t="s">
        <v>79</v>
      </c>
      <c r="C18" s="326"/>
      <c r="D18" s="326"/>
      <c r="E18" s="326"/>
      <c r="F18" s="326"/>
      <c r="G18" s="326"/>
      <c r="H18" s="326"/>
      <c r="I18" s="326"/>
      <c r="J18" s="38" t="s">
        <v>156</v>
      </c>
      <c r="K18" s="268"/>
      <c r="L18" s="248">
        <f>K18*0.2</f>
        <v>0</v>
      </c>
    </row>
    <row r="19" spans="1:13" ht="18" customHeight="1" x14ac:dyDescent="0.3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79">
        <f>SUM(L14:L18)</f>
        <v>0</v>
      </c>
      <c r="M19" s="44"/>
    </row>
    <row r="20" spans="1:13" ht="7.5" customHeight="1" x14ac:dyDescent="0.35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18" customHeight="1" x14ac:dyDescent="0.35">
      <c r="A21" s="44"/>
      <c r="B21" s="80" t="s">
        <v>74</v>
      </c>
      <c r="C21" s="81"/>
      <c r="D21" s="82"/>
      <c r="E21" s="82"/>
      <c r="F21" s="82"/>
      <c r="G21" s="82"/>
      <c r="H21" s="82"/>
      <c r="I21" s="82"/>
      <c r="J21" s="82"/>
      <c r="K21" s="82"/>
      <c r="L21" s="275"/>
      <c r="M21" s="44"/>
    </row>
    <row r="22" spans="1:13" ht="7.5" customHeight="1" thickBot="1" x14ac:dyDescent="0.35"/>
    <row r="23" spans="1:13" ht="18.75" customHeight="1" thickBot="1" x14ac:dyDescent="0.35">
      <c r="I23" s="45" t="s">
        <v>77</v>
      </c>
      <c r="J23" s="46"/>
      <c r="K23" s="46"/>
      <c r="L23" s="83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9" t="s">
        <v>44</v>
      </c>
      <c r="B27" s="84"/>
      <c r="C27" s="84"/>
      <c r="D27" s="84"/>
      <c r="E27" s="84"/>
      <c r="H27" s="9" t="s">
        <v>53</v>
      </c>
      <c r="I27" s="9"/>
      <c r="J27" s="9"/>
      <c r="K27" s="9"/>
      <c r="L27" s="9"/>
    </row>
    <row r="28" spans="1:13" ht="18" customHeight="1" x14ac:dyDescent="0.3"/>
    <row r="29" spans="1:13" ht="18" customHeight="1" x14ac:dyDescent="0.3"/>
    <row r="30" spans="1:13" x14ac:dyDescent="0.3">
      <c r="B30" s="47"/>
      <c r="C30" s="47"/>
      <c r="D30" s="47"/>
      <c r="E30" s="47"/>
      <c r="F30" s="85"/>
      <c r="H30" s="86"/>
      <c r="I30" s="86"/>
      <c r="J30" s="87"/>
      <c r="K30" s="88"/>
      <c r="L30" s="89"/>
    </row>
    <row r="31" spans="1:13" x14ac:dyDescent="0.3">
      <c r="B31" s="47"/>
      <c r="C31" s="47"/>
      <c r="D31" s="47"/>
      <c r="E31" s="47"/>
      <c r="F31" s="85"/>
      <c r="H31" s="86"/>
      <c r="I31" s="86"/>
      <c r="J31" s="87"/>
      <c r="K31" s="88"/>
      <c r="L31" s="89"/>
    </row>
  </sheetData>
  <mergeCells count="12">
    <mergeCell ref="C9:F9"/>
    <mergeCell ref="C5:F5"/>
    <mergeCell ref="C8:F8"/>
    <mergeCell ref="C6:F6"/>
    <mergeCell ref="C10:F10"/>
    <mergeCell ref="A14:A15"/>
    <mergeCell ref="B14:I14"/>
    <mergeCell ref="B15:I15"/>
    <mergeCell ref="A16:A18"/>
    <mergeCell ref="B16:I16"/>
    <mergeCell ref="B17:I17"/>
    <mergeCell ref="B18:I18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Blad9">
    <pageSetUpPr fitToPage="1"/>
  </sheetPr>
  <dimension ref="A1:R35"/>
  <sheetViews>
    <sheetView showZeros="0" topLeftCell="A13" zoomScaleNormal="100" workbookViewId="0">
      <selection activeCell="L22" sqref="L22"/>
    </sheetView>
  </sheetViews>
  <sheetFormatPr defaultColWidth="9.1328125" defaultRowHeight="12.4" x14ac:dyDescent="0.3"/>
  <cols>
    <col min="1" max="1" width="5.73046875" style="148" customWidth="1"/>
    <col min="2" max="2" width="9.1328125" style="148"/>
    <col min="3" max="3" width="12.59765625" style="148" bestFit="1" customWidth="1"/>
    <col min="4" max="4" width="2.73046875" style="148" customWidth="1"/>
    <col min="5" max="6" width="7.265625" style="148" customWidth="1"/>
    <col min="7" max="7" width="11.73046875" style="148" customWidth="1"/>
    <col min="8" max="8" width="7" style="148" customWidth="1"/>
    <col min="9" max="11" width="7.265625" style="148" customWidth="1"/>
    <col min="12" max="12" width="9.73046875" style="148" customWidth="1"/>
    <col min="13" max="16384" width="9.1328125" style="148"/>
  </cols>
  <sheetData>
    <row r="1" spans="1:13" ht="35.25" customHeight="1" thickBot="1" x14ac:dyDescent="0.35"/>
    <row r="2" spans="1:13" s="2" customFormat="1" ht="24" customHeight="1" thickBot="1" x14ac:dyDescent="0.4">
      <c r="A2" s="55" t="s">
        <v>86</v>
      </c>
      <c r="H2" s="138"/>
      <c r="I2" s="17" t="s">
        <v>91</v>
      </c>
      <c r="J2" s="18"/>
      <c r="K2" s="139"/>
      <c r="L2" s="139"/>
    </row>
    <row r="3" spans="1:13" s="2" customFormat="1" ht="24" customHeight="1" thickBot="1" x14ac:dyDescent="0.35">
      <c r="A3" s="6" t="s">
        <v>85</v>
      </c>
      <c r="H3" s="138"/>
      <c r="I3" s="17" t="s">
        <v>90</v>
      </c>
      <c r="J3" s="18"/>
      <c r="K3" s="139"/>
      <c r="L3" s="139"/>
    </row>
    <row r="4" spans="1:13" s="2" customFormat="1" ht="24" customHeight="1" thickBot="1" x14ac:dyDescent="0.35">
      <c r="A4" s="3" t="s">
        <v>7</v>
      </c>
      <c r="B4" s="3"/>
      <c r="C4" s="256"/>
      <c r="D4" s="133"/>
      <c r="E4" s="133"/>
      <c r="F4" s="133"/>
      <c r="H4" s="138"/>
      <c r="I4" s="17" t="s">
        <v>13</v>
      </c>
      <c r="J4" s="18"/>
      <c r="K4" s="139"/>
      <c r="L4" s="139"/>
    </row>
    <row r="5" spans="1:13" s="2" customFormat="1" ht="24" customHeight="1" thickBot="1" x14ac:dyDescent="0.35">
      <c r="A5" s="14" t="s">
        <v>8</v>
      </c>
      <c r="B5" s="14"/>
      <c r="C5" s="293"/>
      <c r="D5" s="293"/>
      <c r="E5" s="293"/>
      <c r="F5" s="293"/>
      <c r="H5" s="138"/>
      <c r="I5" s="17" t="s">
        <v>14</v>
      </c>
      <c r="J5" s="20"/>
      <c r="K5" s="139"/>
      <c r="L5" s="139"/>
    </row>
    <row r="6" spans="1:13" s="2" customFormat="1" ht="19.5" customHeight="1" thickBot="1" x14ac:dyDescent="0.35">
      <c r="A6" s="14" t="s">
        <v>11</v>
      </c>
      <c r="B6" s="14"/>
      <c r="C6" s="293"/>
      <c r="D6" s="293"/>
      <c r="E6" s="293"/>
      <c r="F6" s="293"/>
      <c r="K6" s="56"/>
    </row>
    <row r="7" spans="1:13" s="2" customFormat="1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H7" s="4"/>
      <c r="I7" s="4"/>
      <c r="J7" s="140" t="s">
        <v>12</v>
      </c>
      <c r="K7" s="57"/>
      <c r="L7" s="51"/>
    </row>
    <row r="8" spans="1:13" s="2" customFormat="1" ht="17.100000000000001" customHeight="1" x14ac:dyDescent="0.3">
      <c r="A8" s="3" t="s">
        <v>0</v>
      </c>
      <c r="B8" s="3"/>
      <c r="C8" s="319"/>
      <c r="D8" s="319"/>
      <c r="E8" s="319"/>
      <c r="F8" s="319"/>
      <c r="H8" s="4"/>
      <c r="I8" s="4"/>
      <c r="J8" s="4"/>
      <c r="K8" s="4"/>
      <c r="L8" s="4"/>
    </row>
    <row r="9" spans="1:13" s="2" customFormat="1" ht="17.100000000000001" customHeight="1" x14ac:dyDescent="0.3">
      <c r="A9" s="14" t="s">
        <v>9</v>
      </c>
      <c r="B9" s="14"/>
      <c r="C9" s="293"/>
      <c r="D9" s="293"/>
      <c r="E9" s="293"/>
      <c r="F9" s="293"/>
      <c r="H9" s="4"/>
      <c r="I9" s="4"/>
      <c r="J9" s="4"/>
      <c r="K9" s="4"/>
      <c r="L9" s="4"/>
    </row>
    <row r="10" spans="1:13" s="2" customFormat="1" ht="17.100000000000001" customHeight="1" x14ac:dyDescent="0.3">
      <c r="A10" s="14" t="s">
        <v>10</v>
      </c>
      <c r="B10" s="14"/>
      <c r="C10" s="293"/>
      <c r="D10" s="293"/>
      <c r="E10" s="293"/>
      <c r="F10" s="293"/>
      <c r="H10" s="4"/>
      <c r="I10" s="4"/>
      <c r="J10" s="4"/>
      <c r="K10" s="4"/>
      <c r="L10" s="4"/>
    </row>
    <row r="11" spans="1:13" s="2" customFormat="1" ht="17.100000000000001" customHeight="1" x14ac:dyDescent="0.3">
      <c r="H11" s="4"/>
      <c r="I11" s="4"/>
      <c r="J11" s="4"/>
      <c r="K11" s="4"/>
      <c r="L11" s="4"/>
    </row>
    <row r="12" spans="1:13" s="2" customFormat="1" ht="17.100000000000001" customHeight="1" x14ac:dyDescent="0.3">
      <c r="H12" s="4"/>
      <c r="I12" s="4"/>
      <c r="J12" s="4"/>
      <c r="K12" s="4"/>
      <c r="L12" s="4"/>
    </row>
    <row r="13" spans="1:13" s="2" customFormat="1" ht="17.100000000000001" customHeight="1" x14ac:dyDescent="0.3">
      <c r="H13" s="4"/>
      <c r="I13" s="4"/>
      <c r="J13" s="4"/>
      <c r="K13" s="4"/>
      <c r="L13" s="4"/>
    </row>
    <row r="14" spans="1:13" s="2" customFormat="1" ht="21.75" customHeight="1" x14ac:dyDescent="0.3">
      <c r="A14" s="145" t="s">
        <v>85</v>
      </c>
      <c r="B14" s="146"/>
      <c r="C14" s="146"/>
      <c r="D14" s="146"/>
      <c r="E14" s="146"/>
      <c r="F14" s="147"/>
      <c r="G14" s="137" t="s">
        <v>42</v>
      </c>
      <c r="H14" s="59"/>
      <c r="I14" s="14"/>
      <c r="J14" s="14"/>
      <c r="K14" s="60"/>
      <c r="L14" s="61" t="s">
        <v>47</v>
      </c>
      <c r="M14" s="52"/>
    </row>
    <row r="15" spans="1:13" s="2" customFormat="1" ht="30" customHeight="1" x14ac:dyDescent="0.3">
      <c r="A15" s="333" t="s">
        <v>94</v>
      </c>
      <c r="B15" s="334"/>
      <c r="C15" s="334"/>
      <c r="D15" s="334"/>
      <c r="E15" s="334"/>
      <c r="F15" s="335"/>
      <c r="G15" s="59"/>
      <c r="H15" s="59"/>
      <c r="I15" s="14"/>
      <c r="J15" s="14"/>
      <c r="K15" s="62"/>
      <c r="L15" s="260"/>
    </row>
    <row r="16" spans="1:13" s="2" customFormat="1" ht="30" customHeight="1" x14ac:dyDescent="0.3">
      <c r="A16" s="333" t="s">
        <v>95</v>
      </c>
      <c r="B16" s="334"/>
      <c r="C16" s="334"/>
      <c r="D16" s="334"/>
      <c r="E16" s="334"/>
      <c r="F16" s="335"/>
      <c r="G16" s="59"/>
      <c r="H16" s="59"/>
      <c r="I16" s="14"/>
      <c r="J16" s="14"/>
      <c r="K16" s="50"/>
      <c r="L16" s="260"/>
    </row>
    <row r="17" spans="1:18" s="2" customFormat="1" ht="30" customHeight="1" x14ac:dyDescent="0.3">
      <c r="A17" s="217" t="s">
        <v>175</v>
      </c>
      <c r="B17" s="218"/>
      <c r="C17" s="218"/>
      <c r="D17" s="218"/>
      <c r="E17" s="218"/>
      <c r="F17" s="219"/>
      <c r="G17" s="59"/>
      <c r="H17" s="59"/>
      <c r="I17" s="14"/>
      <c r="J17" s="14"/>
      <c r="K17" s="50"/>
      <c r="L17" s="260"/>
    </row>
    <row r="18" spans="1:18" s="2" customFormat="1" ht="30" customHeight="1" x14ac:dyDescent="0.3">
      <c r="A18" s="217" t="s">
        <v>176</v>
      </c>
      <c r="B18" s="218"/>
      <c r="C18" s="218"/>
      <c r="D18" s="218"/>
      <c r="E18" s="218"/>
      <c r="F18" s="219"/>
      <c r="G18" s="59"/>
      <c r="H18" s="59"/>
      <c r="I18" s="14"/>
      <c r="J18" s="14"/>
      <c r="K18" s="50"/>
      <c r="L18" s="260"/>
    </row>
    <row r="19" spans="1:18" s="2" customFormat="1" ht="30" customHeight="1" x14ac:dyDescent="0.3">
      <c r="A19" s="217" t="s">
        <v>96</v>
      </c>
      <c r="B19" s="218"/>
      <c r="C19" s="218"/>
      <c r="D19" s="218"/>
      <c r="E19" s="218"/>
      <c r="F19" s="219"/>
      <c r="G19" s="59"/>
      <c r="H19" s="59"/>
      <c r="I19" s="14"/>
      <c r="J19" s="14"/>
      <c r="K19" s="50"/>
      <c r="L19" s="260"/>
    </row>
    <row r="20" spans="1:18" ht="20.100000000000001" customHeight="1" thickBot="1" x14ac:dyDescent="0.35">
      <c r="K20" s="179"/>
      <c r="L20" s="179"/>
    </row>
    <row r="21" spans="1:18" ht="24" customHeight="1" x14ac:dyDescent="0.3">
      <c r="A21" s="339" t="s">
        <v>99</v>
      </c>
      <c r="B21" s="340"/>
      <c r="C21" s="340"/>
      <c r="D21" s="340"/>
      <c r="E21" s="340"/>
      <c r="F21" s="340"/>
      <c r="G21" s="340"/>
      <c r="H21" s="340"/>
      <c r="I21" s="340"/>
      <c r="J21" s="178"/>
      <c r="K21" s="177"/>
      <c r="L21" s="10"/>
      <c r="R21" s="172"/>
    </row>
    <row r="22" spans="1:18" ht="66" customHeight="1" x14ac:dyDescent="0.3">
      <c r="A22" s="347" t="s">
        <v>61</v>
      </c>
      <c r="B22" s="348"/>
      <c r="C22" s="176"/>
      <c r="D22" s="176"/>
      <c r="E22" s="176"/>
      <c r="F22" s="176"/>
      <c r="G22" s="176"/>
      <c r="H22" s="176"/>
      <c r="I22" s="176"/>
      <c r="J22" s="175"/>
      <c r="K22" s="174"/>
      <c r="L22" s="10"/>
      <c r="M22" s="154"/>
      <c r="R22" s="172"/>
    </row>
    <row r="23" spans="1:18" ht="23.25" customHeight="1" x14ac:dyDescent="0.3">
      <c r="A23" s="343" t="s">
        <v>82</v>
      </c>
      <c r="B23" s="344"/>
      <c r="C23" s="269"/>
      <c r="D23" s="341" t="s">
        <v>72</v>
      </c>
      <c r="E23" s="342"/>
      <c r="F23" s="270"/>
      <c r="G23" s="220" t="s">
        <v>98</v>
      </c>
      <c r="H23" s="221">
        <f>IFERROR(IF(ROUND(C23/F23,3)&gt;10,10,ROUND(C23/F23,3)),10)</f>
        <v>10</v>
      </c>
      <c r="I23" s="222" t="s">
        <v>83</v>
      </c>
      <c r="J23" s="220" t="s">
        <v>98</v>
      </c>
      <c r="K23" s="223">
        <f>10-H23</f>
        <v>0</v>
      </c>
      <c r="N23" s="173"/>
      <c r="R23" s="172"/>
    </row>
    <row r="24" spans="1:18" ht="20.100000000000001" customHeight="1" thickBot="1" x14ac:dyDescent="0.35">
      <c r="A24" s="345" t="s">
        <v>40</v>
      </c>
      <c r="B24" s="346"/>
      <c r="C24" s="346"/>
      <c r="D24" s="224"/>
      <c r="E24" s="224"/>
      <c r="F24" s="224"/>
      <c r="G24" s="224"/>
      <c r="H24" s="224"/>
      <c r="I24" s="224"/>
      <c r="J24" s="225"/>
      <c r="K24" s="277"/>
      <c r="R24" s="172"/>
    </row>
    <row r="25" spans="1:18" ht="16.350000000000001" customHeight="1" thickBot="1" x14ac:dyDescent="0.35">
      <c r="A25" s="336" t="s">
        <v>84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8"/>
      <c r="L25" s="11">
        <f>IFERROR(K23-K24,0)</f>
        <v>0</v>
      </c>
      <c r="M25" s="170"/>
      <c r="N25" s="10"/>
      <c r="R25" s="169"/>
    </row>
    <row r="26" spans="1:18" ht="9.75" customHeight="1" x14ac:dyDescent="0.3">
      <c r="A26" s="171"/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0"/>
      <c r="M26" s="170"/>
      <c r="N26" s="10"/>
      <c r="R26" s="169"/>
    </row>
    <row r="27" spans="1:18" ht="17.25" customHeight="1" x14ac:dyDescent="0.35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7" t="s">
        <v>41</v>
      </c>
      <c r="L27" s="166">
        <f>SUM(L15:L25)</f>
        <v>0</v>
      </c>
    </row>
    <row r="28" spans="1:18" ht="18.75" customHeight="1" x14ac:dyDescent="0.3">
      <c r="L28" s="165" t="s">
        <v>97</v>
      </c>
    </row>
    <row r="29" spans="1:18" ht="12" customHeight="1" thickBot="1" x14ac:dyDescent="0.35">
      <c r="B29" s="154"/>
      <c r="C29" s="154"/>
      <c r="D29" s="154"/>
      <c r="E29" s="154"/>
      <c r="F29" s="164"/>
      <c r="I29" s="150"/>
      <c r="J29" s="163"/>
    </row>
    <row r="30" spans="1:18" ht="21.75" customHeight="1" thickBot="1" x14ac:dyDescent="0.35">
      <c r="H30" s="162"/>
      <c r="I30" s="161" t="s">
        <v>80</v>
      </c>
      <c r="J30" s="160"/>
      <c r="K30" s="159"/>
      <c r="L30" s="158">
        <f>ROUND(SUM(L27)/6,3)</f>
        <v>0</v>
      </c>
    </row>
    <row r="31" spans="1:18" ht="18" customHeight="1" x14ac:dyDescent="0.3">
      <c r="B31" s="154"/>
      <c r="C31" s="154"/>
      <c r="D31" s="154"/>
      <c r="E31" s="154"/>
      <c r="F31" s="153"/>
      <c r="H31" s="152"/>
      <c r="I31" s="152"/>
      <c r="J31" s="151"/>
      <c r="K31" s="150"/>
      <c r="L31" s="149"/>
    </row>
    <row r="32" spans="1:18" ht="7.5" customHeight="1" x14ac:dyDescent="0.3">
      <c r="B32" s="154"/>
      <c r="C32" s="154"/>
      <c r="D32" s="154"/>
      <c r="E32" s="154"/>
      <c r="F32" s="153"/>
      <c r="H32" s="152"/>
      <c r="I32" s="152"/>
      <c r="J32" s="151"/>
      <c r="K32" s="150"/>
      <c r="L32" s="149"/>
    </row>
    <row r="33" spans="1:12" ht="18" customHeight="1" x14ac:dyDescent="0.3">
      <c r="B33" s="154"/>
      <c r="C33" s="154"/>
      <c r="D33" s="154"/>
      <c r="E33" s="154"/>
      <c r="F33" s="153"/>
      <c r="H33" s="152"/>
      <c r="I33" s="152"/>
      <c r="J33" s="151"/>
      <c r="K33" s="150"/>
      <c r="L33" s="149"/>
    </row>
    <row r="34" spans="1:12" s="155" customFormat="1" ht="12.75" customHeight="1" x14ac:dyDescent="0.3">
      <c r="A34" s="9" t="s">
        <v>44</v>
      </c>
      <c r="B34" s="157"/>
      <c r="C34" s="84"/>
      <c r="D34" s="84"/>
      <c r="E34" s="84"/>
      <c r="F34" s="9"/>
      <c r="H34" s="156" t="s">
        <v>53</v>
      </c>
      <c r="I34" s="156"/>
      <c r="J34" s="9"/>
      <c r="K34" s="132"/>
      <c r="L34" s="9"/>
    </row>
    <row r="35" spans="1:12" ht="18" customHeight="1" x14ac:dyDescent="0.3">
      <c r="B35" s="154"/>
      <c r="C35" s="154"/>
      <c r="D35" s="154"/>
      <c r="E35" s="154"/>
      <c r="F35" s="153"/>
      <c r="H35" s="152"/>
      <c r="I35" s="152"/>
      <c r="J35" s="151"/>
      <c r="K35" s="150"/>
      <c r="L35" s="14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78740157480314965" header="0.43307086614173229" footer="0.51181102362204722"/>
  <pageSetup paperSize="9" scale="96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Blad10">
    <pageSetUpPr fitToPage="1"/>
  </sheetPr>
  <dimension ref="A1:L32"/>
  <sheetViews>
    <sheetView showZeros="0" view="pageLayout" zoomScaleNormal="100" workbookViewId="0">
      <selection activeCell="K18" sqref="K18"/>
    </sheetView>
  </sheetViews>
  <sheetFormatPr defaultColWidth="9.1328125" defaultRowHeight="12.4" x14ac:dyDescent="0.3"/>
  <cols>
    <col min="1" max="1" width="5.73046875" style="155" customWidth="1"/>
    <col min="2" max="2" width="9.1328125" style="155"/>
    <col min="3" max="3" width="12.59765625" style="155" bestFit="1" customWidth="1"/>
    <col min="4" max="4" width="2.73046875" style="155" customWidth="1"/>
    <col min="5" max="5" width="6.86328125" style="155" customWidth="1"/>
    <col min="6" max="6" width="7.265625" style="155" customWidth="1"/>
    <col min="7" max="7" width="9" style="155" customWidth="1"/>
    <col min="8" max="8" width="7" style="155" customWidth="1"/>
    <col min="9" max="9" width="11.86328125" style="155" customWidth="1"/>
    <col min="10" max="10" width="5.86328125" style="155" customWidth="1"/>
    <col min="11" max="11" width="7.265625" style="155" customWidth="1"/>
    <col min="12" max="12" width="9.73046875" style="155" customWidth="1"/>
    <col min="13" max="13" width="9.1328125" style="155" customWidth="1"/>
    <col min="14" max="242" width="9.1328125" style="155"/>
    <col min="243" max="243" width="5.73046875" style="155" customWidth="1"/>
    <col min="244" max="245" width="9.1328125" style="155"/>
    <col min="246" max="246" width="2.73046875" style="155" customWidth="1"/>
    <col min="247" max="249" width="7.265625" style="155" customWidth="1"/>
    <col min="250" max="250" width="7" style="155" customWidth="1"/>
    <col min="251" max="253" width="7.265625" style="155" customWidth="1"/>
    <col min="254" max="254" width="10.59765625" style="155" customWidth="1"/>
    <col min="255" max="255" width="7.265625" style="155" customWidth="1"/>
    <col min="256" max="498" width="9.1328125" style="155"/>
    <col min="499" max="499" width="5.73046875" style="155" customWidth="1"/>
    <col min="500" max="501" width="9.1328125" style="155"/>
    <col min="502" max="502" width="2.73046875" style="155" customWidth="1"/>
    <col min="503" max="505" width="7.265625" style="155" customWidth="1"/>
    <col min="506" max="506" width="7" style="155" customWidth="1"/>
    <col min="507" max="509" width="7.265625" style="155" customWidth="1"/>
    <col min="510" max="510" width="10.59765625" style="155" customWidth="1"/>
    <col min="511" max="511" width="7.265625" style="155" customWidth="1"/>
    <col min="512" max="754" width="9.1328125" style="155"/>
    <col min="755" max="755" width="5.73046875" style="155" customWidth="1"/>
    <col min="756" max="757" width="9.1328125" style="155"/>
    <col min="758" max="758" width="2.73046875" style="155" customWidth="1"/>
    <col min="759" max="761" width="7.265625" style="155" customWidth="1"/>
    <col min="762" max="762" width="7" style="155" customWidth="1"/>
    <col min="763" max="765" width="7.265625" style="155" customWidth="1"/>
    <col min="766" max="766" width="10.59765625" style="155" customWidth="1"/>
    <col min="767" max="767" width="7.265625" style="155" customWidth="1"/>
    <col min="768" max="1010" width="9.1328125" style="155"/>
    <col min="1011" max="1011" width="5.73046875" style="155" customWidth="1"/>
    <col min="1012" max="1013" width="9.1328125" style="155"/>
    <col min="1014" max="1014" width="2.73046875" style="155" customWidth="1"/>
    <col min="1015" max="1017" width="7.265625" style="155" customWidth="1"/>
    <col min="1018" max="1018" width="7" style="155" customWidth="1"/>
    <col min="1019" max="1021" width="7.265625" style="155" customWidth="1"/>
    <col min="1022" max="1022" width="10.59765625" style="155" customWidth="1"/>
    <col min="1023" max="1023" width="7.265625" style="155" customWidth="1"/>
    <col min="1024" max="1266" width="9.1328125" style="155"/>
    <col min="1267" max="1267" width="5.73046875" style="155" customWidth="1"/>
    <col min="1268" max="1269" width="9.1328125" style="155"/>
    <col min="1270" max="1270" width="2.73046875" style="155" customWidth="1"/>
    <col min="1271" max="1273" width="7.265625" style="155" customWidth="1"/>
    <col min="1274" max="1274" width="7" style="155" customWidth="1"/>
    <col min="1275" max="1277" width="7.265625" style="155" customWidth="1"/>
    <col min="1278" max="1278" width="10.59765625" style="155" customWidth="1"/>
    <col min="1279" max="1279" width="7.265625" style="155" customWidth="1"/>
    <col min="1280" max="1522" width="9.1328125" style="155"/>
    <col min="1523" max="1523" width="5.73046875" style="155" customWidth="1"/>
    <col min="1524" max="1525" width="9.1328125" style="155"/>
    <col min="1526" max="1526" width="2.73046875" style="155" customWidth="1"/>
    <col min="1527" max="1529" width="7.265625" style="155" customWidth="1"/>
    <col min="1530" max="1530" width="7" style="155" customWidth="1"/>
    <col min="1531" max="1533" width="7.265625" style="155" customWidth="1"/>
    <col min="1534" max="1534" width="10.59765625" style="155" customWidth="1"/>
    <col min="1535" max="1535" width="7.265625" style="155" customWidth="1"/>
    <col min="1536" max="1778" width="9.1328125" style="155"/>
    <col min="1779" max="1779" width="5.73046875" style="155" customWidth="1"/>
    <col min="1780" max="1781" width="9.1328125" style="155"/>
    <col min="1782" max="1782" width="2.73046875" style="155" customWidth="1"/>
    <col min="1783" max="1785" width="7.265625" style="155" customWidth="1"/>
    <col min="1786" max="1786" width="7" style="155" customWidth="1"/>
    <col min="1787" max="1789" width="7.265625" style="155" customWidth="1"/>
    <col min="1790" max="1790" width="10.59765625" style="155" customWidth="1"/>
    <col min="1791" max="1791" width="7.265625" style="155" customWidth="1"/>
    <col min="1792" max="2034" width="9.1328125" style="155"/>
    <col min="2035" max="2035" width="5.73046875" style="155" customWidth="1"/>
    <col min="2036" max="2037" width="9.1328125" style="155"/>
    <col min="2038" max="2038" width="2.73046875" style="155" customWidth="1"/>
    <col min="2039" max="2041" width="7.265625" style="155" customWidth="1"/>
    <col min="2042" max="2042" width="7" style="155" customWidth="1"/>
    <col min="2043" max="2045" width="7.265625" style="155" customWidth="1"/>
    <col min="2046" max="2046" width="10.59765625" style="155" customWidth="1"/>
    <col min="2047" max="2047" width="7.265625" style="155" customWidth="1"/>
    <col min="2048" max="2290" width="9.1328125" style="155"/>
    <col min="2291" max="2291" width="5.73046875" style="155" customWidth="1"/>
    <col min="2292" max="2293" width="9.1328125" style="155"/>
    <col min="2294" max="2294" width="2.73046875" style="155" customWidth="1"/>
    <col min="2295" max="2297" width="7.265625" style="155" customWidth="1"/>
    <col min="2298" max="2298" width="7" style="155" customWidth="1"/>
    <col min="2299" max="2301" width="7.265625" style="155" customWidth="1"/>
    <col min="2302" max="2302" width="10.59765625" style="155" customWidth="1"/>
    <col min="2303" max="2303" width="7.265625" style="155" customWidth="1"/>
    <col min="2304" max="2546" width="9.1328125" style="155"/>
    <col min="2547" max="2547" width="5.73046875" style="155" customWidth="1"/>
    <col min="2548" max="2549" width="9.1328125" style="155"/>
    <col min="2550" max="2550" width="2.73046875" style="155" customWidth="1"/>
    <col min="2551" max="2553" width="7.265625" style="155" customWidth="1"/>
    <col min="2554" max="2554" width="7" style="155" customWidth="1"/>
    <col min="2555" max="2557" width="7.265625" style="155" customWidth="1"/>
    <col min="2558" max="2558" width="10.59765625" style="155" customWidth="1"/>
    <col min="2559" max="2559" width="7.265625" style="155" customWidth="1"/>
    <col min="2560" max="2802" width="9.1328125" style="155"/>
    <col min="2803" max="2803" width="5.73046875" style="155" customWidth="1"/>
    <col min="2804" max="2805" width="9.1328125" style="155"/>
    <col min="2806" max="2806" width="2.73046875" style="155" customWidth="1"/>
    <col min="2807" max="2809" width="7.265625" style="155" customWidth="1"/>
    <col min="2810" max="2810" width="7" style="155" customWidth="1"/>
    <col min="2811" max="2813" width="7.265625" style="155" customWidth="1"/>
    <col min="2814" max="2814" width="10.59765625" style="155" customWidth="1"/>
    <col min="2815" max="2815" width="7.265625" style="155" customWidth="1"/>
    <col min="2816" max="3058" width="9.1328125" style="155"/>
    <col min="3059" max="3059" width="5.73046875" style="155" customWidth="1"/>
    <col min="3060" max="3061" width="9.1328125" style="155"/>
    <col min="3062" max="3062" width="2.73046875" style="155" customWidth="1"/>
    <col min="3063" max="3065" width="7.265625" style="155" customWidth="1"/>
    <col min="3066" max="3066" width="7" style="155" customWidth="1"/>
    <col min="3067" max="3069" width="7.265625" style="155" customWidth="1"/>
    <col min="3070" max="3070" width="10.59765625" style="155" customWidth="1"/>
    <col min="3071" max="3071" width="7.265625" style="155" customWidth="1"/>
    <col min="3072" max="3314" width="9.1328125" style="155"/>
    <col min="3315" max="3315" width="5.73046875" style="155" customWidth="1"/>
    <col min="3316" max="3317" width="9.1328125" style="155"/>
    <col min="3318" max="3318" width="2.73046875" style="155" customWidth="1"/>
    <col min="3319" max="3321" width="7.265625" style="155" customWidth="1"/>
    <col min="3322" max="3322" width="7" style="155" customWidth="1"/>
    <col min="3323" max="3325" width="7.265625" style="155" customWidth="1"/>
    <col min="3326" max="3326" width="10.59765625" style="155" customWidth="1"/>
    <col min="3327" max="3327" width="7.265625" style="155" customWidth="1"/>
    <col min="3328" max="3570" width="9.1328125" style="155"/>
    <col min="3571" max="3571" width="5.73046875" style="155" customWidth="1"/>
    <col min="3572" max="3573" width="9.1328125" style="155"/>
    <col min="3574" max="3574" width="2.73046875" style="155" customWidth="1"/>
    <col min="3575" max="3577" width="7.265625" style="155" customWidth="1"/>
    <col min="3578" max="3578" width="7" style="155" customWidth="1"/>
    <col min="3579" max="3581" width="7.265625" style="155" customWidth="1"/>
    <col min="3582" max="3582" width="10.59765625" style="155" customWidth="1"/>
    <col min="3583" max="3583" width="7.265625" style="155" customWidth="1"/>
    <col min="3584" max="3826" width="9.1328125" style="155"/>
    <col min="3827" max="3827" width="5.73046875" style="155" customWidth="1"/>
    <col min="3828" max="3829" width="9.1328125" style="155"/>
    <col min="3830" max="3830" width="2.73046875" style="155" customWidth="1"/>
    <col min="3831" max="3833" width="7.265625" style="155" customWidth="1"/>
    <col min="3834" max="3834" width="7" style="155" customWidth="1"/>
    <col min="3835" max="3837" width="7.265625" style="155" customWidth="1"/>
    <col min="3838" max="3838" width="10.59765625" style="155" customWidth="1"/>
    <col min="3839" max="3839" width="7.265625" style="155" customWidth="1"/>
    <col min="3840" max="4082" width="9.1328125" style="155"/>
    <col min="4083" max="4083" width="5.73046875" style="155" customWidth="1"/>
    <col min="4084" max="4085" width="9.1328125" style="155"/>
    <col min="4086" max="4086" width="2.73046875" style="155" customWidth="1"/>
    <col min="4087" max="4089" width="7.265625" style="155" customWidth="1"/>
    <col min="4090" max="4090" width="7" style="155" customWidth="1"/>
    <col min="4091" max="4093" width="7.265625" style="155" customWidth="1"/>
    <col min="4094" max="4094" width="10.59765625" style="155" customWidth="1"/>
    <col min="4095" max="4095" width="7.265625" style="155" customWidth="1"/>
    <col min="4096" max="4338" width="9.1328125" style="155"/>
    <col min="4339" max="4339" width="5.73046875" style="155" customWidth="1"/>
    <col min="4340" max="4341" width="9.1328125" style="155"/>
    <col min="4342" max="4342" width="2.73046875" style="155" customWidth="1"/>
    <col min="4343" max="4345" width="7.265625" style="155" customWidth="1"/>
    <col min="4346" max="4346" width="7" style="155" customWidth="1"/>
    <col min="4347" max="4349" width="7.265625" style="155" customWidth="1"/>
    <col min="4350" max="4350" width="10.59765625" style="155" customWidth="1"/>
    <col min="4351" max="4351" width="7.265625" style="155" customWidth="1"/>
    <col min="4352" max="4594" width="9.1328125" style="155"/>
    <col min="4595" max="4595" width="5.73046875" style="155" customWidth="1"/>
    <col min="4596" max="4597" width="9.1328125" style="155"/>
    <col min="4598" max="4598" width="2.73046875" style="155" customWidth="1"/>
    <col min="4599" max="4601" width="7.265625" style="155" customWidth="1"/>
    <col min="4602" max="4602" width="7" style="155" customWidth="1"/>
    <col min="4603" max="4605" width="7.265625" style="155" customWidth="1"/>
    <col min="4606" max="4606" width="10.59765625" style="155" customWidth="1"/>
    <col min="4607" max="4607" width="7.265625" style="155" customWidth="1"/>
    <col min="4608" max="4850" width="9.1328125" style="155"/>
    <col min="4851" max="4851" width="5.73046875" style="155" customWidth="1"/>
    <col min="4852" max="4853" width="9.1328125" style="155"/>
    <col min="4854" max="4854" width="2.73046875" style="155" customWidth="1"/>
    <col min="4855" max="4857" width="7.265625" style="155" customWidth="1"/>
    <col min="4858" max="4858" width="7" style="155" customWidth="1"/>
    <col min="4859" max="4861" width="7.265625" style="155" customWidth="1"/>
    <col min="4862" max="4862" width="10.59765625" style="155" customWidth="1"/>
    <col min="4863" max="4863" width="7.265625" style="155" customWidth="1"/>
    <col min="4864" max="5106" width="9.1328125" style="155"/>
    <col min="5107" max="5107" width="5.73046875" style="155" customWidth="1"/>
    <col min="5108" max="5109" width="9.1328125" style="155"/>
    <col min="5110" max="5110" width="2.73046875" style="155" customWidth="1"/>
    <col min="5111" max="5113" width="7.265625" style="155" customWidth="1"/>
    <col min="5114" max="5114" width="7" style="155" customWidth="1"/>
    <col min="5115" max="5117" width="7.265625" style="155" customWidth="1"/>
    <col min="5118" max="5118" width="10.59765625" style="155" customWidth="1"/>
    <col min="5119" max="5119" width="7.265625" style="155" customWidth="1"/>
    <col min="5120" max="5362" width="9.1328125" style="155"/>
    <col min="5363" max="5363" width="5.73046875" style="155" customWidth="1"/>
    <col min="5364" max="5365" width="9.1328125" style="155"/>
    <col min="5366" max="5366" width="2.73046875" style="155" customWidth="1"/>
    <col min="5367" max="5369" width="7.265625" style="155" customWidth="1"/>
    <col min="5370" max="5370" width="7" style="155" customWidth="1"/>
    <col min="5371" max="5373" width="7.265625" style="155" customWidth="1"/>
    <col min="5374" max="5374" width="10.59765625" style="155" customWidth="1"/>
    <col min="5375" max="5375" width="7.265625" style="155" customWidth="1"/>
    <col min="5376" max="5618" width="9.1328125" style="155"/>
    <col min="5619" max="5619" width="5.73046875" style="155" customWidth="1"/>
    <col min="5620" max="5621" width="9.1328125" style="155"/>
    <col min="5622" max="5622" width="2.73046875" style="155" customWidth="1"/>
    <col min="5623" max="5625" width="7.265625" style="155" customWidth="1"/>
    <col min="5626" max="5626" width="7" style="155" customWidth="1"/>
    <col min="5627" max="5629" width="7.265625" style="155" customWidth="1"/>
    <col min="5630" max="5630" width="10.59765625" style="155" customWidth="1"/>
    <col min="5631" max="5631" width="7.265625" style="155" customWidth="1"/>
    <col min="5632" max="5874" width="9.1328125" style="155"/>
    <col min="5875" max="5875" width="5.73046875" style="155" customWidth="1"/>
    <col min="5876" max="5877" width="9.1328125" style="155"/>
    <col min="5878" max="5878" width="2.73046875" style="155" customWidth="1"/>
    <col min="5879" max="5881" width="7.265625" style="155" customWidth="1"/>
    <col min="5882" max="5882" width="7" style="155" customWidth="1"/>
    <col min="5883" max="5885" width="7.265625" style="155" customWidth="1"/>
    <col min="5886" max="5886" width="10.59765625" style="155" customWidth="1"/>
    <col min="5887" max="5887" width="7.265625" style="155" customWidth="1"/>
    <col min="5888" max="6130" width="9.1328125" style="155"/>
    <col min="6131" max="6131" width="5.73046875" style="155" customWidth="1"/>
    <col min="6132" max="6133" width="9.1328125" style="155"/>
    <col min="6134" max="6134" width="2.73046875" style="155" customWidth="1"/>
    <col min="6135" max="6137" width="7.265625" style="155" customWidth="1"/>
    <col min="6138" max="6138" width="7" style="155" customWidth="1"/>
    <col min="6139" max="6141" width="7.265625" style="155" customWidth="1"/>
    <col min="6142" max="6142" width="10.59765625" style="155" customWidth="1"/>
    <col min="6143" max="6143" width="7.265625" style="155" customWidth="1"/>
    <col min="6144" max="6386" width="9.1328125" style="155"/>
    <col min="6387" max="6387" width="5.73046875" style="155" customWidth="1"/>
    <col min="6388" max="6389" width="9.1328125" style="155"/>
    <col min="6390" max="6390" width="2.73046875" style="155" customWidth="1"/>
    <col min="6391" max="6393" width="7.265625" style="155" customWidth="1"/>
    <col min="6394" max="6394" width="7" style="155" customWidth="1"/>
    <col min="6395" max="6397" width="7.265625" style="155" customWidth="1"/>
    <col min="6398" max="6398" width="10.59765625" style="155" customWidth="1"/>
    <col min="6399" max="6399" width="7.265625" style="155" customWidth="1"/>
    <col min="6400" max="6642" width="9.1328125" style="155"/>
    <col min="6643" max="6643" width="5.73046875" style="155" customWidth="1"/>
    <col min="6644" max="6645" width="9.1328125" style="155"/>
    <col min="6646" max="6646" width="2.73046875" style="155" customWidth="1"/>
    <col min="6647" max="6649" width="7.265625" style="155" customWidth="1"/>
    <col min="6650" max="6650" width="7" style="155" customWidth="1"/>
    <col min="6651" max="6653" width="7.265625" style="155" customWidth="1"/>
    <col min="6654" max="6654" width="10.59765625" style="155" customWidth="1"/>
    <col min="6655" max="6655" width="7.265625" style="155" customWidth="1"/>
    <col min="6656" max="6898" width="9.1328125" style="155"/>
    <col min="6899" max="6899" width="5.73046875" style="155" customWidth="1"/>
    <col min="6900" max="6901" width="9.1328125" style="155"/>
    <col min="6902" max="6902" width="2.73046875" style="155" customWidth="1"/>
    <col min="6903" max="6905" width="7.265625" style="155" customWidth="1"/>
    <col min="6906" max="6906" width="7" style="155" customWidth="1"/>
    <col min="6907" max="6909" width="7.265625" style="155" customWidth="1"/>
    <col min="6910" max="6910" width="10.59765625" style="155" customWidth="1"/>
    <col min="6911" max="6911" width="7.265625" style="155" customWidth="1"/>
    <col min="6912" max="7154" width="9.1328125" style="155"/>
    <col min="7155" max="7155" width="5.73046875" style="155" customWidth="1"/>
    <col min="7156" max="7157" width="9.1328125" style="155"/>
    <col min="7158" max="7158" width="2.73046875" style="155" customWidth="1"/>
    <col min="7159" max="7161" width="7.265625" style="155" customWidth="1"/>
    <col min="7162" max="7162" width="7" style="155" customWidth="1"/>
    <col min="7163" max="7165" width="7.265625" style="155" customWidth="1"/>
    <col min="7166" max="7166" width="10.59765625" style="155" customWidth="1"/>
    <col min="7167" max="7167" width="7.265625" style="155" customWidth="1"/>
    <col min="7168" max="7410" width="9.1328125" style="155"/>
    <col min="7411" max="7411" width="5.73046875" style="155" customWidth="1"/>
    <col min="7412" max="7413" width="9.1328125" style="155"/>
    <col min="7414" max="7414" width="2.73046875" style="155" customWidth="1"/>
    <col min="7415" max="7417" width="7.265625" style="155" customWidth="1"/>
    <col min="7418" max="7418" width="7" style="155" customWidth="1"/>
    <col min="7419" max="7421" width="7.265625" style="155" customWidth="1"/>
    <col min="7422" max="7422" width="10.59765625" style="155" customWidth="1"/>
    <col min="7423" max="7423" width="7.265625" style="155" customWidth="1"/>
    <col min="7424" max="7666" width="9.1328125" style="155"/>
    <col min="7667" max="7667" width="5.73046875" style="155" customWidth="1"/>
    <col min="7668" max="7669" width="9.1328125" style="155"/>
    <col min="7670" max="7670" width="2.73046875" style="155" customWidth="1"/>
    <col min="7671" max="7673" width="7.265625" style="155" customWidth="1"/>
    <col min="7674" max="7674" width="7" style="155" customWidth="1"/>
    <col min="7675" max="7677" width="7.265625" style="155" customWidth="1"/>
    <col min="7678" max="7678" width="10.59765625" style="155" customWidth="1"/>
    <col min="7679" max="7679" width="7.265625" style="155" customWidth="1"/>
    <col min="7680" max="7922" width="9.1328125" style="155"/>
    <col min="7923" max="7923" width="5.73046875" style="155" customWidth="1"/>
    <col min="7924" max="7925" width="9.1328125" style="155"/>
    <col min="7926" max="7926" width="2.73046875" style="155" customWidth="1"/>
    <col min="7927" max="7929" width="7.265625" style="155" customWidth="1"/>
    <col min="7930" max="7930" width="7" style="155" customWidth="1"/>
    <col min="7931" max="7933" width="7.265625" style="155" customWidth="1"/>
    <col min="7934" max="7934" width="10.59765625" style="155" customWidth="1"/>
    <col min="7935" max="7935" width="7.265625" style="155" customWidth="1"/>
    <col min="7936" max="8178" width="9.1328125" style="155"/>
    <col min="8179" max="8179" width="5.73046875" style="155" customWidth="1"/>
    <col min="8180" max="8181" width="9.1328125" style="155"/>
    <col min="8182" max="8182" width="2.73046875" style="155" customWidth="1"/>
    <col min="8183" max="8185" width="7.265625" style="155" customWidth="1"/>
    <col min="8186" max="8186" width="7" style="155" customWidth="1"/>
    <col min="8187" max="8189" width="7.265625" style="155" customWidth="1"/>
    <col min="8190" max="8190" width="10.59765625" style="155" customWidth="1"/>
    <col min="8191" max="8191" width="7.265625" style="155" customWidth="1"/>
    <col min="8192" max="8434" width="9.1328125" style="155"/>
    <col min="8435" max="8435" width="5.73046875" style="155" customWidth="1"/>
    <col min="8436" max="8437" width="9.1328125" style="155"/>
    <col min="8438" max="8438" width="2.73046875" style="155" customWidth="1"/>
    <col min="8439" max="8441" width="7.265625" style="155" customWidth="1"/>
    <col min="8442" max="8442" width="7" style="155" customWidth="1"/>
    <col min="8443" max="8445" width="7.265625" style="155" customWidth="1"/>
    <col min="8446" max="8446" width="10.59765625" style="155" customWidth="1"/>
    <col min="8447" max="8447" width="7.265625" style="155" customWidth="1"/>
    <col min="8448" max="8690" width="9.1328125" style="155"/>
    <col min="8691" max="8691" width="5.73046875" style="155" customWidth="1"/>
    <col min="8692" max="8693" width="9.1328125" style="155"/>
    <col min="8694" max="8694" width="2.73046875" style="155" customWidth="1"/>
    <col min="8695" max="8697" width="7.265625" style="155" customWidth="1"/>
    <col min="8698" max="8698" width="7" style="155" customWidth="1"/>
    <col min="8699" max="8701" width="7.265625" style="155" customWidth="1"/>
    <col min="8702" max="8702" width="10.59765625" style="155" customWidth="1"/>
    <col min="8703" max="8703" width="7.265625" style="155" customWidth="1"/>
    <col min="8704" max="8946" width="9.1328125" style="155"/>
    <col min="8947" max="8947" width="5.73046875" style="155" customWidth="1"/>
    <col min="8948" max="8949" width="9.1328125" style="155"/>
    <col min="8950" max="8950" width="2.73046875" style="155" customWidth="1"/>
    <col min="8951" max="8953" width="7.265625" style="155" customWidth="1"/>
    <col min="8954" max="8954" width="7" style="155" customWidth="1"/>
    <col min="8955" max="8957" width="7.265625" style="155" customWidth="1"/>
    <col min="8958" max="8958" width="10.59765625" style="155" customWidth="1"/>
    <col min="8959" max="8959" width="7.265625" style="155" customWidth="1"/>
    <col min="8960" max="9202" width="9.1328125" style="155"/>
    <col min="9203" max="9203" width="5.73046875" style="155" customWidth="1"/>
    <col min="9204" max="9205" width="9.1328125" style="155"/>
    <col min="9206" max="9206" width="2.73046875" style="155" customWidth="1"/>
    <col min="9207" max="9209" width="7.265625" style="155" customWidth="1"/>
    <col min="9210" max="9210" width="7" style="155" customWidth="1"/>
    <col min="9211" max="9213" width="7.265625" style="155" customWidth="1"/>
    <col min="9214" max="9214" width="10.59765625" style="155" customWidth="1"/>
    <col min="9215" max="9215" width="7.265625" style="155" customWidth="1"/>
    <col min="9216" max="9458" width="9.1328125" style="155"/>
    <col min="9459" max="9459" width="5.73046875" style="155" customWidth="1"/>
    <col min="9460" max="9461" width="9.1328125" style="155"/>
    <col min="9462" max="9462" width="2.73046875" style="155" customWidth="1"/>
    <col min="9463" max="9465" width="7.265625" style="155" customWidth="1"/>
    <col min="9466" max="9466" width="7" style="155" customWidth="1"/>
    <col min="9467" max="9469" width="7.265625" style="155" customWidth="1"/>
    <col min="9470" max="9470" width="10.59765625" style="155" customWidth="1"/>
    <col min="9471" max="9471" width="7.265625" style="155" customWidth="1"/>
    <col min="9472" max="9714" width="9.1328125" style="155"/>
    <col min="9715" max="9715" width="5.73046875" style="155" customWidth="1"/>
    <col min="9716" max="9717" width="9.1328125" style="155"/>
    <col min="9718" max="9718" width="2.73046875" style="155" customWidth="1"/>
    <col min="9719" max="9721" width="7.265625" style="155" customWidth="1"/>
    <col min="9722" max="9722" width="7" style="155" customWidth="1"/>
    <col min="9723" max="9725" width="7.265625" style="155" customWidth="1"/>
    <col min="9726" max="9726" width="10.59765625" style="155" customWidth="1"/>
    <col min="9727" max="9727" width="7.265625" style="155" customWidth="1"/>
    <col min="9728" max="9970" width="9.1328125" style="155"/>
    <col min="9971" max="9971" width="5.73046875" style="155" customWidth="1"/>
    <col min="9972" max="9973" width="9.1328125" style="155"/>
    <col min="9974" max="9974" width="2.73046875" style="155" customWidth="1"/>
    <col min="9975" max="9977" width="7.265625" style="155" customWidth="1"/>
    <col min="9978" max="9978" width="7" style="155" customWidth="1"/>
    <col min="9979" max="9981" width="7.265625" style="155" customWidth="1"/>
    <col min="9982" max="9982" width="10.59765625" style="155" customWidth="1"/>
    <col min="9983" max="9983" width="7.265625" style="155" customWidth="1"/>
    <col min="9984" max="10226" width="9.1328125" style="155"/>
    <col min="10227" max="10227" width="5.73046875" style="155" customWidth="1"/>
    <col min="10228" max="10229" width="9.1328125" style="155"/>
    <col min="10230" max="10230" width="2.73046875" style="155" customWidth="1"/>
    <col min="10231" max="10233" width="7.265625" style="155" customWidth="1"/>
    <col min="10234" max="10234" width="7" style="155" customWidth="1"/>
    <col min="10235" max="10237" width="7.265625" style="155" customWidth="1"/>
    <col min="10238" max="10238" width="10.59765625" style="155" customWidth="1"/>
    <col min="10239" max="10239" width="7.265625" style="155" customWidth="1"/>
    <col min="10240" max="10482" width="9.1328125" style="155"/>
    <col min="10483" max="10483" width="5.73046875" style="155" customWidth="1"/>
    <col min="10484" max="10485" width="9.1328125" style="155"/>
    <col min="10486" max="10486" width="2.73046875" style="155" customWidth="1"/>
    <col min="10487" max="10489" width="7.265625" style="155" customWidth="1"/>
    <col min="10490" max="10490" width="7" style="155" customWidth="1"/>
    <col min="10491" max="10493" width="7.265625" style="155" customWidth="1"/>
    <col min="10494" max="10494" width="10.59765625" style="155" customWidth="1"/>
    <col min="10495" max="10495" width="7.265625" style="155" customWidth="1"/>
    <col min="10496" max="10738" width="9.1328125" style="155"/>
    <col min="10739" max="10739" width="5.73046875" style="155" customWidth="1"/>
    <col min="10740" max="10741" width="9.1328125" style="155"/>
    <col min="10742" max="10742" width="2.73046875" style="155" customWidth="1"/>
    <col min="10743" max="10745" width="7.265625" style="155" customWidth="1"/>
    <col min="10746" max="10746" width="7" style="155" customWidth="1"/>
    <col min="10747" max="10749" width="7.265625" style="155" customWidth="1"/>
    <col min="10750" max="10750" width="10.59765625" style="155" customWidth="1"/>
    <col min="10751" max="10751" width="7.265625" style="155" customWidth="1"/>
    <col min="10752" max="10994" width="9.1328125" style="155"/>
    <col min="10995" max="10995" width="5.73046875" style="155" customWidth="1"/>
    <col min="10996" max="10997" width="9.1328125" style="155"/>
    <col min="10998" max="10998" width="2.73046875" style="155" customWidth="1"/>
    <col min="10999" max="11001" width="7.265625" style="155" customWidth="1"/>
    <col min="11002" max="11002" width="7" style="155" customWidth="1"/>
    <col min="11003" max="11005" width="7.265625" style="155" customWidth="1"/>
    <col min="11006" max="11006" width="10.59765625" style="155" customWidth="1"/>
    <col min="11007" max="11007" width="7.265625" style="155" customWidth="1"/>
    <col min="11008" max="11250" width="9.1328125" style="155"/>
    <col min="11251" max="11251" width="5.73046875" style="155" customWidth="1"/>
    <col min="11252" max="11253" width="9.1328125" style="155"/>
    <col min="11254" max="11254" width="2.73046875" style="155" customWidth="1"/>
    <col min="11255" max="11257" width="7.265625" style="155" customWidth="1"/>
    <col min="11258" max="11258" width="7" style="155" customWidth="1"/>
    <col min="11259" max="11261" width="7.265625" style="155" customWidth="1"/>
    <col min="11262" max="11262" width="10.59765625" style="155" customWidth="1"/>
    <col min="11263" max="11263" width="7.265625" style="155" customWidth="1"/>
    <col min="11264" max="11506" width="9.1328125" style="155"/>
    <col min="11507" max="11507" width="5.73046875" style="155" customWidth="1"/>
    <col min="11508" max="11509" width="9.1328125" style="155"/>
    <col min="11510" max="11510" width="2.73046875" style="155" customWidth="1"/>
    <col min="11511" max="11513" width="7.265625" style="155" customWidth="1"/>
    <col min="11514" max="11514" width="7" style="155" customWidth="1"/>
    <col min="11515" max="11517" width="7.265625" style="155" customWidth="1"/>
    <col min="11518" max="11518" width="10.59765625" style="155" customWidth="1"/>
    <col min="11519" max="11519" width="7.265625" style="155" customWidth="1"/>
    <col min="11520" max="11762" width="9.1328125" style="155"/>
    <col min="11763" max="11763" width="5.73046875" style="155" customWidth="1"/>
    <col min="11764" max="11765" width="9.1328125" style="155"/>
    <col min="11766" max="11766" width="2.73046875" style="155" customWidth="1"/>
    <col min="11767" max="11769" width="7.265625" style="155" customWidth="1"/>
    <col min="11770" max="11770" width="7" style="155" customWidth="1"/>
    <col min="11771" max="11773" width="7.265625" style="155" customWidth="1"/>
    <col min="11774" max="11774" width="10.59765625" style="155" customWidth="1"/>
    <col min="11775" max="11775" width="7.265625" style="155" customWidth="1"/>
    <col min="11776" max="12018" width="9.1328125" style="155"/>
    <col min="12019" max="12019" width="5.73046875" style="155" customWidth="1"/>
    <col min="12020" max="12021" width="9.1328125" style="155"/>
    <col min="12022" max="12022" width="2.73046875" style="155" customWidth="1"/>
    <col min="12023" max="12025" width="7.265625" style="155" customWidth="1"/>
    <col min="12026" max="12026" width="7" style="155" customWidth="1"/>
    <col min="12027" max="12029" width="7.265625" style="155" customWidth="1"/>
    <col min="12030" max="12030" width="10.59765625" style="155" customWidth="1"/>
    <col min="12031" max="12031" width="7.265625" style="155" customWidth="1"/>
    <col min="12032" max="12274" width="9.1328125" style="155"/>
    <col min="12275" max="12275" width="5.73046875" style="155" customWidth="1"/>
    <col min="12276" max="12277" width="9.1328125" style="155"/>
    <col min="12278" max="12278" width="2.73046875" style="155" customWidth="1"/>
    <col min="12279" max="12281" width="7.265625" style="155" customWidth="1"/>
    <col min="12282" max="12282" width="7" style="155" customWidth="1"/>
    <col min="12283" max="12285" width="7.265625" style="155" customWidth="1"/>
    <col min="12286" max="12286" width="10.59765625" style="155" customWidth="1"/>
    <col min="12287" max="12287" width="7.265625" style="155" customWidth="1"/>
    <col min="12288" max="12530" width="9.1328125" style="155"/>
    <col min="12531" max="12531" width="5.73046875" style="155" customWidth="1"/>
    <col min="12532" max="12533" width="9.1328125" style="155"/>
    <col min="12534" max="12534" width="2.73046875" style="155" customWidth="1"/>
    <col min="12535" max="12537" width="7.265625" style="155" customWidth="1"/>
    <col min="12538" max="12538" width="7" style="155" customWidth="1"/>
    <col min="12539" max="12541" width="7.265625" style="155" customWidth="1"/>
    <col min="12542" max="12542" width="10.59765625" style="155" customWidth="1"/>
    <col min="12543" max="12543" width="7.265625" style="155" customWidth="1"/>
    <col min="12544" max="12786" width="9.1328125" style="155"/>
    <col min="12787" max="12787" width="5.73046875" style="155" customWidth="1"/>
    <col min="12788" max="12789" width="9.1328125" style="155"/>
    <col min="12790" max="12790" width="2.73046875" style="155" customWidth="1"/>
    <col min="12791" max="12793" width="7.265625" style="155" customWidth="1"/>
    <col min="12794" max="12794" width="7" style="155" customWidth="1"/>
    <col min="12795" max="12797" width="7.265625" style="155" customWidth="1"/>
    <col min="12798" max="12798" width="10.59765625" style="155" customWidth="1"/>
    <col min="12799" max="12799" width="7.265625" style="155" customWidth="1"/>
    <col min="12800" max="13042" width="9.1328125" style="155"/>
    <col min="13043" max="13043" width="5.73046875" style="155" customWidth="1"/>
    <col min="13044" max="13045" width="9.1328125" style="155"/>
    <col min="13046" max="13046" width="2.73046875" style="155" customWidth="1"/>
    <col min="13047" max="13049" width="7.265625" style="155" customWidth="1"/>
    <col min="13050" max="13050" width="7" style="155" customWidth="1"/>
    <col min="13051" max="13053" width="7.265625" style="155" customWidth="1"/>
    <col min="13054" max="13054" width="10.59765625" style="155" customWidth="1"/>
    <col min="13055" max="13055" width="7.265625" style="155" customWidth="1"/>
    <col min="13056" max="13298" width="9.1328125" style="155"/>
    <col min="13299" max="13299" width="5.73046875" style="155" customWidth="1"/>
    <col min="13300" max="13301" width="9.1328125" style="155"/>
    <col min="13302" max="13302" width="2.73046875" style="155" customWidth="1"/>
    <col min="13303" max="13305" width="7.265625" style="155" customWidth="1"/>
    <col min="13306" max="13306" width="7" style="155" customWidth="1"/>
    <col min="13307" max="13309" width="7.265625" style="155" customWidth="1"/>
    <col min="13310" max="13310" width="10.59765625" style="155" customWidth="1"/>
    <col min="13311" max="13311" width="7.265625" style="155" customWidth="1"/>
    <col min="13312" max="13554" width="9.1328125" style="155"/>
    <col min="13555" max="13555" width="5.73046875" style="155" customWidth="1"/>
    <col min="13556" max="13557" width="9.1328125" style="155"/>
    <col min="13558" max="13558" width="2.73046875" style="155" customWidth="1"/>
    <col min="13559" max="13561" width="7.265625" style="155" customWidth="1"/>
    <col min="13562" max="13562" width="7" style="155" customWidth="1"/>
    <col min="13563" max="13565" width="7.265625" style="155" customWidth="1"/>
    <col min="13566" max="13566" width="10.59765625" style="155" customWidth="1"/>
    <col min="13567" max="13567" width="7.265625" style="155" customWidth="1"/>
    <col min="13568" max="13810" width="9.1328125" style="155"/>
    <col min="13811" max="13811" width="5.73046875" style="155" customWidth="1"/>
    <col min="13812" max="13813" width="9.1328125" style="155"/>
    <col min="13814" max="13814" width="2.73046875" style="155" customWidth="1"/>
    <col min="13815" max="13817" width="7.265625" style="155" customWidth="1"/>
    <col min="13818" max="13818" width="7" style="155" customWidth="1"/>
    <col min="13819" max="13821" width="7.265625" style="155" customWidth="1"/>
    <col min="13822" max="13822" width="10.59765625" style="155" customWidth="1"/>
    <col min="13823" max="13823" width="7.265625" style="155" customWidth="1"/>
    <col min="13824" max="14066" width="9.1328125" style="155"/>
    <col min="14067" max="14067" width="5.73046875" style="155" customWidth="1"/>
    <col min="14068" max="14069" width="9.1328125" style="155"/>
    <col min="14070" max="14070" width="2.73046875" style="155" customWidth="1"/>
    <col min="14071" max="14073" width="7.265625" style="155" customWidth="1"/>
    <col min="14074" max="14074" width="7" style="155" customWidth="1"/>
    <col min="14075" max="14077" width="7.265625" style="155" customWidth="1"/>
    <col min="14078" max="14078" width="10.59765625" style="155" customWidth="1"/>
    <col min="14079" max="14079" width="7.265625" style="155" customWidth="1"/>
    <col min="14080" max="14322" width="9.1328125" style="155"/>
    <col min="14323" max="14323" width="5.73046875" style="155" customWidth="1"/>
    <col min="14324" max="14325" width="9.1328125" style="155"/>
    <col min="14326" max="14326" width="2.73046875" style="155" customWidth="1"/>
    <col min="14327" max="14329" width="7.265625" style="155" customWidth="1"/>
    <col min="14330" max="14330" width="7" style="155" customWidth="1"/>
    <col min="14331" max="14333" width="7.265625" style="155" customWidth="1"/>
    <col min="14334" max="14334" width="10.59765625" style="155" customWidth="1"/>
    <col min="14335" max="14335" width="7.265625" style="155" customWidth="1"/>
    <col min="14336" max="14578" width="9.1328125" style="155"/>
    <col min="14579" max="14579" width="5.73046875" style="155" customWidth="1"/>
    <col min="14580" max="14581" width="9.1328125" style="155"/>
    <col min="14582" max="14582" width="2.73046875" style="155" customWidth="1"/>
    <col min="14583" max="14585" width="7.265625" style="155" customWidth="1"/>
    <col min="14586" max="14586" width="7" style="155" customWidth="1"/>
    <col min="14587" max="14589" width="7.265625" style="155" customWidth="1"/>
    <col min="14590" max="14590" width="10.59765625" style="155" customWidth="1"/>
    <col min="14591" max="14591" width="7.265625" style="155" customWidth="1"/>
    <col min="14592" max="14834" width="9.1328125" style="155"/>
    <col min="14835" max="14835" width="5.73046875" style="155" customWidth="1"/>
    <col min="14836" max="14837" width="9.1328125" style="155"/>
    <col min="14838" max="14838" width="2.73046875" style="155" customWidth="1"/>
    <col min="14839" max="14841" width="7.265625" style="155" customWidth="1"/>
    <col min="14842" max="14842" width="7" style="155" customWidth="1"/>
    <col min="14843" max="14845" width="7.265625" style="155" customWidth="1"/>
    <col min="14846" max="14846" width="10.59765625" style="155" customWidth="1"/>
    <col min="14847" max="14847" width="7.265625" style="155" customWidth="1"/>
    <col min="14848" max="15090" width="9.1328125" style="155"/>
    <col min="15091" max="15091" width="5.73046875" style="155" customWidth="1"/>
    <col min="15092" max="15093" width="9.1328125" style="155"/>
    <col min="15094" max="15094" width="2.73046875" style="155" customWidth="1"/>
    <col min="15095" max="15097" width="7.265625" style="155" customWidth="1"/>
    <col min="15098" max="15098" width="7" style="155" customWidth="1"/>
    <col min="15099" max="15101" width="7.265625" style="155" customWidth="1"/>
    <col min="15102" max="15102" width="10.59765625" style="155" customWidth="1"/>
    <col min="15103" max="15103" width="7.265625" style="155" customWidth="1"/>
    <col min="15104" max="15346" width="9.1328125" style="155"/>
    <col min="15347" max="15347" width="5.73046875" style="155" customWidth="1"/>
    <col min="15348" max="15349" width="9.1328125" style="155"/>
    <col min="15350" max="15350" width="2.73046875" style="155" customWidth="1"/>
    <col min="15351" max="15353" width="7.265625" style="155" customWidth="1"/>
    <col min="15354" max="15354" width="7" style="155" customWidth="1"/>
    <col min="15355" max="15357" width="7.265625" style="155" customWidth="1"/>
    <col min="15358" max="15358" width="10.59765625" style="155" customWidth="1"/>
    <col min="15359" max="15359" width="7.265625" style="155" customWidth="1"/>
    <col min="15360" max="15602" width="9.1328125" style="155"/>
    <col min="15603" max="15603" width="5.73046875" style="155" customWidth="1"/>
    <col min="15604" max="15605" width="9.1328125" style="155"/>
    <col min="15606" max="15606" width="2.73046875" style="155" customWidth="1"/>
    <col min="15607" max="15609" width="7.265625" style="155" customWidth="1"/>
    <col min="15610" max="15610" width="7" style="155" customWidth="1"/>
    <col min="15611" max="15613" width="7.265625" style="155" customWidth="1"/>
    <col min="15614" max="15614" width="10.59765625" style="155" customWidth="1"/>
    <col min="15615" max="15615" width="7.265625" style="155" customWidth="1"/>
    <col min="15616" max="15858" width="9.1328125" style="155"/>
    <col min="15859" max="15859" width="5.73046875" style="155" customWidth="1"/>
    <col min="15860" max="15861" width="9.1328125" style="155"/>
    <col min="15862" max="15862" width="2.73046875" style="155" customWidth="1"/>
    <col min="15863" max="15865" width="7.265625" style="155" customWidth="1"/>
    <col min="15866" max="15866" width="7" style="155" customWidth="1"/>
    <col min="15867" max="15869" width="7.265625" style="155" customWidth="1"/>
    <col min="15870" max="15870" width="10.59765625" style="155" customWidth="1"/>
    <col min="15871" max="15871" width="7.265625" style="155" customWidth="1"/>
    <col min="15872" max="16114" width="9.1328125" style="155"/>
    <col min="16115" max="16115" width="5.73046875" style="155" customWidth="1"/>
    <col min="16116" max="16117" width="9.1328125" style="155"/>
    <col min="16118" max="16118" width="2.73046875" style="155" customWidth="1"/>
    <col min="16119" max="16121" width="7.265625" style="155" customWidth="1"/>
    <col min="16122" max="16122" width="7" style="155" customWidth="1"/>
    <col min="16123" max="16125" width="7.265625" style="155" customWidth="1"/>
    <col min="16126" max="16126" width="10.59765625" style="155" customWidth="1"/>
    <col min="16127" max="16127" width="7.265625" style="155" customWidth="1"/>
    <col min="16128" max="16384" width="9.1328125" style="155"/>
  </cols>
  <sheetData>
    <row r="1" spans="1:12" s="148" customFormat="1" ht="18" customHeight="1" x14ac:dyDescent="0.3"/>
    <row r="2" spans="1:12" s="7" customFormat="1" ht="24" customHeight="1" thickBot="1" x14ac:dyDescent="0.35">
      <c r="A2" s="355" t="s">
        <v>81</v>
      </c>
      <c r="B2" s="355"/>
      <c r="C2" s="355"/>
      <c r="D2" s="355"/>
      <c r="E2" s="355"/>
      <c r="F2" s="355"/>
      <c r="G2" s="355"/>
      <c r="H2" s="355"/>
      <c r="I2" s="355"/>
      <c r="J2" s="183"/>
      <c r="K2" s="183"/>
      <c r="L2" s="183"/>
    </row>
    <row r="3" spans="1:12" s="148" customFormat="1" ht="21.75" customHeight="1" thickBot="1" x14ac:dyDescent="0.4">
      <c r="A3" s="5" t="s">
        <v>75</v>
      </c>
      <c r="B3" s="2"/>
      <c r="C3" s="2"/>
      <c r="D3" s="1"/>
      <c r="E3" s="1"/>
      <c r="F3" s="1"/>
      <c r="H3" s="138"/>
      <c r="I3" s="17" t="s">
        <v>91</v>
      </c>
      <c r="J3" s="18"/>
      <c r="K3" s="139"/>
      <c r="L3" s="139"/>
    </row>
    <row r="4" spans="1:12" s="148" customFormat="1" ht="24" customHeight="1" thickBot="1" x14ac:dyDescent="0.35">
      <c r="A4" s="3" t="s">
        <v>7</v>
      </c>
      <c r="B4" s="3"/>
      <c r="C4" s="256"/>
      <c r="D4" s="133"/>
      <c r="E4" s="133"/>
      <c r="F4" s="133"/>
      <c r="G4" s="182"/>
      <c r="H4" s="138"/>
      <c r="I4" s="17" t="s">
        <v>90</v>
      </c>
      <c r="J4" s="18"/>
      <c r="K4" s="139"/>
      <c r="L4" s="139"/>
    </row>
    <row r="5" spans="1:12" s="148" customFormat="1" ht="24" customHeight="1" thickBot="1" x14ac:dyDescent="0.35">
      <c r="A5" s="14" t="s">
        <v>8</v>
      </c>
      <c r="B5" s="14"/>
      <c r="C5" s="293"/>
      <c r="D5" s="293"/>
      <c r="E5" s="293"/>
      <c r="F5" s="293"/>
      <c r="G5" s="182"/>
      <c r="H5" s="138"/>
      <c r="I5" s="17" t="s">
        <v>13</v>
      </c>
      <c r="J5" s="18"/>
      <c r="K5" s="139"/>
      <c r="L5" s="139"/>
    </row>
    <row r="6" spans="1:12" s="148" customFormat="1" ht="15" customHeight="1" thickBot="1" x14ac:dyDescent="0.35">
      <c r="A6" s="14" t="s">
        <v>11</v>
      </c>
      <c r="B6" s="14"/>
      <c r="C6" s="293"/>
      <c r="D6" s="293"/>
      <c r="E6" s="293"/>
      <c r="F6" s="293"/>
      <c r="G6" s="181"/>
      <c r="H6" s="138"/>
      <c r="I6" s="17" t="s">
        <v>14</v>
      </c>
      <c r="J6" s="20"/>
      <c r="K6" s="139"/>
      <c r="L6" s="139"/>
    </row>
    <row r="7" spans="1:12" s="148" customFormat="1" ht="17.100000000000001" customHeight="1" thickBot="1" x14ac:dyDescent="0.35">
      <c r="A7" s="14" t="s">
        <v>46</v>
      </c>
      <c r="B7" s="14"/>
      <c r="C7" s="257"/>
      <c r="D7" s="257"/>
      <c r="E7" s="257"/>
      <c r="F7" s="257"/>
      <c r="G7" s="203"/>
      <c r="H7" s="2"/>
      <c r="I7" s="2"/>
      <c r="J7" s="2"/>
      <c r="K7" s="56"/>
      <c r="L7" s="2"/>
    </row>
    <row r="8" spans="1:12" ht="17.100000000000001" customHeight="1" thickBot="1" x14ac:dyDescent="0.35">
      <c r="A8" s="3" t="s">
        <v>0</v>
      </c>
      <c r="B8" s="3"/>
      <c r="C8" s="319"/>
      <c r="D8" s="319"/>
      <c r="E8" s="319"/>
      <c r="F8" s="319"/>
      <c r="G8" s="203"/>
      <c r="H8" s="4"/>
      <c r="I8" s="4"/>
      <c r="J8" s="140" t="s">
        <v>12</v>
      </c>
      <c r="K8" s="57"/>
      <c r="L8" s="51"/>
    </row>
    <row r="9" spans="1:12" ht="17.100000000000001" customHeight="1" x14ac:dyDescent="0.3">
      <c r="A9" s="14" t="s">
        <v>9</v>
      </c>
      <c r="B9" s="14"/>
      <c r="C9" s="293"/>
      <c r="D9" s="293"/>
      <c r="E9" s="293"/>
      <c r="F9" s="293"/>
      <c r="G9" s="203"/>
      <c r="H9" s="180"/>
      <c r="I9" s="180"/>
      <c r="J9" s="180"/>
      <c r="K9" s="180"/>
      <c r="L9" s="148"/>
    </row>
    <row r="10" spans="1:12" ht="17.100000000000001" customHeight="1" x14ac:dyDescent="0.3">
      <c r="A10" s="14" t="s">
        <v>10</v>
      </c>
      <c r="B10" s="14"/>
      <c r="C10" s="293"/>
      <c r="D10" s="293"/>
      <c r="E10" s="293"/>
      <c r="F10" s="293"/>
      <c r="G10" s="203"/>
      <c r="H10" s="180"/>
      <c r="I10" s="180"/>
      <c r="J10" s="351"/>
      <c r="K10" s="351"/>
      <c r="L10" s="204"/>
    </row>
    <row r="11" spans="1:12" ht="17.100000000000001" customHeight="1" x14ac:dyDescent="0.3">
      <c r="H11" s="202"/>
      <c r="I11" s="202"/>
      <c r="J11" s="202"/>
      <c r="K11" s="202"/>
      <c r="L11" s="202"/>
    </row>
    <row r="12" spans="1:12" ht="17.100000000000001" customHeight="1" thickBot="1" x14ac:dyDescent="0.35">
      <c r="B12" s="155" t="s">
        <v>170</v>
      </c>
      <c r="H12" s="202"/>
      <c r="I12" s="202"/>
      <c r="J12" s="202"/>
      <c r="K12" s="202"/>
      <c r="L12" s="202"/>
    </row>
    <row r="13" spans="1:12" ht="28.5" customHeight="1" thickBot="1" x14ac:dyDescent="0.35">
      <c r="B13" s="252" t="s">
        <v>159</v>
      </c>
      <c r="C13" s="253" t="s">
        <v>160</v>
      </c>
      <c r="D13" s="356" t="s">
        <v>161</v>
      </c>
      <c r="E13" s="357"/>
      <c r="F13" s="253" t="s">
        <v>162</v>
      </c>
      <c r="G13" s="253" t="s">
        <v>163</v>
      </c>
      <c r="H13" s="254" t="s">
        <v>164</v>
      </c>
      <c r="I13" s="255" t="s">
        <v>124</v>
      </c>
      <c r="J13" s="360" t="s">
        <v>169</v>
      </c>
      <c r="K13" s="361"/>
      <c r="L13" s="202"/>
    </row>
    <row r="14" spans="1:12" ht="39" customHeight="1" thickBot="1" x14ac:dyDescent="0.35">
      <c r="B14" s="271"/>
      <c r="C14" s="272"/>
      <c r="D14" s="358"/>
      <c r="E14" s="359"/>
      <c r="F14" s="272"/>
      <c r="G14" s="272"/>
      <c r="H14" s="273"/>
      <c r="I14" s="274">
        <f>SUM(B14:H14)</f>
        <v>0</v>
      </c>
      <c r="J14" s="362">
        <f>I14/6</f>
        <v>0</v>
      </c>
      <c r="K14" s="363"/>
      <c r="L14" s="202"/>
    </row>
    <row r="15" spans="1:12" ht="17.100000000000001" customHeight="1" thickBot="1" x14ac:dyDescent="0.35">
      <c r="B15" s="189"/>
      <c r="C15" s="189"/>
      <c r="D15" s="189"/>
      <c r="E15" s="189"/>
      <c r="F15" s="189"/>
      <c r="G15" s="189"/>
      <c r="H15" s="189"/>
      <c r="I15" s="189"/>
      <c r="J15" s="189"/>
      <c r="K15" s="250"/>
      <c r="L15" s="202"/>
    </row>
    <row r="16" spans="1:12" ht="13.15" customHeight="1" thickBot="1" x14ac:dyDescent="0.35">
      <c r="H16" s="12"/>
      <c r="I16" s="12"/>
      <c r="J16" s="12"/>
      <c r="K16" s="251" t="s">
        <v>76</v>
      </c>
      <c r="L16" s="12"/>
    </row>
    <row r="17" spans="1:12" ht="61.9" customHeight="1" thickBot="1" x14ac:dyDescent="0.35">
      <c r="A17" s="244" t="s">
        <v>168</v>
      </c>
      <c r="B17" s="352" t="s">
        <v>165</v>
      </c>
      <c r="C17" s="353"/>
      <c r="D17" s="353"/>
      <c r="E17" s="353"/>
      <c r="F17" s="353"/>
      <c r="G17" s="353"/>
      <c r="H17" s="353"/>
      <c r="I17" s="354"/>
      <c r="J17" s="200" t="s">
        <v>166</v>
      </c>
      <c r="K17" s="226">
        <f>J14</f>
        <v>0</v>
      </c>
      <c r="L17" s="201">
        <f>K17*0.4</f>
        <v>0</v>
      </c>
    </row>
    <row r="18" spans="1:12" ht="78.75" customHeight="1" x14ac:dyDescent="0.3">
      <c r="A18" s="349" t="s">
        <v>78</v>
      </c>
      <c r="B18" s="328" t="s">
        <v>167</v>
      </c>
      <c r="C18" s="329"/>
      <c r="D18" s="329"/>
      <c r="E18" s="329"/>
      <c r="F18" s="329"/>
      <c r="G18" s="329"/>
      <c r="H18" s="329"/>
      <c r="I18" s="329"/>
      <c r="J18" s="200" t="s">
        <v>171</v>
      </c>
      <c r="K18" s="266"/>
      <c r="L18" s="199">
        <f>K18*0.3</f>
        <v>0</v>
      </c>
    </row>
    <row r="19" spans="1:12" ht="72" customHeight="1" x14ac:dyDescent="0.3">
      <c r="A19" s="350"/>
      <c r="B19" s="330" t="s">
        <v>146</v>
      </c>
      <c r="C19" s="331"/>
      <c r="D19" s="331"/>
      <c r="E19" s="331"/>
      <c r="F19" s="331"/>
      <c r="G19" s="331"/>
      <c r="H19" s="331"/>
      <c r="I19" s="331"/>
      <c r="J19" s="198" t="s">
        <v>172</v>
      </c>
      <c r="K19" s="267"/>
      <c r="L19" s="197">
        <f>K19*0.3</f>
        <v>0</v>
      </c>
    </row>
    <row r="20" spans="1:12" ht="18" customHeight="1" x14ac:dyDescent="0.35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96">
        <f>SUM(L17:L19)</f>
        <v>0</v>
      </c>
    </row>
    <row r="21" spans="1:12" ht="7.5" customHeight="1" x14ac:dyDescent="0.35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</row>
    <row r="22" spans="1:12" ht="18" customHeight="1" x14ac:dyDescent="0.35">
      <c r="A22" s="168"/>
      <c r="B22" s="195" t="s">
        <v>74</v>
      </c>
      <c r="C22" s="194"/>
      <c r="D22" s="193"/>
      <c r="E22" s="193"/>
      <c r="F22" s="193"/>
      <c r="G22" s="193"/>
      <c r="H22" s="193"/>
      <c r="I22" s="193"/>
      <c r="J22" s="193"/>
      <c r="K22" s="193"/>
      <c r="L22" s="275"/>
    </row>
    <row r="23" spans="1:12" ht="7.5" customHeight="1" thickBot="1" x14ac:dyDescent="0.35"/>
    <row r="24" spans="1:12" ht="24" customHeight="1" thickBot="1" x14ac:dyDescent="0.35">
      <c r="I24" s="192" t="s">
        <v>77</v>
      </c>
      <c r="J24" s="191"/>
      <c r="K24" s="191"/>
      <c r="L24" s="190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</row>
    <row r="28" spans="1:12" ht="12.75" customHeight="1" x14ac:dyDescent="0.3">
      <c r="A28" s="9" t="s">
        <v>44</v>
      </c>
      <c r="B28" s="157"/>
      <c r="C28" s="157"/>
      <c r="D28" s="157"/>
      <c r="E28" s="157"/>
      <c r="F28" s="228"/>
      <c r="G28" s="227"/>
      <c r="H28" s="228" t="s">
        <v>53</v>
      </c>
      <c r="I28" s="228"/>
      <c r="J28" s="228"/>
      <c r="K28" s="229"/>
      <c r="L28" s="228"/>
    </row>
    <row r="29" spans="1:12" ht="18" customHeight="1" x14ac:dyDescent="0.3"/>
    <row r="30" spans="1:12" ht="18" customHeight="1" x14ac:dyDescent="0.3"/>
    <row r="31" spans="1:12" x14ac:dyDescent="0.3">
      <c r="B31" s="189"/>
      <c r="C31" s="189"/>
      <c r="D31" s="189"/>
      <c r="E31" s="189"/>
      <c r="F31" s="188"/>
      <c r="H31" s="187"/>
      <c r="I31" s="187"/>
      <c r="J31" s="186"/>
      <c r="K31" s="185"/>
      <c r="L31" s="184"/>
    </row>
    <row r="32" spans="1:12" x14ac:dyDescent="0.3">
      <c r="B32" s="189"/>
      <c r="C32" s="189"/>
      <c r="D32" s="189"/>
      <c r="E32" s="189"/>
      <c r="F32" s="188"/>
      <c r="H32" s="187"/>
      <c r="I32" s="187"/>
      <c r="J32" s="186"/>
      <c r="K32" s="185"/>
      <c r="L32" s="18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7</vt:i4>
      </vt:variant>
      <vt:variant>
        <vt:lpstr>Namngivna områden</vt:lpstr>
      </vt:variant>
      <vt:variant>
        <vt:i4>48</vt:i4>
      </vt:variant>
    </vt:vector>
  </HeadingPairs>
  <TitlesOfParts>
    <vt:vector size="55" baseType="lpstr">
      <vt:lpstr>Information</vt:lpstr>
      <vt:lpstr>Häst, individuell</vt:lpstr>
      <vt:lpstr>Individuell senior grund C</vt:lpstr>
      <vt:lpstr>Ind kür tekn senior</vt:lpstr>
      <vt:lpstr>Individuell kür artistisk</vt:lpstr>
      <vt:lpstr>Individuell tekniska övningar</vt:lpstr>
      <vt:lpstr>Individuellt tekniskt artistisk</vt:lpstr>
      <vt:lpstr>'Häst, individuell'!armnr</vt:lpstr>
      <vt:lpstr>'Ind kür tekn senior'!armnr</vt:lpstr>
      <vt:lpstr>'Individuell kür artistisk'!armnr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tekn senior'!bord</vt:lpstr>
      <vt:lpstr>'Individuell kür artistisk'!bord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tekn senior'!datum</vt:lpstr>
      <vt:lpstr>'Individuell kür artistisk'!datum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tekn senior'!domare</vt:lpstr>
      <vt:lpstr>'Individuell kür artistisk'!domare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tekn senior'!id</vt:lpstr>
      <vt:lpstr>'Individuell kür artistisk'!id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tekn senior'!klass</vt:lpstr>
      <vt:lpstr>'Individuell kür artistisk'!klass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tekn senior'!moment</vt:lpstr>
      <vt:lpstr>'Individuell kür artistisk'!moment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tekn senior'!result</vt:lpstr>
      <vt:lpstr>'Individuell kür artistisk'!result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2019-02-07T20:11:13Z</cp:lastPrinted>
  <dcterms:created xsi:type="dcterms:W3CDTF">2005-01-07T14:31:35Z</dcterms:created>
  <dcterms:modified xsi:type="dcterms:W3CDTF">2019-02-10T18:59:06Z</dcterms:modified>
</cp:coreProperties>
</file>