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4E691691-7DAA-4EFF-859D-177816521E77}" xr6:coauthVersionLast="40" xr6:coauthVersionMax="40" xr10:uidLastSave="{00000000-0000-0000-0000-000000000000}"/>
  <bookViews>
    <workbookView xWindow="-98" yWindow="-98" windowWidth="21795" windowHeight="13096" xr2:uid="{00000000-000D-0000-FFFF-FFFF00000000}"/>
  </bookViews>
  <sheets>
    <sheet name="Information" sheetId="27" r:id="rId1"/>
    <sheet name="Häst, lag" sheetId="24" r:id="rId2"/>
    <sheet name="Lag grund A" sheetId="22" r:id="rId3"/>
    <sheet name="Lag kür tekn sr" sheetId="20" r:id="rId4"/>
    <sheet name="Lag kür art" sheetId="21" r:id="rId5"/>
  </sheets>
  <definedNames>
    <definedName name="bord" localSheetId="1">'Häst, lag'!$K$3</definedName>
    <definedName name="bord" localSheetId="2">'Lag grund A'!$L$3</definedName>
    <definedName name="bord" localSheetId="4">'Lag kür art'!$L$3</definedName>
    <definedName name="bord" localSheetId="3">'Lag kür tekn sr'!$L$3</definedName>
    <definedName name="datum" localSheetId="1">'Häst, lag'!$C$4</definedName>
    <definedName name="datum" localSheetId="2">'Lag grund A'!$C$4</definedName>
    <definedName name="datum" localSheetId="4">'Lag kür art'!$C$4</definedName>
    <definedName name="datum" localSheetId="3">'Lag kür tekn sr'!$C$4</definedName>
    <definedName name="domare" localSheetId="1">'Häst, lag'!$C$31</definedName>
    <definedName name="domare" localSheetId="2">'Lag grund A'!$C$33</definedName>
    <definedName name="domare" localSheetId="4">'Lag kür art'!$C$27</definedName>
    <definedName name="domare" localSheetId="3">'Lag kür tekn sr'!$C$42</definedName>
    <definedName name="firstvaulter" localSheetId="1">'Häst, lag'!$H$7</definedName>
    <definedName name="firstvaulter" localSheetId="2">'Lag grund A'!$I$7</definedName>
    <definedName name="firstvaulter" localSheetId="4">'Lag kür art'!$I$7</definedName>
    <definedName name="firstvaulter" localSheetId="3">'Lag kür tekn sr'!$I$7</definedName>
    <definedName name="id" localSheetId="1">'Häst, lag'!$U$1</definedName>
    <definedName name="id" localSheetId="2">'Lag grund A'!$U$1</definedName>
    <definedName name="id" localSheetId="4">'Lag kür art'!$U$1</definedName>
    <definedName name="id" localSheetId="3">'Lag kür tekn sr'!$U$1</definedName>
    <definedName name="klass" localSheetId="1">'Häst, lag'!$K$4</definedName>
    <definedName name="klass" localSheetId="2">'Lag grund A'!$L$4</definedName>
    <definedName name="klass" localSheetId="4">'Lag kür art'!$L$4</definedName>
    <definedName name="klass" localSheetId="3">'Lag kür tekn sr'!$L$4</definedName>
    <definedName name="moment" localSheetId="1">'Häst, lag'!$K$5</definedName>
    <definedName name="moment" localSheetId="2">'Lag grund A'!$L$5</definedName>
    <definedName name="moment" localSheetId="4">'Lag kür art'!$L$5</definedName>
    <definedName name="moment" localSheetId="3">'Lag kür tekn sr'!$L$5</definedName>
    <definedName name="result" localSheetId="1">'Häst, lag'!$J$27</definedName>
    <definedName name="result" localSheetId="2">'Lag grund A'!$L$29</definedName>
    <definedName name="result" localSheetId="4">'Lag kür art'!$L$24</definedName>
    <definedName name="result" localSheetId="3">'Lag kür tekn sr'!$L$35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24" l="1"/>
  <c r="K21" i="24"/>
  <c r="K15" i="24"/>
  <c r="K18" i="24"/>
  <c r="J27" i="24" s="1"/>
  <c r="K24" i="24"/>
  <c r="L22" i="22"/>
  <c r="L21" i="22"/>
  <c r="L20" i="22"/>
  <c r="L19" i="22"/>
  <c r="L18" i="22"/>
  <c r="L17" i="22"/>
  <c r="L16" i="22"/>
  <c r="L24" i="22" s="1"/>
  <c r="L25" i="22" s="1"/>
  <c r="L29" i="22" s="1"/>
  <c r="L15" i="22"/>
  <c r="L19" i="21"/>
  <c r="L18" i="21"/>
  <c r="L24" i="21" s="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4" i="20"/>
  <c r="L35" i="20" s="1"/>
  <c r="L20" i="21" l="1"/>
</calcChain>
</file>

<file path=xl/sharedStrings.xml><?xml version="1.0" encoding="utf-8"?>
<sst xmlns="http://schemas.openxmlformats.org/spreadsheetml/2006/main" count="361" uniqueCount="145">
  <si>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</si>
  <si>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</si>
  <si>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</si>
  <si>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</si>
  <si>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</si>
  <si>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</si>
  <si>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</si>
  <si>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</si>
  <si>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</si>
  <si>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</si>
  <si>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</si>
  <si>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</si>
  <si>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</si>
  <si>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</si>
  <si>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</si>
  <si>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</si>
  <si>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</si>
  <si>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</si>
  <si>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</si>
  <si>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</si>
  <si>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</si>
  <si>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</si>
  <si>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</si>
  <si>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</si>
  <si>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</si>
  <si>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</si>
  <si>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</si>
  <si>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</si>
  <si>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</si>
  <si>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</si>
  <si>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</si>
  <si>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</si>
  <si>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</si>
  <si>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</si>
  <si>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</si>
  <si>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</si>
  <si>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</si>
  <si>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</si>
  <si>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</si>
  <si>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</si>
  <si>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</si>
  <si>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</si>
  <si>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</si>
  <si>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</si>
  <si>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</si>
  <si>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</si>
  <si>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</si>
  <si>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</si>
  <si>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</si>
  <si>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</si>
  <si>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</si>
  <si>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</si>
  <si>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</si>
  <si>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</si>
  <si>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</si>
  <si>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Fana</t>
  </si>
  <si>
    <t>Stående</t>
  </si>
  <si>
    <t>Kommentarer</t>
  </si>
  <si>
    <t>Summa grund: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</si>
  <si>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</si>
  <si>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</si>
  <si>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</si>
  <si>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</si>
  <si>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</si>
  <si>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</si>
  <si>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</si>
  <si>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</si>
  <si>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</si>
  <si>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</si>
  <si>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</si>
  <si>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</si>
  <si>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</si>
  <si>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</si>
  <si>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</si>
  <si>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</si>
  <si>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</si>
  <si>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</si>
  <si>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</si>
  <si>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</si>
  <si>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</si>
  <si>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</si>
  <si>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</si>
  <si>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</si>
  <si>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</si>
  <si>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</si>
  <si>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</si>
  <si>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</si>
  <si>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</si>
  <si>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</si>
  <si>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</si>
  <si>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</si>
  <si>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</si>
  <si>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</si>
  <si>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</si>
  <si>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</si>
  <si>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</si>
  <si>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</si>
  <si>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</si>
  <si>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</si>
  <si>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</si>
  <si>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</si>
  <si>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</si>
  <si>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</si>
  <si>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</si>
  <si>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</si>
  <si>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</si>
  <si>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</si>
  <si>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</si>
  <si>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</si>
  <si>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</si>
  <si>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</si>
  <si>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</si>
  <si>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</si>
  <si>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</si>
  <si>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</si>
  <si>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</si>
  <si>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</si>
  <si>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</si>
  <si>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</si>
  <si>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</si>
  <si>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</si>
  <si>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</si>
  <si>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</si>
  <si>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</si>
  <si>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</si>
  <si>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</si>
  <si>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</si>
  <si>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</si>
  <si>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</si>
  <si>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</si>
  <si>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</si>
  <si>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</si>
  <si>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</si>
  <si>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</si>
  <si>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</si>
  <si>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</si>
  <si>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</si>
  <si>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</si>
  <si>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Avhopp, utåt</t>
  </si>
  <si>
    <t>Lag grund D</t>
  </si>
  <si>
    <t>Lag grund B</t>
  </si>
  <si>
    <t>Lag grund A</t>
  </si>
  <si>
    <t>Lag kür tekn mellan</t>
  </si>
  <si>
    <t>Lag kür tekn junior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</si>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</sst>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70" formatCode="0.0"/>
  </numFmts>
  <fonts count="23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2" fillId="0" borderId="0"/>
    <xf numFmtId="0" fontId="5" fillId="0" borderId="0"/>
  </cellStyleXfs>
  <cellXfs count="242">
    <xf numFmtId="0" fontId="0" fillId="0" borderId="0" xfId="0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6" fillId="0" borderId="0" xfId="0" applyFont="1" applyFill="1" applyAlignment="1">
      <alignment vertical="center"/>
    </xf>
    <xf numFmtId="0" fontId="3" fillId="0" borderId="20" xfId="0" applyFont="1" applyFill="1" applyBorder="1" applyAlignment="1">
      <alignment horizontal="center" wrapText="1"/>
    </xf>
    <xf numFmtId="0" fontId="1" fillId="0" borderId="1" xfId="3" applyFont="1" applyFill="1" applyBorder="1"/>
    <xf numFmtId="166" fontId="2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2" fillId="0" borderId="16" xfId="0" applyFont="1" applyFill="1" applyBorder="1" applyAlignment="1">
      <alignment horizontal="center" vertical="center"/>
    </xf>
    <xf numFmtId="0" fontId="1" fillId="0" borderId="15" xfId="0" applyFont="1" applyFill="1" applyBorder="1"/>
    <xf numFmtId="0" fontId="2" fillId="0" borderId="14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6" fillId="0" borderId="15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9" fontId="8" fillId="0" borderId="0" xfId="0" applyNumberFormat="1" applyFont="1" applyFill="1" applyBorder="1" applyAlignment="1">
      <alignment horizontal="center" textRotation="90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12" xfId="0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0" xfId="0" applyFont="1" applyFill="1" applyAlignment="1">
      <alignment horizontal="right"/>
    </xf>
    <xf numFmtId="0" fontId="1" fillId="0" borderId="7" xfId="0" applyFont="1" applyFill="1" applyBorder="1"/>
    <xf numFmtId="0" fontId="1" fillId="0" borderId="8" xfId="0" applyFont="1" applyFill="1" applyBorder="1"/>
    <xf numFmtId="0" fontId="1" fillId="0" borderId="0" xfId="0" applyFont="1" applyFill="1" applyBorder="1" applyAlignment="1">
      <alignment horizontal="right"/>
    </xf>
    <xf numFmtId="166" fontId="1" fillId="0" borderId="1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Fill="1" applyBorder="1"/>
    <xf numFmtId="0" fontId="4" fillId="0" borderId="0" xfId="0" applyFont="1" applyFill="1"/>
    <xf numFmtId="166" fontId="6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/>
    <xf numFmtId="0" fontId="1" fillId="0" borderId="5" xfId="0" applyFont="1" applyFill="1" applyBorder="1" applyAlignment="1">
      <alignment horizontal="left"/>
    </xf>
    <xf numFmtId="0" fontId="1" fillId="0" borderId="0" xfId="3" applyFont="1" applyFill="1"/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4" fillId="0" borderId="7" xfId="3" applyFont="1" applyFill="1" applyBorder="1" applyAlignment="1">
      <alignment vertical="center" wrapText="1"/>
    </xf>
    <xf numFmtId="0" fontId="14" fillId="0" borderId="8" xfId="3" applyFont="1" applyFill="1" applyBorder="1" applyAlignment="1">
      <alignment vertical="center" wrapText="1"/>
    </xf>
    <xf numFmtId="0" fontId="14" fillId="0" borderId="9" xfId="3" applyFont="1" applyFill="1" applyBorder="1" applyAlignment="1">
      <alignment vertical="center" wrapText="1"/>
    </xf>
    <xf numFmtId="0" fontId="14" fillId="0" borderId="10" xfId="3" applyFont="1" applyFill="1" applyBorder="1" applyAlignment="1">
      <alignment vertical="center" wrapText="1"/>
    </xf>
    <xf numFmtId="0" fontId="14" fillId="0" borderId="4" xfId="3" applyFont="1" applyFill="1" applyBorder="1" applyAlignment="1">
      <alignment vertical="center" wrapText="1"/>
    </xf>
    <xf numFmtId="0" fontId="14" fillId="0" borderId="6" xfId="3" applyFont="1" applyFill="1" applyBorder="1" applyAlignment="1">
      <alignment vertical="center" wrapText="1"/>
    </xf>
    <xf numFmtId="0" fontId="14" fillId="0" borderId="40" xfId="3" applyFont="1" applyFill="1" applyBorder="1" applyAlignment="1">
      <alignment vertical="center" wrapText="1"/>
    </xf>
    <xf numFmtId="0" fontId="14" fillId="0" borderId="41" xfId="3" applyFont="1" applyFill="1" applyBorder="1" applyAlignment="1">
      <alignment vertical="center" wrapText="1"/>
    </xf>
    <xf numFmtId="0" fontId="14" fillId="0" borderId="21" xfId="3" applyFont="1" applyFill="1" applyBorder="1" applyAlignment="1">
      <alignment vertical="center" wrapText="1"/>
    </xf>
    <xf numFmtId="0" fontId="14" fillId="0" borderId="22" xfId="3" applyFont="1" applyFill="1" applyBorder="1" applyAlignment="1">
      <alignment vertical="center" wrapText="1"/>
    </xf>
    <xf numFmtId="0" fontId="11" fillId="0" borderId="20" xfId="3" applyFont="1" applyFill="1" applyBorder="1" applyAlignment="1">
      <alignment horizontal="left" vertical="center"/>
    </xf>
    <xf numFmtId="0" fontId="14" fillId="0" borderId="23" xfId="3" applyFont="1" applyFill="1" applyBorder="1" applyAlignment="1">
      <alignment vertical="center" wrapText="1"/>
    </xf>
    <xf numFmtId="0" fontId="14" fillId="0" borderId="24" xfId="3" applyFont="1" applyFill="1" applyBorder="1" applyAlignment="1">
      <alignment vertical="center" wrapText="1"/>
    </xf>
    <xf numFmtId="0" fontId="13" fillId="0" borderId="20" xfId="3" applyFont="1" applyFill="1" applyBorder="1" applyAlignment="1">
      <alignment horizontal="center" vertical="center" wrapText="1"/>
    </xf>
    <xf numFmtId="0" fontId="8" fillId="0" borderId="53" xfId="3" applyFont="1" applyFill="1" applyBorder="1" applyAlignment="1">
      <alignment horizontal="center" vertical="center" textRotation="90" wrapText="1"/>
    </xf>
    <xf numFmtId="0" fontId="14" fillId="0" borderId="45" xfId="3" applyFont="1" applyFill="1" applyBorder="1" applyAlignment="1">
      <alignment vertical="center" wrapText="1"/>
    </xf>
    <xf numFmtId="0" fontId="14" fillId="0" borderId="46" xfId="3" applyFont="1" applyFill="1" applyBorder="1" applyAlignment="1">
      <alignment vertical="center" wrapText="1"/>
    </xf>
    <xf numFmtId="0" fontId="13" fillId="0" borderId="43" xfId="3" applyFont="1" applyFill="1" applyBorder="1" applyAlignment="1">
      <alignment horizontal="center" vertical="center" wrapText="1"/>
    </xf>
    <xf numFmtId="167" fontId="1" fillId="0" borderId="17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6" xfId="3" applyFont="1" applyFill="1" applyBorder="1" applyAlignment="1">
      <alignment vertical="center"/>
    </xf>
    <xf numFmtId="0" fontId="6" fillId="0" borderId="15" xfId="3" applyFont="1" applyFill="1" applyBorder="1" applyAlignment="1">
      <alignment vertical="center"/>
    </xf>
    <xf numFmtId="0" fontId="1" fillId="0" borderId="1" xfId="3" applyFont="1" applyFill="1" applyBorder="1" applyAlignment="1">
      <alignment horizontal="left"/>
    </xf>
    <xf numFmtId="0" fontId="1" fillId="0" borderId="1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right"/>
    </xf>
    <xf numFmtId="0" fontId="1" fillId="0" borderId="14" xfId="0" applyFont="1" applyFill="1" applyBorder="1" applyAlignment="1">
      <alignment horizontal="right"/>
    </xf>
    <xf numFmtId="0" fontId="2" fillId="0" borderId="4" xfId="0" applyFont="1" applyFill="1" applyBorder="1"/>
    <xf numFmtId="0" fontId="1" fillId="0" borderId="5" xfId="0" applyFont="1" applyFill="1" applyBorder="1" applyAlignment="1">
      <alignment horizontal="right"/>
    </xf>
    <xf numFmtId="166" fontId="2" fillId="0" borderId="6" xfId="0" applyNumberFormat="1" applyFont="1" applyFill="1" applyBorder="1" applyAlignment="1">
      <alignment horizontal="center"/>
    </xf>
    <xf numFmtId="166" fontId="2" fillId="0" borderId="8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168" fontId="1" fillId="0" borderId="0" xfId="1" applyNumberFormat="1" applyFont="1" applyFill="1" applyBorder="1"/>
    <xf numFmtId="0" fontId="1" fillId="0" borderId="0" xfId="0" applyFont="1" applyFill="1" applyBorder="1" applyAlignment="1">
      <alignment vertical="center"/>
    </xf>
    <xf numFmtId="168" fontId="1" fillId="0" borderId="0" xfId="1" applyNumberFormat="1" applyFont="1" applyFill="1" applyBorder="1" applyAlignment="1">
      <alignment vertical="center"/>
    </xf>
    <xf numFmtId="164" fontId="1" fillId="0" borderId="0" xfId="1" applyFont="1" applyFill="1" applyAlignment="1">
      <alignment vertical="center"/>
    </xf>
    <xf numFmtId="167" fontId="1" fillId="0" borderId="0" xfId="1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1" fontId="1" fillId="0" borderId="12" xfId="0" applyNumberFormat="1" applyFont="1" applyFill="1" applyBorder="1" applyAlignment="1">
      <alignment horizontal="center" vertical="center"/>
    </xf>
    <xf numFmtId="1" fontId="1" fillId="0" borderId="12" xfId="1" applyNumberFormat="1" applyFont="1" applyFill="1" applyBorder="1" applyAlignment="1">
      <alignment horizontal="center" vertical="center"/>
    </xf>
    <xf numFmtId="167" fontId="1" fillId="0" borderId="12" xfId="0" applyNumberFormat="1" applyFont="1" applyFill="1" applyBorder="1" applyAlignment="1">
      <alignment horizontal="right" vertical="center"/>
    </xf>
    <xf numFmtId="167" fontId="1" fillId="0" borderId="12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164" fontId="1" fillId="0" borderId="0" xfId="1" applyFont="1" applyFill="1"/>
    <xf numFmtId="167" fontId="1" fillId="0" borderId="0" xfId="0" applyNumberFormat="1" applyFont="1" applyFill="1" applyBorder="1" applyAlignment="1">
      <alignment horizontal="center"/>
    </xf>
    <xf numFmtId="0" fontId="1" fillId="0" borderId="11" xfId="0" applyFont="1" applyFill="1" applyBorder="1"/>
    <xf numFmtId="0" fontId="1" fillId="0" borderId="2" xfId="0" applyFont="1" applyFill="1" applyBorder="1" applyAlignment="1">
      <alignment horizontal="left"/>
    </xf>
    <xf numFmtId="164" fontId="1" fillId="0" borderId="2" xfId="1" applyFont="1" applyFill="1" applyBorder="1"/>
    <xf numFmtId="167" fontId="1" fillId="0" borderId="0" xfId="0" applyNumberFormat="1" applyFont="1" applyFill="1" applyAlignment="1">
      <alignment horizontal="center"/>
    </xf>
    <xf numFmtId="0" fontId="2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7" fontId="2" fillId="0" borderId="17" xfId="1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6" fillId="0" borderId="15" xfId="0" applyFont="1" applyFill="1" applyBorder="1" applyAlignment="1">
      <alignment vertical="center"/>
    </xf>
    <xf numFmtId="167" fontId="6" fillId="0" borderId="17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167" fontId="2" fillId="0" borderId="34" xfId="1" applyNumberFormat="1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167" fontId="2" fillId="0" borderId="35" xfId="1" applyNumberFormat="1" applyFont="1" applyFill="1" applyBorder="1" applyAlignment="1">
      <alignment horizontal="center" vertical="center" wrapText="1"/>
    </xf>
    <xf numFmtId="167" fontId="2" fillId="0" borderId="36" xfId="1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167" fontId="2" fillId="0" borderId="37" xfId="1" applyNumberFormat="1" applyFont="1" applyFill="1" applyBorder="1" applyAlignment="1">
      <alignment horizontal="center" vertical="center" wrapText="1"/>
    </xf>
    <xf numFmtId="167" fontId="2" fillId="0" borderId="38" xfId="1" applyNumberFormat="1" applyFont="1" applyFill="1" applyBorder="1" applyAlignment="1">
      <alignment horizontal="center" vertical="center" wrapText="1"/>
    </xf>
    <xf numFmtId="167" fontId="1" fillId="0" borderId="39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170" fontId="1" fillId="0" borderId="12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vertical="center"/>
    </xf>
    <xf numFmtId="2" fontId="1" fillId="0" borderId="7" xfId="0" applyNumberFormat="1" applyFont="1" applyFill="1" applyBorder="1" applyAlignment="1">
      <alignment vertical="center"/>
    </xf>
    <xf numFmtId="2" fontId="1" fillId="0" borderId="0" xfId="0" applyNumberFormat="1" applyFont="1" applyFill="1" applyAlignment="1">
      <alignment vertical="center"/>
    </xf>
    <xf numFmtId="170" fontId="1" fillId="0" borderId="12" xfId="1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vertical="center"/>
    </xf>
    <xf numFmtId="2" fontId="1" fillId="0" borderId="15" xfId="0" applyNumberFormat="1" applyFont="1" applyFill="1" applyBorder="1" applyAlignment="1">
      <alignment vertical="center"/>
    </xf>
    <xf numFmtId="2" fontId="7" fillId="0" borderId="15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54" xfId="0" applyFont="1" applyFill="1" applyBorder="1"/>
    <xf numFmtId="0" fontId="1" fillId="2" borderId="11" xfId="0" applyFont="1" applyFill="1" applyBorder="1"/>
    <xf numFmtId="0" fontId="1" fillId="0" borderId="13" xfId="0" applyFont="1" applyFill="1" applyBorder="1"/>
    <xf numFmtId="0" fontId="1" fillId="0" borderId="2" xfId="0" applyFont="1" applyFill="1" applyBorder="1" applyAlignment="1">
      <alignment horizontal="right"/>
    </xf>
    <xf numFmtId="166" fontId="2" fillId="0" borderId="13" xfId="0" applyNumberFormat="1" applyFont="1" applyFill="1" applyBorder="1" applyAlignment="1">
      <alignment horizontal="center"/>
    </xf>
    <xf numFmtId="0" fontId="11" fillId="0" borderId="43" xfId="3" applyFont="1" applyFill="1" applyBorder="1" applyAlignment="1">
      <alignment horizontal="left" vertical="center" wrapText="1"/>
    </xf>
    <xf numFmtId="0" fontId="19" fillId="0" borderId="0" xfId="0" applyFont="1"/>
    <xf numFmtId="0" fontId="5" fillId="0" borderId="0" xfId="0" applyFont="1"/>
    <xf numFmtId="0" fontId="8" fillId="0" borderId="0" xfId="0" applyFont="1"/>
    <xf numFmtId="0" fontId="20" fillId="0" borderId="0" xfId="0" applyFont="1"/>
    <xf numFmtId="0" fontId="5" fillId="0" borderId="12" xfId="0" applyFont="1" applyBorder="1" applyAlignment="1">
      <alignment wrapText="1"/>
    </xf>
    <xf numFmtId="0" fontId="5" fillId="0" borderId="2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8" fillId="0" borderId="12" xfId="0" applyFont="1" applyBorder="1" applyAlignment="1">
      <alignment wrapText="1"/>
    </xf>
    <xf numFmtId="0" fontId="8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5" fillId="0" borderId="0" xfId="5"/>
    <xf numFmtId="167" fontId="1" fillId="0" borderId="27" xfId="1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170" fontId="2" fillId="3" borderId="20" xfId="1" applyNumberFormat="1" applyFont="1" applyFill="1" applyBorder="1" applyAlignment="1">
      <alignment horizontal="center" vertical="center"/>
    </xf>
    <xf numFmtId="170" fontId="2" fillId="3" borderId="43" xfId="1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67" fontId="1" fillId="3" borderId="12" xfId="1" applyNumberFormat="1" applyFont="1" applyFill="1" applyBorder="1" applyAlignment="1">
      <alignment horizontal="center"/>
    </xf>
    <xf numFmtId="170" fontId="2" fillId="3" borderId="28" xfId="1" applyNumberFormat="1" applyFont="1" applyFill="1" applyBorder="1" applyAlignment="1">
      <alignment horizontal="center" vertical="center"/>
    </xf>
    <xf numFmtId="170" fontId="2" fillId="3" borderId="30" xfId="1" applyNumberFormat="1" applyFont="1" applyFill="1" applyBorder="1" applyAlignment="1">
      <alignment horizontal="center" vertical="center"/>
    </xf>
    <xf numFmtId="170" fontId="2" fillId="3" borderId="31" xfId="1" applyNumberFormat="1" applyFont="1" applyFill="1" applyBorder="1" applyAlignment="1">
      <alignment horizontal="center" vertical="center"/>
    </xf>
    <xf numFmtId="170" fontId="2" fillId="3" borderId="32" xfId="1" applyNumberFormat="1" applyFont="1" applyFill="1" applyBorder="1" applyAlignment="1">
      <alignment horizontal="center" vertical="center"/>
    </xf>
    <xf numFmtId="170" fontId="2" fillId="3" borderId="33" xfId="1" applyNumberFormat="1" applyFont="1" applyFill="1" applyBorder="1" applyAlignment="1">
      <alignment horizontal="center" vertical="center"/>
    </xf>
    <xf numFmtId="167" fontId="1" fillId="3" borderId="12" xfId="1" applyNumberFormat="1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Fill="1"/>
    <xf numFmtId="0" fontId="5" fillId="0" borderId="12" xfId="0" applyFont="1" applyFill="1" applyBorder="1" applyAlignment="1">
      <alignment wrapText="1"/>
    </xf>
    <xf numFmtId="0" fontId="5" fillId="0" borderId="29" xfId="0" applyFont="1" applyFill="1" applyBorder="1" applyAlignment="1">
      <alignment wrapText="1"/>
    </xf>
    <xf numFmtId="0" fontId="5" fillId="0" borderId="0" xfId="7"/>
    <xf numFmtId="0" fontId="14" fillId="0" borderId="45" xfId="3" applyFont="1" applyFill="1" applyBorder="1" applyAlignment="1">
      <alignment horizontal="left" vertical="justify" wrapText="1"/>
    </xf>
    <xf numFmtId="0" fontId="14" fillId="0" borderId="15" xfId="3" applyFont="1" applyFill="1" applyBorder="1" applyAlignment="1">
      <alignment horizontal="left" vertical="justify" wrapText="1"/>
    </xf>
    <xf numFmtId="0" fontId="8" fillId="0" borderId="48" xfId="3" applyFont="1" applyFill="1" applyBorder="1" applyAlignment="1">
      <alignment horizontal="center" vertical="center" textRotation="90" wrapText="1"/>
    </xf>
    <xf numFmtId="0" fontId="8" fillId="0" borderId="49" xfId="3" applyFont="1" applyFill="1" applyBorder="1" applyAlignment="1">
      <alignment horizontal="center" vertical="center" textRotation="90" wrapText="1"/>
    </xf>
    <xf numFmtId="0" fontId="8" fillId="0" borderId="50" xfId="3" applyFont="1" applyFill="1" applyBorder="1" applyAlignment="1">
      <alignment horizontal="center" vertical="center" textRotation="90" wrapText="1"/>
    </xf>
    <xf numFmtId="0" fontId="11" fillId="0" borderId="52" xfId="3" applyFont="1" applyFill="1" applyBorder="1" applyAlignment="1">
      <alignment horizontal="left" vertical="center" wrapText="1"/>
    </xf>
    <xf numFmtId="0" fontId="11" fillId="0" borderId="29" xfId="3" applyFont="1" applyFill="1" applyBorder="1" applyAlignment="1">
      <alignment horizontal="left" vertical="center" wrapText="1"/>
    </xf>
    <xf numFmtId="0" fontId="11" fillId="0" borderId="39" xfId="3" applyFont="1" applyFill="1" applyBorder="1" applyAlignment="1">
      <alignment horizontal="left" vertical="center" wrapText="1"/>
    </xf>
    <xf numFmtId="0" fontId="13" fillId="0" borderId="19" xfId="3" applyFont="1" applyFill="1" applyBorder="1" applyAlignment="1">
      <alignment horizontal="center" vertical="center" wrapText="1"/>
    </xf>
    <xf numFmtId="0" fontId="13" fillId="0" borderId="12" xfId="3" applyFont="1" applyFill="1" applyBorder="1" applyAlignment="1">
      <alignment horizontal="center" vertical="center" wrapText="1"/>
    </xf>
    <xf numFmtId="0" fontId="16" fillId="0" borderId="12" xfId="3" applyFont="1" applyFill="1" applyBorder="1" applyAlignment="1">
      <alignment horizontal="left" vertical="center" wrapText="1"/>
    </xf>
    <xf numFmtId="0" fontId="14" fillId="0" borderId="11" xfId="3" applyFont="1" applyFill="1" applyBorder="1" applyAlignment="1">
      <alignment horizontal="left" vertical="justify" wrapText="1"/>
    </xf>
    <xf numFmtId="0" fontId="14" fillId="0" borderId="2" xfId="3" applyFont="1" applyFill="1" applyBorder="1" applyAlignment="1">
      <alignment horizontal="left" vertical="justify" wrapText="1"/>
    </xf>
    <xf numFmtId="0" fontId="16" fillId="0" borderId="20" xfId="3" applyFont="1" applyFill="1" applyBorder="1" applyAlignment="1">
      <alignment horizontal="left" vertical="center" wrapText="1"/>
    </xf>
    <xf numFmtId="0" fontId="14" fillId="0" borderId="23" xfId="3" applyFont="1" applyFill="1" applyBorder="1" applyAlignment="1">
      <alignment horizontal="left" vertical="justify" wrapText="1"/>
    </xf>
    <xf numFmtId="0" fontId="14" fillId="0" borderId="47" xfId="3" applyFont="1" applyFill="1" applyBorder="1" applyAlignment="1">
      <alignment horizontal="left" vertical="justify" wrapText="1"/>
    </xf>
    <xf numFmtId="0" fontId="16" fillId="0" borderId="19" xfId="3" applyFont="1" applyFill="1" applyBorder="1" applyAlignment="1">
      <alignment horizontal="left" vertical="center" wrapText="1"/>
    </xf>
    <xf numFmtId="0" fontId="14" fillId="0" borderId="25" xfId="3" applyFont="1" applyFill="1" applyBorder="1" applyAlignment="1">
      <alignment horizontal="left" vertical="justify" wrapText="1"/>
    </xf>
    <xf numFmtId="0" fontId="14" fillId="0" borderId="44" xfId="3" applyFont="1" applyFill="1" applyBorder="1" applyAlignment="1">
      <alignment horizontal="left" vertical="justify" wrapText="1"/>
    </xf>
    <xf numFmtId="0" fontId="15" fillId="0" borderId="25" xfId="3" applyFont="1" applyFill="1" applyBorder="1" applyAlignment="1">
      <alignment horizontal="left" vertical="justify" wrapText="1"/>
    </xf>
    <xf numFmtId="0" fontId="15" fillId="0" borderId="44" xfId="3" applyFont="1" applyFill="1" applyBorder="1" applyAlignment="1">
      <alignment horizontal="left" vertical="justify" wrapText="1"/>
    </xf>
    <xf numFmtId="0" fontId="11" fillId="0" borderId="42" xfId="3" applyFont="1" applyFill="1" applyBorder="1" applyAlignment="1">
      <alignment horizontal="left" vertical="center"/>
    </xf>
    <xf numFmtId="0" fontId="11" fillId="0" borderId="29" xfId="3" applyFont="1" applyFill="1" applyBorder="1" applyAlignment="1">
      <alignment horizontal="left" vertical="center"/>
    </xf>
    <xf numFmtId="0" fontId="11" fillId="0" borderId="51" xfId="3" applyFont="1" applyFill="1" applyBorder="1" applyAlignment="1">
      <alignment horizontal="left" vertical="center"/>
    </xf>
    <xf numFmtId="0" fontId="13" fillId="0" borderId="20" xfId="3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/>
    <xf numFmtId="0" fontId="1" fillId="0" borderId="13" xfId="0" applyFont="1" applyFill="1" applyBorder="1" applyAlignment="1"/>
    <xf numFmtId="0" fontId="3" fillId="0" borderId="4" xfId="3" applyFont="1" applyFill="1" applyBorder="1" applyAlignment="1">
      <alignment horizontal="center"/>
    </xf>
    <xf numFmtId="0" fontId="3" fillId="0" borderId="6" xfId="3" applyFont="1" applyFill="1" applyBorder="1" applyAlignment="1">
      <alignment horizontal="center"/>
    </xf>
    <xf numFmtId="0" fontId="3" fillId="0" borderId="4" xfId="3" applyFont="1" applyFill="1" applyBorder="1" applyAlignment="1">
      <alignment horizontal="center" wrapText="1"/>
    </xf>
    <xf numFmtId="0" fontId="3" fillId="0" borderId="5" xfId="3" applyFont="1" applyFill="1" applyBorder="1" applyAlignment="1">
      <alignment horizontal="center" wrapText="1"/>
    </xf>
    <xf numFmtId="0" fontId="3" fillId="0" borderId="6" xfId="3" applyFont="1" applyFill="1" applyBorder="1" applyAlignment="1">
      <alignment horizontal="center" wrapText="1"/>
    </xf>
    <xf numFmtId="0" fontId="1" fillId="0" borderId="1" xfId="0" applyFont="1" applyFill="1" applyBorder="1" applyAlignment="1"/>
    <xf numFmtId="0" fontId="1" fillId="0" borderId="10" xfId="0" applyFont="1" applyFill="1" applyBorder="1" applyAlignment="1"/>
    <xf numFmtId="167" fontId="6" fillId="0" borderId="16" xfId="3" applyNumberFormat="1" applyFont="1" applyFill="1" applyBorder="1" applyAlignment="1">
      <alignment horizontal="center" vertical="center"/>
    </xf>
    <xf numFmtId="167" fontId="6" fillId="0" borderId="14" xfId="3" applyNumberFormat="1" applyFont="1" applyFill="1" applyBorder="1" applyAlignment="1">
      <alignment horizontal="center" vertical="center"/>
    </xf>
    <xf numFmtId="167" fontId="1" fillId="0" borderId="28" xfId="1" applyNumberFormat="1" applyFont="1" applyFill="1" applyBorder="1" applyAlignment="1">
      <alignment horizontal="center" vertical="center" wrapText="1"/>
    </xf>
    <xf numFmtId="167" fontId="1" fillId="0" borderId="32" xfId="1" applyNumberFormat="1" applyFont="1" applyFill="1" applyBorder="1" applyAlignment="1">
      <alignment horizontal="center" vertical="center" wrapText="1"/>
    </xf>
    <xf numFmtId="170" fontId="2" fillId="3" borderId="19" xfId="1" applyNumberFormat="1" applyFont="1" applyFill="1" applyBorder="1" applyAlignment="1">
      <alignment horizontal="center" vertical="center"/>
    </xf>
    <xf numFmtId="170" fontId="2" fillId="3" borderId="12" xfId="1" applyNumberFormat="1" applyFont="1" applyFill="1" applyBorder="1" applyAlignment="1">
      <alignment horizontal="center" vertical="center"/>
    </xf>
    <xf numFmtId="170" fontId="2" fillId="3" borderId="20" xfId="1" applyNumberFormat="1" applyFont="1" applyFill="1" applyBorder="1" applyAlignment="1">
      <alignment horizontal="center" vertical="center"/>
    </xf>
    <xf numFmtId="167" fontId="1" fillId="0" borderId="27" xfId="1" applyNumberFormat="1" applyFont="1" applyFill="1" applyBorder="1" applyAlignment="1">
      <alignment horizontal="center" vertical="center" wrapText="1"/>
    </xf>
    <xf numFmtId="0" fontId="16" fillId="0" borderId="43" xfId="3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13" xfId="0" applyFont="1" applyFill="1" applyBorder="1" applyAlignment="1">
      <alignment horizontal="left" vertical="center" shrinkToFit="1"/>
    </xf>
    <xf numFmtId="0" fontId="8" fillId="0" borderId="48" xfId="0" applyFont="1" applyFill="1" applyBorder="1" applyAlignment="1">
      <alignment horizontal="center" vertical="center" textRotation="90" wrapText="1"/>
    </xf>
    <xf numFmtId="0" fontId="8" fillId="0" borderId="50" xfId="0" applyFont="1" applyFill="1" applyBorder="1" applyAlignment="1">
      <alignment horizontal="center" vertical="center" textRotation="90" wrapText="1"/>
    </xf>
    <xf numFmtId="0" fontId="8" fillId="0" borderId="49" xfId="0" applyFont="1" applyFill="1" applyBorder="1" applyAlignment="1">
      <alignment horizontal="center" vertical="center" textRotation="90" wrapText="1"/>
    </xf>
    <xf numFmtId="0" fontId="9" fillId="0" borderId="25" xfId="0" applyFont="1" applyFill="1" applyBorder="1" applyAlignment="1">
      <alignment horizontal="left" vertical="justify" wrapText="1"/>
    </xf>
    <xf numFmtId="0" fontId="17" fillId="0" borderId="44" xfId="0" applyFont="1" applyFill="1" applyBorder="1" applyAlignment="1">
      <alignment horizontal="left" vertical="justify" wrapText="1"/>
    </xf>
    <xf numFmtId="0" fontId="17" fillId="0" borderId="26" xfId="0" applyFont="1" applyFill="1" applyBorder="1" applyAlignment="1">
      <alignment horizontal="left" vertical="justify" wrapText="1"/>
    </xf>
    <xf numFmtId="0" fontId="10" fillId="0" borderId="20" xfId="0" applyFont="1" applyFill="1" applyBorder="1" applyAlignment="1">
      <alignment horizontal="left" vertical="justify" wrapText="1"/>
    </xf>
    <xf numFmtId="0" fontId="18" fillId="0" borderId="20" xfId="0" applyFont="1" applyFill="1" applyBorder="1" applyAlignment="1">
      <alignment horizontal="left" vertical="justify" wrapText="1"/>
    </xf>
    <xf numFmtId="0" fontId="10" fillId="0" borderId="19" xfId="0" applyFont="1" applyFill="1" applyBorder="1" applyAlignment="1">
      <alignment horizontal="left" vertical="justify" wrapText="1"/>
    </xf>
    <xf numFmtId="0" fontId="18" fillId="0" borderId="19" xfId="0" applyFont="1" applyFill="1" applyBorder="1" applyAlignment="1">
      <alignment horizontal="left" vertical="justify" wrapText="1"/>
    </xf>
    <xf numFmtId="0" fontId="10" fillId="0" borderId="12" xfId="0" applyFont="1" applyFill="1" applyBorder="1" applyAlignment="1">
      <alignment horizontal="left" vertical="justify" wrapText="1"/>
    </xf>
    <xf numFmtId="0" fontId="18" fillId="0" borderId="12" xfId="0" applyFont="1" applyFill="1" applyBorder="1" applyAlignment="1">
      <alignment horizontal="left" vertical="justify" wrapText="1"/>
    </xf>
    <xf numFmtId="0" fontId="5" fillId="4" borderId="0" xfId="0" applyFont="1" applyFill="1"/>
    <xf numFmtId="0" fontId="5" fillId="4" borderId="12" xfId="0" applyFont="1" applyFill="1" applyBorder="1" applyAlignment="1">
      <alignment wrapText="1"/>
    </xf>
    <xf numFmtId="0" fontId="5" fillId="4" borderId="29" xfId="0" applyFont="1" applyFill="1" applyBorder="1" applyAlignment="1">
      <alignment wrapText="1"/>
    </xf>
    <xf numFmtId="0" fontId="0" fillId="4" borderId="0" xfId="0" applyFill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A34DDE5D-5A83-4E36-8B3F-B90D48048A06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workbookViewId="0">
      <selection activeCell="A53" sqref="A53:XFD53"/>
    </sheetView>
  </sheetViews>
  <sheetFormatPr defaultRowHeight="12.75" x14ac:dyDescent="0.35"/>
  <cols>
    <col min="1" max="18" width="15.73046875" customWidth="1"/>
  </cols>
  <sheetData>
    <row r="1" spans="1:8" s="151" customFormat="1" ht="20.65" x14ac:dyDescent="0.6">
      <c r="A1" s="150" t="s">
        <v>128</v>
      </c>
    </row>
    <row r="2" spans="1:8" s="151" customFormat="1" x14ac:dyDescent="0.35">
      <c r="A2" s="151" t="s">
        <v>129</v>
      </c>
    </row>
    <row r="3" spans="1:8" s="151" customFormat="1" x14ac:dyDescent="0.35">
      <c r="A3" s="151" t="s">
        <v>132</v>
      </c>
    </row>
    <row r="4" spans="1:8" s="171" customFormat="1" x14ac:dyDescent="0.35"/>
    <row r="5" spans="1:8" s="171" customFormat="1" x14ac:dyDescent="0.35">
      <c r="A5" s="171" t="s">
        <v>144</v>
      </c>
    </row>
    <row r="6" spans="1:8" s="171" customFormat="1" x14ac:dyDescent="0.35"/>
    <row r="7" spans="1:8" s="151" customFormat="1" x14ac:dyDescent="0.35"/>
    <row r="8" spans="1:8" s="137" customFormat="1" ht="17.25" x14ac:dyDescent="0.45">
      <c r="A8" s="137" t="s">
        <v>97</v>
      </c>
    </row>
    <row r="10" spans="1:8" x14ac:dyDescent="0.35">
      <c r="A10" s="138"/>
    </row>
    <row r="11" spans="1:8" x14ac:dyDescent="0.35">
      <c r="A11" s="138"/>
    </row>
    <row r="12" spans="1:8" s="139" customFormat="1" ht="13.15" x14ac:dyDescent="0.4">
      <c r="A12" s="139" t="s">
        <v>98</v>
      </c>
    </row>
    <row r="13" spans="1:8" ht="19.5" customHeight="1" x14ac:dyDescent="0.35">
      <c r="B13" s="140" t="s">
        <v>99</v>
      </c>
      <c r="C13" s="138"/>
      <c r="F13" s="140" t="s">
        <v>100</v>
      </c>
    </row>
    <row r="14" spans="1:8" ht="20.100000000000001" customHeight="1" x14ac:dyDescent="0.4">
      <c r="B14" s="139" t="s">
        <v>101</v>
      </c>
      <c r="C14" s="139" t="s">
        <v>102</v>
      </c>
      <c r="D14" s="139" t="s">
        <v>103</v>
      </c>
      <c r="E14" s="139"/>
      <c r="F14" s="139" t="s">
        <v>101</v>
      </c>
      <c r="G14" s="139" t="s">
        <v>102</v>
      </c>
      <c r="H14" s="139" t="s">
        <v>103</v>
      </c>
    </row>
    <row r="15" spans="1:8" ht="24.95" customHeight="1" x14ac:dyDescent="0.35">
      <c r="A15" s="138" t="s">
        <v>109</v>
      </c>
      <c r="B15" s="141" t="s">
        <v>108</v>
      </c>
      <c r="C15" s="141" t="s">
        <v>139</v>
      </c>
      <c r="D15" s="141" t="s">
        <v>139</v>
      </c>
      <c r="E15" s="142"/>
      <c r="F15" s="141" t="s">
        <v>108</v>
      </c>
      <c r="G15" s="141" t="s">
        <v>142</v>
      </c>
      <c r="H15" s="141" t="s">
        <v>112</v>
      </c>
    </row>
    <row r="16" spans="1:8" ht="24.95" customHeight="1" x14ac:dyDescent="0.35">
      <c r="A16" s="138"/>
      <c r="B16" s="143"/>
      <c r="C16" s="143"/>
      <c r="D16" s="143"/>
      <c r="E16" s="167"/>
      <c r="F16" s="143"/>
      <c r="G16" s="143"/>
      <c r="H16" s="143"/>
    </row>
    <row r="17" spans="1:9" s="168" customFormat="1" ht="24.95" customHeight="1" x14ac:dyDescent="0.35">
      <c r="A17" s="168" t="s">
        <v>110</v>
      </c>
      <c r="B17" s="169" t="s">
        <v>108</v>
      </c>
      <c r="C17" s="169" t="s">
        <v>140</v>
      </c>
      <c r="D17" s="169" t="s">
        <v>140</v>
      </c>
      <c r="E17" s="170"/>
      <c r="F17" s="169" t="s">
        <v>108</v>
      </c>
      <c r="G17" s="169" t="s">
        <v>143</v>
      </c>
      <c r="H17" s="169" t="s">
        <v>112</v>
      </c>
    </row>
    <row r="18" spans="1:9" ht="24.95" customHeight="1" x14ac:dyDescent="0.35">
      <c r="A18" s="138"/>
      <c r="B18" s="143"/>
      <c r="C18" s="143"/>
      <c r="D18" s="143"/>
      <c r="E18" s="167"/>
      <c r="F18" s="143"/>
      <c r="G18" s="143"/>
      <c r="H18" s="143"/>
    </row>
    <row r="19" spans="1:9" s="241" customFormat="1" ht="24.95" customHeight="1" x14ac:dyDescent="0.35">
      <c r="A19" s="238" t="s">
        <v>111</v>
      </c>
      <c r="B19" s="239" t="s">
        <v>108</v>
      </c>
      <c r="C19" s="239" t="s">
        <v>141</v>
      </c>
      <c r="D19" s="239" t="s">
        <v>141</v>
      </c>
      <c r="E19" s="240"/>
      <c r="F19" s="239" t="s">
        <v>108</v>
      </c>
      <c r="G19" s="239" t="s">
        <v>130</v>
      </c>
      <c r="H19" s="239" t="s">
        <v>112</v>
      </c>
    </row>
    <row r="20" spans="1:9" ht="24.95" customHeight="1" x14ac:dyDescent="0.35">
      <c r="A20" s="138"/>
      <c r="B20" s="144"/>
      <c r="C20" s="144"/>
      <c r="D20" s="144"/>
      <c r="E20" s="167"/>
      <c r="F20" s="144"/>
      <c r="G20" s="144"/>
      <c r="H20" s="144"/>
    </row>
    <row r="22" spans="1:9" s="139" customFormat="1" ht="13.15" x14ac:dyDescent="0.4">
      <c r="A22" s="139" t="s">
        <v>104</v>
      </c>
    </row>
    <row r="23" spans="1:9" ht="20.100000000000001" customHeight="1" x14ac:dyDescent="0.35">
      <c r="B23" s="140" t="s">
        <v>99</v>
      </c>
      <c r="C23" s="138"/>
      <c r="F23" s="140" t="s">
        <v>100</v>
      </c>
    </row>
    <row r="24" spans="1:9" ht="20.100000000000001" customHeight="1" x14ac:dyDescent="0.4">
      <c r="B24" s="139" t="s">
        <v>101</v>
      </c>
      <c r="C24" s="139" t="s">
        <v>102</v>
      </c>
      <c r="D24" s="139" t="s">
        <v>103</v>
      </c>
      <c r="E24" s="139" t="s">
        <v>105</v>
      </c>
      <c r="F24" s="139" t="s">
        <v>101</v>
      </c>
      <c r="G24" s="139" t="s">
        <v>102</v>
      </c>
      <c r="H24" s="139" t="s">
        <v>103</v>
      </c>
      <c r="I24" s="139" t="s">
        <v>105</v>
      </c>
    </row>
    <row r="25" spans="1:9" ht="24.95" customHeight="1" x14ac:dyDescent="0.35">
      <c r="A25" s="138" t="s">
        <v>109</v>
      </c>
      <c r="B25" s="141" t="s">
        <v>108</v>
      </c>
      <c r="C25" s="141" t="s">
        <v>139</v>
      </c>
      <c r="D25" s="141" t="s">
        <v>139</v>
      </c>
      <c r="E25" s="141" t="s">
        <v>139</v>
      </c>
      <c r="F25" s="141" t="s">
        <v>108</v>
      </c>
      <c r="G25" s="141" t="s">
        <v>142</v>
      </c>
      <c r="H25" s="141" t="s">
        <v>112</v>
      </c>
      <c r="I25" s="141" t="s">
        <v>142</v>
      </c>
    </row>
    <row r="26" spans="1:9" ht="24.95" customHeight="1" x14ac:dyDescent="0.35">
      <c r="A26" s="138"/>
      <c r="B26" s="143"/>
      <c r="C26" s="143"/>
      <c r="D26" s="143"/>
      <c r="E26" s="143"/>
      <c r="F26" s="143"/>
      <c r="G26" s="143"/>
      <c r="H26" s="143"/>
      <c r="I26" s="143"/>
    </row>
    <row r="27" spans="1:9" s="168" customFormat="1" ht="24.95" customHeight="1" x14ac:dyDescent="0.35">
      <c r="A27" s="168" t="s">
        <v>110</v>
      </c>
      <c r="B27" s="169" t="s">
        <v>108</v>
      </c>
      <c r="C27" s="169" t="s">
        <v>140</v>
      </c>
      <c r="D27" s="169" t="s">
        <v>140</v>
      </c>
      <c r="E27" s="169" t="s">
        <v>140</v>
      </c>
      <c r="F27" s="169" t="s">
        <v>108</v>
      </c>
      <c r="G27" s="169" t="s">
        <v>143</v>
      </c>
      <c r="H27" s="169" t="s">
        <v>112</v>
      </c>
      <c r="I27" s="169" t="s">
        <v>143</v>
      </c>
    </row>
    <row r="28" spans="1:9" ht="24.95" customHeight="1" x14ac:dyDescent="0.35">
      <c r="A28" s="138"/>
      <c r="B28" s="143"/>
      <c r="C28" s="143"/>
      <c r="D28" s="143"/>
      <c r="E28" s="143"/>
      <c r="F28" s="143"/>
      <c r="G28" s="143"/>
      <c r="H28" s="143"/>
      <c r="I28" s="143"/>
    </row>
    <row r="29" spans="1:9" s="241" customFormat="1" ht="24.95" customHeight="1" x14ac:dyDescent="0.35">
      <c r="A29" s="238" t="s">
        <v>111</v>
      </c>
      <c r="B29" s="239" t="s">
        <v>108</v>
      </c>
      <c r="C29" s="239" t="s">
        <v>141</v>
      </c>
      <c r="D29" s="239" t="s">
        <v>141</v>
      </c>
      <c r="E29" s="239" t="s">
        <v>141</v>
      </c>
      <c r="F29" s="239" t="s">
        <v>108</v>
      </c>
      <c r="G29" s="239" t="s">
        <v>130</v>
      </c>
      <c r="H29" s="239" t="s">
        <v>112</v>
      </c>
      <c r="I29" s="239" t="s">
        <v>130</v>
      </c>
    </row>
    <row r="30" spans="1:9" x14ac:dyDescent="0.35">
      <c r="B30" s="167"/>
      <c r="C30" s="167"/>
      <c r="D30" s="167"/>
      <c r="E30" s="167"/>
    </row>
    <row r="31" spans="1:9" x14ac:dyDescent="0.35">
      <c r="B31" s="167"/>
      <c r="C31" s="167"/>
      <c r="D31" s="167"/>
      <c r="E31" s="167"/>
    </row>
    <row r="32" spans="1:9" x14ac:dyDescent="0.35">
      <c r="B32" s="167"/>
      <c r="C32" s="167"/>
      <c r="D32" s="167"/>
      <c r="E32" s="167"/>
    </row>
    <row r="33" spans="1:17" ht="13.15" x14ac:dyDescent="0.4">
      <c r="A33" s="139" t="s">
        <v>106</v>
      </c>
    </row>
    <row r="35" spans="1:17" ht="19.5" customHeight="1" x14ac:dyDescent="0.35">
      <c r="B35" s="140" t="s">
        <v>99</v>
      </c>
      <c r="C35" s="138"/>
      <c r="F35" s="140" t="s">
        <v>100</v>
      </c>
      <c r="J35" s="140" t="s">
        <v>107</v>
      </c>
    </row>
    <row r="36" spans="1:17" ht="20.100000000000001" customHeight="1" x14ac:dyDescent="0.4">
      <c r="B36" s="139" t="s">
        <v>101</v>
      </c>
      <c r="C36" s="139" t="s">
        <v>102</v>
      </c>
      <c r="D36" s="139" t="s">
        <v>103</v>
      </c>
      <c r="E36" s="139"/>
      <c r="F36" s="139" t="s">
        <v>101</v>
      </c>
      <c r="G36" s="139" t="s">
        <v>102</v>
      </c>
      <c r="H36" s="139" t="s">
        <v>103</v>
      </c>
      <c r="J36" s="139" t="s">
        <v>101</v>
      </c>
      <c r="K36" s="139" t="s">
        <v>102</v>
      </c>
      <c r="L36" s="139" t="s">
        <v>103</v>
      </c>
    </row>
    <row r="37" spans="1:17" ht="24.95" customHeight="1" x14ac:dyDescent="0.35">
      <c r="A37" s="138" t="s">
        <v>109</v>
      </c>
      <c r="B37" s="141" t="s">
        <v>108</v>
      </c>
      <c r="C37" s="141" t="s">
        <v>139</v>
      </c>
      <c r="D37" s="141" t="s">
        <v>139</v>
      </c>
      <c r="E37" s="142"/>
      <c r="F37" s="141" t="s">
        <v>108</v>
      </c>
      <c r="G37" s="141" t="s">
        <v>142</v>
      </c>
      <c r="H37" s="141" t="s">
        <v>112</v>
      </c>
      <c r="J37" s="141" t="s">
        <v>108</v>
      </c>
      <c r="K37" s="141" t="s">
        <v>142</v>
      </c>
      <c r="L37" s="141" t="s">
        <v>112</v>
      </c>
    </row>
    <row r="38" spans="1:17" ht="24.95" customHeight="1" x14ac:dyDescent="0.35">
      <c r="A38" s="138"/>
      <c r="B38" s="143"/>
      <c r="C38" s="143"/>
      <c r="D38" s="143"/>
      <c r="E38" s="167"/>
      <c r="F38" s="143"/>
      <c r="G38" s="143"/>
      <c r="H38" s="143"/>
      <c r="J38" s="143"/>
      <c r="K38" s="143"/>
      <c r="L38" s="143"/>
    </row>
    <row r="39" spans="1:17" s="168" customFormat="1" ht="24.95" customHeight="1" x14ac:dyDescent="0.35">
      <c r="A39" s="168" t="s">
        <v>110</v>
      </c>
      <c r="B39" s="169" t="s">
        <v>108</v>
      </c>
      <c r="C39" s="169" t="s">
        <v>140</v>
      </c>
      <c r="D39" s="169" t="s">
        <v>140</v>
      </c>
      <c r="E39" s="170"/>
      <c r="F39" s="169" t="s">
        <v>108</v>
      </c>
      <c r="G39" s="169" t="s">
        <v>143</v>
      </c>
      <c r="H39" s="169" t="s">
        <v>112</v>
      </c>
      <c r="J39" s="169" t="s">
        <v>108</v>
      </c>
      <c r="K39" s="169" t="s">
        <v>143</v>
      </c>
      <c r="L39" s="169" t="s">
        <v>112</v>
      </c>
    </row>
    <row r="40" spans="1:17" ht="24.95" customHeight="1" x14ac:dyDescent="0.35">
      <c r="A40" s="138"/>
      <c r="B40" s="143"/>
      <c r="C40" s="143"/>
      <c r="D40" s="143"/>
      <c r="E40" s="167"/>
      <c r="F40" s="143"/>
      <c r="G40" s="143"/>
      <c r="H40" s="143"/>
      <c r="J40" s="143"/>
      <c r="K40" s="143"/>
      <c r="L40" s="143"/>
    </row>
    <row r="41" spans="1:17" s="241" customFormat="1" ht="24.95" customHeight="1" x14ac:dyDescent="0.35">
      <c r="A41" s="238" t="s">
        <v>111</v>
      </c>
      <c r="B41" s="239" t="s">
        <v>108</v>
      </c>
      <c r="C41" s="239" t="s">
        <v>141</v>
      </c>
      <c r="D41" s="239" t="s">
        <v>141</v>
      </c>
      <c r="E41" s="240"/>
      <c r="F41" s="239" t="s">
        <v>108</v>
      </c>
      <c r="G41" s="239" t="s">
        <v>130</v>
      </c>
      <c r="H41" s="239" t="s">
        <v>112</v>
      </c>
      <c r="J41" s="239" t="s">
        <v>108</v>
      </c>
      <c r="K41" s="239" t="s">
        <v>130</v>
      </c>
      <c r="L41" s="239" t="s">
        <v>112</v>
      </c>
    </row>
    <row r="42" spans="1:17" ht="24.95" customHeight="1" x14ac:dyDescent="0.35">
      <c r="A42" s="138"/>
      <c r="B42" s="167"/>
      <c r="C42" s="167"/>
      <c r="D42" s="167"/>
      <c r="E42" s="167"/>
      <c r="F42" s="167"/>
      <c r="G42" s="167"/>
      <c r="H42" s="167"/>
      <c r="J42" s="167"/>
      <c r="K42" s="167"/>
      <c r="L42" s="167"/>
    </row>
    <row r="43" spans="1:17" ht="24.95" customHeight="1" x14ac:dyDescent="0.35">
      <c r="A43" s="138"/>
      <c r="B43" s="167"/>
      <c r="C43" s="167"/>
      <c r="D43" s="167"/>
      <c r="E43" s="167"/>
      <c r="F43" s="167"/>
      <c r="G43" s="167"/>
      <c r="H43" s="167"/>
      <c r="J43" s="167"/>
      <c r="K43" s="167"/>
      <c r="L43" s="167"/>
    </row>
    <row r="45" spans="1:17" ht="13.15" x14ac:dyDescent="0.4">
      <c r="A45" s="139" t="s">
        <v>113</v>
      </c>
    </row>
    <row r="47" spans="1:17" ht="20.100000000000001" customHeight="1" x14ac:dyDescent="0.35">
      <c r="B47" s="140" t="s">
        <v>99</v>
      </c>
      <c r="C47" s="138"/>
      <c r="F47" s="140" t="s">
        <v>100</v>
      </c>
      <c r="J47" s="140" t="s">
        <v>107</v>
      </c>
      <c r="K47" s="138"/>
      <c r="N47" s="140"/>
    </row>
    <row r="48" spans="1:17" ht="20.100000000000001" customHeight="1" x14ac:dyDescent="0.4">
      <c r="B48" s="139" t="s">
        <v>101</v>
      </c>
      <c r="C48" s="139" t="s">
        <v>102</v>
      </c>
      <c r="D48" s="139" t="s">
        <v>103</v>
      </c>
      <c r="E48" s="139" t="s">
        <v>105</v>
      </c>
      <c r="F48" s="139" t="s">
        <v>101</v>
      </c>
      <c r="G48" s="139" t="s">
        <v>102</v>
      </c>
      <c r="H48" s="139" t="s">
        <v>103</v>
      </c>
      <c r="I48" s="139" t="s">
        <v>105</v>
      </c>
      <c r="J48" s="139" t="s">
        <v>101</v>
      </c>
      <c r="K48" s="139" t="s">
        <v>102</v>
      </c>
      <c r="L48" s="139" t="s">
        <v>103</v>
      </c>
      <c r="M48" s="139" t="s">
        <v>105</v>
      </c>
      <c r="N48" s="139"/>
      <c r="O48" s="139"/>
      <c r="P48" s="139"/>
      <c r="Q48" s="139"/>
    </row>
    <row r="49" spans="1:13" ht="24.95" customHeight="1" x14ac:dyDescent="0.35">
      <c r="A49" s="138" t="s">
        <v>109</v>
      </c>
      <c r="B49" s="141" t="s">
        <v>108</v>
      </c>
      <c r="C49" s="141" t="s">
        <v>139</v>
      </c>
      <c r="D49" s="141" t="s">
        <v>139</v>
      </c>
      <c r="E49" s="141" t="s">
        <v>139</v>
      </c>
      <c r="F49" s="141" t="s">
        <v>108</v>
      </c>
      <c r="G49" s="141" t="s">
        <v>142</v>
      </c>
      <c r="H49" s="141" t="s">
        <v>112</v>
      </c>
      <c r="I49" s="141" t="s">
        <v>142</v>
      </c>
      <c r="J49" s="141" t="s">
        <v>108</v>
      </c>
      <c r="K49" s="141" t="s">
        <v>142</v>
      </c>
      <c r="L49" s="141" t="s">
        <v>112</v>
      </c>
      <c r="M49" s="141" t="s">
        <v>142</v>
      </c>
    </row>
    <row r="50" spans="1:13" ht="24.95" customHeight="1" x14ac:dyDescent="0.35">
      <c r="A50" s="138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</row>
    <row r="51" spans="1:13" s="168" customFormat="1" ht="24.95" customHeight="1" x14ac:dyDescent="0.35">
      <c r="A51" s="168" t="s">
        <v>110</v>
      </c>
      <c r="B51" s="169" t="s">
        <v>108</v>
      </c>
      <c r="C51" s="169" t="s">
        <v>140</v>
      </c>
      <c r="D51" s="169" t="s">
        <v>140</v>
      </c>
      <c r="E51" s="169" t="s">
        <v>140</v>
      </c>
      <c r="F51" s="169" t="s">
        <v>108</v>
      </c>
      <c r="G51" s="169" t="s">
        <v>143</v>
      </c>
      <c r="H51" s="169" t="s">
        <v>112</v>
      </c>
      <c r="I51" s="169" t="s">
        <v>143</v>
      </c>
      <c r="J51" s="169" t="s">
        <v>108</v>
      </c>
      <c r="K51" s="169" t="s">
        <v>143</v>
      </c>
      <c r="L51" s="169" t="s">
        <v>112</v>
      </c>
      <c r="M51" s="169" t="s">
        <v>143</v>
      </c>
    </row>
    <row r="52" spans="1:13" ht="24.95" customHeight="1" x14ac:dyDescent="0.35">
      <c r="A52" s="138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</row>
    <row r="53" spans="1:13" s="241" customFormat="1" ht="24.95" customHeight="1" x14ac:dyDescent="0.35">
      <c r="A53" s="238" t="s">
        <v>111</v>
      </c>
      <c r="B53" s="239" t="s">
        <v>108</v>
      </c>
      <c r="C53" s="239" t="s">
        <v>141</v>
      </c>
      <c r="D53" s="239" t="s">
        <v>141</v>
      </c>
      <c r="E53" s="239" t="s">
        <v>141</v>
      </c>
      <c r="F53" s="239" t="s">
        <v>108</v>
      </c>
      <c r="G53" s="239" t="s">
        <v>130</v>
      </c>
      <c r="H53" s="239" t="s">
        <v>112</v>
      </c>
      <c r="I53" s="239" t="s">
        <v>130</v>
      </c>
      <c r="J53" s="239" t="s">
        <v>108</v>
      </c>
      <c r="K53" s="239" t="s">
        <v>130</v>
      </c>
      <c r="L53" s="239" t="s">
        <v>112</v>
      </c>
      <c r="M53" s="239" t="s">
        <v>130</v>
      </c>
    </row>
    <row r="56" spans="1:13" s="151" customFormat="1" ht="17.25" x14ac:dyDescent="0.45">
      <c r="A56" s="149" t="s">
        <v>127</v>
      </c>
    </row>
    <row r="57" spans="1:13" s="148" customFormat="1" ht="13.15" x14ac:dyDescent="0.4">
      <c r="A57" s="147"/>
      <c r="B57" s="147" t="s">
        <v>101</v>
      </c>
      <c r="C57" s="147" t="s">
        <v>102</v>
      </c>
      <c r="D57" s="147" t="s">
        <v>103</v>
      </c>
      <c r="E57" s="147" t="s">
        <v>105</v>
      </c>
      <c r="F57" s="147" t="s">
        <v>116</v>
      </c>
    </row>
    <row r="58" spans="1:13" s="146" customFormat="1" x14ac:dyDescent="0.35">
      <c r="A58" s="145" t="s">
        <v>117</v>
      </c>
      <c r="B58" s="145" t="s">
        <v>118</v>
      </c>
      <c r="C58" s="145" t="s">
        <v>119</v>
      </c>
      <c r="D58" s="145" t="s">
        <v>119</v>
      </c>
      <c r="E58" s="145" t="s">
        <v>120</v>
      </c>
      <c r="F58" s="145" t="s">
        <v>121</v>
      </c>
    </row>
    <row r="59" spans="1:13" s="146" customFormat="1" x14ac:dyDescent="0.35">
      <c r="A59" s="145" t="s">
        <v>122</v>
      </c>
      <c r="B59" s="145" t="s">
        <v>118</v>
      </c>
      <c r="C59" s="145" t="s">
        <v>123</v>
      </c>
      <c r="D59" s="145" t="s">
        <v>124</v>
      </c>
      <c r="E59" s="145" t="s">
        <v>125</v>
      </c>
      <c r="F59" s="145" t="s">
        <v>121</v>
      </c>
    </row>
    <row r="60" spans="1:13" s="146" customFormat="1" ht="25.5" x14ac:dyDescent="0.35">
      <c r="A60" s="145"/>
      <c r="B60" s="145"/>
      <c r="C60" s="145"/>
      <c r="D60" s="145"/>
      <c r="E60" s="145"/>
      <c r="F60" s="145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topLeftCell="A21" zoomScaleNormal="130" workbookViewId="0">
      <selection activeCell="H7" sqref="H7:K7"/>
    </sheetView>
  </sheetViews>
  <sheetFormatPr defaultColWidth="9.1328125" defaultRowHeight="12.4" x14ac:dyDescent="0.3"/>
  <cols>
    <col min="1" max="1" width="5.73046875" style="46" customWidth="1"/>
    <col min="2" max="2" width="10.265625" style="46" customWidth="1"/>
    <col min="3" max="3" width="12.59765625" style="46" bestFit="1" customWidth="1"/>
    <col min="4" max="4" width="6.73046875" style="46" customWidth="1"/>
    <col min="5" max="5" width="7.265625" style="46" customWidth="1"/>
    <col min="6" max="6" width="14.59765625" style="46" customWidth="1"/>
    <col min="7" max="7" width="7" style="46" customWidth="1"/>
    <col min="8" max="8" width="9.59765625" style="46" customWidth="1"/>
    <col min="9" max="9" width="5.73046875" style="46" customWidth="1"/>
    <col min="10" max="10" width="5.59765625" style="46" customWidth="1"/>
    <col min="11" max="11" width="7.1328125" style="46" customWidth="1"/>
    <col min="12" max="12" width="7.265625" style="46" customWidth="1"/>
    <col min="13" max="16384" width="9.1328125" style="46"/>
  </cols>
  <sheetData>
    <row r="1" spans="1:11" s="1" customFormat="1" ht="6" customHeight="1" thickBot="1" x14ac:dyDescent="0.35"/>
    <row r="2" spans="1:11" s="1" customFormat="1" ht="22.5" customHeight="1" thickBot="1" x14ac:dyDescent="0.4">
      <c r="A2" s="9" t="s">
        <v>15</v>
      </c>
      <c r="G2" s="10"/>
      <c r="H2" s="14" t="s">
        <v>92</v>
      </c>
      <c r="I2" s="11"/>
      <c r="J2" s="12"/>
      <c r="K2" s="12"/>
    </row>
    <row r="3" spans="1:11" s="1" customFormat="1" ht="24" customHeight="1" thickBot="1" x14ac:dyDescent="0.35">
      <c r="A3" s="5" t="s">
        <v>16</v>
      </c>
      <c r="G3" s="10"/>
      <c r="H3" s="14" t="s">
        <v>93</v>
      </c>
      <c r="I3" s="11"/>
      <c r="J3" s="12"/>
      <c r="K3" s="12"/>
    </row>
    <row r="4" spans="1:11" s="1" customFormat="1" ht="24" customHeight="1" thickBot="1" x14ac:dyDescent="0.35">
      <c r="A4" s="2" t="s">
        <v>18</v>
      </c>
      <c r="B4" s="2"/>
      <c r="C4" s="154"/>
      <c r="D4" s="130"/>
      <c r="E4" s="130"/>
      <c r="G4" s="10"/>
      <c r="H4" s="14" t="s">
        <v>83</v>
      </c>
      <c r="I4" s="11"/>
      <c r="J4" s="12"/>
      <c r="K4" s="12"/>
    </row>
    <row r="5" spans="1:11" s="1" customFormat="1" ht="24" customHeight="1" thickBot="1" x14ac:dyDescent="0.35">
      <c r="A5" s="13" t="s">
        <v>19</v>
      </c>
      <c r="B5" s="13"/>
      <c r="C5" s="198"/>
      <c r="D5" s="198"/>
      <c r="E5" s="198"/>
      <c r="G5" s="10"/>
      <c r="H5" s="14" t="s">
        <v>17</v>
      </c>
      <c r="I5" s="131"/>
      <c r="J5" s="12"/>
      <c r="K5" s="12"/>
    </row>
    <row r="6" spans="1:11" s="1" customFormat="1" ht="12.75" customHeight="1" x14ac:dyDescent="0.3">
      <c r="A6" s="13" t="s">
        <v>20</v>
      </c>
      <c r="B6" s="13"/>
      <c r="C6" s="198"/>
      <c r="D6" s="198"/>
      <c r="E6" s="198"/>
      <c r="G6" s="1" t="s">
        <v>22</v>
      </c>
    </row>
    <row r="7" spans="1:11" s="1" customFormat="1" ht="17.100000000000001" customHeight="1" x14ac:dyDescent="0.3">
      <c r="A7" s="13" t="s">
        <v>91</v>
      </c>
      <c r="B7" s="13"/>
      <c r="C7" s="153"/>
      <c r="D7" s="153"/>
      <c r="E7" s="153"/>
      <c r="G7" s="15" t="s">
        <v>0</v>
      </c>
      <c r="H7" s="197"/>
      <c r="I7" s="206"/>
      <c r="J7" s="206"/>
      <c r="K7" s="207"/>
    </row>
    <row r="8" spans="1:11" s="1" customFormat="1" ht="17.100000000000001" customHeight="1" x14ac:dyDescent="0.3">
      <c r="A8" s="2" t="s">
        <v>6</v>
      </c>
      <c r="B8" s="2"/>
      <c r="C8" s="197"/>
      <c r="D8" s="197"/>
      <c r="E8" s="197"/>
      <c r="G8" s="16" t="s">
        <v>1</v>
      </c>
      <c r="H8" s="198"/>
      <c r="I8" s="199"/>
      <c r="J8" s="199"/>
      <c r="K8" s="200"/>
    </row>
    <row r="9" spans="1:11" s="1" customFormat="1" ht="17.100000000000001" customHeight="1" x14ac:dyDescent="0.3">
      <c r="A9" s="13" t="s">
        <v>21</v>
      </c>
      <c r="B9" s="13"/>
      <c r="C9" s="198"/>
      <c r="D9" s="198"/>
      <c r="E9" s="198"/>
      <c r="G9" s="16" t="s">
        <v>2</v>
      </c>
      <c r="H9" s="198"/>
      <c r="I9" s="199"/>
      <c r="J9" s="199"/>
      <c r="K9" s="200"/>
    </row>
    <row r="10" spans="1:11" s="1" customFormat="1" ht="17.100000000000001" customHeight="1" x14ac:dyDescent="0.3">
      <c r="A10" s="13" t="s">
        <v>89</v>
      </c>
      <c r="B10" s="13"/>
      <c r="C10" s="198"/>
      <c r="D10" s="198"/>
      <c r="E10" s="198"/>
      <c r="G10" s="16" t="s">
        <v>3</v>
      </c>
      <c r="H10" s="198"/>
      <c r="I10" s="199"/>
      <c r="J10" s="199"/>
      <c r="K10" s="200"/>
    </row>
    <row r="11" spans="1:11" s="1" customFormat="1" ht="17.100000000000001" customHeight="1" x14ac:dyDescent="0.3">
      <c r="G11" s="16" t="s">
        <v>4</v>
      </c>
      <c r="H11" s="198"/>
      <c r="I11" s="199"/>
      <c r="J11" s="199"/>
      <c r="K11" s="200"/>
    </row>
    <row r="12" spans="1:11" s="1" customFormat="1" ht="17.100000000000001" customHeight="1" x14ac:dyDescent="0.3">
      <c r="C12" s="17"/>
      <c r="G12" s="16" t="s">
        <v>5</v>
      </c>
      <c r="H12" s="198"/>
      <c r="I12" s="199"/>
      <c r="J12" s="199"/>
      <c r="K12" s="200"/>
    </row>
    <row r="13" spans="1:11" s="1" customFormat="1" ht="6" customHeight="1" x14ac:dyDescent="0.3">
      <c r="C13" s="17"/>
      <c r="G13" s="4"/>
      <c r="H13" s="45"/>
      <c r="I13" s="4"/>
      <c r="J13" s="4"/>
      <c r="K13" s="4"/>
    </row>
    <row r="14" spans="1:11" ht="15" customHeight="1" thickBot="1" x14ac:dyDescent="0.35">
      <c r="G14" s="201" t="s">
        <v>57</v>
      </c>
      <c r="H14" s="202"/>
      <c r="I14" s="203" t="s">
        <v>90</v>
      </c>
      <c r="J14" s="204"/>
      <c r="K14" s="205"/>
    </row>
    <row r="15" spans="1:11" ht="34.5" customHeight="1" x14ac:dyDescent="0.3">
      <c r="A15" s="174" t="s">
        <v>23</v>
      </c>
      <c r="B15" s="188" t="s">
        <v>25</v>
      </c>
      <c r="C15" s="188" t="s">
        <v>24</v>
      </c>
      <c r="D15" s="188"/>
      <c r="E15" s="191" t="s">
        <v>52</v>
      </c>
      <c r="F15" s="192"/>
      <c r="G15" s="47"/>
      <c r="H15" s="48"/>
      <c r="I15" s="180" t="s">
        <v>12</v>
      </c>
      <c r="J15" s="212"/>
      <c r="K15" s="210">
        <f>ROUND(J15*0.3,3)</f>
        <v>0</v>
      </c>
    </row>
    <row r="16" spans="1:11" ht="31.5" customHeight="1" x14ac:dyDescent="0.3">
      <c r="A16" s="175"/>
      <c r="B16" s="182"/>
      <c r="C16" s="182" t="s">
        <v>27</v>
      </c>
      <c r="D16" s="182"/>
      <c r="E16" s="183" t="s">
        <v>51</v>
      </c>
      <c r="F16" s="184"/>
      <c r="G16" s="49"/>
      <c r="H16" s="50"/>
      <c r="I16" s="181"/>
      <c r="J16" s="213"/>
      <c r="K16" s="211"/>
    </row>
    <row r="17" spans="1:11" ht="38.25" customHeight="1" x14ac:dyDescent="0.3">
      <c r="A17" s="175"/>
      <c r="B17" s="182"/>
      <c r="C17" s="182" t="s">
        <v>26</v>
      </c>
      <c r="D17" s="182"/>
      <c r="E17" s="183" t="s">
        <v>50</v>
      </c>
      <c r="F17" s="184"/>
      <c r="G17" s="51"/>
      <c r="H17" s="52"/>
      <c r="I17" s="181"/>
      <c r="J17" s="213"/>
      <c r="K17" s="211"/>
    </row>
    <row r="18" spans="1:11" ht="30" customHeight="1" x14ac:dyDescent="0.3">
      <c r="A18" s="175"/>
      <c r="B18" s="193" t="s">
        <v>38</v>
      </c>
      <c r="C18" s="182" t="s">
        <v>30</v>
      </c>
      <c r="D18" s="182"/>
      <c r="E18" s="183" t="s">
        <v>49</v>
      </c>
      <c r="F18" s="184"/>
      <c r="G18" s="53"/>
      <c r="H18" s="54"/>
      <c r="I18" s="181" t="s">
        <v>13</v>
      </c>
      <c r="J18" s="213"/>
      <c r="K18" s="211">
        <f>ROUND(J18*0.25,3)</f>
        <v>0</v>
      </c>
    </row>
    <row r="19" spans="1:11" ht="29.25" customHeight="1" x14ac:dyDescent="0.3">
      <c r="A19" s="175"/>
      <c r="B19" s="194"/>
      <c r="C19" s="182" t="s">
        <v>28</v>
      </c>
      <c r="D19" s="182"/>
      <c r="E19" s="183" t="s">
        <v>47</v>
      </c>
      <c r="F19" s="184"/>
      <c r="G19" s="49"/>
      <c r="H19" s="50"/>
      <c r="I19" s="181"/>
      <c r="J19" s="213"/>
      <c r="K19" s="211"/>
    </row>
    <row r="20" spans="1:11" ht="30" customHeight="1" thickBot="1" x14ac:dyDescent="0.35">
      <c r="A20" s="176"/>
      <c r="B20" s="195"/>
      <c r="C20" s="185" t="s">
        <v>29</v>
      </c>
      <c r="D20" s="185"/>
      <c r="E20" s="186" t="s">
        <v>48</v>
      </c>
      <c r="F20" s="187"/>
      <c r="G20" s="55"/>
      <c r="H20" s="56"/>
      <c r="I20" s="196"/>
      <c r="J20" s="214"/>
      <c r="K20" s="215"/>
    </row>
    <row r="21" spans="1:11" ht="47.25" customHeight="1" x14ac:dyDescent="0.3">
      <c r="A21" s="174" t="s">
        <v>39</v>
      </c>
      <c r="B21" s="177" t="s">
        <v>46</v>
      </c>
      <c r="C21" s="188" t="s">
        <v>46</v>
      </c>
      <c r="D21" s="188"/>
      <c r="E21" s="189" t="s">
        <v>45</v>
      </c>
      <c r="F21" s="190"/>
      <c r="G21" s="57"/>
      <c r="H21" s="58"/>
      <c r="I21" s="180" t="s">
        <v>94</v>
      </c>
      <c r="J21" s="212"/>
      <c r="K21" s="210">
        <f>ROUND(J21*0.25,3)</f>
        <v>0</v>
      </c>
    </row>
    <row r="22" spans="1:11" ht="18.75" customHeight="1" x14ac:dyDescent="0.3">
      <c r="A22" s="175"/>
      <c r="B22" s="178"/>
      <c r="C22" s="182" t="s">
        <v>31</v>
      </c>
      <c r="D22" s="182"/>
      <c r="E22" s="183" t="s">
        <v>44</v>
      </c>
      <c r="F22" s="184"/>
      <c r="G22" s="49"/>
      <c r="H22" s="50"/>
      <c r="I22" s="181"/>
      <c r="J22" s="213"/>
      <c r="K22" s="211"/>
    </row>
    <row r="23" spans="1:11" ht="21" customHeight="1" x14ac:dyDescent="0.3">
      <c r="A23" s="175"/>
      <c r="B23" s="179"/>
      <c r="C23" s="182" t="s">
        <v>32</v>
      </c>
      <c r="D23" s="182"/>
      <c r="E23" s="183" t="s">
        <v>43</v>
      </c>
      <c r="F23" s="184"/>
      <c r="G23" s="51"/>
      <c r="H23" s="52"/>
      <c r="I23" s="181"/>
      <c r="J23" s="213"/>
      <c r="K23" s="211"/>
    </row>
    <row r="24" spans="1:11" ht="57" customHeight="1" thickBot="1" x14ac:dyDescent="0.35">
      <c r="A24" s="176"/>
      <c r="B24" s="59" t="s">
        <v>33</v>
      </c>
      <c r="C24" s="185"/>
      <c r="D24" s="185"/>
      <c r="E24" s="186" t="s">
        <v>42</v>
      </c>
      <c r="F24" s="187"/>
      <c r="G24" s="60"/>
      <c r="H24" s="61"/>
      <c r="I24" s="62" t="s">
        <v>14</v>
      </c>
      <c r="J24" s="155"/>
      <c r="K24" s="152">
        <f>ROUND(J24*0.15,3)</f>
        <v>0</v>
      </c>
    </row>
    <row r="25" spans="1:11" ht="54" customHeight="1" thickBot="1" x14ac:dyDescent="0.35">
      <c r="A25" s="63" t="s">
        <v>40</v>
      </c>
      <c r="B25" s="136" t="s">
        <v>96</v>
      </c>
      <c r="C25" s="216" t="s">
        <v>34</v>
      </c>
      <c r="D25" s="216"/>
      <c r="E25" s="172" t="s">
        <v>41</v>
      </c>
      <c r="F25" s="173"/>
      <c r="G25" s="64"/>
      <c r="H25" s="65"/>
      <c r="I25" s="66" t="s">
        <v>95</v>
      </c>
      <c r="J25" s="156"/>
      <c r="K25" s="67">
        <f>ROUND(J25*0.05,3)</f>
        <v>0</v>
      </c>
    </row>
    <row r="26" spans="1:11" ht="9.75" customHeight="1" thickBot="1" x14ac:dyDescent="0.4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</row>
    <row r="27" spans="1:11" ht="16.350000000000001" customHeight="1" thickBot="1" x14ac:dyDescent="0.4">
      <c r="A27" s="68"/>
      <c r="B27" s="68"/>
      <c r="C27" s="68"/>
      <c r="D27" s="68"/>
      <c r="E27" s="68"/>
      <c r="F27" s="68"/>
      <c r="G27" s="68"/>
      <c r="H27" s="69" t="s">
        <v>16</v>
      </c>
      <c r="I27" s="70"/>
      <c r="J27" s="208">
        <f>SUM(K15:K25)</f>
        <v>0</v>
      </c>
      <c r="K27" s="209"/>
    </row>
    <row r="31" spans="1:11" ht="12.75" x14ac:dyDescent="0.35">
      <c r="A31" s="7" t="s">
        <v>36</v>
      </c>
      <c r="B31" s="71"/>
      <c r="C31" s="71"/>
      <c r="D31" s="71"/>
      <c r="E31" s="68"/>
      <c r="F31" s="68"/>
      <c r="G31" s="7" t="s">
        <v>37</v>
      </c>
      <c r="H31" s="7"/>
      <c r="I31" s="7"/>
      <c r="J31" s="7"/>
      <c r="K31" s="7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showZeros="0" view="pageLayout" topLeftCell="A13" zoomScaleNormal="100" workbookViewId="0">
      <selection activeCell="O17" sqref="O1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114</v>
      </c>
      <c r="H2" s="10"/>
      <c r="I2" s="14" t="s">
        <v>92</v>
      </c>
      <c r="J2" s="11"/>
      <c r="K2" s="12"/>
      <c r="L2" s="12"/>
    </row>
    <row r="3" spans="1:13" ht="24" customHeight="1" thickBot="1" x14ac:dyDescent="0.35">
      <c r="A3" s="5" t="s">
        <v>136</v>
      </c>
      <c r="H3" s="10"/>
      <c r="I3" s="14" t="s">
        <v>93</v>
      </c>
      <c r="J3" s="11"/>
      <c r="K3" s="12"/>
      <c r="L3" s="12"/>
    </row>
    <row r="4" spans="1:13" ht="24" customHeight="1" thickBot="1" x14ac:dyDescent="0.35">
      <c r="A4" s="2" t="s">
        <v>18</v>
      </c>
      <c r="B4" s="2"/>
      <c r="C4" s="154"/>
      <c r="D4" s="130"/>
      <c r="E4" s="130"/>
      <c r="F4" s="130"/>
      <c r="H4" s="10"/>
      <c r="I4" s="14" t="s">
        <v>83</v>
      </c>
      <c r="J4" s="11"/>
      <c r="K4" s="12"/>
      <c r="L4" s="166"/>
    </row>
    <row r="5" spans="1:13" ht="24" customHeight="1" thickBot="1" x14ac:dyDescent="0.35">
      <c r="A5" s="13" t="s">
        <v>19</v>
      </c>
      <c r="B5" s="13"/>
      <c r="C5" s="198"/>
      <c r="D5" s="198"/>
      <c r="E5" s="198"/>
      <c r="F5" s="198"/>
      <c r="H5" s="10"/>
      <c r="I5" s="14" t="s">
        <v>17</v>
      </c>
      <c r="J5" s="131"/>
      <c r="K5" s="12"/>
      <c r="L5" s="12"/>
    </row>
    <row r="6" spans="1:13" ht="19.5" customHeight="1" x14ac:dyDescent="0.3">
      <c r="A6" s="13" t="s">
        <v>20</v>
      </c>
      <c r="B6" s="13"/>
      <c r="C6" s="198"/>
      <c r="D6" s="198"/>
      <c r="E6" s="198"/>
      <c r="F6" s="198"/>
      <c r="H6" s="1" t="s">
        <v>22</v>
      </c>
    </row>
    <row r="7" spans="1:13" ht="17.100000000000001" customHeight="1" x14ac:dyDescent="0.3">
      <c r="A7" s="13" t="s">
        <v>91</v>
      </c>
      <c r="B7" s="13"/>
      <c r="C7" s="153"/>
      <c r="D7" s="153"/>
      <c r="E7" s="153"/>
      <c r="F7" s="153"/>
      <c r="H7" s="15" t="s">
        <v>0</v>
      </c>
      <c r="I7" s="197"/>
      <c r="J7" s="206"/>
      <c r="K7" s="206"/>
      <c r="L7" s="207"/>
    </row>
    <row r="8" spans="1:13" ht="17.100000000000001" customHeight="1" x14ac:dyDescent="0.3">
      <c r="A8" s="2" t="s">
        <v>6</v>
      </c>
      <c r="B8" s="2"/>
      <c r="C8" s="197"/>
      <c r="D8" s="197"/>
      <c r="E8" s="197"/>
      <c r="F8" s="197"/>
      <c r="H8" s="16" t="s">
        <v>1</v>
      </c>
      <c r="I8" s="198"/>
      <c r="J8" s="199"/>
      <c r="K8" s="199"/>
      <c r="L8" s="200"/>
    </row>
    <row r="9" spans="1:13" ht="17.100000000000001" customHeight="1" x14ac:dyDescent="0.3">
      <c r="A9" s="13" t="s">
        <v>21</v>
      </c>
      <c r="B9" s="13"/>
      <c r="C9" s="198"/>
      <c r="D9" s="198"/>
      <c r="E9" s="198"/>
      <c r="F9" s="198"/>
      <c r="H9" s="16" t="s">
        <v>2</v>
      </c>
      <c r="I9" s="198"/>
      <c r="J9" s="199"/>
      <c r="K9" s="199"/>
      <c r="L9" s="200"/>
    </row>
    <row r="10" spans="1:13" ht="17.100000000000001" customHeight="1" x14ac:dyDescent="0.3">
      <c r="A10" s="13" t="s">
        <v>89</v>
      </c>
      <c r="B10" s="13"/>
      <c r="C10" s="198"/>
      <c r="D10" s="198"/>
      <c r="E10" s="198"/>
      <c r="F10" s="198"/>
      <c r="H10" s="16" t="s">
        <v>3</v>
      </c>
      <c r="I10" s="198"/>
      <c r="J10" s="199"/>
      <c r="K10" s="199"/>
      <c r="L10" s="200"/>
    </row>
    <row r="11" spans="1:13" ht="17.100000000000001" customHeight="1" x14ac:dyDescent="0.3">
      <c r="H11" s="16" t="s">
        <v>4</v>
      </c>
      <c r="I11" s="198"/>
      <c r="J11" s="199"/>
      <c r="K11" s="199"/>
      <c r="L11" s="200"/>
    </row>
    <row r="12" spans="1:13" ht="17.100000000000001" customHeight="1" x14ac:dyDescent="0.3">
      <c r="H12" s="16" t="s">
        <v>5</v>
      </c>
      <c r="I12" s="198"/>
      <c r="J12" s="199"/>
      <c r="K12" s="199"/>
      <c r="L12" s="200"/>
    </row>
    <row r="13" spans="1:13" ht="21.75" customHeight="1" x14ac:dyDescent="0.3">
      <c r="A13" s="18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3" ht="15.75" customHeight="1" x14ac:dyDescent="0.3">
      <c r="F14" s="21">
        <v>1</v>
      </c>
      <c r="G14" s="21">
        <v>2</v>
      </c>
      <c r="H14" s="21">
        <v>3</v>
      </c>
      <c r="I14" s="21">
        <v>4</v>
      </c>
      <c r="J14" s="21">
        <v>5</v>
      </c>
      <c r="K14" s="21">
        <v>6</v>
      </c>
      <c r="L14" s="21" t="s">
        <v>35</v>
      </c>
    </row>
    <row r="15" spans="1:13" ht="20.100000000000001" customHeight="1" x14ac:dyDescent="0.3">
      <c r="A15" s="221"/>
      <c r="B15" s="222" t="s">
        <v>54</v>
      </c>
      <c r="C15" s="218"/>
      <c r="D15" s="218"/>
      <c r="E15" s="22"/>
      <c r="F15" s="157"/>
      <c r="G15" s="157"/>
      <c r="H15" s="157"/>
      <c r="I15" s="157"/>
      <c r="J15" s="157"/>
      <c r="K15" s="157"/>
      <c r="L15" s="23">
        <f>SUM(F15:K15)</f>
        <v>0</v>
      </c>
    </row>
    <row r="16" spans="1:13" ht="20.100000000000001" customHeight="1" x14ac:dyDescent="0.3">
      <c r="A16" s="221"/>
      <c r="B16" s="217" t="s">
        <v>55</v>
      </c>
      <c r="C16" s="218"/>
      <c r="D16" s="218"/>
      <c r="E16" s="22"/>
      <c r="F16" s="157"/>
      <c r="G16" s="157"/>
      <c r="H16" s="157"/>
      <c r="I16" s="157"/>
      <c r="J16" s="157"/>
      <c r="K16" s="157"/>
      <c r="L16" s="23">
        <f t="shared" ref="L16:L22" si="0">SUM(F16:K16)</f>
        <v>0</v>
      </c>
    </row>
    <row r="17" spans="2:12" ht="20.100000000000001" customHeight="1" x14ac:dyDescent="0.3">
      <c r="B17" s="217" t="s">
        <v>59</v>
      </c>
      <c r="C17" s="218"/>
      <c r="D17" s="218"/>
      <c r="E17" s="22"/>
      <c r="F17" s="157"/>
      <c r="G17" s="157"/>
      <c r="H17" s="157"/>
      <c r="I17" s="157"/>
      <c r="J17" s="157"/>
      <c r="K17" s="157"/>
      <c r="L17" s="23">
        <f t="shared" si="0"/>
        <v>0</v>
      </c>
    </row>
    <row r="18" spans="2:12" ht="20.100000000000001" customHeight="1" x14ac:dyDescent="0.3">
      <c r="B18" s="219" t="s">
        <v>60</v>
      </c>
      <c r="C18" s="220"/>
      <c r="D18" s="220"/>
      <c r="E18" s="22"/>
      <c r="F18" s="157"/>
      <c r="G18" s="157"/>
      <c r="H18" s="157"/>
      <c r="I18" s="157"/>
      <c r="J18" s="157"/>
      <c r="K18" s="157"/>
      <c r="L18" s="23">
        <f t="shared" si="0"/>
        <v>0</v>
      </c>
    </row>
    <row r="19" spans="2:12" ht="20.100000000000001" customHeight="1" x14ac:dyDescent="0.3">
      <c r="B19" s="217" t="s">
        <v>61</v>
      </c>
      <c r="C19" s="218"/>
      <c r="D19" s="218"/>
      <c r="E19" s="24"/>
      <c r="F19" s="157"/>
      <c r="G19" s="157"/>
      <c r="H19" s="157"/>
      <c r="I19" s="157"/>
      <c r="J19" s="157"/>
      <c r="K19" s="157"/>
      <c r="L19" s="23">
        <f t="shared" si="0"/>
        <v>0</v>
      </c>
    </row>
    <row r="20" spans="2:12" ht="20.100000000000001" customHeight="1" x14ac:dyDescent="0.3">
      <c r="B20" s="72" t="s">
        <v>56</v>
      </c>
      <c r="C20" s="73"/>
      <c r="D20" s="73"/>
      <c r="E20" s="22"/>
      <c r="F20" s="157"/>
      <c r="G20" s="157"/>
      <c r="H20" s="157"/>
      <c r="I20" s="157"/>
      <c r="J20" s="157"/>
      <c r="K20" s="157"/>
      <c r="L20" s="23">
        <f t="shared" si="0"/>
        <v>0</v>
      </c>
    </row>
    <row r="21" spans="2:12" ht="20.100000000000001" customHeight="1" x14ac:dyDescent="0.3">
      <c r="B21" s="72" t="s">
        <v>66</v>
      </c>
      <c r="C21" s="73"/>
      <c r="D21" s="73"/>
      <c r="E21" s="22"/>
      <c r="F21" s="157"/>
      <c r="G21" s="157"/>
      <c r="H21" s="157"/>
      <c r="I21" s="157"/>
      <c r="J21" s="157"/>
      <c r="K21" s="157"/>
      <c r="L21" s="23">
        <f t="shared" si="0"/>
        <v>0</v>
      </c>
    </row>
    <row r="22" spans="2:12" ht="20.100000000000001" customHeight="1" x14ac:dyDescent="0.3">
      <c r="B22" s="223" t="s">
        <v>138</v>
      </c>
      <c r="C22" s="224"/>
      <c r="D22" s="224"/>
      <c r="E22" s="225"/>
      <c r="F22" s="157"/>
      <c r="G22" s="157"/>
      <c r="H22" s="157"/>
      <c r="I22" s="157"/>
      <c r="J22" s="157"/>
      <c r="K22" s="157"/>
      <c r="L22" s="23">
        <f t="shared" si="0"/>
        <v>0</v>
      </c>
    </row>
    <row r="23" spans="2:12" ht="14.25" customHeight="1" x14ac:dyDescent="0.3"/>
    <row r="24" spans="2:12" ht="15.75" customHeight="1" thickBot="1" x14ac:dyDescent="0.35">
      <c r="B24" s="26" t="s">
        <v>57</v>
      </c>
      <c r="C24" s="27"/>
      <c r="D24" s="27"/>
      <c r="E24" s="27"/>
      <c r="F24" s="27"/>
      <c r="G24" s="27"/>
      <c r="H24" s="28"/>
      <c r="K24" s="29" t="s">
        <v>58</v>
      </c>
      <c r="L24" s="23">
        <f>SUM(L15:L22)</f>
        <v>0</v>
      </c>
    </row>
    <row r="25" spans="2:12" ht="18" customHeight="1" thickBot="1" x14ac:dyDescent="0.35">
      <c r="B25" s="30"/>
      <c r="C25" s="20"/>
      <c r="D25" s="20"/>
      <c r="E25" s="20"/>
      <c r="F25" s="20"/>
      <c r="G25" s="20"/>
      <c r="H25" s="31"/>
      <c r="J25" s="32"/>
      <c r="K25" s="32" t="s">
        <v>62</v>
      </c>
      <c r="L25" s="33">
        <f>ROUND(+L24/6,3)</f>
        <v>0</v>
      </c>
    </row>
    <row r="26" spans="2:12" x14ac:dyDescent="0.3">
      <c r="B26" s="30"/>
      <c r="C26" s="20"/>
      <c r="D26" s="20"/>
      <c r="E26" s="20"/>
      <c r="F26" s="20"/>
      <c r="G26" s="20"/>
      <c r="H26" s="31"/>
      <c r="I26" s="34"/>
      <c r="J26" s="35"/>
      <c r="K26" s="20"/>
      <c r="L26" s="36"/>
    </row>
    <row r="27" spans="2:12" x14ac:dyDescent="0.3">
      <c r="B27" s="37"/>
      <c r="C27" s="2"/>
      <c r="D27" s="2"/>
      <c r="E27" s="2"/>
      <c r="F27" s="2"/>
      <c r="G27" s="2"/>
      <c r="H27" s="38"/>
      <c r="J27" s="20"/>
      <c r="K27" s="32" t="s">
        <v>63</v>
      </c>
      <c r="L27" s="35"/>
    </row>
    <row r="28" spans="2:12" ht="10.5" customHeight="1" thickBot="1" x14ac:dyDescent="0.35"/>
    <row r="29" spans="2:12" ht="23.25" customHeight="1" thickBot="1" x14ac:dyDescent="0.35">
      <c r="F29" s="41"/>
      <c r="H29" s="39"/>
      <c r="I29" s="74" t="s">
        <v>64</v>
      </c>
      <c r="J29" s="75"/>
      <c r="K29" s="76"/>
      <c r="L29" s="40">
        <f>ROUND(+L25/8,3)</f>
        <v>0</v>
      </c>
    </row>
    <row r="30" spans="2:12" ht="18" customHeight="1" x14ac:dyDescent="0.3">
      <c r="B30" s="20"/>
      <c r="C30" s="20"/>
      <c r="D30" s="20"/>
      <c r="E30" s="20"/>
      <c r="F30" s="41"/>
      <c r="H30" s="39"/>
      <c r="I30" s="39"/>
      <c r="J30" s="42"/>
      <c r="K30" s="29"/>
      <c r="L30" s="8"/>
    </row>
    <row r="31" spans="2:12" ht="18" customHeight="1" x14ac:dyDescent="0.3">
      <c r="B31" s="20"/>
      <c r="C31" s="20"/>
      <c r="D31" s="20"/>
      <c r="E31" s="20"/>
      <c r="F31" s="41"/>
      <c r="H31" s="39"/>
      <c r="I31" s="39"/>
      <c r="J31" s="42"/>
      <c r="K31" s="29"/>
      <c r="L31" s="8"/>
    </row>
    <row r="32" spans="2:12" ht="18" customHeight="1" x14ac:dyDescent="0.3"/>
    <row r="33" spans="1:13" ht="18" customHeight="1" x14ac:dyDescent="0.3">
      <c r="A33" s="2" t="s">
        <v>36</v>
      </c>
      <c r="B33" s="43"/>
      <c r="C33" s="43"/>
      <c r="D33" s="43"/>
      <c r="E33" s="43"/>
      <c r="F33" s="41"/>
      <c r="H33" s="2" t="s">
        <v>37</v>
      </c>
      <c r="I33" s="2"/>
      <c r="J33" s="2"/>
      <c r="K33" s="2"/>
      <c r="L33" s="2"/>
    </row>
    <row r="34" spans="1:13" ht="18" customHeight="1" x14ac:dyDescent="0.3">
      <c r="B34" s="20"/>
      <c r="C34" s="20"/>
      <c r="D34" s="20"/>
      <c r="E34" s="20"/>
      <c r="F34" s="41"/>
      <c r="H34" s="39"/>
      <c r="I34" s="39"/>
      <c r="J34" s="42"/>
      <c r="K34" s="29"/>
      <c r="L34" s="8"/>
    </row>
    <row r="35" spans="1:13" ht="9" customHeight="1" x14ac:dyDescent="0.3">
      <c r="A35" s="44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"/>
  <sheetViews>
    <sheetView showZeros="0" topLeftCell="A15" zoomScaleNormal="100" workbookViewId="0">
      <selection activeCell="K33" sqref="K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131</v>
      </c>
      <c r="H2" s="10"/>
      <c r="I2" s="14" t="s">
        <v>92</v>
      </c>
      <c r="J2" s="11"/>
      <c r="K2" s="12"/>
      <c r="L2" s="12"/>
    </row>
    <row r="3" spans="1:12" ht="24" customHeight="1" thickBot="1" x14ac:dyDescent="0.35">
      <c r="A3" s="5" t="s">
        <v>67</v>
      </c>
      <c r="H3" s="10"/>
      <c r="I3" s="14" t="s">
        <v>93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4"/>
      <c r="D4" s="130"/>
      <c r="E4" s="130"/>
      <c r="F4" s="130"/>
      <c r="H4" s="10"/>
      <c r="I4" s="14" t="s">
        <v>83</v>
      </c>
      <c r="J4" s="11"/>
      <c r="K4" s="12"/>
      <c r="L4" s="166"/>
    </row>
    <row r="5" spans="1:12" ht="24" customHeight="1" thickBot="1" x14ac:dyDescent="0.35">
      <c r="A5" s="13" t="s">
        <v>19</v>
      </c>
      <c r="B5" s="13"/>
      <c r="C5" s="198"/>
      <c r="D5" s="198"/>
      <c r="E5" s="198"/>
      <c r="F5" s="198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98"/>
      <c r="D6" s="198"/>
      <c r="E6" s="198"/>
      <c r="F6" s="198"/>
      <c r="H6" s="1" t="s">
        <v>22</v>
      </c>
    </row>
    <row r="7" spans="1:12" ht="17.100000000000001" customHeight="1" x14ac:dyDescent="0.3">
      <c r="A7" s="13" t="s">
        <v>91</v>
      </c>
      <c r="B7" s="13"/>
      <c r="C7" s="153"/>
      <c r="D7" s="153"/>
      <c r="E7" s="153"/>
      <c r="F7" s="153"/>
      <c r="H7" s="15" t="s">
        <v>0</v>
      </c>
      <c r="I7" s="197"/>
      <c r="J7" s="206"/>
      <c r="K7" s="206"/>
      <c r="L7" s="207"/>
    </row>
    <row r="8" spans="1:12" ht="17.100000000000001" customHeight="1" x14ac:dyDescent="0.3">
      <c r="A8" s="2" t="s">
        <v>6</v>
      </c>
      <c r="B8" s="2"/>
      <c r="C8" s="197"/>
      <c r="D8" s="197"/>
      <c r="E8" s="197"/>
      <c r="F8" s="197"/>
      <c r="H8" s="16" t="s">
        <v>1</v>
      </c>
      <c r="I8" s="198"/>
      <c r="J8" s="199"/>
      <c r="K8" s="199"/>
      <c r="L8" s="200"/>
    </row>
    <row r="9" spans="1:12" ht="17.100000000000001" customHeight="1" x14ac:dyDescent="0.3">
      <c r="A9" s="13" t="s">
        <v>21</v>
      </c>
      <c r="B9" s="13"/>
      <c r="C9" s="198"/>
      <c r="D9" s="198"/>
      <c r="E9" s="198"/>
      <c r="F9" s="198"/>
      <c r="H9" s="16" t="s">
        <v>2</v>
      </c>
      <c r="I9" s="198"/>
      <c r="J9" s="199"/>
      <c r="K9" s="199"/>
      <c r="L9" s="200"/>
    </row>
    <row r="10" spans="1:12" ht="17.100000000000001" customHeight="1" x14ac:dyDescent="0.3">
      <c r="A10" s="13" t="s">
        <v>89</v>
      </c>
      <c r="B10" s="13"/>
      <c r="C10" s="198"/>
      <c r="D10" s="198"/>
      <c r="E10" s="198"/>
      <c r="F10" s="198"/>
      <c r="H10" s="16" t="s">
        <v>3</v>
      </c>
      <c r="I10" s="198"/>
      <c r="J10" s="199"/>
      <c r="K10" s="199"/>
      <c r="L10" s="200"/>
    </row>
    <row r="11" spans="1:12" ht="17.100000000000001" customHeight="1" x14ac:dyDescent="0.3">
      <c r="H11" s="16" t="s">
        <v>4</v>
      </c>
      <c r="I11" s="198"/>
      <c r="J11" s="199"/>
      <c r="K11" s="199"/>
      <c r="L11" s="200"/>
    </row>
    <row r="12" spans="1:12" ht="17.100000000000001" customHeight="1" x14ac:dyDescent="0.3">
      <c r="H12" s="16" t="s">
        <v>5</v>
      </c>
      <c r="I12" s="198"/>
      <c r="J12" s="199"/>
      <c r="K12" s="199"/>
      <c r="L12" s="200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77" t="s">
        <v>53</v>
      </c>
      <c r="B14" s="27"/>
      <c r="C14" s="27"/>
      <c r="D14" s="27"/>
      <c r="E14" s="27"/>
      <c r="F14" s="27"/>
      <c r="G14" s="27"/>
      <c r="H14" s="27"/>
      <c r="I14" s="27"/>
      <c r="J14" s="27"/>
      <c r="K14" s="78"/>
      <c r="L14" s="79"/>
    </row>
    <row r="15" spans="1:12" ht="18" customHeight="1" x14ac:dyDescent="0.3">
      <c r="A15" s="30"/>
      <c r="B15" s="20"/>
      <c r="C15" s="20"/>
      <c r="D15" s="20"/>
      <c r="E15" s="20"/>
      <c r="F15" s="20"/>
      <c r="G15" s="20"/>
      <c r="H15" s="20"/>
      <c r="I15" s="20"/>
      <c r="J15" s="20"/>
      <c r="K15" s="32"/>
      <c r="L15" s="80"/>
    </row>
    <row r="16" spans="1:12" ht="39" customHeight="1" x14ac:dyDescent="0.3">
      <c r="A16" s="3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31"/>
    </row>
    <row r="17" spans="1:13" ht="18" customHeight="1" x14ac:dyDescent="0.3">
      <c r="A17" s="132" t="s">
        <v>65</v>
      </c>
      <c r="B17" s="133"/>
      <c r="C17" s="96"/>
      <c r="D17" s="13"/>
      <c r="E17" s="13"/>
      <c r="F17" s="13"/>
      <c r="G17" s="13"/>
      <c r="H17" s="13"/>
      <c r="I17" s="13"/>
      <c r="J17" s="13"/>
      <c r="K17" s="134"/>
      <c r="L17" s="135"/>
    </row>
    <row r="18" spans="1:13" ht="19.5" customHeight="1" x14ac:dyDescent="0.35">
      <c r="A18" s="81" t="s">
        <v>69</v>
      </c>
      <c r="B18" s="20"/>
      <c r="C18" s="20"/>
      <c r="D18" s="20"/>
      <c r="E18" s="20"/>
      <c r="F18" s="20"/>
      <c r="H18" s="20"/>
      <c r="I18" s="20"/>
      <c r="J18" s="20"/>
      <c r="K18" s="20"/>
      <c r="L18" s="20"/>
      <c r="M18" s="20"/>
    </row>
    <row r="19" spans="1:13" ht="15" customHeight="1" x14ac:dyDescent="0.3">
      <c r="A19" s="20"/>
      <c r="B19" s="20"/>
      <c r="C19" s="20"/>
      <c r="D19" s="20"/>
      <c r="E19" s="20"/>
      <c r="F19" s="20"/>
      <c r="G19" s="31"/>
      <c r="H19" s="116" t="s">
        <v>82</v>
      </c>
      <c r="I19" s="82"/>
      <c r="K19" s="21" t="s">
        <v>80</v>
      </c>
      <c r="M19" s="20"/>
    </row>
    <row r="20" spans="1:13" ht="15" customHeight="1" x14ac:dyDescent="0.3">
      <c r="B20" s="117" t="s">
        <v>76</v>
      </c>
      <c r="C20" s="72"/>
      <c r="D20" s="88"/>
      <c r="E20" s="158"/>
      <c r="F20" s="118">
        <v>0.4</v>
      </c>
      <c r="G20" s="119"/>
      <c r="H20" s="158"/>
      <c r="I20" s="120"/>
      <c r="J20" s="121"/>
      <c r="K20" s="122">
        <f>F20*H20</f>
        <v>0</v>
      </c>
      <c r="L20" s="25"/>
    </row>
    <row r="21" spans="1:13" ht="15" customHeight="1" x14ac:dyDescent="0.3">
      <c r="B21" s="117" t="s">
        <v>77</v>
      </c>
      <c r="C21" s="72"/>
      <c r="D21" s="88"/>
      <c r="E21" s="158"/>
      <c r="F21" s="118">
        <v>0.3</v>
      </c>
      <c r="G21" s="119"/>
      <c r="H21" s="158"/>
      <c r="I21" s="120"/>
      <c r="J21" s="121"/>
      <c r="K21" s="122">
        <f>F21*H21</f>
        <v>0</v>
      </c>
      <c r="L21" s="25"/>
    </row>
    <row r="22" spans="1:13" ht="15" customHeight="1" x14ac:dyDescent="0.3">
      <c r="B22" s="117" t="s">
        <v>78</v>
      </c>
      <c r="C22" s="72"/>
      <c r="D22" s="88"/>
      <c r="E22" s="158"/>
      <c r="F22" s="118">
        <v>0.1</v>
      </c>
      <c r="G22" s="119"/>
      <c r="H22" s="158"/>
      <c r="I22" s="120"/>
      <c r="J22" s="121"/>
      <c r="K22" s="122">
        <f>F22*H22</f>
        <v>0</v>
      </c>
      <c r="L22" s="25"/>
    </row>
    <row r="23" spans="1:13" ht="12.75" thickBot="1" x14ac:dyDescent="0.35">
      <c r="B23" s="72" t="s">
        <v>79</v>
      </c>
      <c r="C23" s="73"/>
      <c r="D23" s="73"/>
      <c r="E23" s="89">
        <f>SUM(E20:E22)</f>
        <v>0</v>
      </c>
      <c r="F23" s="121"/>
      <c r="G23" s="121"/>
      <c r="H23" s="121"/>
      <c r="I23" s="121"/>
      <c r="J23" s="121"/>
      <c r="K23" s="121"/>
      <c r="L23" s="25"/>
    </row>
    <row r="24" spans="1:13" ht="21" customHeight="1" thickBot="1" x14ac:dyDescent="0.35">
      <c r="B24" s="25"/>
      <c r="C24" s="25"/>
      <c r="D24" s="25"/>
      <c r="E24" s="121"/>
      <c r="F24" s="121"/>
      <c r="G24" s="123" t="s">
        <v>81</v>
      </c>
      <c r="H24" s="124"/>
      <c r="I24" s="124"/>
      <c r="J24" s="125"/>
      <c r="K24" s="102">
        <f>IF(SUM(K20:K23)&gt;10,10,SUM(K20:K23))</f>
        <v>0</v>
      </c>
      <c r="L24" s="103">
        <v>0.3</v>
      </c>
    </row>
    <row r="25" spans="1:13" ht="21" customHeight="1" x14ac:dyDescent="0.3">
      <c r="B25" s="25"/>
      <c r="C25" s="25"/>
      <c r="D25" s="25"/>
      <c r="E25" s="121"/>
      <c r="F25" s="121"/>
      <c r="G25" s="126"/>
      <c r="H25" s="127"/>
      <c r="I25" s="127"/>
      <c r="J25" s="128"/>
      <c r="K25" s="129"/>
      <c r="L25" s="103"/>
    </row>
    <row r="26" spans="1:13" ht="19.5" customHeight="1" x14ac:dyDescent="0.3">
      <c r="A26" s="5" t="s">
        <v>70</v>
      </c>
    </row>
    <row r="27" spans="1:13" ht="8.25" customHeight="1" x14ac:dyDescent="0.3">
      <c r="B27" s="84"/>
      <c r="C27" s="84"/>
      <c r="D27" s="84"/>
      <c r="E27" s="84"/>
      <c r="F27" s="84"/>
      <c r="G27" s="84"/>
      <c r="H27" s="85"/>
      <c r="I27" s="82"/>
      <c r="J27" s="86"/>
      <c r="K27" s="87"/>
    </row>
    <row r="28" spans="1:13" ht="15" customHeight="1" x14ac:dyDescent="0.3">
      <c r="B28" s="72" t="s">
        <v>72</v>
      </c>
      <c r="C28" s="73"/>
      <c r="D28" s="88"/>
      <c r="E28" s="158"/>
      <c r="F28" s="72" t="s">
        <v>75</v>
      </c>
      <c r="G28" s="88"/>
      <c r="H28" s="90">
        <f>E23</f>
        <v>0</v>
      </c>
      <c r="I28" s="91">
        <f>IFERROR(E28/H28,10)</f>
        <v>10</v>
      </c>
      <c r="J28" s="86"/>
      <c r="K28" s="92">
        <f>10-I28</f>
        <v>0</v>
      </c>
    </row>
    <row r="29" spans="1:13" ht="8.25" customHeight="1" x14ac:dyDescent="0.3">
      <c r="B29" s="84"/>
      <c r="C29" s="84"/>
      <c r="D29" s="84"/>
      <c r="E29" s="84"/>
      <c r="F29" s="84"/>
      <c r="G29" s="84"/>
      <c r="H29" s="85"/>
      <c r="I29" s="82"/>
      <c r="J29" s="86"/>
      <c r="K29" s="87"/>
    </row>
    <row r="30" spans="1:13" x14ac:dyDescent="0.3">
      <c r="B30" s="20"/>
      <c r="C30" s="20"/>
      <c r="D30" s="20"/>
      <c r="E30" s="20"/>
      <c r="F30" s="20"/>
      <c r="G30" s="20"/>
      <c r="H30" s="20"/>
      <c r="I30" s="93"/>
      <c r="J30" s="94"/>
      <c r="K30" s="95"/>
    </row>
    <row r="31" spans="1:13" ht="15" customHeight="1" x14ac:dyDescent="0.3">
      <c r="B31" s="20"/>
      <c r="C31" s="20"/>
      <c r="D31" s="20"/>
      <c r="E31" s="96" t="s">
        <v>65</v>
      </c>
      <c r="F31" s="13"/>
      <c r="G31" s="13"/>
      <c r="H31" s="13"/>
      <c r="I31" s="97"/>
      <c r="J31" s="98"/>
      <c r="K31" s="159"/>
    </row>
    <row r="32" spans="1:13" ht="7.5" customHeight="1" thickBot="1" x14ac:dyDescent="0.35">
      <c r="B32" s="20"/>
      <c r="C32" s="20"/>
      <c r="D32" s="20"/>
      <c r="E32" s="20"/>
      <c r="F32" s="20"/>
      <c r="G32" s="20"/>
      <c r="H32" s="20"/>
      <c r="I32" s="20"/>
      <c r="K32" s="99"/>
      <c r="L32" s="83"/>
    </row>
    <row r="33" spans="1:12" ht="20.25" customHeight="1" thickBot="1" x14ac:dyDescent="0.35">
      <c r="G33" s="100" t="s">
        <v>73</v>
      </c>
      <c r="H33" s="11"/>
      <c r="I33" s="11"/>
      <c r="J33" s="101"/>
      <c r="K33" s="102">
        <f>K28-K31</f>
        <v>0</v>
      </c>
      <c r="L33" s="103">
        <v>0.7</v>
      </c>
    </row>
    <row r="34" spans="1:12" ht="11.25" customHeight="1" thickBot="1" x14ac:dyDescent="0.35"/>
    <row r="35" spans="1:12" ht="20.25" customHeight="1" thickBot="1" x14ac:dyDescent="0.35">
      <c r="I35" s="74" t="s">
        <v>74</v>
      </c>
      <c r="J35" s="104"/>
      <c r="K35" s="104"/>
      <c r="L35" s="105">
        <f>ROUND(K24*0.3 + K33*0.7,3)</f>
        <v>0</v>
      </c>
    </row>
    <row r="42" spans="1:12" x14ac:dyDescent="0.3">
      <c r="A42" s="2" t="s">
        <v>36</v>
      </c>
      <c r="B42" s="43"/>
      <c r="C42" s="43"/>
      <c r="D42" s="43"/>
      <c r="E42" s="43"/>
      <c r="H42" s="2" t="s">
        <v>37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view="pageLayout" topLeftCell="A18" zoomScale="110" zoomScaleNormal="120" zoomScalePageLayoutView="110" workbookViewId="0">
      <selection activeCell="L4" sqref="L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9" t="s">
        <v>115</v>
      </c>
      <c r="H2" s="10"/>
      <c r="I2" s="14" t="s">
        <v>92</v>
      </c>
      <c r="J2" s="11"/>
      <c r="K2" s="12"/>
      <c r="L2" s="12"/>
    </row>
    <row r="3" spans="1:13" ht="24" customHeight="1" thickBot="1" x14ac:dyDescent="0.35">
      <c r="A3" s="5" t="s">
        <v>68</v>
      </c>
      <c r="H3" s="10"/>
      <c r="I3" s="14" t="s">
        <v>93</v>
      </c>
      <c r="J3" s="11"/>
      <c r="K3" s="12"/>
      <c r="L3" s="12"/>
    </row>
    <row r="4" spans="1:13" ht="24" customHeight="1" thickBot="1" x14ac:dyDescent="0.35">
      <c r="A4" s="2" t="s">
        <v>18</v>
      </c>
      <c r="B4" s="2"/>
      <c r="C4" s="154"/>
      <c r="D4" s="130"/>
      <c r="E4" s="130"/>
      <c r="F4" s="130"/>
      <c r="H4" s="10"/>
      <c r="I4" s="14" t="s">
        <v>83</v>
      </c>
      <c r="J4" s="11"/>
      <c r="K4" s="12"/>
      <c r="L4" s="166"/>
    </row>
    <row r="5" spans="1:13" ht="24" customHeight="1" thickBot="1" x14ac:dyDescent="0.35">
      <c r="A5" s="13" t="s">
        <v>19</v>
      </c>
      <c r="B5" s="13"/>
      <c r="C5" s="198"/>
      <c r="D5" s="198"/>
      <c r="E5" s="198"/>
      <c r="F5" s="198"/>
      <c r="H5" s="10"/>
      <c r="I5" s="14" t="s">
        <v>17</v>
      </c>
      <c r="J5" s="131"/>
      <c r="K5" s="12"/>
      <c r="L5" s="12"/>
    </row>
    <row r="6" spans="1:13" ht="19.5" customHeight="1" x14ac:dyDescent="0.3">
      <c r="A6" s="13" t="s">
        <v>20</v>
      </c>
      <c r="B6" s="13"/>
      <c r="C6" s="198"/>
      <c r="D6" s="198"/>
      <c r="E6" s="198"/>
      <c r="F6" s="198"/>
      <c r="H6" s="1" t="s">
        <v>22</v>
      </c>
    </row>
    <row r="7" spans="1:13" ht="17.100000000000001" customHeight="1" x14ac:dyDescent="0.3">
      <c r="A7" s="13" t="s">
        <v>91</v>
      </c>
      <c r="B7" s="13"/>
      <c r="C7" s="153"/>
      <c r="D7" s="153"/>
      <c r="E7" s="153"/>
      <c r="F7" s="153"/>
      <c r="H7" s="15" t="s">
        <v>0</v>
      </c>
      <c r="I7" s="197"/>
      <c r="J7" s="206"/>
      <c r="K7" s="206"/>
      <c r="L7" s="207"/>
    </row>
    <row r="8" spans="1:13" ht="17.100000000000001" customHeight="1" x14ac:dyDescent="0.3">
      <c r="A8" s="2" t="s">
        <v>6</v>
      </c>
      <c r="B8" s="2"/>
      <c r="C8" s="197"/>
      <c r="D8" s="197"/>
      <c r="E8" s="197"/>
      <c r="F8" s="197"/>
      <c r="H8" s="16" t="s">
        <v>1</v>
      </c>
      <c r="I8" s="198"/>
      <c r="J8" s="199"/>
      <c r="K8" s="199"/>
      <c r="L8" s="200"/>
    </row>
    <row r="9" spans="1:13" ht="17.100000000000001" customHeight="1" x14ac:dyDescent="0.3">
      <c r="A9" s="13" t="s">
        <v>21</v>
      </c>
      <c r="B9" s="13"/>
      <c r="C9" s="198"/>
      <c r="D9" s="198"/>
      <c r="E9" s="198"/>
      <c r="F9" s="198"/>
      <c r="H9" s="16" t="s">
        <v>2</v>
      </c>
      <c r="I9" s="198"/>
      <c r="J9" s="199"/>
      <c r="K9" s="199"/>
      <c r="L9" s="200"/>
    </row>
    <row r="10" spans="1:13" ht="17.100000000000001" customHeight="1" x14ac:dyDescent="0.3">
      <c r="A10" s="13" t="s">
        <v>89</v>
      </c>
      <c r="B10" s="13"/>
      <c r="C10" s="198"/>
      <c r="D10" s="198"/>
      <c r="E10" s="198"/>
      <c r="F10" s="198"/>
      <c r="H10" s="16" t="s">
        <v>3</v>
      </c>
      <c r="I10" s="198"/>
      <c r="J10" s="199"/>
      <c r="K10" s="199"/>
      <c r="L10" s="200"/>
    </row>
    <row r="11" spans="1:13" ht="17.100000000000001" customHeight="1" x14ac:dyDescent="0.3">
      <c r="H11" s="16" t="s">
        <v>4</v>
      </c>
      <c r="I11" s="198"/>
      <c r="J11" s="199"/>
      <c r="K11" s="199"/>
      <c r="L11" s="200"/>
    </row>
    <row r="12" spans="1:13" ht="17.100000000000001" customHeight="1" x14ac:dyDescent="0.3">
      <c r="C12" s="17"/>
      <c r="H12" s="16" t="s">
        <v>5</v>
      </c>
      <c r="I12" s="198"/>
      <c r="J12" s="199"/>
      <c r="K12" s="199"/>
      <c r="L12" s="200"/>
    </row>
    <row r="13" spans="1:13" ht="17.100000000000001" customHeight="1" x14ac:dyDescent="0.3">
      <c r="C13" s="17"/>
      <c r="H13" s="4"/>
      <c r="I13" s="45"/>
      <c r="J13" s="4"/>
      <c r="K13" s="4"/>
      <c r="L13" s="4"/>
    </row>
    <row r="14" spans="1:13" ht="24.75" customHeight="1" thickBot="1" x14ac:dyDescent="0.35">
      <c r="H14" s="3"/>
      <c r="I14" s="3"/>
      <c r="J14" s="3"/>
      <c r="K14" s="6" t="s">
        <v>86</v>
      </c>
      <c r="L14" s="3"/>
    </row>
    <row r="15" spans="1:13" ht="51.75" customHeight="1" x14ac:dyDescent="0.3">
      <c r="A15" s="226" t="s">
        <v>84</v>
      </c>
      <c r="B15" s="229" t="s">
        <v>133</v>
      </c>
      <c r="C15" s="230"/>
      <c r="D15" s="230"/>
      <c r="E15" s="230"/>
      <c r="F15" s="230"/>
      <c r="G15" s="230"/>
      <c r="H15" s="230"/>
      <c r="I15" s="231"/>
      <c r="J15" s="106" t="s">
        <v>7</v>
      </c>
      <c r="K15" s="160"/>
      <c r="L15" s="107">
        <f>K15*0.25</f>
        <v>0</v>
      </c>
      <c r="M15" s="108"/>
    </row>
    <row r="16" spans="1:13" ht="83.25" customHeight="1" thickBot="1" x14ac:dyDescent="0.35">
      <c r="A16" s="227"/>
      <c r="B16" s="232" t="s">
        <v>134</v>
      </c>
      <c r="C16" s="233"/>
      <c r="D16" s="233"/>
      <c r="E16" s="233"/>
      <c r="F16" s="233"/>
      <c r="G16" s="233"/>
      <c r="H16" s="233"/>
      <c r="I16" s="233"/>
      <c r="J16" s="109" t="s">
        <v>8</v>
      </c>
      <c r="K16" s="161"/>
      <c r="L16" s="110">
        <f>K16*0.25</f>
        <v>0</v>
      </c>
      <c r="M16" s="108"/>
    </row>
    <row r="17" spans="1:13" ht="68.25" customHeight="1" x14ac:dyDescent="0.3">
      <c r="A17" s="226" t="s">
        <v>85</v>
      </c>
      <c r="B17" s="234" t="s">
        <v>135</v>
      </c>
      <c r="C17" s="235"/>
      <c r="D17" s="235"/>
      <c r="E17" s="235"/>
      <c r="F17" s="235"/>
      <c r="G17" s="235"/>
      <c r="H17" s="235"/>
      <c r="I17" s="235"/>
      <c r="J17" s="106" t="s">
        <v>9</v>
      </c>
      <c r="K17" s="162"/>
      <c r="L17" s="111">
        <f>K17*0.2</f>
        <v>0</v>
      </c>
      <c r="M17" s="108"/>
    </row>
    <row r="18" spans="1:13" ht="72" customHeight="1" x14ac:dyDescent="0.3">
      <c r="A18" s="228"/>
      <c r="B18" s="236" t="s">
        <v>137</v>
      </c>
      <c r="C18" s="237"/>
      <c r="D18" s="237"/>
      <c r="E18" s="237"/>
      <c r="F18" s="237"/>
      <c r="G18" s="237"/>
      <c r="H18" s="237"/>
      <c r="I18" s="237"/>
      <c r="J18" s="112" t="s">
        <v>10</v>
      </c>
      <c r="K18" s="163"/>
      <c r="L18" s="113">
        <f>K18*0.2</f>
        <v>0</v>
      </c>
      <c r="M18" s="108"/>
    </row>
    <row r="19" spans="1:13" ht="58.5" customHeight="1" thickBot="1" x14ac:dyDescent="0.35">
      <c r="A19" s="227"/>
      <c r="B19" s="232" t="s">
        <v>88</v>
      </c>
      <c r="C19" s="233"/>
      <c r="D19" s="233"/>
      <c r="E19" s="233"/>
      <c r="F19" s="233"/>
      <c r="G19" s="233"/>
      <c r="H19" s="233"/>
      <c r="I19" s="233"/>
      <c r="J19" s="109" t="s">
        <v>11</v>
      </c>
      <c r="K19" s="164"/>
      <c r="L19" s="114">
        <f>K19*0.1</f>
        <v>0</v>
      </c>
      <c r="M19" s="108"/>
    </row>
    <row r="20" spans="1:13" ht="18" customHeight="1" x14ac:dyDescent="0.3">
      <c r="K20" s="1" t="s">
        <v>35</v>
      </c>
      <c r="L20" s="115">
        <f>SUM(L15:L19)</f>
        <v>0</v>
      </c>
    </row>
    <row r="21" spans="1:13" ht="7.5" customHeight="1" x14ac:dyDescent="0.3">
      <c r="L21" s="99"/>
    </row>
    <row r="22" spans="1:13" ht="18" customHeight="1" x14ac:dyDescent="0.3">
      <c r="B22" s="72" t="s">
        <v>71</v>
      </c>
      <c r="C22" s="88"/>
      <c r="D22" s="73"/>
      <c r="E22" s="73"/>
      <c r="F22" s="73"/>
      <c r="G22" s="73"/>
      <c r="H22" s="73"/>
      <c r="I22" s="73"/>
      <c r="J22" s="73"/>
      <c r="K22" s="73"/>
      <c r="L22" s="165"/>
    </row>
    <row r="23" spans="1:13" ht="13.5" customHeight="1" thickBot="1" x14ac:dyDescent="0.35">
      <c r="L23" s="99"/>
    </row>
    <row r="24" spans="1:13" ht="13.9" thickBot="1" x14ac:dyDescent="0.35">
      <c r="I24" s="74" t="s">
        <v>87</v>
      </c>
      <c r="J24" s="104"/>
      <c r="K24" s="104"/>
      <c r="L24" s="105">
        <f>SUM(L15:L19)-L22</f>
        <v>0</v>
      </c>
    </row>
    <row r="27" spans="1:13" x14ac:dyDescent="0.3">
      <c r="A27" s="2" t="s">
        <v>36</v>
      </c>
      <c r="B27" s="43"/>
      <c r="C27" s="43"/>
      <c r="D27" s="43"/>
      <c r="E27" s="43"/>
      <c r="H27" s="2" t="s">
        <v>37</v>
      </c>
      <c r="I27" s="2"/>
      <c r="J27" s="2"/>
      <c r="K27" s="2"/>
      <c r="L27" s="2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32</vt:i4>
      </vt:variant>
    </vt:vector>
  </HeadingPairs>
  <TitlesOfParts>
    <vt:vector size="37" baseType="lpstr">
      <vt:lpstr>Information</vt:lpstr>
      <vt:lpstr>Häst, lag</vt:lpstr>
      <vt:lpstr>Lag grund A</vt:lpstr>
      <vt:lpstr>Lag kür tekn sr</vt:lpstr>
      <vt:lpstr>Lag kür art</vt:lpstr>
      <vt:lpstr>'Häst, lag'!bord</vt:lpstr>
      <vt:lpstr>'Lag grund A'!bord</vt:lpstr>
      <vt:lpstr>'Lag kür art'!bord</vt:lpstr>
      <vt:lpstr>'Lag kür tekn sr'!bord</vt:lpstr>
      <vt:lpstr>'Häst, lag'!datum</vt:lpstr>
      <vt:lpstr>'Lag grund A'!datum</vt:lpstr>
      <vt:lpstr>'Lag kür art'!datum</vt:lpstr>
      <vt:lpstr>'Lag kür tekn sr'!datum</vt:lpstr>
      <vt:lpstr>'Häst, lag'!domare</vt:lpstr>
      <vt:lpstr>'Lag grund A'!domare</vt:lpstr>
      <vt:lpstr>'Lag kür art'!domare</vt:lpstr>
      <vt:lpstr>'Lag kür tekn sr'!domare</vt:lpstr>
      <vt:lpstr>'Häst, lag'!firstvaulter</vt:lpstr>
      <vt:lpstr>'Lag grund A'!firstvaulter</vt:lpstr>
      <vt:lpstr>'Lag kür art'!firstvaulter</vt:lpstr>
      <vt:lpstr>'Lag kür tekn sr'!firstvaulter</vt:lpstr>
      <vt:lpstr>'Häst, lag'!id</vt:lpstr>
      <vt:lpstr>'Lag grund A'!id</vt:lpstr>
      <vt:lpstr>'Lag kür art'!id</vt:lpstr>
      <vt:lpstr>'Lag kür tekn sr'!id</vt:lpstr>
      <vt:lpstr>'Häst, lag'!klass</vt:lpstr>
      <vt:lpstr>'Lag grund A'!klass</vt:lpstr>
      <vt:lpstr>'Lag kür art'!klass</vt:lpstr>
      <vt:lpstr>'Lag kür tekn sr'!klass</vt:lpstr>
      <vt:lpstr>'Häst, lag'!moment</vt:lpstr>
      <vt:lpstr>'Lag grund A'!moment</vt:lpstr>
      <vt:lpstr>'Lag kür art'!moment</vt:lpstr>
      <vt:lpstr>'Lag kür tekn sr'!moment</vt:lpstr>
      <vt:lpstr>'Häst, lag'!result</vt:lpstr>
      <vt:lpstr>'Lag grund A'!result</vt:lpstr>
      <vt:lpstr>'Lag kür art'!result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2019-02-10T19:02:57Z</dcterms:modified>
</cp:coreProperties>
</file>