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468D0BA4-030B-4A12-965E-4D23247CCF97}" xr6:coauthVersionLast="47" xr6:coauthVersionMax="47" xr10:uidLastSave="{00000000-0000-0000-0000-000000000000}"/>
  <bookViews>
    <workbookView xWindow="-98" yWindow="-98" windowWidth="21795" windowHeight="13096" firstSheet="1" activeTab="3" xr2:uid="{00000000-000D-0000-FFFF-FFFF00000000}"/>
  </bookViews>
  <sheets>
    <sheet name="Information" sheetId="27" r:id="rId1"/>
    <sheet name="Häst, lag" sheetId="30" r:id="rId2"/>
    <sheet name="Lag grund A" sheetId="22" r:id="rId3"/>
    <sheet name="Lag grund B" sheetId="18" r:id="rId4"/>
    <sheet name="Lag grund D" sheetId="17" r:id="rId5"/>
    <sheet name="Lag kür tekn mellan" sheetId="29" r:id="rId6"/>
    <sheet name="Lag kür tekn junior" sheetId="6" r:id="rId7"/>
    <sheet name="Lag kür tekn sr" sheetId="20" r:id="rId8"/>
    <sheet name="Lag kür art" sheetId="21" r:id="rId9"/>
  </sheets>
  <externalReferences>
    <externalReference r:id="rId10"/>
    <externalReference r:id="rId11"/>
  </externalReferences>
  <definedNames>
    <definedName name="Antal_tävlingsdagar" localSheetId="1">[1]Information!$H$5</definedName>
    <definedName name="Antal_tävlingsdagar">[2]Information!$H$5</definedName>
    <definedName name="bord" localSheetId="1">'Häst, lag'!$K$3</definedName>
    <definedName name="bord" localSheetId="2">'Lag grund A'!$L$3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lag'!$C$32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art'!$C$27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lag'!$K$28</definedName>
    <definedName name="result" localSheetId="2">'Lag grund A'!$L$29</definedName>
    <definedName name="result" localSheetId="3">'Lag grund B'!$L$29</definedName>
    <definedName name="result" localSheetId="4">'Lag grund D'!$L$29</definedName>
    <definedName name="result" localSheetId="8">'Lag kür art'!$L$24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  <definedName name="_xlnm.Print_Area" localSheetId="1">'Häst, lag'!$A$1:$L$32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" i="30" l="1"/>
  <c r="L25" i="30" s="1"/>
  <c r="K24" i="30"/>
  <c r="L21" i="30" s="1"/>
  <c r="K15" i="30"/>
  <c r="L15" i="30" s="1"/>
  <c r="K28" i="30" l="1"/>
  <c r="H20" i="20"/>
  <c r="H21" i="20" s="1"/>
  <c r="H22" i="20" l="1"/>
  <c r="E23" i="29"/>
  <c r="H27" i="29" s="1"/>
  <c r="I27" i="29" s="1"/>
  <c r="K27" i="29" s="1"/>
  <c r="K32" i="29" s="1"/>
  <c r="K22" i="29"/>
  <c r="K21" i="29"/>
  <c r="K20" i="29"/>
  <c r="K24" i="29" l="1"/>
  <c r="L34" i="29"/>
  <c r="L22" i="22"/>
  <c r="L21" i="22"/>
  <c r="L20" i="22"/>
  <c r="L19" i="22"/>
  <c r="L18" i="22"/>
  <c r="L17" i="22"/>
  <c r="L16" i="22"/>
  <c r="L15" i="22"/>
  <c r="L21" i="18"/>
  <c r="L19" i="21"/>
  <c r="L18" i="21"/>
  <c r="L17" i="21"/>
  <c r="L16" i="21"/>
  <c r="L15" i="21"/>
  <c r="E23" i="20"/>
  <c r="H28" i="20" s="1"/>
  <c r="I28" i="20" s="1"/>
  <c r="K28" i="20" s="1"/>
  <c r="K33" i="20" s="1"/>
  <c r="K22" i="20"/>
  <c r="K21" i="20"/>
  <c r="K20" i="20"/>
  <c r="K21" i="6"/>
  <c r="K22" i="6"/>
  <c r="K20" i="6"/>
  <c r="E23" i="6"/>
  <c r="H27" i="6"/>
  <c r="I27" i="6" s="1"/>
  <c r="K27" i="6" s="1"/>
  <c r="K32" i="6" s="1"/>
  <c r="L34" i="6" s="1"/>
  <c r="L22" i="18"/>
  <c r="L20" i="18"/>
  <c r="L19" i="18"/>
  <c r="L18" i="18"/>
  <c r="L17" i="18"/>
  <c r="L16" i="18"/>
  <c r="L15" i="18"/>
  <c r="L22" i="17"/>
  <c r="L21" i="17"/>
  <c r="L20" i="17"/>
  <c r="L19" i="17"/>
  <c r="L18" i="17"/>
  <c r="L17" i="17"/>
  <c r="L16" i="17"/>
  <c r="K24" i="6"/>
  <c r="K24" i="20" l="1"/>
  <c r="L35" i="20" s="1"/>
  <c r="L24" i="22"/>
  <c r="L25" i="22" s="1"/>
  <c r="L29" i="22" s="1"/>
  <c r="L24" i="17"/>
  <c r="L25" i="17" s="1"/>
  <c r="L29" i="17" s="1"/>
  <c r="L24" i="18"/>
  <c r="L25" i="18" s="1"/>
  <c r="L29" i="18" s="1"/>
  <c r="L24" i="21"/>
  <c r="L20" i="21"/>
</calcChain>
</file>

<file path=xl/sharedStrings.xml><?xml version="1.0" encoding="utf-8"?>
<sst xmlns="http://schemas.openxmlformats.org/spreadsheetml/2006/main" count="492" uniqueCount="142">
  <si>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</si>
  <si>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</si>
  <si>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</si>
  <si>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</si>
  <si>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</si>
  <si>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</si>
  <si>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</si>
  <si>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</si>
  <si>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</si>
  <si>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C3
20%</t>
  </si>
  <si>
    <t>C4
20%</t>
  </si>
  <si>
    <t>C5
10%</t>
  </si>
  <si>
    <t>A2
25%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</si>
  <si>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</si>
  <si>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</si>
  <si>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</si>
  <si>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</si>
  <si>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</si>
  <si>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</si>
  <si>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</si>
  <si>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</si>
  <si>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Longering</t>
  </si>
  <si>
    <t>Summa</t>
  </si>
  <si>
    <t>Domare:</t>
  </si>
  <si>
    <t>Signatur:</t>
  </si>
  <si>
    <t>Hästens voltigerbarhet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</si>
  <si>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</si>
  <si>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</si>
  <si>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</si>
  <si>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</si>
  <si>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</si>
  <si>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</si>
  <si>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</si>
  <si>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</si>
  <si>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</si>
  <si>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</si>
  <si>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</si>
  <si>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</si>
  <si>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</si>
  <si>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</si>
  <si>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 xml:space="preserve">/ 6 voltigörer  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</si>
  <si>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</si>
  <si>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</si>
  <si>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</si>
  <si>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</si>
  <si>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</si>
  <si>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</si>
  <si>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</si>
  <si>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</si>
  <si>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</si>
  <si>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</si>
  <si>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</si>
  <si>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</si>
  <si>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</si>
  <si>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</si>
  <si>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</si>
  <si>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</si>
  <si>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</si>
  <si>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</si>
  <si>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</si>
  <si>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</si>
  <si>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</si>
  <si>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</si>
  <si>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</si>
  <si>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</si>
  <si>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</si>
  <si>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</si>
  <si>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</si>
  <si>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Linförare:</t>
  </si>
  <si>
    <t>Poäng 0 till 10</t>
  </si>
  <si>
    <t>Klubb:</t>
  </si>
  <si>
    <t>Start nr</t>
  </si>
  <si>
    <t>Bord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</si>
  <si>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</si>
  <si>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</si>
  <si>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</si>
  <si>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</si>
  <si>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</si>
  <si>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</si>
  <si>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</si>
  <si>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</si>
  <si>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</si>
  <si>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</si>
  <si>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</si>
  <si>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</si>
  <si>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</si>
  <si>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</si>
  <si>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</si>
  <si>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</si>
  <si>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</si>
  <si>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</si>
  <si>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</si>
  <si>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</si>
  <si>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</si>
  <si>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</si>
  <si>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</si>
  <si>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</si>
  <si>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</si>
  <si>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</si>
  <si>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</si>
  <si>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</si>
  <si>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</si>
  <si>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</si>
  <si>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</si>
  <si>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</si>
  <si>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</si>
  <si>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</si>
  <si>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</si>
  <si>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</si>
  <si>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</si>
  <si>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</si>
  <si>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</si>
  <si>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</si>
  <si>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</si>
  <si>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Grund</t>
  </si>
  <si>
    <t>Lag kür svårklass junior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</si>
  <si>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</si>
  <si>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Sving framlänges</t>
  </si>
  <si>
    <t>Sving baklänges, inkl avgång</t>
  </si>
  <si>
    <t>Avhopp, utåt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</si>
  <si>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</si>
  <si>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</si>
  <si>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</si>
  <si>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</si>
  <si>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</si>
  <si>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</si>
  <si>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</si>
  <si>
    <t>Protokollen uppdaterades senast 2019-03-28.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</si>
  <si>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</si>
  <si>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</si>
  <si>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</si>
  <si>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</si>
  <si>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</si>
  <si>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</si>
  <si>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</si>
  <si>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</si>
  <si>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</si>
  <si>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</si>
  <si>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</si>
  <si>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</si>
  <si>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</si>
  <si>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Sidhopp del 1, tryck av inåt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</si>
</sst>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6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6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2" fillId="0" borderId="0" xfId="3" applyFont="1"/>
    <xf numFmtId="0" fontId="6" fillId="0" borderId="0" xfId="3"/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4" fillId="0" borderId="13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1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7" fillId="0" borderId="15" xfId="0" applyFont="1" applyBorder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3" fillId="0" borderId="35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169" fontId="2" fillId="0" borderId="12" xfId="1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4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9" fillId="0" borderId="0" xfId="0" applyFont="1"/>
    <xf numFmtId="0" fontId="6" fillId="0" borderId="0" xfId="0" applyFont="1"/>
    <xf numFmtId="0" fontId="9" fillId="0" borderId="0" xfId="0" applyFont="1"/>
    <xf numFmtId="0" fontId="20" fillId="0" borderId="0" xfId="0" applyFont="1"/>
    <xf numFmtId="0" fontId="6" fillId="0" borderId="12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19" fillId="0" borderId="0" xfId="5" applyFont="1"/>
    <xf numFmtId="0" fontId="21" fillId="0" borderId="0" xfId="5" applyFont="1"/>
    <xf numFmtId="0" fontId="6" fillId="0" borderId="0" xfId="5"/>
    <xf numFmtId="14" fontId="2" fillId="0" borderId="1" xfId="0" applyNumberFormat="1" applyFont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/>
    </xf>
    <xf numFmtId="169" fontId="3" fillId="3" borderId="25" xfId="1" applyNumberFormat="1" applyFont="1" applyFill="1" applyBorder="1" applyAlignment="1">
      <alignment horizontal="center" vertical="center"/>
    </xf>
    <xf numFmtId="169" fontId="3" fillId="3" borderId="27" xfId="1" applyNumberFormat="1" applyFont="1" applyFill="1" applyBorder="1" applyAlignment="1">
      <alignment horizontal="center" vertical="center"/>
    </xf>
    <xf numFmtId="169" fontId="3" fillId="3" borderId="28" xfId="1" applyNumberFormat="1" applyFont="1" applyFill="1" applyBorder="1" applyAlignment="1">
      <alignment horizontal="center" vertical="center"/>
    </xf>
    <xf numFmtId="169" fontId="3" fillId="3" borderId="29" xfId="1" applyNumberFormat="1" applyFont="1" applyFill="1" applyBorder="1" applyAlignment="1">
      <alignment horizontal="center" vertical="center"/>
    </xf>
    <xf numFmtId="169" fontId="3" fillId="3" borderId="30" xfId="1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7"/>
    <xf numFmtId="1" fontId="2" fillId="0" borderId="12" xfId="0" applyNumberFormat="1" applyFont="1" applyFill="1" applyBorder="1" applyAlignment="1">
      <alignment horizontal="center" vertical="center"/>
    </xf>
    <xf numFmtId="0" fontId="2" fillId="0" borderId="0" xfId="5" applyFont="1"/>
    <xf numFmtId="0" fontId="7" fillId="0" borderId="0" xfId="5" applyFont="1"/>
    <xf numFmtId="0" fontId="3" fillId="0" borderId="16" xfId="5" applyFont="1" applyBorder="1" applyAlignment="1">
      <alignment horizontal="center" vertical="center"/>
    </xf>
    <xf numFmtId="0" fontId="7" fillId="0" borderId="15" xfId="5" applyFont="1" applyBorder="1" applyAlignment="1">
      <alignment horizontal="left" vertical="center"/>
    </xf>
    <xf numFmtId="0" fontId="2" fillId="0" borderId="15" xfId="5" applyFont="1" applyBorder="1"/>
    <xf numFmtId="0" fontId="3" fillId="0" borderId="14" xfId="5" applyFont="1" applyBorder="1" applyAlignment="1">
      <alignment horizontal="center" vertical="center"/>
    </xf>
    <xf numFmtId="0" fontId="3" fillId="0" borderId="14" xfId="5" applyFont="1" applyBorder="1" applyAlignment="1" applyProtection="1">
      <alignment horizontal="center" vertical="center"/>
      <protection locked="0"/>
    </xf>
    <xf numFmtId="0" fontId="7" fillId="0" borderId="0" xfId="5" applyFont="1" applyAlignment="1">
      <alignment vertical="center"/>
    </xf>
    <xf numFmtId="0" fontId="2" fillId="0" borderId="1" xfId="5" applyFont="1" applyBorder="1"/>
    <xf numFmtId="0" fontId="2" fillId="0" borderId="1" xfId="5" applyFont="1" applyBorder="1" applyAlignment="1" applyProtection="1">
      <alignment horizontal="center"/>
      <protection locked="0"/>
    </xf>
    <xf numFmtId="0" fontId="2" fillId="0" borderId="2" xfId="5" applyFont="1" applyBorder="1"/>
    <xf numFmtId="0" fontId="2" fillId="0" borderId="44" xfId="5" applyFont="1" applyBorder="1"/>
    <xf numFmtId="0" fontId="2" fillId="0" borderId="0" xfId="5" applyFont="1" applyProtection="1">
      <protection locked="0"/>
    </xf>
    <xf numFmtId="0" fontId="2" fillId="0" borderId="2" xfId="5" applyFont="1" applyBorder="1" applyAlignment="1" applyProtection="1">
      <alignment horizontal="left"/>
      <protection locked="0"/>
    </xf>
    <xf numFmtId="9" fontId="9" fillId="0" borderId="0" xfId="5" applyNumberFormat="1" applyFont="1" applyAlignment="1">
      <alignment horizontal="center" textRotation="90" wrapText="1"/>
    </xf>
    <xf numFmtId="0" fontId="2" fillId="0" borderId="5" xfId="5" applyFont="1" applyBorder="1"/>
    <xf numFmtId="0" fontId="2" fillId="0" borderId="5" xfId="5" applyFont="1" applyBorder="1" applyAlignment="1">
      <alignment horizontal="left"/>
    </xf>
    <xf numFmtId="0" fontId="2" fillId="0" borderId="0" xfId="5" applyFont="1" applyAlignment="1">
      <alignment horizontal="center"/>
    </xf>
    <xf numFmtId="0" fontId="24" fillId="0" borderId="18" xfId="3" applyFont="1" applyBorder="1" applyAlignment="1">
      <alignment horizontal="center" wrapText="1"/>
    </xf>
    <xf numFmtId="0" fontId="24" fillId="0" borderId="18" xfId="5" applyFont="1" applyBorder="1" applyAlignment="1">
      <alignment horizontal="center" wrapText="1"/>
    </xf>
    <xf numFmtId="0" fontId="14" fillId="0" borderId="18" xfId="3" applyFont="1" applyBorder="1" applyAlignment="1">
      <alignment horizontal="center" wrapText="1"/>
    </xf>
    <xf numFmtId="0" fontId="24" fillId="0" borderId="16" xfId="5" applyFont="1" applyBorder="1" applyAlignment="1">
      <alignment horizontal="center" wrapText="1"/>
    </xf>
    <xf numFmtId="169" fontId="6" fillId="3" borderId="18" xfId="3" applyNumberFormat="1" applyFill="1" applyBorder="1" applyAlignment="1" applyProtection="1">
      <alignment horizontal="center" vertical="center"/>
      <protection locked="0"/>
    </xf>
    <xf numFmtId="169" fontId="25" fillId="3" borderId="18" xfId="3" applyNumberFormat="1" applyFont="1" applyFill="1" applyBorder="1" applyAlignment="1" applyProtection="1">
      <alignment horizontal="center" vertical="center" wrapText="1"/>
      <protection locked="0"/>
    </xf>
    <xf numFmtId="169" fontId="25" fillId="3" borderId="16" xfId="3" applyNumberFormat="1" applyFont="1" applyFill="1" applyBorder="1" applyAlignment="1" applyProtection="1">
      <alignment horizontal="center" vertical="center" wrapText="1"/>
      <protection locked="0"/>
    </xf>
    <xf numFmtId="0" fontId="24" fillId="0" borderId="52" xfId="3" applyFont="1" applyBorder="1" applyAlignment="1">
      <alignment vertical="center" wrapText="1"/>
    </xf>
    <xf numFmtId="0" fontId="24" fillId="3" borderId="18" xfId="3" applyFont="1" applyFill="1" applyBorder="1" applyAlignment="1" applyProtection="1">
      <alignment horizontal="center" vertical="center" wrapText="1"/>
      <protection locked="0"/>
    </xf>
    <xf numFmtId="169" fontId="3" fillId="2" borderId="18" xfId="1" applyNumberFormat="1" applyFont="1" applyFill="1" applyBorder="1" applyAlignment="1">
      <alignment vertical="center"/>
    </xf>
    <xf numFmtId="169" fontId="3" fillId="3" borderId="26" xfId="1" applyNumberFormat="1" applyFont="1" applyFill="1" applyBorder="1" applyAlignment="1" applyProtection="1">
      <alignment vertical="center"/>
      <protection locked="0"/>
    </xf>
    <xf numFmtId="0" fontId="6" fillId="0" borderId="52" xfId="3" applyBorder="1" applyAlignment="1">
      <alignment vertical="center"/>
    </xf>
    <xf numFmtId="0" fontId="3" fillId="0" borderId="0" xfId="5" applyFont="1" applyAlignment="1">
      <alignment horizontal="left"/>
    </xf>
    <xf numFmtId="0" fontId="2" fillId="0" borderId="1" xfId="3" applyFont="1" applyBorder="1" applyAlignment="1" applyProtection="1">
      <alignment horizontal="left"/>
      <protection locked="0"/>
    </xf>
    <xf numFmtId="0" fontId="2" fillId="0" borderId="2" xfId="5" applyFont="1" applyBorder="1" applyAlignment="1" applyProtection="1">
      <alignment horizontal="left"/>
      <protection locked="0"/>
    </xf>
    <xf numFmtId="0" fontId="2" fillId="0" borderId="2" xfId="5" applyFont="1" applyBorder="1" applyProtection="1">
      <protection locked="0"/>
    </xf>
    <xf numFmtId="0" fontId="2" fillId="0" borderId="13" xfId="5" applyFont="1" applyBorder="1" applyProtection="1">
      <protection locked="0"/>
    </xf>
    <xf numFmtId="14" fontId="2" fillId="0" borderId="1" xfId="5" applyNumberFormat="1" applyFont="1" applyBorder="1" applyAlignment="1" applyProtection="1">
      <alignment horizontal="center"/>
      <protection locked="0"/>
    </xf>
    <xf numFmtId="0" fontId="2" fillId="0" borderId="1" xfId="5" applyFont="1" applyBorder="1" applyAlignment="1" applyProtection="1">
      <alignment horizontal="left"/>
      <protection locked="0"/>
    </xf>
    <xf numFmtId="0" fontId="2" fillId="0" borderId="1" xfId="5" applyFont="1" applyBorder="1" applyProtection="1">
      <protection locked="0"/>
    </xf>
    <xf numFmtId="0" fontId="2" fillId="0" borderId="10" xfId="5" applyFont="1" applyBorder="1" applyProtection="1">
      <protection locked="0"/>
    </xf>
    <xf numFmtId="0" fontId="23" fillId="0" borderId="45" xfId="3" applyFont="1" applyBorder="1" applyAlignment="1">
      <alignment horizontal="center" vertical="center"/>
    </xf>
    <xf numFmtId="0" fontId="23" fillId="0" borderId="46" xfId="3" applyFont="1" applyBorder="1" applyAlignment="1">
      <alignment horizontal="center" vertical="center"/>
    </xf>
    <xf numFmtId="0" fontId="23" fillId="0" borderId="39" xfId="3" applyFont="1" applyBorder="1" applyAlignment="1">
      <alignment horizontal="center" vertical="center" wrapText="1"/>
    </xf>
    <xf numFmtId="0" fontId="23" fillId="0" borderId="19" xfId="3" applyFont="1" applyBorder="1" applyAlignment="1">
      <alignment horizontal="center" vertical="center" wrapText="1"/>
    </xf>
    <xf numFmtId="0" fontId="23" fillId="0" borderId="25" xfId="3" applyFont="1" applyBorder="1" applyAlignment="1">
      <alignment horizontal="center" vertical="center" wrapText="1"/>
    </xf>
    <xf numFmtId="0" fontId="9" fillId="0" borderId="39" xfId="3" applyFont="1" applyBorder="1" applyAlignment="1">
      <alignment horizontal="center" vertical="center" textRotation="90" wrapText="1"/>
    </xf>
    <xf numFmtId="0" fontId="9" fillId="0" borderId="40" xfId="3" applyFont="1" applyBorder="1" applyAlignment="1">
      <alignment horizontal="center" vertical="center" textRotation="90" wrapText="1"/>
    </xf>
    <xf numFmtId="0" fontId="9" fillId="0" borderId="51" xfId="3" applyFont="1" applyBorder="1" applyAlignment="1">
      <alignment horizontal="center" vertical="center" textRotation="90" wrapText="1"/>
    </xf>
    <xf numFmtId="0" fontId="9" fillId="0" borderId="52" xfId="3" applyFont="1" applyBorder="1" applyAlignment="1">
      <alignment horizontal="center" vertical="center" textRotation="90" wrapText="1"/>
    </xf>
    <xf numFmtId="0" fontId="14" fillId="0" borderId="21" xfId="3" applyFont="1" applyBorder="1" applyAlignment="1">
      <alignment horizontal="left" wrapText="1" indent="1"/>
    </xf>
    <xf numFmtId="0" fontId="14" fillId="0" borderId="47" xfId="3" applyFont="1" applyBorder="1" applyAlignment="1">
      <alignment horizontal="left" wrapText="1" indent="1"/>
    </xf>
    <xf numFmtId="0" fontId="14" fillId="0" borderId="7" xfId="3" applyFont="1" applyBorder="1" applyAlignment="1">
      <alignment horizontal="left" wrapText="1" indent="1"/>
    </xf>
    <xf numFmtId="0" fontId="14" fillId="0" borderId="0" xfId="3" applyFont="1" applyAlignment="1">
      <alignment horizontal="left" wrapText="1" indent="1"/>
    </xf>
    <xf numFmtId="0" fontId="16" fillId="0" borderId="45" xfId="3" applyFont="1" applyBorder="1" applyAlignment="1">
      <alignment vertical="center" wrapText="1"/>
    </xf>
    <xf numFmtId="0" fontId="16" fillId="0" borderId="46" xfId="3" applyFont="1" applyBorder="1" applyAlignment="1">
      <alignment vertical="center" wrapText="1"/>
    </xf>
    <xf numFmtId="0" fontId="16" fillId="0" borderId="48" xfId="3" applyFont="1" applyBorder="1" applyAlignment="1">
      <alignment vertical="center" wrapText="1"/>
    </xf>
    <xf numFmtId="0" fontId="16" fillId="0" borderId="49" xfId="3" applyFont="1" applyBorder="1" applyAlignment="1">
      <alignment vertical="center" wrapText="1"/>
    </xf>
    <xf numFmtId="0" fontId="16" fillId="0" borderId="53" xfId="3" applyFont="1" applyBorder="1" applyAlignment="1">
      <alignment vertical="center" wrapText="1"/>
    </xf>
    <xf numFmtId="0" fontId="16" fillId="0" borderId="54" xfId="3" applyFont="1" applyBorder="1" applyAlignment="1">
      <alignment vertical="center" wrapText="1"/>
    </xf>
    <xf numFmtId="0" fontId="14" fillId="0" borderId="22" xfId="3" applyFont="1" applyBorder="1" applyAlignment="1">
      <alignment horizontal="center" vertical="center" wrapText="1"/>
    </xf>
    <xf numFmtId="0" fontId="14" fillId="0" borderId="8" xfId="3" applyFont="1" applyBorder="1" applyAlignment="1">
      <alignment horizontal="center" vertical="center" wrapText="1"/>
    </xf>
    <xf numFmtId="0" fontId="14" fillId="0" borderId="37" xfId="3" applyFont="1" applyBorder="1" applyAlignment="1">
      <alignment horizontal="center" vertical="center" wrapText="1"/>
    </xf>
    <xf numFmtId="166" fontId="3" fillId="2" borderId="43" xfId="1" applyNumberFormat="1" applyFont="1" applyFill="1" applyBorder="1" applyAlignment="1">
      <alignment horizontal="center" vertical="center"/>
    </xf>
    <xf numFmtId="166" fontId="3" fillId="2" borderId="26" xfId="1" applyNumberFormat="1" applyFont="1" applyFill="1" applyBorder="1" applyAlignment="1">
      <alignment horizontal="center" vertical="center"/>
    </xf>
    <xf numFmtId="166" fontId="3" fillId="2" borderId="42" xfId="1" applyNumberFormat="1" applyFont="1" applyFill="1" applyBorder="1" applyAlignment="1">
      <alignment horizontal="center" vertical="center"/>
    </xf>
    <xf numFmtId="166" fontId="2" fillId="0" borderId="28" xfId="1" applyNumberFormat="1" applyFont="1" applyBorder="1" applyAlignment="1">
      <alignment horizontal="center" vertical="center" wrapText="1"/>
    </xf>
    <xf numFmtId="166" fontId="2" fillId="0" borderId="50" xfId="1" applyNumberFormat="1" applyFont="1" applyBorder="1" applyAlignment="1">
      <alignment horizontal="center" vertical="center" wrapText="1"/>
    </xf>
    <xf numFmtId="166" fontId="2" fillId="0" borderId="30" xfId="1" applyNumberFormat="1" applyFont="1" applyBorder="1" applyAlignment="1">
      <alignment horizontal="center" vertical="center" wrapText="1"/>
    </xf>
    <xf numFmtId="166" fontId="2" fillId="0" borderId="54" xfId="1" applyNumberFormat="1" applyFont="1" applyBorder="1" applyAlignment="1">
      <alignment horizontal="center" vertical="center" wrapText="1"/>
    </xf>
    <xf numFmtId="166" fontId="7" fillId="0" borderId="16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 textRotation="90" wrapText="1"/>
    </xf>
    <xf numFmtId="0" fontId="9" fillId="0" borderId="56" xfId="3" applyFont="1" applyBorder="1" applyAlignment="1">
      <alignment horizontal="center" vertical="center" textRotation="90" wrapText="1"/>
    </xf>
    <xf numFmtId="0" fontId="9" fillId="0" borderId="35" xfId="3" applyFont="1" applyBorder="1" applyAlignment="1">
      <alignment horizontal="center" vertical="center" textRotation="90" wrapText="1"/>
    </xf>
    <xf numFmtId="0" fontId="24" fillId="0" borderId="47" xfId="3" applyFont="1" applyBorder="1" applyAlignment="1">
      <alignment horizontal="left" vertical="center" wrapText="1" indent="1"/>
    </xf>
    <xf numFmtId="0" fontId="24" fillId="0" borderId="0" xfId="3" applyFont="1" applyAlignment="1">
      <alignment horizontal="left" vertical="center" wrapText="1" indent="1"/>
    </xf>
    <xf numFmtId="0" fontId="24" fillId="0" borderId="1" xfId="3" applyFont="1" applyBorder="1" applyAlignment="1">
      <alignment horizontal="left" vertical="center" wrapText="1" indent="1"/>
    </xf>
    <xf numFmtId="0" fontId="24" fillId="0" borderId="45" xfId="3" applyFont="1" applyBorder="1" applyAlignment="1">
      <alignment horizontal="center" vertical="center" wrapText="1"/>
    </xf>
    <xf numFmtId="0" fontId="24" fillId="0" borderId="46" xfId="3" applyFont="1" applyBorder="1" applyAlignment="1">
      <alignment horizontal="center" vertical="center" wrapText="1"/>
    </xf>
    <xf numFmtId="0" fontId="24" fillId="0" borderId="48" xfId="3" applyFont="1" applyBorder="1" applyAlignment="1">
      <alignment horizontal="center" vertical="center" wrapText="1"/>
    </xf>
    <xf numFmtId="0" fontId="24" fillId="0" borderId="49" xfId="3" applyFont="1" applyBorder="1" applyAlignment="1">
      <alignment horizontal="center" vertical="center" wrapText="1"/>
    </xf>
    <xf numFmtId="0" fontId="24" fillId="0" borderId="53" xfId="3" applyFont="1" applyBorder="1" applyAlignment="1">
      <alignment horizontal="center" vertical="center" wrapText="1"/>
    </xf>
    <xf numFmtId="0" fontId="24" fillId="0" borderId="54" xfId="3" applyFont="1" applyBorder="1" applyAlignment="1">
      <alignment horizontal="center" vertical="center" wrapText="1"/>
    </xf>
    <xf numFmtId="0" fontId="14" fillId="0" borderId="55" xfId="3" applyFont="1" applyBorder="1" applyAlignment="1">
      <alignment horizontal="center" vertical="center" wrapText="1"/>
    </xf>
    <xf numFmtId="0" fontId="14" fillId="0" borderId="57" xfId="3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169" fontId="3" fillId="3" borderId="43" xfId="1" applyNumberFormat="1" applyFont="1" applyFill="1" applyBorder="1" applyAlignment="1" applyProtection="1">
      <alignment horizontal="center" vertical="center"/>
      <protection locked="0"/>
    </xf>
    <xf numFmtId="169" fontId="3" fillId="3" borderId="26" xfId="1" applyNumberFormat="1" applyFont="1" applyFill="1" applyBorder="1" applyAlignment="1" applyProtection="1">
      <alignment horizontal="center" vertical="center"/>
      <protection locked="0"/>
    </xf>
    <xf numFmtId="0" fontId="12" fillId="0" borderId="47" xfId="3" applyFont="1" applyBorder="1" applyAlignment="1">
      <alignment horizontal="left" vertical="center" wrapText="1" indent="1"/>
    </xf>
    <xf numFmtId="0" fontId="12" fillId="0" borderId="46" xfId="3" applyFont="1" applyBorder="1" applyAlignment="1">
      <alignment horizontal="left" vertical="center" wrapText="1" indent="1"/>
    </xf>
    <xf numFmtId="0" fontId="15" fillId="0" borderId="45" xfId="3" applyFont="1" applyBorder="1" applyAlignment="1">
      <alignment horizontal="center" vertical="center" wrapText="1"/>
    </xf>
    <xf numFmtId="0" fontId="15" fillId="0" borderId="46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4" fillId="0" borderId="44" xfId="3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13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0" xfId="0" applyFont="1" applyBorder="1"/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horizontal="left" vertical="center" wrapText="1" shrinkToFit="1"/>
    </xf>
    <xf numFmtId="0" fontId="0" fillId="0" borderId="2" xfId="0" applyBorder="1" applyAlignment="1">
      <alignment horizontal="left" vertical="center" wrapTex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9" fillId="0" borderId="39" xfId="0" applyFont="1" applyBorder="1" applyAlignment="1">
      <alignment horizontal="center" vertical="center" textRotation="90" wrapText="1"/>
    </xf>
    <xf numFmtId="0" fontId="9" fillId="0" borderId="41" xfId="0" applyFont="1" applyBorder="1" applyAlignment="1">
      <alignment horizontal="center" vertical="center" textRotation="90" wrapText="1"/>
    </xf>
    <xf numFmtId="0" fontId="9" fillId="0" borderId="40" xfId="0" applyFont="1" applyBorder="1" applyAlignment="1">
      <alignment horizontal="center" vertical="center" textRotation="90" wrapText="1"/>
    </xf>
    <xf numFmtId="0" fontId="10" fillId="0" borderId="23" xfId="0" applyFont="1" applyBorder="1" applyAlignment="1">
      <alignment horizontal="left" vertical="justify" wrapText="1"/>
    </xf>
    <xf numFmtId="0" fontId="17" fillId="0" borderId="38" xfId="0" applyFont="1" applyBorder="1" applyAlignment="1">
      <alignment horizontal="left" vertical="justify" wrapText="1"/>
    </xf>
    <xf numFmtId="0" fontId="17" fillId="0" borderId="24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8" fillId="0" borderId="20" xfId="0" applyFont="1" applyBorder="1" applyAlignment="1">
      <alignment horizontal="left" vertical="justify" wrapText="1"/>
    </xf>
    <xf numFmtId="0" fontId="11" fillId="0" borderId="19" xfId="0" applyFont="1" applyBorder="1" applyAlignment="1">
      <alignment horizontal="left" vertical="justify" wrapText="1"/>
    </xf>
    <xf numFmtId="0" fontId="18" fillId="0" borderId="19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8" fillId="0" borderId="12" xfId="0" applyFont="1" applyBorder="1" applyAlignment="1">
      <alignment horizontal="left" vertical="justify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workbookViewId="0">
      <selection activeCell="J15" sqref="J15:J17"/>
    </sheetView>
  </sheetViews>
  <sheetFormatPr defaultRowHeight="12.75" x14ac:dyDescent="0.35"/>
  <cols>
    <col min="1" max="18" width="15.73046875" customWidth="1"/>
  </cols>
  <sheetData>
    <row r="1" spans="1:8" s="127" customFormat="1" ht="31.5" customHeight="1" x14ac:dyDescent="0.6">
      <c r="A1" s="126" t="s">
        <v>106</v>
      </c>
    </row>
    <row r="2" spans="1:8" s="127" customFormat="1" ht="20.25" customHeight="1" x14ac:dyDescent="0.35">
      <c r="A2" s="127" t="s">
        <v>107</v>
      </c>
    </row>
    <row r="3" spans="1:8" s="127" customFormat="1" ht="18" customHeight="1" x14ac:dyDescent="0.35">
      <c r="A3" s="127" t="s">
        <v>110</v>
      </c>
    </row>
    <row r="4" spans="1:8" s="140" customFormat="1" ht="21.75" customHeight="1" x14ac:dyDescent="0.35">
      <c r="A4" s="140" t="s">
        <v>127</v>
      </c>
    </row>
    <row r="5" spans="1:8" s="140" customFormat="1" ht="18" customHeight="1" x14ac:dyDescent="0.35">
      <c r="A5" s="140" t="s">
        <v>126</v>
      </c>
    </row>
    <row r="6" spans="1:8" s="140" customFormat="1" x14ac:dyDescent="0.35"/>
    <row r="7" spans="1:8" s="127" customFormat="1" x14ac:dyDescent="0.35"/>
    <row r="8" spans="1:8" s="113" customFormat="1" ht="17.25" x14ac:dyDescent="0.45">
      <c r="A8" s="113" t="s">
        <v>73</v>
      </c>
    </row>
    <row r="10" spans="1:8" x14ac:dyDescent="0.35">
      <c r="A10" s="114"/>
    </row>
    <row r="11" spans="1:8" x14ac:dyDescent="0.35">
      <c r="A11" s="114"/>
    </row>
    <row r="12" spans="1:8" s="115" customFormat="1" ht="13.15" x14ac:dyDescent="0.4">
      <c r="A12" s="115" t="s">
        <v>74</v>
      </c>
    </row>
    <row r="13" spans="1:8" ht="19.5" customHeight="1" x14ac:dyDescent="0.35">
      <c r="B13" s="116" t="s">
        <v>75</v>
      </c>
      <c r="C13" s="114"/>
      <c r="F13" s="116" t="s">
        <v>76</v>
      </c>
    </row>
    <row r="14" spans="1:8" ht="20.100000000000001" customHeight="1" x14ac:dyDescent="0.4">
      <c r="B14" s="115" t="s">
        <v>77</v>
      </c>
      <c r="C14" s="115" t="s">
        <v>78</v>
      </c>
      <c r="D14" s="115" t="s">
        <v>79</v>
      </c>
      <c r="E14" s="115"/>
      <c r="F14" s="115" t="s">
        <v>77</v>
      </c>
      <c r="G14" s="115" t="s">
        <v>78</v>
      </c>
      <c r="H14" s="115" t="s">
        <v>79</v>
      </c>
    </row>
    <row r="15" spans="1:8" ht="24.95" customHeight="1" x14ac:dyDescent="0.35">
      <c r="A15" s="114" t="s">
        <v>85</v>
      </c>
      <c r="B15" s="117" t="s">
        <v>84</v>
      </c>
      <c r="C15" s="117" t="s">
        <v>120</v>
      </c>
      <c r="D15" s="117" t="s">
        <v>120</v>
      </c>
      <c r="E15" s="118"/>
      <c r="F15" s="117" t="s">
        <v>84</v>
      </c>
      <c r="G15" s="117" t="s">
        <v>124</v>
      </c>
      <c r="H15" s="117" t="s">
        <v>88</v>
      </c>
    </row>
    <row r="16" spans="1:8" ht="24.95" customHeight="1" x14ac:dyDescent="0.35">
      <c r="A16" s="114"/>
      <c r="B16" s="119"/>
      <c r="C16" s="119"/>
      <c r="D16" s="119"/>
      <c r="E16" s="139"/>
      <c r="F16" s="119"/>
      <c r="G16" s="119"/>
      <c r="H16" s="119"/>
    </row>
    <row r="17" spans="1:9" s="114" customFormat="1" ht="24.95" customHeight="1" x14ac:dyDescent="0.35">
      <c r="A17" s="114" t="s">
        <v>86</v>
      </c>
      <c r="B17" s="117" t="s">
        <v>84</v>
      </c>
      <c r="C17" s="117" t="s">
        <v>121</v>
      </c>
      <c r="D17" s="117" t="s">
        <v>121</v>
      </c>
      <c r="E17" s="118"/>
      <c r="F17" s="117" t="s">
        <v>84</v>
      </c>
      <c r="G17" s="117" t="s">
        <v>125</v>
      </c>
      <c r="H17" s="117" t="s">
        <v>88</v>
      </c>
    </row>
    <row r="18" spans="1:9" ht="24.95" customHeight="1" x14ac:dyDescent="0.35">
      <c r="A18" s="114"/>
      <c r="B18" s="119"/>
      <c r="C18" s="119"/>
      <c r="D18" s="119"/>
      <c r="E18" s="139"/>
      <c r="F18" s="119"/>
      <c r="G18" s="119"/>
      <c r="H18" s="119"/>
    </row>
    <row r="19" spans="1:9" ht="24.95" customHeight="1" x14ac:dyDescent="0.35">
      <c r="A19" s="114" t="s">
        <v>87</v>
      </c>
      <c r="B19" s="117" t="s">
        <v>84</v>
      </c>
      <c r="C19" s="117" t="s">
        <v>122</v>
      </c>
      <c r="D19" s="117" t="s">
        <v>122</v>
      </c>
      <c r="E19" s="118"/>
      <c r="F19" s="117" t="s">
        <v>84</v>
      </c>
      <c r="G19" s="117" t="s">
        <v>108</v>
      </c>
      <c r="H19" s="117" t="s">
        <v>88</v>
      </c>
    </row>
    <row r="20" spans="1:9" ht="24.95" customHeight="1" x14ac:dyDescent="0.35">
      <c r="A20" s="114"/>
      <c r="B20" s="120"/>
      <c r="C20" s="120"/>
      <c r="D20" s="120"/>
      <c r="E20" s="139"/>
      <c r="F20" s="120"/>
      <c r="G20" s="120"/>
      <c r="H20" s="120"/>
    </row>
    <row r="22" spans="1:9" s="115" customFormat="1" ht="13.15" x14ac:dyDescent="0.4">
      <c r="A22" s="115" t="s">
        <v>80</v>
      </c>
    </row>
    <row r="23" spans="1:9" ht="20.100000000000001" customHeight="1" x14ac:dyDescent="0.35">
      <c r="B23" s="116" t="s">
        <v>75</v>
      </c>
      <c r="C23" s="114"/>
      <c r="F23" s="116" t="s">
        <v>76</v>
      </c>
    </row>
    <row r="24" spans="1:9" ht="20.100000000000001" customHeight="1" x14ac:dyDescent="0.4">
      <c r="B24" s="115" t="s">
        <v>77</v>
      </c>
      <c r="C24" s="115" t="s">
        <v>78</v>
      </c>
      <c r="D24" s="115" t="s">
        <v>79</v>
      </c>
      <c r="E24" s="115" t="s">
        <v>81</v>
      </c>
      <c r="F24" s="115" t="s">
        <v>77</v>
      </c>
      <c r="G24" s="115" t="s">
        <v>78</v>
      </c>
      <c r="H24" s="115" t="s">
        <v>79</v>
      </c>
      <c r="I24" s="115" t="s">
        <v>81</v>
      </c>
    </row>
    <row r="25" spans="1:9" ht="24.95" customHeight="1" x14ac:dyDescent="0.35">
      <c r="A25" s="114" t="s">
        <v>85</v>
      </c>
      <c r="B25" s="117" t="s">
        <v>84</v>
      </c>
      <c r="C25" s="117" t="s">
        <v>120</v>
      </c>
      <c r="D25" s="117" t="s">
        <v>120</v>
      </c>
      <c r="E25" s="117" t="s">
        <v>120</v>
      </c>
      <c r="F25" s="117" t="s">
        <v>84</v>
      </c>
      <c r="G25" s="117" t="s">
        <v>124</v>
      </c>
      <c r="H25" s="117" t="s">
        <v>88</v>
      </c>
      <c r="I25" s="117" t="s">
        <v>124</v>
      </c>
    </row>
    <row r="26" spans="1:9" ht="24.95" customHeight="1" x14ac:dyDescent="0.35">
      <c r="A26" s="114"/>
      <c r="B26" s="119"/>
      <c r="C26" s="119"/>
      <c r="D26" s="119"/>
      <c r="E26" s="119"/>
      <c r="F26" s="119"/>
      <c r="G26" s="119"/>
      <c r="H26" s="119"/>
      <c r="I26" s="119"/>
    </row>
    <row r="27" spans="1:9" s="114" customFormat="1" ht="24.95" customHeight="1" x14ac:dyDescent="0.35">
      <c r="A27" s="114" t="s">
        <v>86</v>
      </c>
      <c r="B27" s="117" t="s">
        <v>84</v>
      </c>
      <c r="C27" s="117" t="s">
        <v>121</v>
      </c>
      <c r="D27" s="117" t="s">
        <v>121</v>
      </c>
      <c r="E27" s="117" t="s">
        <v>121</v>
      </c>
      <c r="F27" s="117" t="s">
        <v>84</v>
      </c>
      <c r="G27" s="117" t="s">
        <v>125</v>
      </c>
      <c r="H27" s="117" t="s">
        <v>88</v>
      </c>
      <c r="I27" s="117" t="s">
        <v>125</v>
      </c>
    </row>
    <row r="28" spans="1:9" ht="24.95" customHeight="1" x14ac:dyDescent="0.35">
      <c r="A28" s="114"/>
      <c r="B28" s="119"/>
      <c r="C28" s="119"/>
      <c r="D28" s="119"/>
      <c r="E28" s="119"/>
      <c r="F28" s="119"/>
      <c r="G28" s="119"/>
      <c r="H28" s="119"/>
      <c r="I28" s="119"/>
    </row>
    <row r="29" spans="1:9" ht="24.95" customHeight="1" x14ac:dyDescent="0.35">
      <c r="A29" s="114" t="s">
        <v>87</v>
      </c>
      <c r="B29" s="117" t="s">
        <v>84</v>
      </c>
      <c r="C29" s="117" t="s">
        <v>122</v>
      </c>
      <c r="D29" s="117" t="s">
        <v>122</v>
      </c>
      <c r="E29" s="117" t="s">
        <v>122</v>
      </c>
      <c r="F29" s="117" t="s">
        <v>84</v>
      </c>
      <c r="G29" s="117" t="s">
        <v>108</v>
      </c>
      <c r="H29" s="117" t="s">
        <v>88</v>
      </c>
      <c r="I29" s="117" t="s">
        <v>108</v>
      </c>
    </row>
    <row r="30" spans="1:9" x14ac:dyDescent="0.35">
      <c r="B30" s="139"/>
      <c r="C30" s="139"/>
      <c r="D30" s="139"/>
      <c r="E30" s="139"/>
    </row>
    <row r="31" spans="1:9" x14ac:dyDescent="0.35">
      <c r="B31" s="139"/>
      <c r="C31" s="139"/>
      <c r="D31" s="139"/>
      <c r="E31" s="139"/>
    </row>
    <row r="32" spans="1:9" x14ac:dyDescent="0.35">
      <c r="B32" s="139"/>
      <c r="C32" s="139"/>
      <c r="D32" s="139"/>
      <c r="E32" s="139"/>
    </row>
    <row r="33" spans="1:17" ht="13.15" x14ac:dyDescent="0.4">
      <c r="A33" s="115" t="s">
        <v>82</v>
      </c>
    </row>
    <row r="35" spans="1:17" ht="19.5" customHeight="1" x14ac:dyDescent="0.35">
      <c r="B35" s="116" t="s">
        <v>75</v>
      </c>
      <c r="C35" s="114"/>
      <c r="F35" s="116" t="s">
        <v>76</v>
      </c>
      <c r="J35" s="116" t="s">
        <v>83</v>
      </c>
    </row>
    <row r="36" spans="1:17" ht="20.100000000000001" customHeight="1" x14ac:dyDescent="0.4">
      <c r="B36" s="115" t="s">
        <v>77</v>
      </c>
      <c r="C36" s="115" t="s">
        <v>78</v>
      </c>
      <c r="D36" s="115" t="s">
        <v>79</v>
      </c>
      <c r="E36" s="115"/>
      <c r="F36" s="115" t="s">
        <v>77</v>
      </c>
      <c r="G36" s="115" t="s">
        <v>78</v>
      </c>
      <c r="H36" s="115" t="s">
        <v>79</v>
      </c>
      <c r="J36" s="115" t="s">
        <v>77</v>
      </c>
      <c r="K36" s="115" t="s">
        <v>78</v>
      </c>
      <c r="L36" s="115" t="s">
        <v>79</v>
      </c>
    </row>
    <row r="37" spans="1:17" ht="24.95" customHeight="1" x14ac:dyDescent="0.35">
      <c r="A37" s="114" t="s">
        <v>85</v>
      </c>
      <c r="B37" s="117" t="s">
        <v>84</v>
      </c>
      <c r="C37" s="117" t="s">
        <v>120</v>
      </c>
      <c r="D37" s="117" t="s">
        <v>120</v>
      </c>
      <c r="E37" s="118"/>
      <c r="F37" s="117" t="s">
        <v>84</v>
      </c>
      <c r="G37" s="117" t="s">
        <v>124</v>
      </c>
      <c r="H37" s="117" t="s">
        <v>88</v>
      </c>
      <c r="J37" s="117" t="s">
        <v>84</v>
      </c>
      <c r="K37" s="117" t="s">
        <v>124</v>
      </c>
      <c r="L37" s="117" t="s">
        <v>88</v>
      </c>
    </row>
    <row r="38" spans="1:17" ht="24.95" customHeight="1" x14ac:dyDescent="0.35">
      <c r="A38" s="114"/>
      <c r="B38" s="119"/>
      <c r="C38" s="119"/>
      <c r="D38" s="119"/>
      <c r="E38" s="139"/>
      <c r="F38" s="119"/>
      <c r="G38" s="119"/>
      <c r="H38" s="119"/>
      <c r="J38" s="119"/>
      <c r="K38" s="119"/>
      <c r="L38" s="119"/>
    </row>
    <row r="39" spans="1:17" s="114" customFormat="1" ht="24.95" customHeight="1" x14ac:dyDescent="0.35">
      <c r="A39" s="114" t="s">
        <v>86</v>
      </c>
      <c r="B39" s="117" t="s">
        <v>84</v>
      </c>
      <c r="C39" s="117" t="s">
        <v>121</v>
      </c>
      <c r="D39" s="117" t="s">
        <v>121</v>
      </c>
      <c r="E39" s="118"/>
      <c r="F39" s="117" t="s">
        <v>84</v>
      </c>
      <c r="G39" s="117" t="s">
        <v>125</v>
      </c>
      <c r="H39" s="117" t="s">
        <v>88</v>
      </c>
      <c r="J39" s="117" t="s">
        <v>84</v>
      </c>
      <c r="K39" s="117" t="s">
        <v>125</v>
      </c>
      <c r="L39" s="117" t="s">
        <v>88</v>
      </c>
    </row>
    <row r="40" spans="1:17" ht="24.95" customHeight="1" x14ac:dyDescent="0.35">
      <c r="A40" s="114"/>
      <c r="B40" s="119"/>
      <c r="C40" s="119"/>
      <c r="D40" s="119"/>
      <c r="E40" s="139"/>
      <c r="F40" s="119"/>
      <c r="G40" s="119"/>
      <c r="H40" s="119"/>
      <c r="J40" s="119"/>
      <c r="K40" s="119"/>
      <c r="L40" s="119"/>
    </row>
    <row r="41" spans="1:17" ht="24.95" customHeight="1" x14ac:dyDescent="0.35">
      <c r="A41" s="114" t="s">
        <v>87</v>
      </c>
      <c r="B41" s="117" t="s">
        <v>84</v>
      </c>
      <c r="C41" s="117" t="s">
        <v>122</v>
      </c>
      <c r="D41" s="117" t="s">
        <v>122</v>
      </c>
      <c r="E41" s="118"/>
      <c r="F41" s="117" t="s">
        <v>84</v>
      </c>
      <c r="G41" s="117" t="s">
        <v>108</v>
      </c>
      <c r="H41" s="117" t="s">
        <v>88</v>
      </c>
      <c r="J41" s="117" t="s">
        <v>84</v>
      </c>
      <c r="K41" s="117" t="s">
        <v>108</v>
      </c>
      <c r="L41" s="117" t="s">
        <v>88</v>
      </c>
    </row>
    <row r="42" spans="1:17" ht="24.95" customHeight="1" x14ac:dyDescent="0.35">
      <c r="A42" s="114"/>
      <c r="B42" s="139"/>
      <c r="C42" s="139"/>
      <c r="D42" s="139"/>
      <c r="E42" s="139"/>
      <c r="F42" s="139"/>
      <c r="G42" s="139"/>
      <c r="H42" s="139"/>
      <c r="J42" s="139"/>
      <c r="K42" s="139"/>
      <c r="L42" s="139"/>
    </row>
    <row r="43" spans="1:17" ht="24.95" customHeight="1" x14ac:dyDescent="0.35">
      <c r="A43" s="114"/>
      <c r="B43" s="139"/>
      <c r="C43" s="139"/>
      <c r="D43" s="139"/>
      <c r="E43" s="139"/>
      <c r="F43" s="139"/>
      <c r="G43" s="139"/>
      <c r="H43" s="139"/>
      <c r="J43" s="139"/>
      <c r="K43" s="139"/>
      <c r="L43" s="139"/>
    </row>
    <row r="45" spans="1:17" ht="13.15" x14ac:dyDescent="0.4">
      <c r="A45" s="115" t="s">
        <v>89</v>
      </c>
    </row>
    <row r="47" spans="1:17" ht="20.100000000000001" customHeight="1" x14ac:dyDescent="0.35">
      <c r="B47" s="116" t="s">
        <v>75</v>
      </c>
      <c r="C47" s="114"/>
      <c r="F47" s="116" t="s">
        <v>76</v>
      </c>
      <c r="J47" s="116" t="s">
        <v>83</v>
      </c>
      <c r="K47" s="114"/>
      <c r="N47" s="116"/>
    </row>
    <row r="48" spans="1:17" ht="20.100000000000001" customHeight="1" x14ac:dyDescent="0.4">
      <c r="B48" s="115" t="s">
        <v>77</v>
      </c>
      <c r="C48" s="115" t="s">
        <v>78</v>
      </c>
      <c r="D48" s="115" t="s">
        <v>79</v>
      </c>
      <c r="E48" s="115" t="s">
        <v>81</v>
      </c>
      <c r="F48" s="115" t="s">
        <v>77</v>
      </c>
      <c r="G48" s="115" t="s">
        <v>78</v>
      </c>
      <c r="H48" s="115" t="s">
        <v>79</v>
      </c>
      <c r="I48" s="115" t="s">
        <v>81</v>
      </c>
      <c r="J48" s="115" t="s">
        <v>77</v>
      </c>
      <c r="K48" s="115" t="s">
        <v>78</v>
      </c>
      <c r="L48" s="115" t="s">
        <v>79</v>
      </c>
      <c r="M48" s="115" t="s">
        <v>81</v>
      </c>
      <c r="N48" s="115"/>
      <c r="O48" s="115"/>
      <c r="P48" s="115"/>
      <c r="Q48" s="115"/>
    </row>
    <row r="49" spans="1:13" ht="24.95" customHeight="1" x14ac:dyDescent="0.35">
      <c r="A49" s="114" t="s">
        <v>85</v>
      </c>
      <c r="B49" s="117" t="s">
        <v>84</v>
      </c>
      <c r="C49" s="117" t="s">
        <v>120</v>
      </c>
      <c r="D49" s="117" t="s">
        <v>120</v>
      </c>
      <c r="E49" s="117" t="s">
        <v>120</v>
      </c>
      <c r="F49" s="117" t="s">
        <v>84</v>
      </c>
      <c r="G49" s="117" t="s">
        <v>124</v>
      </c>
      <c r="H49" s="117" t="s">
        <v>88</v>
      </c>
      <c r="I49" s="117" t="s">
        <v>124</v>
      </c>
      <c r="J49" s="117" t="s">
        <v>84</v>
      </c>
      <c r="K49" s="117" t="s">
        <v>124</v>
      </c>
      <c r="L49" s="117" t="s">
        <v>88</v>
      </c>
      <c r="M49" s="117" t="s">
        <v>124</v>
      </c>
    </row>
    <row r="50" spans="1:13" ht="24.95" customHeight="1" x14ac:dyDescent="0.35">
      <c r="A50" s="114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</row>
    <row r="51" spans="1:13" s="114" customFormat="1" ht="24.95" customHeight="1" x14ac:dyDescent="0.35">
      <c r="A51" s="114" t="s">
        <v>86</v>
      </c>
      <c r="B51" s="117" t="s">
        <v>84</v>
      </c>
      <c r="C51" s="117" t="s">
        <v>121</v>
      </c>
      <c r="D51" s="117" t="s">
        <v>121</v>
      </c>
      <c r="E51" s="117" t="s">
        <v>121</v>
      </c>
      <c r="F51" s="117" t="s">
        <v>84</v>
      </c>
      <c r="G51" s="117" t="s">
        <v>125</v>
      </c>
      <c r="H51" s="117" t="s">
        <v>88</v>
      </c>
      <c r="I51" s="117" t="s">
        <v>125</v>
      </c>
      <c r="J51" s="117" t="s">
        <v>84</v>
      </c>
      <c r="K51" s="117" t="s">
        <v>125</v>
      </c>
      <c r="L51" s="117" t="s">
        <v>88</v>
      </c>
      <c r="M51" s="117" t="s">
        <v>125</v>
      </c>
    </row>
    <row r="52" spans="1:13" ht="24.95" customHeight="1" x14ac:dyDescent="0.35">
      <c r="A52" s="114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</row>
    <row r="53" spans="1:13" ht="24.95" customHeight="1" x14ac:dyDescent="0.35">
      <c r="A53" s="114" t="s">
        <v>87</v>
      </c>
      <c r="B53" s="117" t="s">
        <v>84</v>
      </c>
      <c r="C53" s="117" t="s">
        <v>122</v>
      </c>
      <c r="D53" s="117" t="s">
        <v>122</v>
      </c>
      <c r="E53" s="117" t="s">
        <v>122</v>
      </c>
      <c r="F53" s="117" t="s">
        <v>84</v>
      </c>
      <c r="G53" s="117" t="s">
        <v>108</v>
      </c>
      <c r="H53" s="117" t="s">
        <v>88</v>
      </c>
      <c r="I53" s="117" t="s">
        <v>108</v>
      </c>
      <c r="J53" s="117" t="s">
        <v>84</v>
      </c>
      <c r="K53" s="117" t="s">
        <v>108</v>
      </c>
      <c r="L53" s="117" t="s">
        <v>88</v>
      </c>
      <c r="M53" s="117" t="s">
        <v>108</v>
      </c>
    </row>
    <row r="56" spans="1:13" s="127" customFormat="1" ht="17.25" x14ac:dyDescent="0.45">
      <c r="A56" s="125" t="s">
        <v>105</v>
      </c>
    </row>
    <row r="57" spans="1:13" s="124" customFormat="1" ht="13.15" x14ac:dyDescent="0.4">
      <c r="A57" s="123"/>
      <c r="B57" s="123" t="s">
        <v>77</v>
      </c>
      <c r="C57" s="123" t="s">
        <v>78</v>
      </c>
      <c r="D57" s="123" t="s">
        <v>79</v>
      </c>
      <c r="E57" s="123" t="s">
        <v>81</v>
      </c>
      <c r="F57" s="123" t="s">
        <v>94</v>
      </c>
    </row>
    <row r="58" spans="1:13" s="122" customFormat="1" x14ac:dyDescent="0.35">
      <c r="A58" s="121" t="s">
        <v>95</v>
      </c>
      <c r="B58" s="121" t="s">
        <v>96</v>
      </c>
      <c r="C58" s="121" t="s">
        <v>97</v>
      </c>
      <c r="D58" s="121" t="s">
        <v>97</v>
      </c>
      <c r="E58" s="121" t="s">
        <v>98</v>
      </c>
      <c r="F58" s="121" t="s">
        <v>99</v>
      </c>
    </row>
    <row r="59" spans="1:13" s="122" customFormat="1" x14ac:dyDescent="0.35">
      <c r="A59" s="121" t="s">
        <v>100</v>
      </c>
      <c r="B59" s="121" t="s">
        <v>96</v>
      </c>
      <c r="C59" s="121" t="s">
        <v>101</v>
      </c>
      <c r="D59" s="121" t="s">
        <v>102</v>
      </c>
      <c r="E59" s="121" t="s">
        <v>103</v>
      </c>
      <c r="F59" s="121" t="s">
        <v>99</v>
      </c>
    </row>
    <row r="60" spans="1:13" s="122" customFormat="1" ht="25.5" x14ac:dyDescent="0.35">
      <c r="A60" s="121"/>
      <c r="B60" s="121"/>
      <c r="C60" s="121"/>
      <c r="D60" s="121"/>
      <c r="E60" s="121"/>
      <c r="F60" s="121" t="s">
        <v>104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5329-D17D-4FF2-BF65-A450782F317F}">
  <sheetPr>
    <pageSetUpPr fitToPage="1"/>
  </sheetPr>
  <dimension ref="A1:L32"/>
  <sheetViews>
    <sheetView showZeros="0" view="pageLayout" topLeftCell="A22" zoomScaleNormal="130" workbookViewId="0">
      <selection activeCell="C32" sqref="C32"/>
    </sheetView>
  </sheetViews>
  <sheetFormatPr defaultColWidth="9.06640625" defaultRowHeight="12.4" x14ac:dyDescent="0.3"/>
  <cols>
    <col min="1" max="1" width="5.73046875" style="43" customWidth="1"/>
    <col min="2" max="2" width="8.796875" style="43" customWidth="1"/>
    <col min="3" max="3" width="10.265625" style="43" customWidth="1"/>
    <col min="4" max="4" width="10.06640625" style="43" customWidth="1"/>
    <col min="5" max="5" width="9.796875" style="43" customWidth="1"/>
    <col min="6" max="7" width="9.9296875" style="43" customWidth="1"/>
    <col min="8" max="8" width="6.265625" style="43" customWidth="1"/>
    <col min="9" max="9" width="5.73046875" style="43" customWidth="1"/>
    <col min="10" max="11" width="7.06640625" style="43" customWidth="1"/>
    <col min="12" max="12" width="7.265625" style="43" customWidth="1"/>
    <col min="13" max="16384" width="9.06640625" style="43"/>
  </cols>
  <sheetData>
    <row r="1" spans="1:12" s="142" customFormat="1" ht="6" customHeight="1" thickBot="1" x14ac:dyDescent="0.35"/>
    <row r="2" spans="1:12" s="142" customFormat="1" ht="22.5" customHeight="1" thickBot="1" x14ac:dyDescent="0.4">
      <c r="A2" s="143" t="s">
        <v>13</v>
      </c>
      <c r="G2" s="144"/>
      <c r="H2" s="145" t="s">
        <v>71</v>
      </c>
      <c r="I2" s="146"/>
      <c r="J2" s="147"/>
      <c r="K2" s="148"/>
    </row>
    <row r="3" spans="1:12" s="142" customFormat="1" ht="16.05" customHeight="1" thickBot="1" x14ac:dyDescent="0.35">
      <c r="A3" s="149" t="s">
        <v>14</v>
      </c>
      <c r="G3" s="144"/>
      <c r="H3" s="145" t="s">
        <v>72</v>
      </c>
      <c r="I3" s="146"/>
      <c r="J3" s="147"/>
      <c r="K3" s="148"/>
    </row>
    <row r="4" spans="1:12" s="142" customFormat="1" ht="17.55" customHeight="1" thickBot="1" x14ac:dyDescent="0.35">
      <c r="A4" s="150" t="s">
        <v>16</v>
      </c>
      <c r="B4" s="150"/>
      <c r="C4" s="177"/>
      <c r="D4" s="177"/>
      <c r="E4" s="151"/>
      <c r="G4" s="144"/>
      <c r="H4" s="145" t="s">
        <v>62</v>
      </c>
      <c r="I4" s="146"/>
      <c r="J4" s="147"/>
      <c r="K4" s="148"/>
    </row>
    <row r="5" spans="1:12" s="142" customFormat="1" ht="16.05" customHeight="1" thickBot="1" x14ac:dyDescent="0.35">
      <c r="A5" s="152" t="s">
        <v>17</v>
      </c>
      <c r="B5" s="152"/>
      <c r="C5" s="174"/>
      <c r="D5" s="174"/>
      <c r="E5" s="174"/>
      <c r="G5" s="144"/>
      <c r="H5" s="145" t="s">
        <v>15</v>
      </c>
      <c r="I5" s="153"/>
      <c r="J5" s="147"/>
      <c r="K5" s="148"/>
    </row>
    <row r="6" spans="1:12" s="142" customFormat="1" ht="14" customHeight="1" x14ac:dyDescent="0.3">
      <c r="A6" s="152" t="s">
        <v>18</v>
      </c>
      <c r="B6" s="152"/>
      <c r="C6" s="174"/>
      <c r="D6" s="174"/>
      <c r="E6" s="174"/>
      <c r="G6" s="142" t="s">
        <v>20</v>
      </c>
      <c r="K6" s="154"/>
    </row>
    <row r="7" spans="1:12" s="142" customFormat="1" ht="17.2" customHeight="1" x14ac:dyDescent="0.3">
      <c r="A7" s="152" t="s">
        <v>70</v>
      </c>
      <c r="B7" s="152"/>
      <c r="C7" s="155"/>
      <c r="D7" s="155"/>
      <c r="E7" s="155"/>
      <c r="G7" s="150" t="s">
        <v>0</v>
      </c>
      <c r="H7" s="178"/>
      <c r="I7" s="179"/>
      <c r="J7" s="179"/>
      <c r="K7" s="180"/>
    </row>
    <row r="8" spans="1:12" s="142" customFormat="1" ht="17.2" customHeight="1" x14ac:dyDescent="0.3">
      <c r="A8" s="150" t="s">
        <v>6</v>
      </c>
      <c r="B8" s="150"/>
      <c r="C8" s="178"/>
      <c r="D8" s="178"/>
      <c r="E8" s="178"/>
      <c r="G8" s="152" t="s">
        <v>1</v>
      </c>
      <c r="H8" s="174"/>
      <c r="I8" s="175"/>
      <c r="J8" s="175"/>
      <c r="K8" s="176"/>
    </row>
    <row r="9" spans="1:12" s="142" customFormat="1" ht="17.2" customHeight="1" x14ac:dyDescent="0.3">
      <c r="A9" s="152" t="s">
        <v>19</v>
      </c>
      <c r="B9" s="152"/>
      <c r="C9" s="174"/>
      <c r="D9" s="174"/>
      <c r="E9" s="174"/>
      <c r="G9" s="152" t="s">
        <v>2</v>
      </c>
      <c r="H9" s="174"/>
      <c r="I9" s="175"/>
      <c r="J9" s="175"/>
      <c r="K9" s="176"/>
    </row>
    <row r="10" spans="1:12" s="142" customFormat="1" ht="17.2" customHeight="1" x14ac:dyDescent="0.3">
      <c r="A10" s="152" t="s">
        <v>68</v>
      </c>
      <c r="B10" s="152"/>
      <c r="C10" s="174"/>
      <c r="D10" s="174"/>
      <c r="E10" s="174"/>
      <c r="G10" s="152" t="s">
        <v>3</v>
      </c>
      <c r="H10" s="174"/>
      <c r="I10" s="175"/>
      <c r="J10" s="175"/>
      <c r="K10" s="176"/>
    </row>
    <row r="11" spans="1:12" s="142" customFormat="1" ht="17.2" customHeight="1" x14ac:dyDescent="0.3">
      <c r="G11" s="152" t="s">
        <v>4</v>
      </c>
      <c r="H11" s="174"/>
      <c r="I11" s="175"/>
      <c r="J11" s="175"/>
      <c r="K11" s="176"/>
    </row>
    <row r="12" spans="1:12" s="142" customFormat="1" ht="17.2" customHeight="1" x14ac:dyDescent="0.3">
      <c r="C12" s="156"/>
      <c r="G12" s="152" t="s">
        <v>5</v>
      </c>
      <c r="H12" s="174"/>
      <c r="I12" s="175"/>
      <c r="J12" s="175"/>
      <c r="K12" s="176"/>
    </row>
    <row r="13" spans="1:12" s="142" customFormat="1" ht="6" customHeight="1" thickBot="1" x14ac:dyDescent="0.35">
      <c r="C13" s="156"/>
      <c r="G13" s="157"/>
      <c r="H13" s="158"/>
      <c r="I13" s="157"/>
      <c r="J13" s="157"/>
      <c r="K13" s="157"/>
    </row>
    <row r="14" spans="1:12" ht="12.75" thickBot="1" x14ac:dyDescent="0.35">
      <c r="A14" s="142"/>
      <c r="B14" s="142"/>
      <c r="C14" s="159"/>
      <c r="D14" s="159"/>
      <c r="E14" s="159"/>
      <c r="F14" s="159"/>
      <c r="G14" s="142"/>
      <c r="H14" s="181" t="s">
        <v>32</v>
      </c>
      <c r="I14" s="182"/>
      <c r="J14" s="183" t="s">
        <v>69</v>
      </c>
      <c r="K14" s="184"/>
      <c r="L14" s="185"/>
    </row>
    <row r="15" spans="1:12" x14ac:dyDescent="0.3">
      <c r="A15" s="186" t="s">
        <v>128</v>
      </c>
      <c r="B15" s="190" t="s">
        <v>129</v>
      </c>
      <c r="C15" s="191"/>
      <c r="D15" s="191"/>
      <c r="E15" s="191"/>
      <c r="F15" s="191"/>
      <c r="G15" s="191"/>
      <c r="H15" s="194"/>
      <c r="I15" s="195"/>
      <c r="J15" s="200" t="s">
        <v>130</v>
      </c>
      <c r="K15" s="203">
        <f>SUM(B20:G20)/6</f>
        <v>0</v>
      </c>
      <c r="L15" s="206">
        <f>ROUND(K15*0.6,3)</f>
        <v>0</v>
      </c>
    </row>
    <row r="16" spans="1:12" x14ac:dyDescent="0.3">
      <c r="A16" s="187"/>
      <c r="B16" s="192"/>
      <c r="C16" s="193"/>
      <c r="D16" s="193"/>
      <c r="E16" s="193"/>
      <c r="F16" s="193"/>
      <c r="G16" s="193"/>
      <c r="H16" s="196"/>
      <c r="I16" s="197"/>
      <c r="J16" s="201"/>
      <c r="K16" s="204"/>
      <c r="L16" s="207"/>
    </row>
    <row r="17" spans="1:12" x14ac:dyDescent="0.3">
      <c r="A17" s="187"/>
      <c r="B17" s="192"/>
      <c r="C17" s="193"/>
      <c r="D17" s="193"/>
      <c r="E17" s="193"/>
      <c r="F17" s="193"/>
      <c r="G17" s="193"/>
      <c r="H17" s="196"/>
      <c r="I17" s="197"/>
      <c r="J17" s="201"/>
      <c r="K17" s="204"/>
      <c r="L17" s="207"/>
    </row>
    <row r="18" spans="1:12" ht="136.5" customHeight="1" thickBot="1" x14ac:dyDescent="0.35">
      <c r="A18" s="187"/>
      <c r="B18" s="192"/>
      <c r="C18" s="193"/>
      <c r="D18" s="193"/>
      <c r="E18" s="193"/>
      <c r="F18" s="193"/>
      <c r="G18" s="193"/>
      <c r="H18" s="196"/>
      <c r="I18" s="197"/>
      <c r="J18" s="201"/>
      <c r="K18" s="204"/>
      <c r="L18" s="207"/>
    </row>
    <row r="19" spans="1:12" ht="25.5" customHeight="1" thickBot="1" x14ac:dyDescent="0.4">
      <c r="A19" s="188"/>
      <c r="B19" s="160" t="s">
        <v>131</v>
      </c>
      <c r="C19" s="161" t="s">
        <v>132</v>
      </c>
      <c r="D19" s="162" t="s">
        <v>133</v>
      </c>
      <c r="E19" s="161" t="s">
        <v>134</v>
      </c>
      <c r="F19" s="161" t="s">
        <v>135</v>
      </c>
      <c r="G19" s="163" t="s">
        <v>136</v>
      </c>
      <c r="H19" s="196"/>
      <c r="I19" s="197"/>
      <c r="J19" s="201"/>
      <c r="K19" s="204"/>
      <c r="L19" s="207"/>
    </row>
    <row r="20" spans="1:12" ht="28.05" customHeight="1" thickBot="1" x14ac:dyDescent="0.35">
      <c r="A20" s="189"/>
      <c r="B20" s="164">
        <v>0</v>
      </c>
      <c r="C20" s="165"/>
      <c r="D20" s="165"/>
      <c r="E20" s="165"/>
      <c r="F20" s="165"/>
      <c r="G20" s="166"/>
      <c r="H20" s="198"/>
      <c r="I20" s="199"/>
      <c r="J20" s="202"/>
      <c r="K20" s="205"/>
      <c r="L20" s="208"/>
    </row>
    <row r="21" spans="1:12" x14ac:dyDescent="0.3">
      <c r="A21" s="212" t="s">
        <v>25</v>
      </c>
      <c r="B21" s="215" t="s">
        <v>137</v>
      </c>
      <c r="C21" s="215"/>
      <c r="D21" s="215"/>
      <c r="E21" s="215"/>
      <c r="F21" s="215"/>
      <c r="G21" s="215"/>
      <c r="H21" s="218"/>
      <c r="I21" s="219"/>
      <c r="J21" s="224" t="s">
        <v>12</v>
      </c>
      <c r="K21" s="227">
        <v>0</v>
      </c>
      <c r="L21" s="206">
        <f>IF((K21-K24)&gt;=0,ROUND((K21-K24)*0.25,3),0.000000000001)</f>
        <v>0</v>
      </c>
    </row>
    <row r="22" spans="1:12" x14ac:dyDescent="0.3">
      <c r="A22" s="213"/>
      <c r="B22" s="216"/>
      <c r="C22" s="216"/>
      <c r="D22" s="216"/>
      <c r="E22" s="216"/>
      <c r="F22" s="216"/>
      <c r="G22" s="216"/>
      <c r="H22" s="220"/>
      <c r="I22" s="221"/>
      <c r="J22" s="225"/>
      <c r="K22" s="228"/>
      <c r="L22" s="207"/>
    </row>
    <row r="23" spans="1:12" ht="53" customHeight="1" thickBot="1" x14ac:dyDescent="0.35">
      <c r="A23" s="213"/>
      <c r="B23" s="217"/>
      <c r="C23" s="217"/>
      <c r="D23" s="217"/>
      <c r="E23" s="217"/>
      <c r="F23" s="217"/>
      <c r="G23" s="216"/>
      <c r="H23" s="220"/>
      <c r="I23" s="221"/>
      <c r="J23" s="225"/>
      <c r="K23" s="228"/>
      <c r="L23" s="207"/>
    </row>
    <row r="24" spans="1:12" ht="28.05" customHeight="1" thickBot="1" x14ac:dyDescent="0.35">
      <c r="A24" s="214"/>
      <c r="B24" s="167" t="s">
        <v>138</v>
      </c>
      <c r="C24" s="168">
        <v>0</v>
      </c>
      <c r="D24" s="168">
        <v>0</v>
      </c>
      <c r="E24" s="168">
        <v>0</v>
      </c>
      <c r="F24" s="168">
        <v>0</v>
      </c>
      <c r="G24" s="168">
        <v>0</v>
      </c>
      <c r="H24" s="222"/>
      <c r="I24" s="223"/>
      <c r="J24" s="226"/>
      <c r="K24" s="169">
        <f>SUM(C24:G24)</f>
        <v>0</v>
      </c>
      <c r="L24" s="209"/>
    </row>
    <row r="25" spans="1:12" ht="67.05" customHeight="1" thickBot="1" x14ac:dyDescent="0.35">
      <c r="A25" s="212" t="s">
        <v>21</v>
      </c>
      <c r="B25" s="215" t="s">
        <v>139</v>
      </c>
      <c r="C25" s="229"/>
      <c r="D25" s="229"/>
      <c r="E25" s="229"/>
      <c r="F25" s="229"/>
      <c r="G25" s="230"/>
      <c r="H25" s="231"/>
      <c r="I25" s="232"/>
      <c r="J25" s="201" t="s">
        <v>140</v>
      </c>
      <c r="K25" s="170">
        <v>0</v>
      </c>
      <c r="L25" s="207">
        <f>IF((K25-K26)&gt;=0,ROUND((K25-K26)*0.15,3),0.00000000001)</f>
        <v>0</v>
      </c>
    </row>
    <row r="26" spans="1:12" ht="28.05" customHeight="1" thickBot="1" x14ac:dyDescent="0.35">
      <c r="A26" s="214"/>
      <c r="B26" s="171" t="s">
        <v>138</v>
      </c>
      <c r="C26" s="168">
        <v>0</v>
      </c>
      <c r="D26" s="168">
        <v>0</v>
      </c>
      <c r="E26" s="168">
        <v>0</v>
      </c>
      <c r="F26" s="168">
        <v>0</v>
      </c>
      <c r="G26" s="168"/>
      <c r="H26" s="233"/>
      <c r="I26" s="234"/>
      <c r="J26" s="235"/>
      <c r="K26" s="169">
        <f>SUM(C26:G26)</f>
        <v>0</v>
      </c>
      <c r="L26" s="209"/>
    </row>
    <row r="27" spans="1:12" ht="13.15" thickBot="1" x14ac:dyDescent="0.4">
      <c r="A27" s="44"/>
      <c r="B27" s="44"/>
      <c r="C27" s="44"/>
      <c r="D27" s="44"/>
      <c r="E27" s="44"/>
      <c r="F27" s="44"/>
      <c r="G27" s="44"/>
      <c r="H27" s="44"/>
      <c r="K27" s="58"/>
    </row>
    <row r="28" spans="1:12" ht="13.9" thickBot="1" x14ac:dyDescent="0.35">
      <c r="I28" s="45" t="s">
        <v>14</v>
      </c>
      <c r="J28" s="46"/>
      <c r="K28" s="210">
        <f>SUM(L15:L25)</f>
        <v>0</v>
      </c>
      <c r="L28" s="211"/>
    </row>
    <row r="32" spans="1:12" x14ac:dyDescent="0.3">
      <c r="A32" s="173" t="s">
        <v>23</v>
      </c>
      <c r="B32" s="173"/>
      <c r="C32" s="173"/>
      <c r="D32" s="173"/>
      <c r="E32" s="173"/>
      <c r="F32" s="172"/>
      <c r="G32" s="142"/>
      <c r="H32" s="150" t="s">
        <v>24</v>
      </c>
      <c r="I32" s="150"/>
      <c r="J32" s="150"/>
      <c r="K32" s="150"/>
      <c r="L32" s="150"/>
    </row>
  </sheetData>
  <mergeCells count="32">
    <mergeCell ref="L25:L26"/>
    <mergeCell ref="K28:L28"/>
    <mergeCell ref="A21:A24"/>
    <mergeCell ref="B21:G23"/>
    <mergeCell ref="H21:I24"/>
    <mergeCell ref="J21:J24"/>
    <mergeCell ref="K21:K23"/>
    <mergeCell ref="L21:L24"/>
    <mergeCell ref="A25:A26"/>
    <mergeCell ref="B25:G25"/>
    <mergeCell ref="H25:I26"/>
    <mergeCell ref="J25:J26"/>
    <mergeCell ref="H14:I14"/>
    <mergeCell ref="J14:L14"/>
    <mergeCell ref="A15:A20"/>
    <mergeCell ref="B15:G18"/>
    <mergeCell ref="H15:I20"/>
    <mergeCell ref="J15:J20"/>
    <mergeCell ref="K15:K20"/>
    <mergeCell ref="L15:L20"/>
    <mergeCell ref="H12:K12"/>
    <mergeCell ref="C4:D4"/>
    <mergeCell ref="C5:E5"/>
    <mergeCell ref="C6:E6"/>
    <mergeCell ref="H7:K7"/>
    <mergeCell ref="C8:E8"/>
    <mergeCell ref="H8:K8"/>
    <mergeCell ref="C9:E9"/>
    <mergeCell ref="H9:K9"/>
    <mergeCell ref="C10:E10"/>
    <mergeCell ref="H10:K10"/>
    <mergeCell ref="H11:K11"/>
  </mergeCells>
  <pageMargins left="0.47244094488188981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showZeros="0" view="pageLayout" topLeftCell="E24" zoomScaleNormal="100" workbookViewId="0">
      <selection activeCell="I33" sqref="I3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92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114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43"/>
      <c r="D5" s="243"/>
      <c r="E5" s="243"/>
      <c r="F5" s="243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43"/>
      <c r="D6" s="243"/>
      <c r="E6" s="243"/>
      <c r="F6" s="243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6"/>
      <c r="J7" s="247"/>
      <c r="K7" s="247"/>
      <c r="L7" s="248"/>
    </row>
    <row r="8" spans="1:12" ht="17.100000000000001" customHeight="1" x14ac:dyDescent="0.3">
      <c r="A8" s="2" t="s">
        <v>6</v>
      </c>
      <c r="B8" s="2"/>
      <c r="C8" s="246"/>
      <c r="D8" s="246"/>
      <c r="E8" s="246"/>
      <c r="F8" s="246"/>
      <c r="H8" s="12" t="s">
        <v>1</v>
      </c>
      <c r="I8" s="243"/>
      <c r="J8" s="244"/>
      <c r="K8" s="244"/>
      <c r="L8" s="245"/>
    </row>
    <row r="9" spans="1:12" ht="17.100000000000001" customHeight="1" x14ac:dyDescent="0.3">
      <c r="A9" s="12" t="s">
        <v>19</v>
      </c>
      <c r="B9" s="12"/>
      <c r="C9" s="243"/>
      <c r="D9" s="243"/>
      <c r="E9" s="243"/>
      <c r="F9" s="243"/>
      <c r="H9" s="12" t="s">
        <v>2</v>
      </c>
      <c r="I9" s="243"/>
      <c r="J9" s="244"/>
      <c r="K9" s="244"/>
      <c r="L9" s="245"/>
    </row>
    <row r="10" spans="1:12" ht="17.100000000000001" customHeight="1" x14ac:dyDescent="0.3">
      <c r="A10" s="12" t="s">
        <v>68</v>
      </c>
      <c r="B10" s="12"/>
      <c r="C10" s="243"/>
      <c r="D10" s="243"/>
      <c r="E10" s="243"/>
      <c r="F10" s="243"/>
      <c r="H10" s="12" t="s">
        <v>3</v>
      </c>
      <c r="I10" s="243"/>
      <c r="J10" s="244"/>
      <c r="K10" s="244"/>
      <c r="L10" s="245"/>
    </row>
    <row r="11" spans="1:12" ht="17.100000000000001" customHeight="1" x14ac:dyDescent="0.3">
      <c r="H11" s="12" t="s">
        <v>4</v>
      </c>
      <c r="I11" s="243"/>
      <c r="J11" s="244"/>
      <c r="K11" s="244"/>
      <c r="L11" s="245"/>
    </row>
    <row r="12" spans="1:12" ht="17.100000000000001" customHeight="1" x14ac:dyDescent="0.3">
      <c r="H12" s="12" t="s">
        <v>5</v>
      </c>
      <c r="I12" s="243"/>
      <c r="J12" s="244"/>
      <c r="K12" s="244"/>
      <c r="L12" s="245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22</v>
      </c>
    </row>
    <row r="15" spans="1:12" ht="20.100000000000001" customHeight="1" x14ac:dyDescent="0.3">
      <c r="A15" s="236"/>
      <c r="B15" s="237" t="s">
        <v>27</v>
      </c>
      <c r="C15" s="238"/>
      <c r="D15" s="238"/>
      <c r="E15" s="18"/>
      <c r="F15" s="129"/>
      <c r="G15" s="129"/>
      <c r="H15" s="129"/>
      <c r="I15" s="129"/>
      <c r="J15" s="129"/>
      <c r="K15" s="129"/>
      <c r="L15" s="19">
        <f>SUM(F15:K15)</f>
        <v>0</v>
      </c>
    </row>
    <row r="16" spans="1:12" ht="20.100000000000001" customHeight="1" x14ac:dyDescent="0.3">
      <c r="A16" s="236"/>
      <c r="B16" s="239" t="s">
        <v>29</v>
      </c>
      <c r="C16" s="238"/>
      <c r="D16" s="238"/>
      <c r="E16" s="18"/>
      <c r="F16" s="129"/>
      <c r="G16" s="129"/>
      <c r="H16" s="129"/>
      <c r="I16" s="129"/>
      <c r="J16" s="129"/>
      <c r="K16" s="129"/>
      <c r="L16" s="19">
        <f t="shared" ref="L16:L22" si="0">SUM(F16:K16)</f>
        <v>0</v>
      </c>
    </row>
    <row r="17" spans="2:12" ht="20.100000000000001" customHeight="1" x14ac:dyDescent="0.3">
      <c r="B17" s="239" t="s">
        <v>37</v>
      </c>
      <c r="C17" s="238"/>
      <c r="D17" s="238"/>
      <c r="E17" s="18"/>
      <c r="F17" s="129"/>
      <c r="G17" s="129"/>
      <c r="H17" s="129"/>
      <c r="I17" s="129"/>
      <c r="J17" s="129"/>
      <c r="K17" s="129"/>
      <c r="L17" s="19">
        <f t="shared" si="0"/>
        <v>0</v>
      </c>
    </row>
    <row r="18" spans="2:12" ht="20.100000000000001" customHeight="1" x14ac:dyDescent="0.3">
      <c r="B18" s="249" t="s">
        <v>38</v>
      </c>
      <c r="C18" s="250"/>
      <c r="D18" s="250"/>
      <c r="E18" s="18"/>
      <c r="F18" s="129"/>
      <c r="G18" s="129"/>
      <c r="H18" s="129"/>
      <c r="I18" s="129"/>
      <c r="J18" s="129"/>
      <c r="K18" s="129"/>
      <c r="L18" s="19">
        <f t="shared" si="0"/>
        <v>0</v>
      </c>
    </row>
    <row r="19" spans="2:12" ht="20.100000000000001" customHeight="1" x14ac:dyDescent="0.3">
      <c r="B19" s="239" t="s">
        <v>39</v>
      </c>
      <c r="C19" s="238"/>
      <c r="D19" s="238"/>
      <c r="E19" s="20"/>
      <c r="F19" s="129"/>
      <c r="G19" s="129"/>
      <c r="H19" s="129"/>
      <c r="I19" s="129"/>
      <c r="J19" s="129"/>
      <c r="K19" s="129"/>
      <c r="L19" s="19">
        <f t="shared" si="0"/>
        <v>0</v>
      </c>
    </row>
    <row r="20" spans="2:12" ht="20.100000000000001" customHeight="1" x14ac:dyDescent="0.3">
      <c r="B20" s="47" t="s">
        <v>30</v>
      </c>
      <c r="C20" s="48"/>
      <c r="D20" s="48"/>
      <c r="E20" s="18"/>
      <c r="F20" s="129"/>
      <c r="G20" s="129"/>
      <c r="H20" s="129"/>
      <c r="I20" s="129"/>
      <c r="J20" s="129"/>
      <c r="K20" s="129"/>
      <c r="L20" s="19">
        <f t="shared" si="0"/>
        <v>0</v>
      </c>
    </row>
    <row r="21" spans="2:12" ht="20.100000000000001" customHeight="1" x14ac:dyDescent="0.3">
      <c r="B21" s="47" t="s">
        <v>44</v>
      </c>
      <c r="C21" s="48"/>
      <c r="D21" s="48"/>
      <c r="E21" s="18"/>
      <c r="F21" s="129"/>
      <c r="G21" s="129"/>
      <c r="H21" s="129"/>
      <c r="I21" s="129"/>
      <c r="J21" s="129"/>
      <c r="K21" s="129"/>
      <c r="L21" s="19">
        <f t="shared" si="0"/>
        <v>0</v>
      </c>
    </row>
    <row r="22" spans="2:12" ht="20.100000000000001" customHeight="1" x14ac:dyDescent="0.3">
      <c r="B22" s="240" t="s">
        <v>119</v>
      </c>
      <c r="C22" s="241"/>
      <c r="D22" s="241"/>
      <c r="E22" s="242"/>
      <c r="F22" s="129"/>
      <c r="G22" s="129"/>
      <c r="H22" s="129"/>
      <c r="I22" s="129"/>
      <c r="J22" s="129"/>
      <c r="K22" s="129"/>
      <c r="L22" s="19">
        <f t="shared" si="0"/>
        <v>0</v>
      </c>
    </row>
    <row r="23" spans="2:12" ht="14.25" customHeight="1" x14ac:dyDescent="0.3"/>
    <row r="24" spans="2:12" ht="15.75" customHeight="1" thickBot="1" x14ac:dyDescent="0.35">
      <c r="B24" s="22" t="s">
        <v>32</v>
      </c>
      <c r="C24" s="3"/>
      <c r="D24" s="3"/>
      <c r="E24" s="3"/>
      <c r="F24" s="3"/>
      <c r="G24" s="3"/>
      <c r="H24" s="23"/>
      <c r="K24" s="24" t="s">
        <v>33</v>
      </c>
      <c r="L24" s="19">
        <f>SUM(L15:L22)</f>
        <v>0</v>
      </c>
    </row>
    <row r="25" spans="2:12" ht="18" customHeight="1" thickBot="1" x14ac:dyDescent="0.35">
      <c r="B25" s="25"/>
      <c r="H25" s="26"/>
      <c r="J25" s="24"/>
      <c r="K25" s="24" t="s">
        <v>40</v>
      </c>
      <c r="L25" s="27">
        <f>ROUND(+L24/6,3)</f>
        <v>0</v>
      </c>
    </row>
    <row r="26" spans="2:12" x14ac:dyDescent="0.3">
      <c r="B26" s="25"/>
      <c r="H26" s="26"/>
      <c r="I26" s="28"/>
      <c r="J26" s="29"/>
      <c r="L26" s="30"/>
    </row>
    <row r="27" spans="2:12" x14ac:dyDescent="0.3">
      <c r="B27" s="31"/>
      <c r="C27" s="2"/>
      <c r="D27" s="2"/>
      <c r="E27" s="2"/>
      <c r="F27" s="2"/>
      <c r="G27" s="2"/>
      <c r="H27" s="32"/>
      <c r="K27" s="24" t="s">
        <v>41</v>
      </c>
      <c r="L27" s="29"/>
    </row>
    <row r="28" spans="2:12" ht="10.5" customHeight="1" thickBot="1" x14ac:dyDescent="0.35"/>
    <row r="29" spans="2:12" ht="23.25" customHeight="1" thickBot="1" x14ac:dyDescent="0.35">
      <c r="F29" s="38"/>
      <c r="H29" s="33"/>
      <c r="I29" s="50" t="s">
        <v>42</v>
      </c>
      <c r="J29" s="51"/>
      <c r="K29" s="52"/>
      <c r="L29" s="37">
        <f>ROUND(+L25/8,3)</f>
        <v>0</v>
      </c>
    </row>
    <row r="30" spans="2:12" ht="18" customHeight="1" x14ac:dyDescent="0.3">
      <c r="F30" s="38"/>
      <c r="H30" s="33"/>
      <c r="I30" s="33"/>
      <c r="J30" s="39"/>
      <c r="K30" s="24"/>
      <c r="L30" s="6"/>
    </row>
    <row r="31" spans="2:12" ht="18" customHeight="1" x14ac:dyDescent="0.3">
      <c r="F31" s="38"/>
      <c r="H31" s="33"/>
      <c r="I31" s="33"/>
      <c r="J31" s="39"/>
      <c r="K31" s="24"/>
      <c r="L31" s="6"/>
    </row>
    <row r="32" spans="2:12" ht="18" customHeight="1" x14ac:dyDescent="0.3"/>
    <row r="33" spans="1:12" ht="18" customHeight="1" x14ac:dyDescent="0.3">
      <c r="A33" s="2" t="s">
        <v>23</v>
      </c>
      <c r="B33" s="40"/>
      <c r="C33" s="40"/>
      <c r="D33" s="40"/>
      <c r="E33" s="40"/>
      <c r="F33" s="38"/>
      <c r="H33" s="2" t="s">
        <v>24</v>
      </c>
      <c r="I33" s="2"/>
      <c r="J33" s="2"/>
      <c r="K33" s="2"/>
      <c r="L33" s="2"/>
    </row>
    <row r="34" spans="1:12" ht="18" customHeight="1" x14ac:dyDescent="0.3">
      <c r="F34" s="38"/>
      <c r="H34" s="33"/>
      <c r="I34" s="33"/>
      <c r="J34" s="39"/>
      <c r="K34" s="24"/>
      <c r="L34" s="6"/>
    </row>
    <row r="35" spans="1:12" ht="9" customHeight="1" x14ac:dyDescent="0.3">
      <c r="A35" s="41"/>
    </row>
  </sheetData>
  <mergeCells count="18"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  <mergeCell ref="A15:A16"/>
    <mergeCell ref="B15:D15"/>
    <mergeCell ref="B16:D16"/>
    <mergeCell ref="B17:D17"/>
    <mergeCell ref="B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tabSelected="1" view="pageLayout" topLeftCell="A4" zoomScaleNormal="100" workbookViewId="0">
      <selection activeCell="F15" sqref="F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91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114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43"/>
      <c r="D5" s="243"/>
      <c r="E5" s="243"/>
      <c r="F5" s="243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43"/>
      <c r="D6" s="243"/>
      <c r="E6" s="243"/>
      <c r="F6" s="243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6"/>
      <c r="J7" s="247"/>
      <c r="K7" s="247"/>
      <c r="L7" s="248"/>
    </row>
    <row r="8" spans="1:12" ht="17.100000000000001" customHeight="1" x14ac:dyDescent="0.3">
      <c r="A8" s="2" t="s">
        <v>6</v>
      </c>
      <c r="B8" s="2"/>
      <c r="C8" s="246"/>
      <c r="D8" s="246"/>
      <c r="E8" s="246"/>
      <c r="F8" s="246"/>
      <c r="H8" s="12" t="s">
        <v>1</v>
      </c>
      <c r="I8" s="243"/>
      <c r="J8" s="244"/>
      <c r="K8" s="244"/>
      <c r="L8" s="245"/>
    </row>
    <row r="9" spans="1:12" ht="17.100000000000001" customHeight="1" x14ac:dyDescent="0.3">
      <c r="A9" s="12" t="s">
        <v>19</v>
      </c>
      <c r="B9" s="12"/>
      <c r="C9" s="243"/>
      <c r="D9" s="243"/>
      <c r="E9" s="243"/>
      <c r="F9" s="243"/>
      <c r="H9" s="12" t="s">
        <v>2</v>
      </c>
      <c r="I9" s="243"/>
      <c r="J9" s="244"/>
      <c r="K9" s="244"/>
      <c r="L9" s="245"/>
    </row>
    <row r="10" spans="1:12" ht="17.100000000000001" customHeight="1" x14ac:dyDescent="0.3">
      <c r="A10" s="12" t="s">
        <v>68</v>
      </c>
      <c r="B10" s="12"/>
      <c r="C10" s="243"/>
      <c r="D10" s="243"/>
      <c r="E10" s="243"/>
      <c r="F10" s="243"/>
      <c r="H10" s="12" t="s">
        <v>3</v>
      </c>
      <c r="I10" s="243"/>
      <c r="J10" s="244"/>
      <c r="K10" s="244"/>
      <c r="L10" s="245"/>
    </row>
    <row r="11" spans="1:12" ht="17.100000000000001" customHeight="1" x14ac:dyDescent="0.3">
      <c r="H11" s="12" t="s">
        <v>4</v>
      </c>
      <c r="I11" s="243"/>
      <c r="J11" s="244"/>
      <c r="K11" s="244"/>
      <c r="L11" s="245"/>
    </row>
    <row r="12" spans="1:12" ht="17.100000000000001" customHeight="1" x14ac:dyDescent="0.3">
      <c r="C12" s="14"/>
      <c r="H12" s="12" t="s">
        <v>5</v>
      </c>
      <c r="I12" s="243"/>
      <c r="J12" s="244"/>
      <c r="K12" s="244"/>
      <c r="L12" s="245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22</v>
      </c>
    </row>
    <row r="15" spans="1:12" ht="20.100000000000001" customHeight="1" x14ac:dyDescent="0.3">
      <c r="A15" s="236"/>
      <c r="B15" s="237" t="s">
        <v>27</v>
      </c>
      <c r="C15" s="238"/>
      <c r="D15" s="238"/>
      <c r="E15" s="18"/>
      <c r="F15" s="129"/>
      <c r="G15" s="129"/>
      <c r="H15" s="129"/>
      <c r="I15" s="129"/>
      <c r="J15" s="129"/>
      <c r="K15" s="129"/>
      <c r="L15" s="19">
        <f>SUM(F15:K15)</f>
        <v>0</v>
      </c>
    </row>
    <row r="16" spans="1:12" ht="20.100000000000001" customHeight="1" x14ac:dyDescent="0.3">
      <c r="A16" s="236"/>
      <c r="B16" s="239" t="s">
        <v>28</v>
      </c>
      <c r="C16" s="238"/>
      <c r="D16" s="238"/>
      <c r="E16" s="18"/>
      <c r="F16" s="129"/>
      <c r="G16" s="129"/>
      <c r="H16" s="129"/>
      <c r="I16" s="129"/>
      <c r="J16" s="129"/>
      <c r="K16" s="129"/>
      <c r="L16" s="19">
        <f t="shared" ref="L16:L22" si="0">SUM(F16:K16)</f>
        <v>0</v>
      </c>
    </row>
    <row r="17" spans="1:12" ht="20.100000000000001" customHeight="1" x14ac:dyDescent="0.3">
      <c r="B17" s="239" t="s">
        <v>29</v>
      </c>
      <c r="C17" s="238"/>
      <c r="D17" s="238"/>
      <c r="E17" s="18"/>
      <c r="F17" s="129"/>
      <c r="G17" s="129"/>
      <c r="H17" s="129"/>
      <c r="I17" s="129"/>
      <c r="J17" s="129"/>
      <c r="K17" s="129"/>
      <c r="L17" s="19">
        <f t="shared" si="0"/>
        <v>0</v>
      </c>
    </row>
    <row r="18" spans="1:12" ht="20.100000000000001" customHeight="1" x14ac:dyDescent="0.3">
      <c r="B18" s="253" t="s">
        <v>37</v>
      </c>
      <c r="C18" s="238"/>
      <c r="D18" s="238"/>
      <c r="E18" s="18"/>
      <c r="F18" s="129"/>
      <c r="G18" s="129"/>
      <c r="H18" s="129"/>
      <c r="I18" s="129"/>
      <c r="J18" s="129"/>
      <c r="K18" s="129"/>
      <c r="L18" s="19">
        <f t="shared" si="0"/>
        <v>0</v>
      </c>
    </row>
    <row r="19" spans="1:12" ht="20.100000000000001" customHeight="1" x14ac:dyDescent="0.3">
      <c r="B19" s="249" t="s">
        <v>38</v>
      </c>
      <c r="C19" s="250"/>
      <c r="D19" s="250"/>
      <c r="E19" s="20"/>
      <c r="F19" s="129"/>
      <c r="G19" s="129"/>
      <c r="H19" s="129"/>
      <c r="I19" s="129"/>
      <c r="J19" s="129"/>
      <c r="K19" s="129"/>
      <c r="L19" s="19">
        <f t="shared" si="0"/>
        <v>0</v>
      </c>
    </row>
    <row r="20" spans="1:12" ht="20.100000000000001" customHeight="1" x14ac:dyDescent="0.3">
      <c r="B20" s="239" t="s">
        <v>39</v>
      </c>
      <c r="C20" s="238"/>
      <c r="D20" s="238"/>
      <c r="E20" s="18"/>
      <c r="F20" s="129"/>
      <c r="G20" s="129"/>
      <c r="H20" s="129"/>
      <c r="I20" s="129"/>
      <c r="J20" s="129"/>
      <c r="K20" s="129"/>
      <c r="L20" s="19">
        <f t="shared" si="0"/>
        <v>0</v>
      </c>
    </row>
    <row r="21" spans="1:12" ht="20.100000000000001" customHeight="1" x14ac:dyDescent="0.3">
      <c r="B21" s="47" t="s">
        <v>30</v>
      </c>
      <c r="C21" s="48"/>
      <c r="D21" s="48"/>
      <c r="E21" s="18"/>
      <c r="F21" s="129"/>
      <c r="G21" s="129"/>
      <c r="H21" s="129"/>
      <c r="I21" s="129"/>
      <c r="J21" s="129"/>
      <c r="K21" s="129"/>
      <c r="L21" s="19">
        <f t="shared" si="0"/>
        <v>0</v>
      </c>
    </row>
    <row r="22" spans="1:12" ht="24" customHeight="1" x14ac:dyDescent="0.3">
      <c r="B22" s="251" t="s">
        <v>141</v>
      </c>
      <c r="C22" s="252"/>
      <c r="D22" s="252"/>
      <c r="E22" s="49"/>
      <c r="F22" s="129"/>
      <c r="G22" s="129"/>
      <c r="H22" s="129"/>
      <c r="I22" s="129"/>
      <c r="J22" s="129"/>
      <c r="K22" s="129"/>
      <c r="L22" s="19">
        <f t="shared" si="0"/>
        <v>0</v>
      </c>
    </row>
    <row r="23" spans="1:12" ht="14.25" customHeight="1" x14ac:dyDescent="0.3"/>
    <row r="24" spans="1:12" ht="15.75" customHeight="1" thickBot="1" x14ac:dyDescent="0.35">
      <c r="B24" s="22" t="s">
        <v>32</v>
      </c>
      <c r="C24" s="3"/>
      <c r="D24" s="3"/>
      <c r="E24" s="3"/>
      <c r="F24" s="3"/>
      <c r="G24" s="3"/>
      <c r="H24" s="23"/>
      <c r="K24" s="24" t="s">
        <v>33</v>
      </c>
      <c r="L24" s="19">
        <f>SUM(L15:L22)</f>
        <v>0</v>
      </c>
    </row>
    <row r="25" spans="1:12" ht="18" customHeight="1" thickBot="1" x14ac:dyDescent="0.35">
      <c r="B25" s="25"/>
      <c r="H25" s="26"/>
      <c r="J25" s="24"/>
      <c r="K25" s="24" t="s">
        <v>40</v>
      </c>
      <c r="L25" s="27">
        <f>ROUND(L24/6,3)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41</v>
      </c>
      <c r="L27" s="29"/>
    </row>
    <row r="28" spans="1:12" ht="9.75" customHeight="1" thickBot="1" x14ac:dyDescent="0.35"/>
    <row r="29" spans="1:12" ht="22.5" customHeight="1" thickBot="1" x14ac:dyDescent="0.35">
      <c r="F29" s="38"/>
      <c r="H29" s="33"/>
      <c r="I29" s="50" t="s">
        <v>42</v>
      </c>
      <c r="J29" s="51"/>
      <c r="K29" s="52"/>
      <c r="L29" s="37">
        <f>ROUND(+L25/8,3)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>
      <c r="A32" s="2" t="s">
        <v>23</v>
      </c>
      <c r="B32" s="40"/>
      <c r="C32" s="40"/>
      <c r="D32" s="40"/>
      <c r="E32" s="40"/>
      <c r="F32" s="38"/>
      <c r="H32" s="2" t="s">
        <v>24</v>
      </c>
      <c r="I32" s="2"/>
      <c r="J32" s="2"/>
      <c r="K32" s="2"/>
      <c r="L32" s="2"/>
    </row>
    <row r="33" spans="6:12" ht="18" customHeight="1" x14ac:dyDescent="0.3">
      <c r="F33" s="38"/>
      <c r="H33" s="33"/>
      <c r="I33" s="33"/>
      <c r="J33" s="39"/>
      <c r="K33" s="24"/>
      <c r="L33" s="6"/>
    </row>
    <row r="34" spans="6:12" ht="18" customHeight="1" x14ac:dyDescent="0.3">
      <c r="F34" s="38"/>
      <c r="H34" s="33"/>
      <c r="I34" s="33"/>
      <c r="J34" s="39"/>
      <c r="K34" s="24"/>
      <c r="L34" s="6"/>
    </row>
  </sheetData>
  <mergeCells count="19"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  <mergeCell ref="B19:D19"/>
    <mergeCell ref="B20:D20"/>
    <mergeCell ref="B22:D22"/>
    <mergeCell ref="I8:L8"/>
    <mergeCell ref="I12:L12"/>
    <mergeCell ref="B17:D17"/>
    <mergeCell ref="B18:D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view="pageLayout" zoomScaleNormal="100" workbookViewId="0">
      <selection activeCell="A3" sqref="A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90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114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43"/>
      <c r="D5" s="243"/>
      <c r="E5" s="243"/>
      <c r="F5" s="243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43"/>
      <c r="D6" s="243"/>
      <c r="E6" s="243"/>
      <c r="F6" s="243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6"/>
      <c r="J7" s="247"/>
      <c r="K7" s="247"/>
      <c r="L7" s="247"/>
    </row>
    <row r="8" spans="1:12" ht="17.100000000000001" customHeight="1" x14ac:dyDescent="0.3">
      <c r="A8" s="2" t="s">
        <v>6</v>
      </c>
      <c r="B8" s="2"/>
      <c r="C8" s="246"/>
      <c r="D8" s="246"/>
      <c r="E8" s="246"/>
      <c r="F8" s="246"/>
      <c r="H8" s="12" t="s">
        <v>1</v>
      </c>
      <c r="I8" s="243"/>
      <c r="J8" s="244"/>
      <c r="K8" s="244"/>
      <c r="L8" s="244"/>
    </row>
    <row r="9" spans="1:12" ht="17.100000000000001" customHeight="1" x14ac:dyDescent="0.3">
      <c r="A9" s="12" t="s">
        <v>19</v>
      </c>
      <c r="B9" s="12"/>
      <c r="C9" s="243"/>
      <c r="D9" s="243"/>
      <c r="E9" s="243"/>
      <c r="F9" s="243"/>
      <c r="H9" s="12" t="s">
        <v>2</v>
      </c>
      <c r="I9" s="243"/>
      <c r="J9" s="244"/>
      <c r="K9" s="244"/>
      <c r="L9" s="244"/>
    </row>
    <row r="10" spans="1:12" ht="17.100000000000001" customHeight="1" x14ac:dyDescent="0.3">
      <c r="A10" s="12" t="s">
        <v>68</v>
      </c>
      <c r="B10" s="12"/>
      <c r="C10" s="243"/>
      <c r="D10" s="243"/>
      <c r="E10" s="243"/>
      <c r="F10" s="243"/>
      <c r="H10" s="12" t="s">
        <v>3</v>
      </c>
      <c r="I10" s="243"/>
      <c r="J10" s="244"/>
      <c r="K10" s="244"/>
      <c r="L10" s="244"/>
    </row>
    <row r="11" spans="1:12" ht="17.100000000000001" customHeight="1" x14ac:dyDescent="0.3">
      <c r="H11" s="12" t="s">
        <v>4</v>
      </c>
      <c r="I11" s="243"/>
      <c r="J11" s="244"/>
      <c r="K11" s="244"/>
      <c r="L11" s="244"/>
    </row>
    <row r="12" spans="1:12" ht="17.100000000000001" customHeight="1" x14ac:dyDescent="0.3">
      <c r="C12" s="14"/>
      <c r="H12" s="12" t="s">
        <v>5</v>
      </c>
      <c r="I12" s="243"/>
      <c r="J12" s="244"/>
      <c r="K12" s="244"/>
      <c r="L12" s="244"/>
    </row>
    <row r="13" spans="1:12" ht="17.100000000000001" customHeight="1" x14ac:dyDescent="0.3">
      <c r="H13" s="3"/>
      <c r="I13" s="3"/>
      <c r="J13" s="3"/>
      <c r="K13" s="3"/>
      <c r="L13" s="3"/>
    </row>
    <row r="14" spans="1:12" ht="21.75" customHeight="1" x14ac:dyDescent="0.3">
      <c r="A14" s="15"/>
      <c r="B14" s="16"/>
    </row>
    <row r="15" spans="1:12" ht="15.75" customHeight="1" x14ac:dyDescent="0.3">
      <c r="F15" s="17">
        <v>1</v>
      </c>
      <c r="G15" s="17">
        <v>2</v>
      </c>
      <c r="H15" s="17">
        <v>3</v>
      </c>
      <c r="I15" s="17">
        <v>4</v>
      </c>
      <c r="J15" s="17">
        <v>5</v>
      </c>
      <c r="K15" s="17">
        <v>6</v>
      </c>
      <c r="L15" s="17" t="s">
        <v>22</v>
      </c>
    </row>
    <row r="16" spans="1:12" ht="20.100000000000001" customHeight="1" x14ac:dyDescent="0.3">
      <c r="A16" s="236"/>
      <c r="B16" s="237" t="s">
        <v>27</v>
      </c>
      <c r="C16" s="238"/>
      <c r="D16" s="238"/>
      <c r="E16" s="18"/>
      <c r="F16" s="129"/>
      <c r="G16" s="129"/>
      <c r="H16" s="129"/>
      <c r="I16" s="129"/>
      <c r="J16" s="129"/>
      <c r="K16" s="129"/>
      <c r="L16" s="19">
        <f>SUM(F16:K16)</f>
        <v>0</v>
      </c>
    </row>
    <row r="17" spans="1:12" ht="20.100000000000001" customHeight="1" x14ac:dyDescent="0.3">
      <c r="A17" s="236"/>
      <c r="B17" s="239" t="s">
        <v>28</v>
      </c>
      <c r="C17" s="238"/>
      <c r="D17" s="238"/>
      <c r="E17" s="18"/>
      <c r="F17" s="129"/>
      <c r="G17" s="129"/>
      <c r="H17" s="129"/>
      <c r="I17" s="129"/>
      <c r="J17" s="129"/>
      <c r="K17" s="129"/>
      <c r="L17" s="19">
        <f t="shared" ref="L17:L21" si="0">SUM(F17:K17)</f>
        <v>0</v>
      </c>
    </row>
    <row r="18" spans="1:12" ht="20.100000000000001" customHeight="1" x14ac:dyDescent="0.3">
      <c r="B18" s="239" t="s">
        <v>29</v>
      </c>
      <c r="C18" s="238"/>
      <c r="D18" s="238"/>
      <c r="E18" s="18"/>
      <c r="F18" s="129"/>
      <c r="G18" s="129"/>
      <c r="H18" s="129"/>
      <c r="I18" s="129"/>
      <c r="J18" s="129"/>
      <c r="K18" s="129"/>
      <c r="L18" s="19">
        <f t="shared" si="0"/>
        <v>0</v>
      </c>
    </row>
    <row r="19" spans="1:12" ht="20.100000000000001" customHeight="1" x14ac:dyDescent="0.3">
      <c r="B19" s="253" t="s">
        <v>30</v>
      </c>
      <c r="C19" s="238"/>
      <c r="D19" s="238"/>
      <c r="E19" s="18"/>
      <c r="F19" s="129"/>
      <c r="G19" s="129"/>
      <c r="H19" s="129"/>
      <c r="I19" s="129"/>
      <c r="J19" s="129"/>
      <c r="K19" s="129"/>
      <c r="L19" s="19">
        <f t="shared" si="0"/>
        <v>0</v>
      </c>
    </row>
    <row r="20" spans="1:12" ht="20.100000000000001" customHeight="1" x14ac:dyDescent="0.3">
      <c r="B20" s="239" t="s">
        <v>117</v>
      </c>
      <c r="C20" s="238"/>
      <c r="D20" s="238"/>
      <c r="E20" s="254"/>
      <c r="F20" s="129"/>
      <c r="G20" s="129"/>
      <c r="H20" s="129"/>
      <c r="I20" s="129"/>
      <c r="J20" s="129"/>
      <c r="K20" s="129"/>
      <c r="L20" s="19">
        <f t="shared" si="0"/>
        <v>0</v>
      </c>
    </row>
    <row r="21" spans="1:12" ht="20.100000000000001" customHeight="1" x14ac:dyDescent="0.3">
      <c r="B21" s="239" t="s">
        <v>31</v>
      </c>
      <c r="C21" s="238"/>
      <c r="D21" s="238"/>
      <c r="E21" s="18"/>
      <c r="F21" s="129"/>
      <c r="G21" s="129"/>
      <c r="H21" s="129"/>
      <c r="I21" s="129"/>
      <c r="J21" s="129"/>
      <c r="K21" s="129"/>
      <c r="L21" s="19">
        <f t="shared" si="0"/>
        <v>0</v>
      </c>
    </row>
    <row r="22" spans="1:12" ht="20.100000000000001" customHeight="1" x14ac:dyDescent="0.3">
      <c r="B22" s="240" t="s">
        <v>118</v>
      </c>
      <c r="C22" s="241"/>
      <c r="D22" s="241"/>
      <c r="E22" s="242"/>
      <c r="F22" s="129"/>
      <c r="G22" s="129"/>
      <c r="H22" s="129"/>
      <c r="I22" s="129"/>
      <c r="J22" s="129"/>
      <c r="K22" s="129"/>
      <c r="L22" s="19">
        <f>SUM(F22:K22)</f>
        <v>0</v>
      </c>
    </row>
    <row r="23" spans="1:12" ht="14.25" customHeight="1" x14ac:dyDescent="0.3">
      <c r="L23" s="21"/>
    </row>
    <row r="24" spans="1:12" ht="15.75" customHeight="1" thickBot="1" x14ac:dyDescent="0.35">
      <c r="B24" s="22" t="s">
        <v>32</v>
      </c>
      <c r="C24" s="3"/>
      <c r="D24" s="3"/>
      <c r="E24" s="3"/>
      <c r="F24" s="3"/>
      <c r="G24" s="3"/>
      <c r="H24" s="23"/>
      <c r="K24" s="24" t="s">
        <v>33</v>
      </c>
      <c r="L24" s="19">
        <f>SUM(L16:L22)</f>
        <v>0</v>
      </c>
    </row>
    <row r="25" spans="1:12" ht="18" customHeight="1" thickBot="1" x14ac:dyDescent="0.35">
      <c r="B25" s="25"/>
      <c r="H25" s="26"/>
      <c r="J25" s="24"/>
      <c r="K25" s="24" t="s">
        <v>34</v>
      </c>
      <c r="L25" s="27">
        <f>ROUND(+L24/6,3)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35</v>
      </c>
      <c r="L27" s="29"/>
    </row>
    <row r="28" spans="1:12" ht="9.75" customHeight="1" thickBot="1" x14ac:dyDescent="0.35"/>
    <row r="29" spans="1:12" ht="21.75" customHeight="1" thickBot="1" x14ac:dyDescent="0.35">
      <c r="H29" s="33"/>
      <c r="I29" s="34" t="s">
        <v>36</v>
      </c>
      <c r="J29" s="35"/>
      <c r="K29" s="36"/>
      <c r="L29" s="37">
        <f>ROUND(+L25/7,3)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/>
    <row r="33" spans="1:13" ht="18" customHeight="1" x14ac:dyDescent="0.3">
      <c r="A33" s="2" t="s">
        <v>23</v>
      </c>
      <c r="B33" s="40"/>
      <c r="C33" s="40"/>
      <c r="D33" s="40"/>
      <c r="E33" s="40"/>
      <c r="F33" s="38"/>
      <c r="H33" s="2" t="s">
        <v>24</v>
      </c>
      <c r="I33" s="2"/>
      <c r="J33" s="2"/>
      <c r="K33" s="2"/>
      <c r="L33" s="2"/>
    </row>
    <row r="34" spans="1:13" ht="18" customHeight="1" x14ac:dyDescent="0.3">
      <c r="F34" s="38"/>
      <c r="H34" s="33"/>
      <c r="I34" s="33"/>
      <c r="J34" s="39"/>
      <c r="K34" s="24"/>
      <c r="L34" s="6"/>
    </row>
    <row r="35" spans="1:13" ht="9" customHeight="1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  <mergeCell ref="B21:D21"/>
    <mergeCell ref="B22:E22"/>
    <mergeCell ref="I7:L7"/>
    <mergeCell ref="I12:L12"/>
    <mergeCell ref="B18:D18"/>
    <mergeCell ref="B19:D19"/>
    <mergeCell ref="B20:E2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view="pageLayout" topLeftCell="A6" zoomScaleNormal="100" workbookViewId="0">
      <selection activeCell="C9" sqref="C9:F9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123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45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43"/>
      <c r="D5" s="243"/>
      <c r="E5" s="243"/>
      <c r="F5" s="243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43"/>
      <c r="D6" s="243"/>
      <c r="E6" s="243"/>
      <c r="F6" s="243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6"/>
      <c r="J7" s="247"/>
      <c r="K7" s="247"/>
      <c r="L7" s="248"/>
    </row>
    <row r="8" spans="1:12" ht="17.100000000000001" customHeight="1" x14ac:dyDescent="0.3">
      <c r="A8" s="2" t="s">
        <v>6</v>
      </c>
      <c r="B8" s="2"/>
      <c r="C8" s="246"/>
      <c r="D8" s="246"/>
      <c r="E8" s="246"/>
      <c r="F8" s="246"/>
      <c r="H8" s="12" t="s">
        <v>1</v>
      </c>
      <c r="I8" s="243"/>
      <c r="J8" s="244"/>
      <c r="K8" s="244"/>
      <c r="L8" s="245"/>
    </row>
    <row r="9" spans="1:12" ht="17.100000000000001" customHeight="1" x14ac:dyDescent="0.3">
      <c r="A9" s="12" t="s">
        <v>19</v>
      </c>
      <c r="B9" s="12"/>
      <c r="C9" s="243"/>
      <c r="D9" s="243"/>
      <c r="E9" s="243"/>
      <c r="F9" s="243"/>
      <c r="H9" s="12" t="s">
        <v>2</v>
      </c>
      <c r="I9" s="243"/>
      <c r="J9" s="244"/>
      <c r="K9" s="244"/>
      <c r="L9" s="245"/>
    </row>
    <row r="10" spans="1:12" ht="17.100000000000001" customHeight="1" x14ac:dyDescent="0.3">
      <c r="A10" s="12" t="s">
        <v>68</v>
      </c>
      <c r="B10" s="12"/>
      <c r="C10" s="243"/>
      <c r="D10" s="243"/>
      <c r="E10" s="243"/>
      <c r="F10" s="243"/>
      <c r="H10" s="12" t="s">
        <v>3</v>
      </c>
      <c r="I10" s="243"/>
      <c r="J10" s="244"/>
      <c r="K10" s="244"/>
      <c r="L10" s="245"/>
    </row>
    <row r="11" spans="1:12" ht="17.100000000000001" customHeight="1" x14ac:dyDescent="0.3">
      <c r="H11" s="12" t="s">
        <v>4</v>
      </c>
      <c r="I11" s="243"/>
      <c r="J11" s="244"/>
      <c r="K11" s="244"/>
      <c r="L11" s="245"/>
    </row>
    <row r="12" spans="1:12" ht="17.100000000000001" customHeight="1" x14ac:dyDescent="0.3">
      <c r="H12" s="12" t="s">
        <v>5</v>
      </c>
      <c r="I12" s="243"/>
      <c r="J12" s="244"/>
      <c r="K12" s="244"/>
      <c r="L12" s="245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26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"/>
      <c r="K15" s="24"/>
      <c r="L15" s="56"/>
    </row>
    <row r="16" spans="1:12" ht="39" customHeight="1" x14ac:dyDescent="0.3">
      <c r="A16" s="25"/>
      <c r="L16" s="26"/>
    </row>
    <row r="17" spans="1:12" ht="18" customHeight="1" x14ac:dyDescent="0.3">
      <c r="A17" s="109" t="s">
        <v>43</v>
      </c>
      <c r="B17" s="110"/>
      <c r="C17" s="70"/>
      <c r="D17" s="12"/>
      <c r="E17" s="12"/>
      <c r="F17" s="12"/>
      <c r="G17" s="12"/>
      <c r="H17" s="12"/>
      <c r="I17" s="12"/>
      <c r="J17" s="12"/>
      <c r="K17" s="111"/>
      <c r="L17" s="112"/>
    </row>
    <row r="18" spans="1:12" ht="19.5" customHeight="1" x14ac:dyDescent="0.35">
      <c r="A18" s="7" t="s">
        <v>47</v>
      </c>
    </row>
    <row r="19" spans="1:12" ht="15" customHeight="1" x14ac:dyDescent="0.3">
      <c r="G19" s="26"/>
      <c r="H19" s="102" t="s">
        <v>58</v>
      </c>
      <c r="I19" s="57"/>
      <c r="K19" s="17" t="s">
        <v>59</v>
      </c>
    </row>
    <row r="20" spans="1:12" ht="15" customHeight="1" x14ac:dyDescent="0.3">
      <c r="B20" s="90" t="s">
        <v>54</v>
      </c>
      <c r="C20" s="47"/>
      <c r="D20" s="62"/>
      <c r="E20" s="130"/>
      <c r="F20" s="91">
        <v>0.5</v>
      </c>
      <c r="G20" s="103"/>
      <c r="H20" s="130"/>
      <c r="I20" s="93"/>
      <c r="J20" s="94"/>
      <c r="K20" s="95">
        <f>F20*H20</f>
        <v>0</v>
      </c>
    </row>
    <row r="21" spans="1:12" ht="15" customHeight="1" x14ac:dyDescent="0.3">
      <c r="B21" s="90" t="s">
        <v>55</v>
      </c>
      <c r="C21" s="47"/>
      <c r="D21" s="62"/>
      <c r="E21" s="130"/>
      <c r="F21" s="91">
        <v>0.3</v>
      </c>
      <c r="G21" s="103"/>
      <c r="H21" s="130"/>
      <c r="I21" s="93"/>
      <c r="J21" s="94"/>
      <c r="K21" s="95">
        <f>F21*H21</f>
        <v>0</v>
      </c>
    </row>
    <row r="22" spans="1:12" ht="15" customHeight="1" x14ac:dyDescent="0.3">
      <c r="B22" s="90" t="s">
        <v>56</v>
      </c>
      <c r="C22" s="47"/>
      <c r="D22" s="62"/>
      <c r="E22" s="130"/>
      <c r="F22" s="91">
        <v>0.1</v>
      </c>
      <c r="G22" s="103"/>
      <c r="H22" s="130"/>
      <c r="I22" s="93"/>
      <c r="J22" s="94"/>
      <c r="K22" s="95">
        <f>F22*H22</f>
        <v>0</v>
      </c>
    </row>
    <row r="23" spans="1:12" ht="12.75" thickBot="1" x14ac:dyDescent="0.35">
      <c r="B23" s="47" t="s">
        <v>57</v>
      </c>
      <c r="C23" s="48"/>
      <c r="D23" s="48"/>
      <c r="E23" s="63">
        <f>SUM(E20:E22)</f>
        <v>0</v>
      </c>
      <c r="F23" s="94"/>
      <c r="G23" s="21"/>
      <c r="H23" s="21"/>
      <c r="I23" s="21"/>
      <c r="J23" s="21"/>
      <c r="K23" s="21"/>
    </row>
    <row r="24" spans="1:12" ht="21" customHeight="1" thickBot="1" x14ac:dyDescent="0.4">
      <c r="G24" s="73" t="s">
        <v>60</v>
      </c>
      <c r="H24" s="10"/>
      <c r="I24" s="10"/>
      <c r="J24" s="104"/>
      <c r="K24" s="105">
        <f>IF(SUM(K20:K23)&gt;10,10,SUM(K20:K23))</f>
        <v>0</v>
      </c>
      <c r="L24" s="76">
        <v>0.3</v>
      </c>
    </row>
    <row r="25" spans="1:12" ht="23.25" customHeight="1" x14ac:dyDescent="0.3">
      <c r="A25" s="4" t="s">
        <v>48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9"/>
      <c r="I26" s="57"/>
      <c r="J26" s="60"/>
      <c r="K26" s="61"/>
    </row>
    <row r="27" spans="1:12" ht="15" customHeight="1" x14ac:dyDescent="0.3">
      <c r="B27" s="47" t="s">
        <v>50</v>
      </c>
      <c r="C27" s="48"/>
      <c r="D27" s="62"/>
      <c r="E27" s="130"/>
      <c r="F27" s="47" t="s">
        <v>53</v>
      </c>
      <c r="G27" s="62"/>
      <c r="H27" s="64">
        <f>E23</f>
        <v>0</v>
      </c>
      <c r="I27" s="65">
        <f>IFERROR(E27/H27,10)</f>
        <v>10</v>
      </c>
      <c r="J27" s="60"/>
      <c r="K27" s="66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9"/>
      <c r="I28" s="57"/>
      <c r="J28" s="60"/>
      <c r="K28" s="61"/>
    </row>
    <row r="29" spans="1:12" x14ac:dyDescent="0.3">
      <c r="I29" s="67"/>
      <c r="J29" s="68"/>
      <c r="K29" s="69"/>
    </row>
    <row r="30" spans="1:12" ht="15" customHeight="1" x14ac:dyDescent="0.3">
      <c r="E30" s="70" t="s">
        <v>43</v>
      </c>
      <c r="F30" s="12"/>
      <c r="G30" s="12"/>
      <c r="H30" s="12"/>
      <c r="I30" s="71"/>
      <c r="J30" s="72"/>
      <c r="K30" s="131"/>
    </row>
    <row r="31" spans="1:12" ht="7.5" customHeight="1" thickBot="1" x14ac:dyDescent="0.35">
      <c r="K31" s="69"/>
      <c r="L31" s="58"/>
    </row>
    <row r="32" spans="1:12" ht="20.25" customHeight="1" thickBot="1" x14ac:dyDescent="0.35">
      <c r="G32" s="73" t="s">
        <v>51</v>
      </c>
      <c r="H32" s="10"/>
      <c r="I32" s="10"/>
      <c r="J32" s="74"/>
      <c r="K32" s="75">
        <f>K27-K30</f>
        <v>0</v>
      </c>
      <c r="L32" s="76">
        <v>0.7</v>
      </c>
    </row>
    <row r="33" spans="1:12" ht="11.25" customHeight="1" thickBot="1" x14ac:dyDescent="0.35"/>
    <row r="34" spans="1:12" ht="20.25" customHeight="1" thickBot="1" x14ac:dyDescent="0.35">
      <c r="I34" s="50" t="s">
        <v>52</v>
      </c>
      <c r="J34" s="77"/>
      <c r="K34" s="77"/>
      <c r="L34" s="106">
        <f>ROUND(K24*0.3 + K32*0.7,3)</f>
        <v>0</v>
      </c>
    </row>
    <row r="35" spans="1:12" x14ac:dyDescent="0.3">
      <c r="L35" s="107"/>
    </row>
    <row r="36" spans="1:12" x14ac:dyDescent="0.3">
      <c r="L36" s="107"/>
    </row>
    <row r="37" spans="1:12" x14ac:dyDescent="0.3">
      <c r="L37" s="107"/>
    </row>
    <row r="42" spans="1:12" x14ac:dyDescent="0.3">
      <c r="A42" s="2" t="s">
        <v>23</v>
      </c>
      <c r="B42" s="40"/>
      <c r="C42" s="40"/>
      <c r="D42" s="40"/>
      <c r="E42" s="40"/>
      <c r="H42" s="2" t="s">
        <v>24</v>
      </c>
      <c r="I42" s="2"/>
      <c r="J42" s="2"/>
      <c r="K42" s="2"/>
      <c r="L42" s="2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view="pageLayout" topLeftCell="A41" zoomScaleNormal="100" workbookViewId="0">
      <selection activeCell="K24" sqref="K2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115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45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43"/>
      <c r="D5" s="243"/>
      <c r="E5" s="243"/>
      <c r="F5" s="243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43"/>
      <c r="D6" s="243"/>
      <c r="E6" s="243"/>
      <c r="F6" s="243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6"/>
      <c r="J7" s="247"/>
      <c r="K7" s="247"/>
      <c r="L7" s="248"/>
    </row>
    <row r="8" spans="1:12" ht="17.100000000000001" customHeight="1" x14ac:dyDescent="0.3">
      <c r="A8" s="2" t="s">
        <v>6</v>
      </c>
      <c r="B8" s="2"/>
      <c r="C8" s="246"/>
      <c r="D8" s="246"/>
      <c r="E8" s="246"/>
      <c r="F8" s="246"/>
      <c r="H8" s="12" t="s">
        <v>1</v>
      </c>
      <c r="I8" s="243"/>
      <c r="J8" s="244"/>
      <c r="K8" s="244"/>
      <c r="L8" s="245"/>
    </row>
    <row r="9" spans="1:12" ht="17.100000000000001" customHeight="1" x14ac:dyDescent="0.3">
      <c r="A9" s="12" t="s">
        <v>19</v>
      </c>
      <c r="B9" s="12"/>
      <c r="C9" s="243"/>
      <c r="D9" s="243"/>
      <c r="E9" s="243"/>
      <c r="F9" s="243"/>
      <c r="H9" s="12" t="s">
        <v>2</v>
      </c>
      <c r="I9" s="243"/>
      <c r="J9" s="244"/>
      <c r="K9" s="244"/>
      <c r="L9" s="245"/>
    </row>
    <row r="10" spans="1:12" ht="17.100000000000001" customHeight="1" x14ac:dyDescent="0.3">
      <c r="A10" s="12" t="s">
        <v>68</v>
      </c>
      <c r="B10" s="12"/>
      <c r="C10" s="243"/>
      <c r="D10" s="243"/>
      <c r="E10" s="243"/>
      <c r="F10" s="243"/>
      <c r="H10" s="12" t="s">
        <v>3</v>
      </c>
      <c r="I10" s="243"/>
      <c r="J10" s="244"/>
      <c r="K10" s="244"/>
      <c r="L10" s="245"/>
    </row>
    <row r="11" spans="1:12" ht="17.100000000000001" customHeight="1" x14ac:dyDescent="0.3">
      <c r="H11" s="12" t="s">
        <v>4</v>
      </c>
      <c r="I11" s="243"/>
      <c r="J11" s="244"/>
      <c r="K11" s="244"/>
      <c r="L11" s="245"/>
    </row>
    <row r="12" spans="1:12" ht="17.100000000000001" customHeight="1" x14ac:dyDescent="0.3">
      <c r="H12" s="12" t="s">
        <v>5</v>
      </c>
      <c r="I12" s="243"/>
      <c r="J12" s="244"/>
      <c r="K12" s="244"/>
      <c r="L12" s="245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26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"/>
      <c r="K15" s="24"/>
      <c r="L15" s="56"/>
    </row>
    <row r="16" spans="1:12" ht="39" customHeight="1" x14ac:dyDescent="0.3">
      <c r="A16" s="25"/>
      <c r="L16" s="26"/>
    </row>
    <row r="17" spans="1:12" ht="18" customHeight="1" x14ac:dyDescent="0.3">
      <c r="A17" s="109" t="s">
        <v>43</v>
      </c>
      <c r="B17" s="110"/>
      <c r="C17" s="70"/>
      <c r="D17" s="12"/>
      <c r="E17" s="12"/>
      <c r="F17" s="12"/>
      <c r="G17" s="12"/>
      <c r="H17" s="12"/>
      <c r="I17" s="12"/>
      <c r="J17" s="12"/>
      <c r="K17" s="111"/>
      <c r="L17" s="112"/>
    </row>
    <row r="18" spans="1:12" ht="19.5" customHeight="1" x14ac:dyDescent="0.35">
      <c r="A18" s="7" t="s">
        <v>47</v>
      </c>
    </row>
    <row r="19" spans="1:12" ht="15" customHeight="1" x14ac:dyDescent="0.3">
      <c r="G19" s="26"/>
      <c r="H19" s="102" t="s">
        <v>58</v>
      </c>
      <c r="I19" s="57"/>
      <c r="K19" s="17" t="s">
        <v>59</v>
      </c>
    </row>
    <row r="20" spans="1:12" ht="15" customHeight="1" x14ac:dyDescent="0.3">
      <c r="B20" s="90" t="s">
        <v>54</v>
      </c>
      <c r="C20" s="47"/>
      <c r="D20" s="62"/>
      <c r="E20" s="130"/>
      <c r="F20" s="91">
        <v>0.5</v>
      </c>
      <c r="G20" s="103"/>
      <c r="H20" s="130"/>
      <c r="I20" s="93"/>
      <c r="J20" s="94"/>
      <c r="K20" s="95">
        <f>F20*H20</f>
        <v>0</v>
      </c>
    </row>
    <row r="21" spans="1:12" ht="15" customHeight="1" x14ac:dyDescent="0.3">
      <c r="B21" s="90" t="s">
        <v>55</v>
      </c>
      <c r="C21" s="47"/>
      <c r="D21" s="62"/>
      <c r="E21" s="130"/>
      <c r="F21" s="91">
        <v>0.3</v>
      </c>
      <c r="G21" s="103"/>
      <c r="H21" s="130"/>
      <c r="I21" s="93"/>
      <c r="J21" s="94"/>
      <c r="K21" s="95">
        <f>F21*H21</f>
        <v>0</v>
      </c>
    </row>
    <row r="22" spans="1:12" ht="15" customHeight="1" x14ac:dyDescent="0.3">
      <c r="B22" s="90" t="s">
        <v>56</v>
      </c>
      <c r="C22" s="47"/>
      <c r="D22" s="62"/>
      <c r="E22" s="130"/>
      <c r="F22" s="91">
        <v>0.1</v>
      </c>
      <c r="G22" s="103"/>
      <c r="H22" s="130"/>
      <c r="I22" s="93"/>
      <c r="J22" s="94"/>
      <c r="K22" s="95">
        <f>F22*H22</f>
        <v>0</v>
      </c>
    </row>
    <row r="23" spans="1:12" ht="12.75" thickBot="1" x14ac:dyDescent="0.35">
      <c r="B23" s="47" t="s">
        <v>57</v>
      </c>
      <c r="C23" s="48"/>
      <c r="D23" s="48"/>
      <c r="E23" s="63">
        <f>SUM(E20:E22)</f>
        <v>0</v>
      </c>
      <c r="F23" s="94"/>
      <c r="G23" s="21"/>
      <c r="H23" s="21"/>
      <c r="I23" s="21"/>
      <c r="J23" s="21"/>
      <c r="K23" s="21"/>
    </row>
    <row r="24" spans="1:12" ht="21" customHeight="1" thickBot="1" x14ac:dyDescent="0.4">
      <c r="G24" s="73" t="s">
        <v>60</v>
      </c>
      <c r="H24" s="10"/>
      <c r="I24" s="10"/>
      <c r="J24" s="104"/>
      <c r="K24" s="105">
        <f>IF(SUM(K20:K23)&gt;10,10,SUM(K20:K23))</f>
        <v>0</v>
      </c>
      <c r="L24" s="76">
        <v>0.3</v>
      </c>
    </row>
    <row r="25" spans="1:12" ht="23.25" customHeight="1" x14ac:dyDescent="0.3">
      <c r="A25" s="4" t="s">
        <v>48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9"/>
      <c r="I26" s="57"/>
      <c r="J26" s="60"/>
      <c r="K26" s="61"/>
    </row>
    <row r="27" spans="1:12" ht="15" customHeight="1" x14ac:dyDescent="0.3">
      <c r="B27" s="47" t="s">
        <v>50</v>
      </c>
      <c r="C27" s="48"/>
      <c r="D27" s="62"/>
      <c r="E27" s="130"/>
      <c r="F27" s="47" t="s">
        <v>53</v>
      </c>
      <c r="G27" s="62"/>
      <c r="H27" s="64">
        <f>E23</f>
        <v>0</v>
      </c>
      <c r="I27" s="65">
        <f>IFERROR(E27/H27,10)</f>
        <v>10</v>
      </c>
      <c r="J27" s="60"/>
      <c r="K27" s="66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9"/>
      <c r="I28" s="57"/>
      <c r="J28" s="60"/>
      <c r="K28" s="61"/>
    </row>
    <row r="29" spans="1:12" x14ac:dyDescent="0.3">
      <c r="I29" s="67"/>
      <c r="J29" s="68"/>
      <c r="K29" s="69"/>
    </row>
    <row r="30" spans="1:12" ht="15" customHeight="1" x14ac:dyDescent="0.3">
      <c r="E30" s="70" t="s">
        <v>43</v>
      </c>
      <c r="F30" s="12"/>
      <c r="G30" s="12"/>
      <c r="H30" s="12"/>
      <c r="I30" s="71"/>
      <c r="J30" s="72"/>
      <c r="K30" s="131"/>
    </row>
    <row r="31" spans="1:12" ht="7.5" customHeight="1" thickBot="1" x14ac:dyDescent="0.35">
      <c r="K31" s="69"/>
      <c r="L31" s="58"/>
    </row>
    <row r="32" spans="1:12" ht="20.25" customHeight="1" thickBot="1" x14ac:dyDescent="0.35">
      <c r="G32" s="73" t="s">
        <v>51</v>
      </c>
      <c r="H32" s="10"/>
      <c r="I32" s="10"/>
      <c r="J32" s="74"/>
      <c r="K32" s="75">
        <f>K27-K30</f>
        <v>0</v>
      </c>
      <c r="L32" s="76">
        <v>0.7</v>
      </c>
    </row>
    <row r="33" spans="1:12" ht="11.25" customHeight="1" thickBot="1" x14ac:dyDescent="0.35"/>
    <row r="34" spans="1:12" ht="20.25" customHeight="1" thickBot="1" x14ac:dyDescent="0.35">
      <c r="I34" s="50" t="s">
        <v>52</v>
      </c>
      <c r="J34" s="77"/>
      <c r="K34" s="77"/>
      <c r="L34" s="106">
        <f>ROUND(K24*0.3 + K32*0.7,3)</f>
        <v>0</v>
      </c>
    </row>
    <row r="35" spans="1:12" x14ac:dyDescent="0.3">
      <c r="L35" s="107"/>
    </row>
    <row r="36" spans="1:12" x14ac:dyDescent="0.3">
      <c r="L36" s="107"/>
    </row>
    <row r="37" spans="1:12" x14ac:dyDescent="0.3">
      <c r="L37" s="107"/>
    </row>
    <row r="42" spans="1:12" x14ac:dyDescent="0.3">
      <c r="A42" s="2" t="s">
        <v>23</v>
      </c>
      <c r="B42" s="40"/>
      <c r="C42" s="40"/>
      <c r="D42" s="40"/>
      <c r="E42" s="40"/>
      <c r="H42" s="2" t="s">
        <v>24</v>
      </c>
      <c r="I42" s="2"/>
      <c r="J42" s="2"/>
      <c r="K42" s="2"/>
      <c r="L42" s="2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showZeros="0" view="pageLayout" topLeftCell="A6" zoomScaleNormal="100" workbookViewId="0">
      <selection activeCell="E20" sqref="E2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109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45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43"/>
      <c r="D5" s="243"/>
      <c r="E5" s="243"/>
      <c r="F5" s="243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43"/>
      <c r="D6" s="243"/>
      <c r="E6" s="243"/>
      <c r="F6" s="243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6"/>
      <c r="J7" s="247"/>
      <c r="K7" s="247"/>
      <c r="L7" s="248"/>
    </row>
    <row r="8" spans="1:12" ht="17.100000000000001" customHeight="1" x14ac:dyDescent="0.3">
      <c r="A8" s="2" t="s">
        <v>6</v>
      </c>
      <c r="B8" s="2"/>
      <c r="C8" s="246"/>
      <c r="D8" s="246"/>
      <c r="E8" s="246"/>
      <c r="F8" s="246"/>
      <c r="H8" s="12" t="s">
        <v>1</v>
      </c>
      <c r="I8" s="243"/>
      <c r="J8" s="244"/>
      <c r="K8" s="244"/>
      <c r="L8" s="245"/>
    </row>
    <row r="9" spans="1:12" ht="17.100000000000001" customHeight="1" x14ac:dyDescent="0.3">
      <c r="A9" s="12" t="s">
        <v>19</v>
      </c>
      <c r="B9" s="12"/>
      <c r="C9" s="243"/>
      <c r="D9" s="243"/>
      <c r="E9" s="243"/>
      <c r="F9" s="243"/>
      <c r="H9" s="12" t="s">
        <v>2</v>
      </c>
      <c r="I9" s="243"/>
      <c r="J9" s="244"/>
      <c r="K9" s="244"/>
      <c r="L9" s="245"/>
    </row>
    <row r="10" spans="1:12" ht="17.100000000000001" customHeight="1" x14ac:dyDescent="0.3">
      <c r="A10" s="12" t="s">
        <v>68</v>
      </c>
      <c r="B10" s="12"/>
      <c r="C10" s="243"/>
      <c r="D10" s="243"/>
      <c r="E10" s="243"/>
      <c r="F10" s="243"/>
      <c r="H10" s="12" t="s">
        <v>3</v>
      </c>
      <c r="I10" s="243"/>
      <c r="J10" s="244"/>
      <c r="K10" s="244"/>
      <c r="L10" s="245"/>
    </row>
    <row r="11" spans="1:12" ht="17.100000000000001" customHeight="1" x14ac:dyDescent="0.3">
      <c r="H11" s="12" t="s">
        <v>4</v>
      </c>
      <c r="I11" s="243"/>
      <c r="J11" s="244"/>
      <c r="K11" s="244"/>
      <c r="L11" s="245"/>
    </row>
    <row r="12" spans="1:12" ht="17.100000000000001" customHeight="1" x14ac:dyDescent="0.3">
      <c r="H12" s="12" t="s">
        <v>5</v>
      </c>
      <c r="I12" s="243"/>
      <c r="J12" s="244"/>
      <c r="K12" s="244"/>
      <c r="L12" s="245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26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"/>
      <c r="K15" s="24"/>
      <c r="L15" s="56"/>
    </row>
    <row r="16" spans="1:12" ht="39" customHeight="1" x14ac:dyDescent="0.3">
      <c r="A16" s="25"/>
      <c r="L16" s="26"/>
    </row>
    <row r="17" spans="1:12" ht="18" customHeight="1" x14ac:dyDescent="0.3">
      <c r="A17" s="109" t="s">
        <v>43</v>
      </c>
      <c r="B17" s="110"/>
      <c r="C17" s="70"/>
      <c r="D17" s="12"/>
      <c r="E17" s="12"/>
      <c r="F17" s="12"/>
      <c r="G17" s="12"/>
      <c r="H17" s="12"/>
      <c r="I17" s="12"/>
      <c r="J17" s="12"/>
      <c r="K17" s="111"/>
      <c r="L17" s="112"/>
    </row>
    <row r="18" spans="1:12" ht="19.5" customHeight="1" x14ac:dyDescent="0.35">
      <c r="A18" s="7" t="s">
        <v>47</v>
      </c>
    </row>
    <row r="19" spans="1:12" ht="15" customHeight="1" x14ac:dyDescent="0.3">
      <c r="G19" s="26"/>
      <c r="H19" s="89" t="s">
        <v>61</v>
      </c>
      <c r="I19" s="57"/>
      <c r="K19" s="17" t="s">
        <v>59</v>
      </c>
    </row>
    <row r="20" spans="1:12" ht="15" customHeight="1" x14ac:dyDescent="0.3">
      <c r="B20" s="90" t="s">
        <v>54</v>
      </c>
      <c r="C20" s="47"/>
      <c r="D20" s="62"/>
      <c r="E20" s="130">
        <v>0</v>
      </c>
      <c r="F20" s="91">
        <v>0.4</v>
      </c>
      <c r="G20" s="92"/>
      <c r="H20" s="141">
        <f>IF(E20&gt;24,25,E20)</f>
        <v>0</v>
      </c>
      <c r="I20" s="93"/>
      <c r="J20" s="94"/>
      <c r="K20" s="95">
        <f>F20*H20</f>
        <v>0</v>
      </c>
      <c r="L20" s="21"/>
    </row>
    <row r="21" spans="1:12" ht="15" customHeight="1" x14ac:dyDescent="0.3">
      <c r="B21" s="90" t="s">
        <v>55</v>
      </c>
      <c r="C21" s="47"/>
      <c r="D21" s="62"/>
      <c r="E21" s="130">
        <v>0</v>
      </c>
      <c r="F21" s="91">
        <v>0.3</v>
      </c>
      <c r="G21" s="92"/>
      <c r="H21" s="141">
        <f>IF(SUM(E20:E21)&gt;24,25-H20,E21)</f>
        <v>0</v>
      </c>
      <c r="I21" s="93"/>
      <c r="J21" s="94"/>
      <c r="K21" s="95">
        <f>F21*H21</f>
        <v>0</v>
      </c>
      <c r="L21" s="21"/>
    </row>
    <row r="22" spans="1:12" ht="15" customHeight="1" x14ac:dyDescent="0.3">
      <c r="B22" s="90" t="s">
        <v>56</v>
      </c>
      <c r="C22" s="47"/>
      <c r="D22" s="62"/>
      <c r="E22" s="130">
        <v>0</v>
      </c>
      <c r="F22" s="91">
        <v>0.1</v>
      </c>
      <c r="G22" s="92"/>
      <c r="H22" s="141">
        <f>IF(SUM(E20:E22)&gt;24,IF(25-SUM(H20:H21)&gt;0,25-SUM(H20:H21),0),E22)</f>
        <v>0</v>
      </c>
      <c r="I22" s="93"/>
      <c r="J22" s="94"/>
      <c r="K22" s="95">
        <f>F22*H22</f>
        <v>0</v>
      </c>
      <c r="L22" s="21"/>
    </row>
    <row r="23" spans="1:12" ht="12.75" thickBot="1" x14ac:dyDescent="0.35">
      <c r="B23" s="47" t="s">
        <v>57</v>
      </c>
      <c r="C23" s="48"/>
      <c r="D23" s="48"/>
      <c r="E23" s="63">
        <f>SUM(E20:E22)</f>
        <v>0</v>
      </c>
      <c r="F23" s="94"/>
      <c r="G23" s="94"/>
      <c r="H23" s="94"/>
      <c r="I23" s="94"/>
      <c r="J23" s="94"/>
      <c r="K23" s="94"/>
      <c r="L23" s="21"/>
    </row>
    <row r="24" spans="1:12" ht="21" customHeight="1" thickBot="1" x14ac:dyDescent="0.35">
      <c r="B24" s="21"/>
      <c r="C24" s="21"/>
      <c r="D24" s="21"/>
      <c r="E24" s="94"/>
      <c r="F24" s="94"/>
      <c r="G24" s="96" t="s">
        <v>60</v>
      </c>
      <c r="H24" s="97"/>
      <c r="I24" s="97"/>
      <c r="J24" s="98"/>
      <c r="K24" s="75">
        <f>IF(SUM(K20:K23)&gt;10,10,SUM(K20:K23))</f>
        <v>0</v>
      </c>
      <c r="L24" s="76">
        <v>0.3</v>
      </c>
    </row>
    <row r="25" spans="1:12" ht="21" customHeight="1" x14ac:dyDescent="0.3">
      <c r="B25" s="21"/>
      <c r="C25" s="21"/>
      <c r="D25" s="21"/>
      <c r="E25" s="94"/>
      <c r="F25" s="94"/>
      <c r="G25" s="99"/>
      <c r="H25" s="94"/>
      <c r="I25" s="94"/>
      <c r="J25" s="100"/>
      <c r="K25" s="101"/>
      <c r="L25" s="76"/>
    </row>
    <row r="26" spans="1:12" ht="19.5" customHeight="1" x14ac:dyDescent="0.3">
      <c r="A26" s="4" t="s">
        <v>48</v>
      </c>
    </row>
    <row r="27" spans="1:12" ht="8.25" customHeight="1" x14ac:dyDescent="0.3">
      <c r="B27" s="21"/>
      <c r="C27" s="21"/>
      <c r="D27" s="21"/>
      <c r="E27" s="21"/>
      <c r="F27" s="21"/>
      <c r="G27" s="21"/>
      <c r="H27" s="59"/>
      <c r="I27" s="57"/>
      <c r="J27" s="60"/>
      <c r="K27" s="61"/>
    </row>
    <row r="28" spans="1:12" ht="15" customHeight="1" x14ac:dyDescent="0.3">
      <c r="B28" s="47" t="s">
        <v>50</v>
      </c>
      <c r="C28" s="48"/>
      <c r="D28" s="62"/>
      <c r="E28" s="130">
        <v>0</v>
      </c>
      <c r="F28" s="47" t="s">
        <v>53</v>
      </c>
      <c r="G28" s="62"/>
      <c r="H28" s="64">
        <f>E23</f>
        <v>0</v>
      </c>
      <c r="I28" s="65">
        <f>IFERROR(E28/H28,10)</f>
        <v>10</v>
      </c>
      <c r="J28" s="60"/>
      <c r="K28" s="66">
        <f>10-I28</f>
        <v>0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59"/>
      <c r="I29" s="57"/>
      <c r="J29" s="60"/>
      <c r="K29" s="61"/>
    </row>
    <row r="30" spans="1:12" x14ac:dyDescent="0.3">
      <c r="I30" s="67"/>
      <c r="J30" s="68"/>
      <c r="K30" s="69"/>
    </row>
    <row r="31" spans="1:12" ht="15" customHeight="1" x14ac:dyDescent="0.3">
      <c r="E31" s="70" t="s">
        <v>43</v>
      </c>
      <c r="F31" s="12"/>
      <c r="G31" s="12"/>
      <c r="H31" s="12"/>
      <c r="I31" s="71"/>
      <c r="J31" s="72"/>
      <c r="K31" s="131">
        <v>0</v>
      </c>
    </row>
    <row r="32" spans="1:12" ht="7.5" customHeight="1" thickBot="1" x14ac:dyDescent="0.35">
      <c r="K32" s="69"/>
      <c r="L32" s="58"/>
    </row>
    <row r="33" spans="1:12" ht="20.25" customHeight="1" thickBot="1" x14ac:dyDescent="0.35">
      <c r="G33" s="73" t="s">
        <v>51</v>
      </c>
      <c r="H33" s="10"/>
      <c r="I33" s="10"/>
      <c r="J33" s="74"/>
      <c r="K33" s="75">
        <f>K28-K31</f>
        <v>0</v>
      </c>
      <c r="L33" s="76">
        <v>0.7</v>
      </c>
    </row>
    <row r="34" spans="1:12" ht="11.25" customHeight="1" thickBot="1" x14ac:dyDescent="0.35"/>
    <row r="35" spans="1:12" ht="20.25" customHeight="1" thickBot="1" x14ac:dyDescent="0.35">
      <c r="I35" s="50" t="s">
        <v>52</v>
      </c>
      <c r="J35" s="77"/>
      <c r="K35" s="77"/>
      <c r="L35" s="78">
        <f>ROUND(K24*0.3 + K33*0.7,3)</f>
        <v>0</v>
      </c>
    </row>
    <row r="42" spans="1:12" x14ac:dyDescent="0.3">
      <c r="A42" s="2" t="s">
        <v>23</v>
      </c>
      <c r="B42" s="40"/>
      <c r="C42" s="40"/>
      <c r="D42" s="40"/>
      <c r="E42" s="40"/>
      <c r="H42" s="2" t="s">
        <v>24</v>
      </c>
      <c r="I42" s="2"/>
      <c r="J42" s="2"/>
      <c r="K42" s="2"/>
      <c r="L42" s="2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7"/>
  <sheetViews>
    <sheetView showZeros="0" view="pageLayout" zoomScale="110" zoomScaleNormal="120" zoomScalePageLayoutView="110" workbookViewId="0">
      <selection activeCell="L1" sqref="L1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7" t="s">
        <v>93</v>
      </c>
      <c r="H2" s="9"/>
      <c r="I2" s="13" t="s">
        <v>71</v>
      </c>
      <c r="J2" s="10"/>
      <c r="K2" s="11"/>
      <c r="L2" s="11"/>
    </row>
    <row r="3" spans="1:13" ht="24" customHeight="1" thickBot="1" x14ac:dyDescent="0.35">
      <c r="A3" s="4" t="s">
        <v>46</v>
      </c>
      <c r="H3" s="9"/>
      <c r="I3" s="13" t="s">
        <v>72</v>
      </c>
      <c r="J3" s="10"/>
      <c r="K3" s="11"/>
      <c r="L3" s="11"/>
    </row>
    <row r="4" spans="1:13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3" ht="24" customHeight="1" thickBot="1" x14ac:dyDescent="0.35">
      <c r="A5" s="12" t="s">
        <v>17</v>
      </c>
      <c r="B5" s="12"/>
      <c r="C5" s="243"/>
      <c r="D5" s="243"/>
      <c r="E5" s="243"/>
      <c r="F5" s="243"/>
      <c r="H5" s="9"/>
      <c r="I5" s="13" t="s">
        <v>15</v>
      </c>
      <c r="J5" s="108"/>
      <c r="K5" s="11"/>
      <c r="L5" s="11"/>
    </row>
    <row r="6" spans="1:13" ht="19.5" customHeight="1" x14ac:dyDescent="0.3">
      <c r="A6" s="12" t="s">
        <v>18</v>
      </c>
      <c r="B6" s="12"/>
      <c r="C6" s="243"/>
      <c r="D6" s="243"/>
      <c r="E6" s="243"/>
      <c r="F6" s="243"/>
      <c r="H6" s="1" t="s">
        <v>20</v>
      </c>
    </row>
    <row r="7" spans="1:13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6"/>
      <c r="J7" s="247"/>
      <c r="K7" s="247"/>
      <c r="L7" s="248"/>
    </row>
    <row r="8" spans="1:13" ht="17.100000000000001" customHeight="1" x14ac:dyDescent="0.3">
      <c r="A8" s="2" t="s">
        <v>6</v>
      </c>
      <c r="B8" s="2"/>
      <c r="C8" s="246"/>
      <c r="D8" s="246"/>
      <c r="E8" s="246"/>
      <c r="F8" s="246"/>
      <c r="H8" s="12" t="s">
        <v>1</v>
      </c>
      <c r="I8" s="243"/>
      <c r="J8" s="244"/>
      <c r="K8" s="244"/>
      <c r="L8" s="245"/>
    </row>
    <row r="9" spans="1:13" ht="17.100000000000001" customHeight="1" x14ac:dyDescent="0.3">
      <c r="A9" s="12" t="s">
        <v>19</v>
      </c>
      <c r="B9" s="12"/>
      <c r="C9" s="243"/>
      <c r="D9" s="243"/>
      <c r="E9" s="243"/>
      <c r="F9" s="243"/>
      <c r="H9" s="12" t="s">
        <v>2</v>
      </c>
      <c r="I9" s="243"/>
      <c r="J9" s="244"/>
      <c r="K9" s="244"/>
      <c r="L9" s="245"/>
    </row>
    <row r="10" spans="1:13" ht="17.100000000000001" customHeight="1" x14ac:dyDescent="0.3">
      <c r="A10" s="12" t="s">
        <v>68</v>
      </c>
      <c r="B10" s="12"/>
      <c r="C10" s="243"/>
      <c r="D10" s="243"/>
      <c r="E10" s="243"/>
      <c r="F10" s="243"/>
      <c r="H10" s="12" t="s">
        <v>3</v>
      </c>
      <c r="I10" s="243"/>
      <c r="J10" s="244"/>
      <c r="K10" s="244"/>
      <c r="L10" s="245"/>
    </row>
    <row r="11" spans="1:13" ht="17.100000000000001" customHeight="1" x14ac:dyDescent="0.3">
      <c r="H11" s="12" t="s">
        <v>4</v>
      </c>
      <c r="I11" s="243"/>
      <c r="J11" s="244"/>
      <c r="K11" s="244"/>
      <c r="L11" s="245"/>
    </row>
    <row r="12" spans="1:13" ht="17.100000000000001" customHeight="1" x14ac:dyDescent="0.3">
      <c r="C12" s="14"/>
      <c r="H12" s="12" t="s">
        <v>5</v>
      </c>
      <c r="I12" s="243"/>
      <c r="J12" s="244"/>
      <c r="K12" s="244"/>
      <c r="L12" s="245"/>
    </row>
    <row r="13" spans="1:13" ht="17.100000000000001" customHeight="1" x14ac:dyDescent="0.3">
      <c r="C13" s="14"/>
      <c r="H13" s="3"/>
      <c r="I13" s="42"/>
      <c r="J13" s="3"/>
      <c r="K13" s="3"/>
      <c r="L13" s="3"/>
    </row>
    <row r="14" spans="1:13" ht="24.75" customHeight="1" thickBot="1" x14ac:dyDescent="0.35">
      <c r="K14" s="5" t="s">
        <v>65</v>
      </c>
    </row>
    <row r="15" spans="1:13" ht="51.75" customHeight="1" x14ac:dyDescent="0.3">
      <c r="A15" s="255" t="s">
        <v>63</v>
      </c>
      <c r="B15" s="258" t="s">
        <v>111</v>
      </c>
      <c r="C15" s="259"/>
      <c r="D15" s="259"/>
      <c r="E15" s="259"/>
      <c r="F15" s="259"/>
      <c r="G15" s="259"/>
      <c r="H15" s="259"/>
      <c r="I15" s="260"/>
      <c r="J15" s="79" t="s">
        <v>7</v>
      </c>
      <c r="K15" s="132"/>
      <c r="L15" s="80">
        <f>K15*0.25</f>
        <v>0</v>
      </c>
      <c r="M15" s="81"/>
    </row>
    <row r="16" spans="1:13" ht="83.25" customHeight="1" thickBot="1" x14ac:dyDescent="0.35">
      <c r="A16" s="256"/>
      <c r="B16" s="261" t="s">
        <v>112</v>
      </c>
      <c r="C16" s="262"/>
      <c r="D16" s="262"/>
      <c r="E16" s="262"/>
      <c r="F16" s="262"/>
      <c r="G16" s="262"/>
      <c r="H16" s="262"/>
      <c r="I16" s="262"/>
      <c r="J16" s="82" t="s">
        <v>8</v>
      </c>
      <c r="K16" s="133"/>
      <c r="L16" s="83">
        <f>K16*0.25</f>
        <v>0</v>
      </c>
      <c r="M16" s="81"/>
    </row>
    <row r="17" spans="1:13" ht="68.25" customHeight="1" x14ac:dyDescent="0.3">
      <c r="A17" s="255" t="s">
        <v>64</v>
      </c>
      <c r="B17" s="263" t="s">
        <v>113</v>
      </c>
      <c r="C17" s="264"/>
      <c r="D17" s="264"/>
      <c r="E17" s="264"/>
      <c r="F17" s="264"/>
      <c r="G17" s="264"/>
      <c r="H17" s="264"/>
      <c r="I17" s="264"/>
      <c r="J17" s="79" t="s">
        <v>9</v>
      </c>
      <c r="K17" s="134"/>
      <c r="L17" s="84">
        <f>K17*0.2</f>
        <v>0</v>
      </c>
      <c r="M17" s="81"/>
    </row>
    <row r="18" spans="1:13" ht="72" customHeight="1" x14ac:dyDescent="0.3">
      <c r="A18" s="257"/>
      <c r="B18" s="265" t="s">
        <v>116</v>
      </c>
      <c r="C18" s="266"/>
      <c r="D18" s="266"/>
      <c r="E18" s="266"/>
      <c r="F18" s="266"/>
      <c r="G18" s="266"/>
      <c r="H18" s="266"/>
      <c r="I18" s="266"/>
      <c r="J18" s="85" t="s">
        <v>10</v>
      </c>
      <c r="K18" s="135"/>
      <c r="L18" s="86">
        <f>K18*0.2</f>
        <v>0</v>
      </c>
      <c r="M18" s="81"/>
    </row>
    <row r="19" spans="1:13" ht="58.5" customHeight="1" thickBot="1" x14ac:dyDescent="0.35">
      <c r="A19" s="256"/>
      <c r="B19" s="261" t="s">
        <v>67</v>
      </c>
      <c r="C19" s="262"/>
      <c r="D19" s="262"/>
      <c r="E19" s="262"/>
      <c r="F19" s="262"/>
      <c r="G19" s="262"/>
      <c r="H19" s="262"/>
      <c r="I19" s="262"/>
      <c r="J19" s="82" t="s">
        <v>11</v>
      </c>
      <c r="K19" s="136"/>
      <c r="L19" s="87">
        <f>K19*0.1</f>
        <v>0</v>
      </c>
      <c r="M19" s="81"/>
    </row>
    <row r="20" spans="1:13" ht="18" customHeight="1" x14ac:dyDescent="0.3">
      <c r="K20" s="1" t="s">
        <v>22</v>
      </c>
      <c r="L20" s="88">
        <f>SUM(L15:L19)</f>
        <v>0</v>
      </c>
    </row>
    <row r="21" spans="1:13" ht="7.5" customHeight="1" x14ac:dyDescent="0.3">
      <c r="L21" s="69"/>
    </row>
    <row r="22" spans="1:13" ht="18" customHeight="1" x14ac:dyDescent="0.3">
      <c r="B22" s="47" t="s">
        <v>49</v>
      </c>
      <c r="C22" s="62"/>
      <c r="D22" s="48"/>
      <c r="E22" s="48"/>
      <c r="F22" s="48"/>
      <c r="G22" s="48"/>
      <c r="H22" s="48"/>
      <c r="I22" s="48"/>
      <c r="J22" s="48"/>
      <c r="K22" s="48"/>
      <c r="L22" s="137"/>
    </row>
    <row r="23" spans="1:13" ht="13.5" customHeight="1" thickBot="1" x14ac:dyDescent="0.35">
      <c r="L23" s="69"/>
    </row>
    <row r="24" spans="1:13" ht="13.9" thickBot="1" x14ac:dyDescent="0.35">
      <c r="I24" s="50" t="s">
        <v>66</v>
      </c>
      <c r="J24" s="77"/>
      <c r="K24" s="77"/>
      <c r="L24" s="78">
        <f>SUM(L15:L19)-L22</f>
        <v>0</v>
      </c>
    </row>
    <row r="27" spans="1:13" x14ac:dyDescent="0.3">
      <c r="A27" s="2" t="s">
        <v>23</v>
      </c>
      <c r="B27" s="40"/>
      <c r="C27" s="40"/>
      <c r="D27" s="40"/>
      <c r="E27" s="40"/>
      <c r="H27" s="2" t="s">
        <v>24</v>
      </c>
      <c r="I27" s="2"/>
      <c r="J27" s="2"/>
      <c r="K27" s="2"/>
      <c r="L27" s="2"/>
    </row>
  </sheetData>
  <mergeCells count="18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A15:A16"/>
    <mergeCell ref="A17:A19"/>
    <mergeCell ref="B15:I15"/>
    <mergeCell ref="B16:I16"/>
    <mergeCell ref="B17:I17"/>
    <mergeCell ref="B18:I18"/>
    <mergeCell ref="B19:I1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65</vt:i4>
      </vt:variant>
    </vt:vector>
  </HeadingPairs>
  <TitlesOfParts>
    <vt:vector size="74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  <vt:lpstr>'Häst, lag'!Utskriftsområde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2020-09-23T17:38:30Z</cp:lastPrinted>
  <dcterms:created xsi:type="dcterms:W3CDTF">2005-01-07T14:31:35Z</dcterms:created>
  <dcterms:modified xsi:type="dcterms:W3CDTF">2021-06-15T21:09:49Z</dcterms:modified>
</cp:coreProperties>
</file>