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1240" windowHeight="7140" firstSheet="1" activeTab="4"/>
  </bookViews>
  <sheets>
    <sheet name="Information" sheetId="27" r:id="rId1"/>
    <sheet name="Häst, lag" sheetId="24" r:id="rId2"/>
    <sheet name="Lag grund 1" sheetId="17" r:id="rId3"/>
    <sheet name="Lag grund 2" sheetId="18" r:id="rId4"/>
    <sheet name="Lag grund 3" sheetId="22" r:id="rId5"/>
    <sheet name="Lag kür tekn jr mellan" sheetId="6" r:id="rId6"/>
    <sheet name="Lag kür tekn sr" sheetId="20" r:id="rId7"/>
    <sheet name="Lag kür art" sheetId="21" r:id="rId8"/>
  </sheets>
  <calcPr calcId="145621"/>
</workbook>
</file>

<file path=xl/calcChain.xml><?xml version="1.0" encoding="utf-8"?>
<calcChain xmlns="http://schemas.openxmlformats.org/spreadsheetml/2006/main">
  <c r="K25" i="24" l="1"/>
  <c r="K21" i="24"/>
  <c r="K15" i="24" l="1"/>
  <c r="K18" i="24"/>
  <c r="K24" i="24"/>
  <c r="L22" i="22"/>
  <c r="L21" i="22"/>
  <c r="L20" i="22"/>
  <c r="L19" i="22"/>
  <c r="L18" i="22"/>
  <c r="L17" i="22"/>
  <c r="L16" i="22"/>
  <c r="L15" i="22"/>
  <c r="L24" i="22" s="1"/>
  <c r="L25" i="22" s="1"/>
  <c r="L29" i="22" s="1"/>
  <c r="L21" i="18"/>
  <c r="L19" i="21"/>
  <c r="L18" i="21"/>
  <c r="L17" i="21"/>
  <c r="L16" i="21"/>
  <c r="L15" i="21"/>
  <c r="E23" i="20"/>
  <c r="H28" i="20" s="1"/>
  <c r="I28" i="20" s="1"/>
  <c r="K28" i="20" s="1"/>
  <c r="K33" i="20" s="1"/>
  <c r="K22" i="20"/>
  <c r="K21" i="20"/>
  <c r="K20" i="20"/>
  <c r="K21" i="6"/>
  <c r="K22" i="6"/>
  <c r="K20" i="6"/>
  <c r="E23" i="6"/>
  <c r="H27" i="6" s="1"/>
  <c r="I27" i="6" s="1"/>
  <c r="K27" i="6" s="1"/>
  <c r="K32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L20" i="21" l="1"/>
  <c r="L24" i="21"/>
  <c r="K24" i="6"/>
  <c r="L34" i="6" s="1"/>
  <c r="K24" i="20"/>
  <c r="L35" i="20" s="1"/>
  <c r="L24" i="18"/>
  <c r="L25" i="18" s="1"/>
  <c r="L29" i="18" s="1"/>
  <c r="L24" i="17"/>
  <c r="L25" i="17" s="1"/>
  <c r="L29" i="17" s="1"/>
  <c r="J27" i="24"/>
</calcChain>
</file>

<file path=xl/sharedStrings.xml><?xml version="1.0" encoding="utf-8"?>
<sst xmlns="http://schemas.openxmlformats.org/spreadsheetml/2006/main" count="470" uniqueCount="158">
  <si>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</si>
  <si>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</si>
  <si>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</si>
  <si>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</si>
  <si>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</si>
  <si>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</si>
  <si>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</si>
  <si>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</si>
  <si>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</si>
  <si>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</si>
  <si>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</si>
  <si>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</si>
  <si>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</si>
  <si>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</si>
  <si>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</si>
  <si>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</si>
  <si>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</si>
  <si>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</si>
  <si>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</si>
  <si>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</si>
  <si>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</si>
  <si>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</si>
  <si>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</si>
  <si>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</si>
  <si>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</si>
  <si>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</si>
  <si>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</si>
  <si>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</si>
  <si>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</si>
  <si>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</si>
  <si>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</si>
  <si>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</si>
  <si>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</si>
  <si>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</si>
  <si>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</si>
  <si>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</si>
  <si>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</si>
  <si>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</si>
  <si>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</si>
  <si>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</si>
  <si>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</si>
  <si>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</si>
  <si>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</si>
  <si>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</si>
  <si>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</si>
  <si>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</si>
  <si>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</si>
  <si>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</si>
  <si>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</si>
  <si>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</si>
  <si>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</si>
  <si>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</si>
  <si>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</si>
  <si>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</si>
  <si>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</si>
  <si>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</si>
  <si>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</si>
  <si>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</si>
  <si>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</si>
  <si>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Framåtsving, ben ihop</t>
  </si>
  <si>
    <t>Bakåtsving, öppna ben, avg.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</si>
  <si>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</si>
  <si>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</si>
  <si>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</si>
  <si>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</si>
  <si>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</si>
  <si>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</si>
  <si>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</si>
  <si>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</si>
  <si>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>Avhopp, insida</t>
  </si>
  <si>
    <t xml:space="preserve">/ 6 voltigörer  </t>
  </si>
  <si>
    <t xml:space="preserve">/ 8 övningar  </t>
  </si>
  <si>
    <t>Poäng grund</t>
  </si>
  <si>
    <t>Avdrag för fall</t>
  </si>
  <si>
    <t>Sidhopp del 1</t>
  </si>
  <si>
    <t>Avhopp, utsida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</si>
  <si>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</si>
  <si>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</si>
  <si>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</si>
  <si>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</si>
  <si>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</si>
  <si>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</si>
  <si>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</si>
  <si>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</si>
  <si>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</si>
  <si>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</si>
  <si>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</si>
  <si>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</si>
  <si>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</si>
  <si>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</si>
  <si>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</si>
  <si>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</si>
  <si>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</si>
  <si>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</si>
  <si>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</si>
  <si>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</si>
  <si>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</si>
  <si>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</si>
  <si>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</si>
  <si>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Dräkter passar till temat av musiken.
• Rörelser i harmoni med musiken.</t>
    </r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</si>
  <si>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</si>
  <si>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</si>
  <si>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</si>
  <si>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</si>
  <si>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</si>
  <si>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</si>
  <si>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</si>
  <si>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</si>
  <si>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</si>
  <si>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</si>
  <si>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</si>
  <si>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</si>
  <si>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</si>
  <si>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</si>
  <si>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</si>
  <si>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</si>
  <si>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</si>
  <si>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</si>
  <si>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</si>
  <si>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</si>
  <si>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Alla protokollen i denna mapp hör till mellan och svår lagklass. För skrittklasser se separat mapp.</t>
  </si>
  <si>
    <t>Mellan</t>
  </si>
  <si>
    <t>Svår, juniorlag</t>
  </si>
  <si>
    <t>Svår, seniorlag</t>
  </si>
  <si>
    <t>Lag grund 1</t>
  </si>
  <si>
    <t>Lag grund 2</t>
  </si>
  <si>
    <t>Lag grund 3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</si>
  <si>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</si>
  <si>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</si>
  <si>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</si>
  <si>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</si>
  <si>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</si>
  <si>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</si>
  <si>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</si>
  <si>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</si>
  <si>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</si>
  <si>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</si>
  <si>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</si>
  <si>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</si>
  <si>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</si>
  <si>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</si>
  <si>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</si>
  <si>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</si>
  <si>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</si>
  <si>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</si>
  <si>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</si>
  <si>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</si>
  <si>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jr mellan</t>
  </si>
  <si>
    <t>Lag kür tekn sr</t>
  </si>
  <si>
    <t>Grund 1</t>
  </si>
  <si>
    <t>Grund 2</t>
  </si>
  <si>
    <t>Grund 3</t>
  </si>
  <si>
    <t>Lag kür svårklass junior/mellanklass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</si>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</sst>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23" fillId="0" borderId="0"/>
  </cellStyleXfs>
  <cellXfs count="248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 applyAlignment="1"/>
    <xf numFmtId="0" fontId="2" fillId="0" borderId="5" xfId="0" applyFont="1" applyFill="1" applyBorder="1" applyAlignment="1"/>
    <xf numFmtId="0" fontId="7" fillId="0" borderId="0" xfId="0" applyFont="1" applyFill="1" applyAlignment="1">
      <alignment vertical="center"/>
    </xf>
    <xf numFmtId="0" fontId="4" fillId="0" borderId="20" xfId="0" applyFont="1" applyFill="1" applyBorder="1" applyAlignment="1">
      <alignment horizontal="center" wrapText="1"/>
    </xf>
    <xf numFmtId="0" fontId="2" fillId="0" borderId="1" xfId="3" applyFont="1" applyFill="1" applyBorder="1"/>
    <xf numFmtId="166" fontId="3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2" fillId="0" borderId="15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15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9" fontId="9" fillId="0" borderId="0" xfId="0" applyNumberFormat="1" applyFont="1" applyFill="1" applyBorder="1" applyAlignment="1">
      <alignment horizontal="center" textRotation="90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2" xfId="0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0" xfId="0" applyFont="1" applyFill="1" applyAlignment="1">
      <alignment horizontal="right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0" xfId="0" applyFont="1" applyFill="1" applyBorder="1" applyAlignment="1">
      <alignment horizontal="right"/>
    </xf>
    <xf numFmtId="166" fontId="2" fillId="0" borderId="1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5" fillId="0" borderId="0" xfId="0" applyFont="1" applyFill="1"/>
    <xf numFmtId="0" fontId="7" fillId="0" borderId="1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right" vertical="center"/>
    </xf>
    <xf numFmtId="166" fontId="7" fillId="0" borderId="18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5" xfId="0" applyFont="1" applyFill="1" applyBorder="1" applyAlignment="1">
      <alignment horizontal="left"/>
    </xf>
    <xf numFmtId="0" fontId="2" fillId="0" borderId="0" xfId="3" applyFont="1" applyFill="1"/>
    <xf numFmtId="0" fontId="16" fillId="0" borderId="21" xfId="3" applyFont="1" applyFill="1" applyBorder="1" applyAlignment="1">
      <alignment vertical="center" wrapText="1"/>
    </xf>
    <xf numFmtId="0" fontId="16" fillId="0" borderId="22" xfId="3" applyFont="1" applyFill="1" applyBorder="1" applyAlignment="1">
      <alignment vertical="center" wrapText="1"/>
    </xf>
    <xf numFmtId="0" fontId="15" fillId="0" borderId="7" xfId="3" applyFont="1" applyFill="1" applyBorder="1" applyAlignment="1">
      <alignment vertical="center" wrapText="1"/>
    </xf>
    <xf numFmtId="0" fontId="15" fillId="0" borderId="8" xfId="3" applyFont="1" applyFill="1" applyBorder="1" applyAlignment="1">
      <alignment vertical="center" wrapText="1"/>
    </xf>
    <xf numFmtId="0" fontId="15" fillId="0" borderId="9" xfId="3" applyFont="1" applyFill="1" applyBorder="1" applyAlignment="1">
      <alignment vertical="center" wrapText="1"/>
    </xf>
    <xf numFmtId="0" fontId="15" fillId="0" borderId="10" xfId="3" applyFont="1" applyFill="1" applyBorder="1" applyAlignment="1">
      <alignment vertical="center" wrapText="1"/>
    </xf>
    <xf numFmtId="0" fontId="15" fillId="0" borderId="4" xfId="3" applyFont="1" applyFill="1" applyBorder="1" applyAlignment="1">
      <alignment vertical="center" wrapText="1"/>
    </xf>
    <xf numFmtId="0" fontId="15" fillId="0" borderId="6" xfId="3" applyFont="1" applyFill="1" applyBorder="1" applyAlignment="1">
      <alignment vertical="center" wrapText="1"/>
    </xf>
    <xf numFmtId="0" fontId="15" fillId="0" borderId="40" xfId="3" applyFont="1" applyFill="1" applyBorder="1" applyAlignment="1">
      <alignment vertical="center" wrapText="1"/>
    </xf>
    <xf numFmtId="0" fontId="15" fillId="0" borderId="41" xfId="3" applyFont="1" applyFill="1" applyBorder="1" applyAlignment="1">
      <alignment vertical="center" wrapText="1"/>
    </xf>
    <xf numFmtId="0" fontId="15" fillId="0" borderId="21" xfId="3" applyFont="1" applyFill="1" applyBorder="1" applyAlignment="1">
      <alignment vertical="center" wrapText="1"/>
    </xf>
    <xf numFmtId="0" fontId="15" fillId="0" borderId="22" xfId="3" applyFont="1" applyFill="1" applyBorder="1" applyAlignment="1">
      <alignment vertical="center" wrapText="1"/>
    </xf>
    <xf numFmtId="0" fontId="12" fillId="0" borderId="20" xfId="3" applyFont="1" applyFill="1" applyBorder="1" applyAlignment="1">
      <alignment horizontal="left" vertical="center"/>
    </xf>
    <xf numFmtId="0" fontId="15" fillId="0" borderId="23" xfId="3" applyFont="1" applyFill="1" applyBorder="1" applyAlignment="1">
      <alignment vertical="center" wrapText="1"/>
    </xf>
    <xf numFmtId="0" fontId="15" fillId="0" borderId="24" xfId="3" applyFont="1" applyFill="1" applyBorder="1" applyAlignment="1">
      <alignment vertical="center" wrapText="1"/>
    </xf>
    <xf numFmtId="0" fontId="14" fillId="0" borderId="20" xfId="3" applyFont="1" applyFill="1" applyBorder="1" applyAlignment="1">
      <alignment horizontal="center" vertical="center" wrapText="1"/>
    </xf>
    <xf numFmtId="0" fontId="9" fillId="0" borderId="53" xfId="3" applyFont="1" applyFill="1" applyBorder="1" applyAlignment="1">
      <alignment horizontal="center" vertical="center" textRotation="90" wrapText="1"/>
    </xf>
    <xf numFmtId="0" fontId="15" fillId="0" borderId="45" xfId="3" applyFont="1" applyFill="1" applyBorder="1" applyAlignment="1">
      <alignment vertical="center" wrapText="1"/>
    </xf>
    <xf numFmtId="0" fontId="15" fillId="0" borderId="46" xfId="3" applyFont="1" applyFill="1" applyBorder="1" applyAlignment="1">
      <alignment vertical="center" wrapText="1"/>
    </xf>
    <xf numFmtId="0" fontId="14" fillId="0" borderId="43" xfId="3" applyFont="1" applyFill="1" applyBorder="1" applyAlignment="1">
      <alignment horizontal="center" vertical="center" wrapText="1"/>
    </xf>
    <xf numFmtId="167" fontId="2" fillId="0" borderId="17" xfId="1" applyNumberFormat="1" applyFont="1" applyFill="1" applyBorder="1" applyAlignment="1">
      <alignment horizontal="center" vertical="center" wrapText="1"/>
    </xf>
    <xf numFmtId="0" fontId="6" fillId="0" borderId="0" xfId="3" applyFill="1"/>
    <xf numFmtId="0" fontId="7" fillId="0" borderId="16" xfId="3" applyFont="1" applyFill="1" applyBorder="1" applyAlignment="1">
      <alignment vertical="center"/>
    </xf>
    <xf numFmtId="0" fontId="7" fillId="0" borderId="15" xfId="3" applyFont="1" applyFill="1" applyBorder="1" applyAlignment="1">
      <alignment vertical="center"/>
    </xf>
    <xf numFmtId="0" fontId="2" fillId="0" borderId="1" xfId="3" applyFont="1" applyFill="1" applyBorder="1" applyAlignment="1">
      <alignment horizontal="left"/>
    </xf>
    <xf numFmtId="0" fontId="2" fillId="0" borderId="1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65" fontId="4" fillId="0" borderId="13" xfId="0" applyNumberFormat="1" applyFont="1" applyFill="1" applyBorder="1" applyAlignment="1">
      <alignment horizontal="left" vertical="center"/>
    </xf>
    <xf numFmtId="0" fontId="7" fillId="0" borderId="16" xfId="0" applyFont="1" applyFill="1" applyBorder="1" applyAlignment="1">
      <alignment vertical="center"/>
    </xf>
    <xf numFmtId="0" fontId="5" fillId="0" borderId="15" xfId="0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3" fillId="0" borderId="4" xfId="0" applyFont="1" applyFill="1" applyBorder="1"/>
    <xf numFmtId="0" fontId="2" fillId="0" borderId="5" xfId="0" applyFont="1" applyFill="1" applyBorder="1" applyAlignment="1">
      <alignment horizontal="right"/>
    </xf>
    <xf numFmtId="166" fontId="3" fillId="0" borderId="6" xfId="0" applyNumberFormat="1" applyFont="1" applyFill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8" fontId="2" fillId="0" borderId="0" xfId="1" applyNumberFormat="1" applyFont="1" applyFill="1" applyBorder="1"/>
    <xf numFmtId="0" fontId="2" fillId="0" borderId="0" xfId="0" applyFont="1" applyFill="1" applyBorder="1" applyAlignment="1">
      <alignment vertical="center"/>
    </xf>
    <xf numFmtId="168" fontId="2" fillId="0" borderId="0" xfId="1" applyNumberFormat="1" applyFont="1" applyFill="1" applyBorder="1" applyAlignment="1">
      <alignment vertical="center"/>
    </xf>
    <xf numFmtId="164" fontId="2" fillId="0" borderId="0" xfId="1" applyFont="1" applyFill="1" applyAlignment="1">
      <alignment vertical="center"/>
    </xf>
    <xf numFmtId="167" fontId="2" fillId="0" borderId="0" xfId="1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2" xfId="1" applyNumberFormat="1" applyFont="1" applyFill="1" applyBorder="1" applyAlignment="1">
      <alignment horizontal="center" vertical="center"/>
    </xf>
    <xf numFmtId="167" fontId="2" fillId="0" borderId="12" xfId="0" applyNumberFormat="1" applyFont="1" applyFill="1" applyBorder="1" applyAlignment="1">
      <alignment horizontal="right" vertical="center"/>
    </xf>
    <xf numFmtId="167" fontId="2" fillId="0" borderId="12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164" fontId="2" fillId="0" borderId="0" xfId="1" applyFont="1" applyFill="1"/>
    <xf numFmtId="167" fontId="2" fillId="0" borderId="0" xfId="0" applyNumberFormat="1" applyFont="1" applyFill="1" applyBorder="1" applyAlignment="1">
      <alignment horizontal="center"/>
    </xf>
    <xf numFmtId="0" fontId="2" fillId="0" borderId="11" xfId="0" applyFont="1" applyFill="1" applyBorder="1"/>
    <xf numFmtId="0" fontId="2" fillId="0" borderId="2" xfId="0" applyFont="1" applyFill="1" applyBorder="1" applyAlignment="1">
      <alignment horizontal="left"/>
    </xf>
    <xf numFmtId="164" fontId="2" fillId="0" borderId="2" xfId="1" applyFont="1" applyFill="1" applyBorder="1"/>
    <xf numFmtId="167" fontId="2" fillId="0" borderId="0" xfId="0" applyNumberFormat="1" applyFont="1" applyFill="1" applyAlignment="1">
      <alignment horizontal="center"/>
    </xf>
    <xf numFmtId="0" fontId="3" fillId="0" borderId="16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167" fontId="3" fillId="0" borderId="17" xfId="1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7" fillId="0" borderId="15" xfId="0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 wrapText="1"/>
    </xf>
    <xf numFmtId="167" fontId="3" fillId="0" borderId="34" xfId="1" applyNumberFormat="1" applyFont="1" applyFill="1" applyBorder="1" applyAlignment="1">
      <alignment horizontal="center" vertical="center" wrapText="1"/>
    </xf>
    <xf numFmtId="9" fontId="12" fillId="0" borderId="0" xfId="0" applyNumberFormat="1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167" fontId="3" fillId="0" borderId="35" xfId="1" applyNumberFormat="1" applyFont="1" applyFill="1" applyBorder="1" applyAlignment="1">
      <alignment horizontal="center" vertical="center" wrapText="1"/>
    </xf>
    <xf numFmtId="167" fontId="3" fillId="0" borderId="36" xfId="1" applyNumberFormat="1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167" fontId="3" fillId="0" borderId="37" xfId="1" applyNumberFormat="1" applyFont="1" applyFill="1" applyBorder="1" applyAlignment="1">
      <alignment horizontal="center" vertical="center" wrapText="1"/>
    </xf>
    <xf numFmtId="167" fontId="3" fillId="0" borderId="38" xfId="1" applyNumberFormat="1" applyFont="1" applyFill="1" applyBorder="1" applyAlignment="1">
      <alignment horizontal="center" vertical="center" wrapText="1"/>
    </xf>
    <xf numFmtId="167" fontId="2" fillId="0" borderId="3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170" fontId="2" fillId="0" borderId="12" xfId="0" applyNumberFormat="1" applyFont="1" applyFill="1" applyBorder="1" applyAlignment="1">
      <alignment horizontal="center" vertical="center"/>
    </xf>
    <xf numFmtId="2" fontId="2" fillId="0" borderId="29" xfId="0" applyNumberFormat="1" applyFont="1" applyFill="1" applyBorder="1" applyAlignment="1">
      <alignment vertical="center"/>
    </xf>
    <xf numFmtId="2" fontId="2" fillId="0" borderId="7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  <xf numFmtId="170" fontId="2" fillId="0" borderId="12" xfId="1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vertical="center"/>
    </xf>
    <xf numFmtId="2" fontId="2" fillId="0" borderId="15" xfId="0" applyNumberFormat="1" applyFont="1" applyFill="1" applyBorder="1" applyAlignment="1">
      <alignment vertical="center"/>
    </xf>
    <xf numFmtId="2" fontId="8" fillId="0" borderId="15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vertical="center"/>
    </xf>
    <xf numFmtId="0" fontId="8" fillId="0" borderId="15" xfId="0" applyFont="1" applyFill="1" applyBorder="1"/>
    <xf numFmtId="169" fontId="3" fillId="0" borderId="17" xfId="1" applyNumberFormat="1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vertical="center"/>
    </xf>
    <xf numFmtId="167" fontId="2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2" fillId="0" borderId="54" xfId="0" applyFont="1" applyFill="1" applyBorder="1"/>
    <xf numFmtId="0" fontId="2" fillId="2" borderId="11" xfId="0" applyFont="1" applyFill="1" applyBorder="1"/>
    <xf numFmtId="0" fontId="2" fillId="0" borderId="13" xfId="0" applyFont="1" applyFill="1" applyBorder="1"/>
    <xf numFmtId="0" fontId="2" fillId="0" borderId="2" xfId="0" applyFont="1" applyFill="1" applyBorder="1" applyAlignment="1">
      <alignment horizontal="right"/>
    </xf>
    <xf numFmtId="166" fontId="3" fillId="0" borderId="13" xfId="0" applyNumberFormat="1" applyFont="1" applyFill="1" applyBorder="1" applyAlignment="1">
      <alignment horizontal="center"/>
    </xf>
    <xf numFmtId="0" fontId="12" fillId="0" borderId="43" xfId="3" applyFont="1" applyFill="1" applyBorder="1" applyAlignment="1">
      <alignment horizontal="left" vertical="center" wrapText="1"/>
    </xf>
    <xf numFmtId="0" fontId="20" fillId="0" borderId="0" xfId="0" applyFont="1"/>
    <xf numFmtId="0" fontId="6" fillId="0" borderId="0" xfId="0" applyFont="1"/>
    <xf numFmtId="0" fontId="9" fillId="0" borderId="0" xfId="0" applyFont="1"/>
    <xf numFmtId="0" fontId="21" fillId="0" borderId="0" xfId="0" applyFont="1"/>
    <xf numFmtId="0" fontId="6" fillId="0" borderId="1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0" fillId="0" borderId="0" xfId="5" applyFont="1"/>
    <xf numFmtId="0" fontId="6" fillId="0" borderId="0" xfId="5" applyFont="1"/>
    <xf numFmtId="0" fontId="22" fillId="0" borderId="0" xfId="5" applyFont="1"/>
    <xf numFmtId="0" fontId="6" fillId="0" borderId="0" xfId="5"/>
    <xf numFmtId="167" fontId="2" fillId="0" borderId="27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0" xfId="0" applyFont="1" applyFill="1" applyBorder="1" applyAlignment="1"/>
    <xf numFmtId="167" fontId="7" fillId="0" borderId="16" xfId="3" applyNumberFormat="1" applyFont="1" applyFill="1" applyBorder="1" applyAlignment="1">
      <alignment horizontal="center" vertical="center"/>
    </xf>
    <xf numFmtId="167" fontId="7" fillId="0" borderId="14" xfId="3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/>
    <xf numFmtId="0" fontId="2" fillId="0" borderId="13" xfId="0" applyFont="1" applyFill="1" applyBorder="1" applyAlignment="1"/>
    <xf numFmtId="167" fontId="2" fillId="0" borderId="28" xfId="1" applyNumberFormat="1" applyFont="1" applyFill="1" applyBorder="1" applyAlignment="1">
      <alignment horizontal="center" vertical="center" wrapText="1"/>
    </xf>
    <xf numFmtId="167" fontId="2" fillId="0" borderId="32" xfId="1" applyNumberFormat="1" applyFont="1" applyFill="1" applyBorder="1" applyAlignment="1">
      <alignment horizontal="center" vertical="center" wrapText="1"/>
    </xf>
    <xf numFmtId="0" fontId="17" fillId="0" borderId="12" xfId="3" applyFont="1" applyFill="1" applyBorder="1" applyAlignment="1">
      <alignment horizontal="left" vertical="center" wrapText="1"/>
    </xf>
    <xf numFmtId="0" fontId="15" fillId="0" borderId="11" xfId="3" applyFont="1" applyFill="1" applyBorder="1" applyAlignment="1">
      <alignment horizontal="left" vertical="justify" wrapText="1"/>
    </xf>
    <xf numFmtId="0" fontId="15" fillId="0" borderId="2" xfId="3" applyFont="1" applyFill="1" applyBorder="1" applyAlignment="1">
      <alignment horizontal="left" vertical="justify" wrapText="1"/>
    </xf>
    <xf numFmtId="167" fontId="2" fillId="0" borderId="27" xfId="1" applyNumberFormat="1" applyFont="1" applyFill="1" applyBorder="1" applyAlignment="1">
      <alignment horizontal="center" vertical="center" wrapText="1"/>
    </xf>
    <xf numFmtId="0" fontId="17" fillId="0" borderId="43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 wrapText="1"/>
    </xf>
    <xf numFmtId="0" fontId="4" fillId="0" borderId="5" xfId="3" applyFont="1" applyFill="1" applyBorder="1" applyAlignment="1">
      <alignment horizontal="center" wrapText="1"/>
    </xf>
    <xf numFmtId="0" fontId="4" fillId="0" borderId="6" xfId="3" applyFont="1" applyFill="1" applyBorder="1" applyAlignment="1">
      <alignment horizontal="center" wrapText="1"/>
    </xf>
    <xf numFmtId="0" fontId="9" fillId="0" borderId="48" xfId="3" applyFont="1" applyFill="1" applyBorder="1" applyAlignment="1">
      <alignment horizontal="center" vertical="center" textRotation="90" wrapText="1"/>
    </xf>
    <xf numFmtId="0" fontId="9" fillId="0" borderId="49" xfId="3" applyFont="1" applyFill="1" applyBorder="1" applyAlignment="1">
      <alignment horizontal="center" vertical="center" textRotation="90" wrapText="1"/>
    </xf>
    <xf numFmtId="0" fontId="9" fillId="0" borderId="50" xfId="3" applyFont="1" applyFill="1" applyBorder="1" applyAlignment="1">
      <alignment horizontal="center" vertical="center" textRotation="90" wrapText="1"/>
    </xf>
    <xf numFmtId="0" fontId="17" fillId="0" borderId="19" xfId="3" applyFont="1" applyFill="1" applyBorder="1" applyAlignment="1">
      <alignment horizontal="left" vertical="center" wrapText="1"/>
    </xf>
    <xf numFmtId="0" fontId="16" fillId="0" borderId="25" xfId="3" applyFont="1" applyFill="1" applyBorder="1" applyAlignment="1">
      <alignment horizontal="left" vertical="justify" wrapText="1"/>
    </xf>
    <xf numFmtId="0" fontId="16" fillId="0" borderId="44" xfId="3" applyFont="1" applyFill="1" applyBorder="1" applyAlignment="1">
      <alignment horizontal="left" vertical="justify" wrapText="1"/>
    </xf>
    <xf numFmtId="0" fontId="14" fillId="0" borderId="19" xfId="3" applyFont="1" applyFill="1" applyBorder="1" applyAlignment="1">
      <alignment horizontal="center" vertical="center" wrapText="1"/>
    </xf>
    <xf numFmtId="0" fontId="14" fillId="0" borderId="12" xfId="3" applyFont="1" applyFill="1" applyBorder="1" applyAlignment="1">
      <alignment horizontal="center" vertical="center" wrapText="1"/>
    </xf>
    <xf numFmtId="0" fontId="12" fillId="0" borderId="42" xfId="3" applyFont="1" applyFill="1" applyBorder="1" applyAlignment="1">
      <alignment horizontal="left" vertical="center"/>
    </xf>
    <xf numFmtId="0" fontId="12" fillId="0" borderId="29" xfId="3" applyFont="1" applyFill="1" applyBorder="1" applyAlignment="1">
      <alignment horizontal="left" vertical="center"/>
    </xf>
    <xf numFmtId="0" fontId="12" fillId="0" borderId="51" xfId="3" applyFont="1" applyFill="1" applyBorder="1" applyAlignment="1">
      <alignment horizontal="left" vertical="center"/>
    </xf>
    <xf numFmtId="0" fontId="14" fillId="0" borderId="20" xfId="3" applyFont="1" applyFill="1" applyBorder="1" applyAlignment="1">
      <alignment horizontal="center" vertical="center" wrapText="1"/>
    </xf>
    <xf numFmtId="0" fontId="17" fillId="0" borderId="20" xfId="3" applyFont="1" applyFill="1" applyBorder="1" applyAlignment="1">
      <alignment horizontal="left" vertical="center" wrapText="1"/>
    </xf>
    <xf numFmtId="0" fontId="15" fillId="0" borderId="23" xfId="3" applyFont="1" applyFill="1" applyBorder="1" applyAlignment="1">
      <alignment horizontal="left" vertical="justify" wrapText="1"/>
    </xf>
    <xf numFmtId="0" fontId="15" fillId="0" borderId="47" xfId="3" applyFont="1" applyFill="1" applyBorder="1" applyAlignment="1">
      <alignment horizontal="left" vertical="justify" wrapText="1"/>
    </xf>
    <xf numFmtId="0" fontId="15" fillId="0" borderId="45" xfId="3" applyFont="1" applyFill="1" applyBorder="1" applyAlignment="1">
      <alignment horizontal="left" vertical="justify" wrapText="1"/>
    </xf>
    <xf numFmtId="0" fontId="15" fillId="0" borderId="15" xfId="3" applyFont="1" applyFill="1" applyBorder="1" applyAlignment="1">
      <alignment horizontal="left" vertical="justify" wrapText="1"/>
    </xf>
    <xf numFmtId="0" fontId="12" fillId="0" borderId="52" xfId="3" applyFont="1" applyFill="1" applyBorder="1" applyAlignment="1">
      <alignment horizontal="left" vertical="center" wrapText="1"/>
    </xf>
    <xf numFmtId="0" fontId="12" fillId="0" borderId="29" xfId="3" applyFont="1" applyFill="1" applyBorder="1" applyAlignment="1">
      <alignment horizontal="left" vertical="center" wrapText="1"/>
    </xf>
    <xf numFmtId="0" fontId="12" fillId="0" borderId="39" xfId="3" applyFont="1" applyFill="1" applyBorder="1" applyAlignment="1">
      <alignment horizontal="left" vertical="center" wrapText="1"/>
    </xf>
    <xf numFmtId="0" fontId="15" fillId="0" borderId="25" xfId="3" applyFont="1" applyFill="1" applyBorder="1" applyAlignment="1">
      <alignment horizontal="left" vertical="justify" wrapText="1"/>
    </xf>
    <xf numFmtId="0" fontId="15" fillId="0" borderId="44" xfId="3" applyFont="1" applyFill="1" applyBorder="1" applyAlignment="1">
      <alignment horizontal="left" vertical="justify" wrapText="1"/>
    </xf>
    <xf numFmtId="0" fontId="2" fillId="0" borderId="1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 shrinkToFit="1"/>
    </xf>
    <xf numFmtId="0" fontId="2" fillId="0" borderId="2" xfId="0" applyFont="1" applyFill="1" applyBorder="1" applyAlignment="1">
      <alignment horizontal="left" vertical="center" shrinkToFit="1"/>
    </xf>
    <xf numFmtId="0" fontId="2" fillId="0" borderId="13" xfId="0" applyFont="1" applyFill="1" applyBorder="1" applyAlignment="1">
      <alignment horizontal="left" vertical="center" shrinkToFit="1"/>
    </xf>
    <xf numFmtId="0" fontId="2" fillId="0" borderId="11" xfId="0" applyFont="1" applyFill="1" applyBorder="1" applyAlignment="1">
      <alignment vertical="center" shrinkToFit="1"/>
    </xf>
    <xf numFmtId="0" fontId="2" fillId="0" borderId="13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9" fillId="0" borderId="48" xfId="0" applyFont="1" applyFill="1" applyBorder="1" applyAlignment="1">
      <alignment horizontal="center" vertical="center" textRotation="90" wrapText="1"/>
    </xf>
    <xf numFmtId="0" fontId="9" fillId="0" borderId="50" xfId="0" applyFont="1" applyFill="1" applyBorder="1" applyAlignment="1">
      <alignment horizontal="center" vertical="center" textRotation="90" wrapText="1"/>
    </xf>
    <xf numFmtId="0" fontId="9" fillId="0" borderId="49" xfId="0" applyFont="1" applyFill="1" applyBorder="1" applyAlignment="1">
      <alignment horizontal="center" vertical="center" textRotation="90" wrapText="1"/>
    </xf>
    <xf numFmtId="0" fontId="10" fillId="0" borderId="25" xfId="0" applyFont="1" applyFill="1" applyBorder="1" applyAlignment="1">
      <alignment horizontal="left" vertical="justify" wrapText="1"/>
    </xf>
    <xf numFmtId="0" fontId="18" fillId="0" borderId="44" xfId="0" applyFont="1" applyFill="1" applyBorder="1" applyAlignment="1">
      <alignment horizontal="left" vertical="justify" wrapText="1"/>
    </xf>
    <xf numFmtId="0" fontId="18" fillId="0" borderId="26" xfId="0" applyFont="1" applyFill="1" applyBorder="1" applyAlignment="1">
      <alignment horizontal="left" vertical="justify" wrapText="1"/>
    </xf>
    <xf numFmtId="0" fontId="11" fillId="0" borderId="20" xfId="0" applyFont="1" applyFill="1" applyBorder="1" applyAlignment="1">
      <alignment horizontal="left" vertical="justify" wrapText="1"/>
    </xf>
    <xf numFmtId="0" fontId="19" fillId="0" borderId="20" xfId="0" applyFont="1" applyFill="1" applyBorder="1" applyAlignment="1">
      <alignment horizontal="left" vertical="justify" wrapText="1"/>
    </xf>
    <xf numFmtId="0" fontId="11" fillId="0" borderId="19" xfId="0" applyFont="1" applyFill="1" applyBorder="1" applyAlignment="1">
      <alignment horizontal="left" vertical="justify" wrapText="1"/>
    </xf>
    <xf numFmtId="0" fontId="19" fillId="0" borderId="19" xfId="0" applyFont="1" applyFill="1" applyBorder="1" applyAlignment="1">
      <alignment horizontal="left" vertical="justify" wrapText="1"/>
    </xf>
    <xf numFmtId="0" fontId="11" fillId="0" borderId="12" xfId="0" applyFont="1" applyFill="1" applyBorder="1" applyAlignment="1">
      <alignment horizontal="left" vertical="justify" wrapText="1"/>
    </xf>
    <xf numFmtId="0" fontId="19" fillId="0" borderId="12" xfId="0" applyFont="1" applyFill="1" applyBorder="1" applyAlignment="1">
      <alignment horizontal="left" vertical="justify" wrapText="1"/>
    </xf>
    <xf numFmtId="14" fontId="2" fillId="0" borderId="1" xfId="0" applyNumberFormat="1" applyFont="1" applyFill="1" applyBorder="1" applyAlignment="1">
      <alignment horizontal="center"/>
    </xf>
    <xf numFmtId="170" fontId="3" fillId="3" borderId="19" xfId="1" applyNumberFormat="1" applyFont="1" applyFill="1" applyBorder="1" applyAlignment="1">
      <alignment horizontal="center" vertical="center"/>
    </xf>
    <xf numFmtId="170" fontId="3" fillId="3" borderId="12" xfId="1" applyNumberFormat="1" applyFont="1" applyFill="1" applyBorder="1" applyAlignment="1">
      <alignment horizontal="center" vertical="center"/>
    </xf>
    <xf numFmtId="170" fontId="3" fillId="3" borderId="20" xfId="1" applyNumberFormat="1" applyFont="1" applyFill="1" applyBorder="1" applyAlignment="1">
      <alignment horizontal="center" vertical="center"/>
    </xf>
    <xf numFmtId="170" fontId="3" fillId="3" borderId="20" xfId="1" applyNumberFormat="1" applyFont="1" applyFill="1" applyBorder="1" applyAlignment="1">
      <alignment horizontal="center" vertical="center"/>
    </xf>
    <xf numFmtId="170" fontId="3" fillId="3" borderId="43" xfId="1" applyNumberFormat="1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7" fontId="2" fillId="3" borderId="12" xfId="1" applyNumberFormat="1" applyFont="1" applyFill="1" applyBorder="1" applyAlignment="1">
      <alignment horizontal="center"/>
    </xf>
    <xf numFmtId="170" fontId="3" fillId="3" borderId="28" xfId="1" applyNumberFormat="1" applyFont="1" applyFill="1" applyBorder="1" applyAlignment="1">
      <alignment horizontal="center" vertical="center"/>
    </xf>
    <xf numFmtId="170" fontId="3" fillId="3" borderId="30" xfId="1" applyNumberFormat="1" applyFont="1" applyFill="1" applyBorder="1" applyAlignment="1">
      <alignment horizontal="center" vertical="center"/>
    </xf>
    <xf numFmtId="170" fontId="3" fillId="3" borderId="31" xfId="1" applyNumberFormat="1" applyFont="1" applyFill="1" applyBorder="1" applyAlignment="1">
      <alignment horizontal="center" vertical="center"/>
    </xf>
    <xf numFmtId="170" fontId="3" fillId="3" borderId="32" xfId="1" applyNumberFormat="1" applyFont="1" applyFill="1" applyBorder="1" applyAlignment="1">
      <alignment horizontal="center" vertical="center"/>
    </xf>
    <xf numFmtId="170" fontId="3" fillId="3" borderId="33" xfId="1" applyNumberFormat="1" applyFont="1" applyFill="1" applyBorder="1" applyAlignment="1">
      <alignment horizontal="center" vertical="center"/>
    </xf>
    <xf numFmtId="167" fontId="2" fillId="3" borderId="12" xfId="1" applyNumberFormat="1" applyFont="1" applyFill="1" applyBorder="1" applyAlignment="1">
      <alignment horizontal="center" vertical="center"/>
    </xf>
  </cellXfs>
  <cellStyles count="7">
    <cellStyle name="Dezimal 2" xfId="2"/>
    <cellStyle name="Dezimal 2 2" xfId="4"/>
    <cellStyle name="Excel Built-in Normal" xfId="6"/>
    <cellStyle name="Normal" xfId="0" builtinId="0"/>
    <cellStyle name="Normal 2" xfId="5"/>
    <cellStyle name="Standard 2" xfId="3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E5" sqref="E5"/>
    </sheetView>
  </sheetViews>
  <sheetFormatPr defaultRowHeight="13.2" x14ac:dyDescent="0.25"/>
  <cols>
    <col min="1" max="18" width="15.6640625" customWidth="1"/>
  </cols>
  <sheetData>
    <row r="1" spans="1:8" s="164" customFormat="1" ht="21" x14ac:dyDescent="0.4">
      <c r="A1" s="163" t="s">
        <v>145</v>
      </c>
    </row>
    <row r="2" spans="1:8" s="164" customFormat="1" x14ac:dyDescent="0.25">
      <c r="A2" s="164" t="s">
        <v>146</v>
      </c>
    </row>
    <row r="3" spans="1:8" s="164" customFormat="1" x14ac:dyDescent="0.25">
      <c r="A3" s="164" t="s">
        <v>154</v>
      </c>
    </row>
    <row r="4" spans="1:8" s="164" customFormat="1" x14ac:dyDescent="0.25"/>
    <row r="5" spans="1:8" s="148" customFormat="1" ht="17.399999999999999" x14ac:dyDescent="0.3">
      <c r="A5" s="148" t="s">
        <v>108</v>
      </c>
    </row>
    <row r="7" spans="1:8" x14ac:dyDescent="0.25">
      <c r="A7" s="149" t="s">
        <v>120</v>
      </c>
    </row>
    <row r="8" spans="1:8" x14ac:dyDescent="0.25">
      <c r="A8" s="149"/>
    </row>
    <row r="9" spans="1:8" s="150" customFormat="1" x14ac:dyDescent="0.25">
      <c r="A9" s="150" t="s">
        <v>109</v>
      </c>
    </row>
    <row r="10" spans="1:8" ht="19.5" customHeight="1" x14ac:dyDescent="0.25">
      <c r="B10" s="151" t="s">
        <v>110</v>
      </c>
      <c r="C10" s="149"/>
      <c r="F10" s="151" t="s">
        <v>111</v>
      </c>
    </row>
    <row r="11" spans="1:8" ht="20.100000000000001" customHeight="1" x14ac:dyDescent="0.25">
      <c r="B11" s="150" t="s">
        <v>112</v>
      </c>
      <c r="C11" s="150" t="s">
        <v>113</v>
      </c>
      <c r="D11" s="150" t="s">
        <v>114</v>
      </c>
      <c r="E11" s="150"/>
      <c r="F11" s="150" t="s">
        <v>112</v>
      </c>
      <c r="G11" s="150" t="s">
        <v>113</v>
      </c>
      <c r="H11" s="150" t="s">
        <v>114</v>
      </c>
    </row>
    <row r="12" spans="1:8" ht="24.9" customHeight="1" x14ac:dyDescent="0.25">
      <c r="A12" s="149" t="s">
        <v>121</v>
      </c>
      <c r="B12" s="152" t="s">
        <v>119</v>
      </c>
      <c r="C12" s="152" t="s">
        <v>124</v>
      </c>
      <c r="D12" s="152" t="s">
        <v>124</v>
      </c>
      <c r="E12" s="153"/>
      <c r="F12" s="152" t="s">
        <v>119</v>
      </c>
      <c r="G12" s="152" t="s">
        <v>147</v>
      </c>
      <c r="H12" s="152" t="s">
        <v>127</v>
      </c>
    </row>
    <row r="13" spans="1:8" ht="24.9" customHeight="1" x14ac:dyDescent="0.25">
      <c r="A13" s="149"/>
      <c r="B13" s="154"/>
      <c r="C13" s="154"/>
      <c r="D13" s="154"/>
      <c r="E13" s="155"/>
      <c r="F13" s="154"/>
      <c r="G13" s="154"/>
      <c r="H13" s="154"/>
    </row>
    <row r="14" spans="1:8" ht="24.9" customHeight="1" x14ac:dyDescent="0.25">
      <c r="A14" s="149" t="s">
        <v>122</v>
      </c>
      <c r="B14" s="152" t="s">
        <v>119</v>
      </c>
      <c r="C14" s="152" t="s">
        <v>125</v>
      </c>
      <c r="D14" s="152" t="s">
        <v>125</v>
      </c>
      <c r="E14" s="153"/>
      <c r="F14" s="152" t="s">
        <v>119</v>
      </c>
      <c r="G14" s="152" t="s">
        <v>147</v>
      </c>
      <c r="H14" s="152" t="s">
        <v>127</v>
      </c>
    </row>
    <row r="15" spans="1:8" ht="24.9" customHeight="1" x14ac:dyDescent="0.25">
      <c r="A15" s="149"/>
      <c r="B15" s="154"/>
      <c r="C15" s="154"/>
      <c r="D15" s="154"/>
      <c r="E15" s="155"/>
      <c r="F15" s="154"/>
      <c r="G15" s="154"/>
      <c r="H15" s="154"/>
    </row>
    <row r="16" spans="1:8" ht="24.9" customHeight="1" x14ac:dyDescent="0.25">
      <c r="A16" s="149" t="s">
        <v>123</v>
      </c>
      <c r="B16" s="152" t="s">
        <v>119</v>
      </c>
      <c r="C16" s="152" t="s">
        <v>126</v>
      </c>
      <c r="D16" s="152" t="s">
        <v>126</v>
      </c>
      <c r="E16" s="153"/>
      <c r="F16" s="152" t="s">
        <v>119</v>
      </c>
      <c r="G16" s="152" t="s">
        <v>148</v>
      </c>
      <c r="H16" s="152" t="s">
        <v>127</v>
      </c>
    </row>
    <row r="17" spans="1:10" ht="24.9" customHeight="1" x14ac:dyDescent="0.25">
      <c r="A17" s="149"/>
      <c r="B17" s="156"/>
      <c r="C17" s="156"/>
      <c r="D17" s="156"/>
      <c r="E17" s="155"/>
      <c r="F17" s="156"/>
      <c r="G17" s="156"/>
      <c r="H17" s="156"/>
    </row>
    <row r="19" spans="1:10" s="150" customFormat="1" x14ac:dyDescent="0.25">
      <c r="A19" s="150" t="s">
        <v>115</v>
      </c>
    </row>
    <row r="20" spans="1:10" ht="20.100000000000001" customHeight="1" x14ac:dyDescent="0.25">
      <c r="B20" s="151" t="s">
        <v>110</v>
      </c>
      <c r="C20" s="149"/>
      <c r="F20" s="151" t="s">
        <v>111</v>
      </c>
    </row>
    <row r="21" spans="1:10" ht="20.100000000000001" customHeight="1" x14ac:dyDescent="0.25">
      <c r="B21" s="150" t="s">
        <v>112</v>
      </c>
      <c r="C21" s="150" t="s">
        <v>113</v>
      </c>
      <c r="D21" s="150" t="s">
        <v>114</v>
      </c>
      <c r="E21" s="150" t="s">
        <v>116</v>
      </c>
      <c r="F21" s="150" t="s">
        <v>112</v>
      </c>
      <c r="G21" s="150" t="s">
        <v>113</v>
      </c>
      <c r="H21" s="150" t="s">
        <v>114</v>
      </c>
      <c r="I21" s="150" t="s">
        <v>116</v>
      </c>
    </row>
    <row r="22" spans="1:10" ht="24.9" customHeight="1" x14ac:dyDescent="0.25">
      <c r="A22" s="149" t="s">
        <v>121</v>
      </c>
      <c r="B22" s="152" t="s">
        <v>119</v>
      </c>
      <c r="C22" s="152" t="s">
        <v>124</v>
      </c>
      <c r="D22" s="152" t="s">
        <v>124</v>
      </c>
      <c r="E22" s="152" t="s">
        <v>124</v>
      </c>
      <c r="F22" s="152" t="s">
        <v>119</v>
      </c>
      <c r="G22" s="152" t="s">
        <v>147</v>
      </c>
      <c r="H22" s="152" t="s">
        <v>127</v>
      </c>
      <c r="I22" s="152" t="s">
        <v>147</v>
      </c>
    </row>
    <row r="23" spans="1:10" ht="24.9" customHeight="1" x14ac:dyDescent="0.25">
      <c r="A23" s="149"/>
      <c r="B23" s="154"/>
      <c r="C23" s="154"/>
      <c r="D23" s="154"/>
      <c r="E23" s="154"/>
      <c r="F23" s="154"/>
      <c r="G23" s="154"/>
      <c r="H23" s="154"/>
      <c r="I23" s="154"/>
    </row>
    <row r="24" spans="1:10" ht="24.9" customHeight="1" x14ac:dyDescent="0.25">
      <c r="A24" s="149" t="s">
        <v>122</v>
      </c>
      <c r="B24" s="152" t="s">
        <v>119</v>
      </c>
      <c r="C24" s="152" t="s">
        <v>125</v>
      </c>
      <c r="D24" s="152" t="s">
        <v>125</v>
      </c>
      <c r="E24" s="152" t="s">
        <v>125</v>
      </c>
      <c r="F24" s="152" t="s">
        <v>119</v>
      </c>
      <c r="G24" s="152" t="s">
        <v>147</v>
      </c>
      <c r="H24" s="152" t="s">
        <v>127</v>
      </c>
      <c r="I24" s="152" t="s">
        <v>147</v>
      </c>
    </row>
    <row r="25" spans="1:10" ht="24.9" customHeight="1" x14ac:dyDescent="0.25">
      <c r="A25" s="149"/>
      <c r="B25" s="154"/>
      <c r="C25" s="154"/>
      <c r="D25" s="154"/>
      <c r="E25" s="154"/>
      <c r="F25" s="154"/>
      <c r="G25" s="154"/>
      <c r="H25" s="154"/>
      <c r="I25" s="154"/>
    </row>
    <row r="26" spans="1:10" ht="24.9" customHeight="1" x14ac:dyDescent="0.25">
      <c r="A26" s="149" t="s">
        <v>123</v>
      </c>
      <c r="B26" s="152" t="s">
        <v>119</v>
      </c>
      <c r="C26" s="152" t="s">
        <v>126</v>
      </c>
      <c r="D26" s="152" t="s">
        <v>126</v>
      </c>
      <c r="E26" s="152" t="s">
        <v>126</v>
      </c>
      <c r="F26" s="152" t="s">
        <v>119</v>
      </c>
      <c r="G26" s="152" t="s">
        <v>148</v>
      </c>
      <c r="H26" s="152" t="s">
        <v>127</v>
      </c>
      <c r="I26" s="152" t="s">
        <v>148</v>
      </c>
    </row>
    <row r="27" spans="1:10" x14ac:dyDescent="0.25">
      <c r="B27" s="155"/>
      <c r="C27" s="155"/>
      <c r="D27" s="155"/>
      <c r="E27" s="155"/>
    </row>
    <row r="28" spans="1:10" x14ac:dyDescent="0.25">
      <c r="B28" s="155"/>
      <c r="C28" s="155"/>
      <c r="D28" s="155"/>
      <c r="E28" s="155"/>
    </row>
    <row r="29" spans="1:10" x14ac:dyDescent="0.25">
      <c r="B29" s="155"/>
      <c r="C29" s="155"/>
      <c r="D29" s="155"/>
      <c r="E29" s="155"/>
    </row>
    <row r="30" spans="1:10" x14ac:dyDescent="0.25">
      <c r="A30" s="150" t="s">
        <v>117</v>
      </c>
    </row>
    <row r="32" spans="1:10" ht="19.5" customHeight="1" x14ac:dyDescent="0.25">
      <c r="B32" s="151" t="s">
        <v>110</v>
      </c>
      <c r="C32" s="149"/>
      <c r="F32" s="151" t="s">
        <v>111</v>
      </c>
      <c r="J32" s="151" t="s">
        <v>118</v>
      </c>
    </row>
    <row r="33" spans="1:17" ht="20.100000000000001" customHeight="1" x14ac:dyDescent="0.25">
      <c r="B33" s="150" t="s">
        <v>112</v>
      </c>
      <c r="C33" s="150" t="s">
        <v>113</v>
      </c>
      <c r="D33" s="150" t="s">
        <v>114</v>
      </c>
      <c r="E33" s="150"/>
      <c r="F33" s="150" t="s">
        <v>112</v>
      </c>
      <c r="G33" s="150" t="s">
        <v>113</v>
      </c>
      <c r="H33" s="150" t="s">
        <v>114</v>
      </c>
      <c r="J33" s="150" t="s">
        <v>112</v>
      </c>
      <c r="K33" s="150" t="s">
        <v>113</v>
      </c>
      <c r="L33" s="150" t="s">
        <v>114</v>
      </c>
    </row>
    <row r="34" spans="1:17" ht="24.9" customHeight="1" x14ac:dyDescent="0.25">
      <c r="A34" s="149" t="s">
        <v>121</v>
      </c>
      <c r="B34" s="152" t="s">
        <v>119</v>
      </c>
      <c r="C34" s="152" t="s">
        <v>124</v>
      </c>
      <c r="D34" s="152" t="s">
        <v>124</v>
      </c>
      <c r="E34" s="153"/>
      <c r="F34" s="152" t="s">
        <v>119</v>
      </c>
      <c r="G34" s="152" t="s">
        <v>147</v>
      </c>
      <c r="H34" s="152" t="s">
        <v>127</v>
      </c>
      <c r="J34" s="152" t="s">
        <v>119</v>
      </c>
      <c r="K34" s="152" t="s">
        <v>147</v>
      </c>
      <c r="L34" s="152" t="s">
        <v>127</v>
      </c>
    </row>
    <row r="35" spans="1:17" ht="24.9" customHeight="1" x14ac:dyDescent="0.25">
      <c r="A35" s="149"/>
      <c r="B35" s="154"/>
      <c r="C35" s="154"/>
      <c r="D35" s="154"/>
      <c r="E35" s="155"/>
      <c r="F35" s="154"/>
      <c r="G35" s="154"/>
      <c r="H35" s="154"/>
      <c r="J35" s="154"/>
      <c r="K35" s="154"/>
      <c r="L35" s="154"/>
    </row>
    <row r="36" spans="1:17" ht="24.9" customHeight="1" x14ac:dyDescent="0.25">
      <c r="A36" s="149" t="s">
        <v>122</v>
      </c>
      <c r="B36" s="152" t="s">
        <v>119</v>
      </c>
      <c r="C36" s="152" t="s">
        <v>125</v>
      </c>
      <c r="D36" s="152" t="s">
        <v>125</v>
      </c>
      <c r="E36" s="153"/>
      <c r="F36" s="152" t="s">
        <v>119</v>
      </c>
      <c r="G36" s="152" t="s">
        <v>147</v>
      </c>
      <c r="H36" s="152" t="s">
        <v>127</v>
      </c>
      <c r="J36" s="152" t="s">
        <v>119</v>
      </c>
      <c r="K36" s="152" t="s">
        <v>147</v>
      </c>
      <c r="L36" s="152" t="s">
        <v>127</v>
      </c>
    </row>
    <row r="37" spans="1:17" ht="24.9" customHeight="1" x14ac:dyDescent="0.25">
      <c r="A37" s="149"/>
      <c r="B37" s="154"/>
      <c r="C37" s="154"/>
      <c r="D37" s="154"/>
      <c r="E37" s="155"/>
      <c r="F37" s="154"/>
      <c r="G37" s="154"/>
      <c r="H37" s="154"/>
      <c r="J37" s="154"/>
      <c r="K37" s="154"/>
      <c r="L37" s="154"/>
    </row>
    <row r="38" spans="1:17" ht="24.9" customHeight="1" x14ac:dyDescent="0.25">
      <c r="A38" s="149" t="s">
        <v>123</v>
      </c>
      <c r="B38" s="152" t="s">
        <v>119</v>
      </c>
      <c r="C38" s="152" t="s">
        <v>126</v>
      </c>
      <c r="D38" s="152" t="s">
        <v>126</v>
      </c>
      <c r="E38" s="153"/>
      <c r="F38" s="152" t="s">
        <v>119</v>
      </c>
      <c r="G38" s="152" t="s">
        <v>148</v>
      </c>
      <c r="H38" s="152" t="s">
        <v>127</v>
      </c>
      <c r="J38" s="152" t="s">
        <v>119</v>
      </c>
      <c r="K38" s="152" t="s">
        <v>148</v>
      </c>
      <c r="L38" s="152" t="s">
        <v>127</v>
      </c>
    </row>
    <row r="39" spans="1:17" ht="24.9" customHeight="1" x14ac:dyDescent="0.25">
      <c r="A39" s="149"/>
      <c r="B39" s="155"/>
      <c r="C39" s="155"/>
      <c r="D39" s="155"/>
      <c r="E39" s="155"/>
      <c r="F39" s="155"/>
      <c r="G39" s="155"/>
      <c r="H39" s="155"/>
      <c r="J39" s="155"/>
      <c r="K39" s="155"/>
      <c r="L39" s="155"/>
    </row>
    <row r="40" spans="1:17" ht="24.9" customHeight="1" x14ac:dyDescent="0.25">
      <c r="A40" s="149"/>
      <c r="B40" s="155"/>
      <c r="C40" s="155"/>
      <c r="D40" s="155"/>
      <c r="E40" s="155"/>
      <c r="F40" s="155"/>
      <c r="G40" s="155"/>
      <c r="H40" s="155"/>
      <c r="J40" s="155"/>
      <c r="K40" s="155"/>
      <c r="L40" s="155"/>
    </row>
    <row r="42" spans="1:17" x14ac:dyDescent="0.25">
      <c r="A42" s="150" t="s">
        <v>128</v>
      </c>
    </row>
    <row r="44" spans="1:17" ht="20.100000000000001" customHeight="1" x14ac:dyDescent="0.25">
      <c r="B44" s="151" t="s">
        <v>110</v>
      </c>
      <c r="C44" s="149"/>
      <c r="F44" s="151" t="s">
        <v>111</v>
      </c>
      <c r="J44" s="151" t="s">
        <v>118</v>
      </c>
      <c r="K44" s="149"/>
      <c r="N44" s="151"/>
    </row>
    <row r="45" spans="1:17" ht="20.100000000000001" customHeight="1" x14ac:dyDescent="0.25">
      <c r="B45" s="150" t="s">
        <v>112</v>
      </c>
      <c r="C45" s="150" t="s">
        <v>113</v>
      </c>
      <c r="D45" s="150" t="s">
        <v>114</v>
      </c>
      <c r="E45" s="150" t="s">
        <v>116</v>
      </c>
      <c r="F45" s="150" t="s">
        <v>112</v>
      </c>
      <c r="G45" s="150" t="s">
        <v>113</v>
      </c>
      <c r="H45" s="150" t="s">
        <v>114</v>
      </c>
      <c r="I45" s="150" t="s">
        <v>116</v>
      </c>
      <c r="J45" s="150" t="s">
        <v>112</v>
      </c>
      <c r="K45" s="150" t="s">
        <v>113</v>
      </c>
      <c r="L45" s="150" t="s">
        <v>114</v>
      </c>
      <c r="M45" s="150" t="s">
        <v>116</v>
      </c>
      <c r="N45" s="150"/>
      <c r="O45" s="150"/>
      <c r="P45" s="150"/>
      <c r="Q45" s="150"/>
    </row>
    <row r="46" spans="1:17" ht="24.9" customHeight="1" x14ac:dyDescent="0.25">
      <c r="A46" s="149" t="s">
        <v>121</v>
      </c>
      <c r="B46" s="152" t="s">
        <v>119</v>
      </c>
      <c r="C46" s="152" t="s">
        <v>124</v>
      </c>
      <c r="D46" s="152" t="s">
        <v>124</v>
      </c>
      <c r="E46" s="152" t="s">
        <v>124</v>
      </c>
      <c r="F46" s="152" t="s">
        <v>119</v>
      </c>
      <c r="G46" s="152" t="s">
        <v>147</v>
      </c>
      <c r="H46" s="152" t="s">
        <v>127</v>
      </c>
      <c r="I46" s="152" t="s">
        <v>147</v>
      </c>
      <c r="J46" s="152" t="s">
        <v>119</v>
      </c>
      <c r="K46" s="152" t="s">
        <v>147</v>
      </c>
      <c r="L46" s="152" t="s">
        <v>127</v>
      </c>
      <c r="M46" s="152" t="s">
        <v>147</v>
      </c>
    </row>
    <row r="47" spans="1:17" ht="24.9" customHeight="1" x14ac:dyDescent="0.25">
      <c r="A47" s="149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</row>
    <row r="48" spans="1:17" ht="24.9" customHeight="1" x14ac:dyDescent="0.25">
      <c r="A48" s="149" t="s">
        <v>122</v>
      </c>
      <c r="B48" s="152" t="s">
        <v>119</v>
      </c>
      <c r="C48" s="152" t="s">
        <v>125</v>
      </c>
      <c r="D48" s="152" t="s">
        <v>125</v>
      </c>
      <c r="E48" s="152" t="s">
        <v>125</v>
      </c>
      <c r="F48" s="152" t="s">
        <v>119</v>
      </c>
      <c r="G48" s="152" t="s">
        <v>147</v>
      </c>
      <c r="H48" s="152" t="s">
        <v>127</v>
      </c>
      <c r="I48" s="152" t="s">
        <v>147</v>
      </c>
      <c r="J48" s="152" t="s">
        <v>119</v>
      </c>
      <c r="K48" s="152" t="s">
        <v>147</v>
      </c>
      <c r="L48" s="152" t="s">
        <v>127</v>
      </c>
      <c r="M48" s="152" t="s">
        <v>147</v>
      </c>
    </row>
    <row r="49" spans="1:13" ht="24.9" customHeight="1" x14ac:dyDescent="0.25">
      <c r="A49" s="149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ht="24.9" customHeight="1" x14ac:dyDescent="0.25">
      <c r="A50" s="149" t="s">
        <v>123</v>
      </c>
      <c r="B50" s="152" t="s">
        <v>119</v>
      </c>
      <c r="C50" s="152" t="s">
        <v>126</v>
      </c>
      <c r="D50" s="152" t="s">
        <v>126</v>
      </c>
      <c r="E50" s="152" t="s">
        <v>126</v>
      </c>
      <c r="F50" s="152" t="s">
        <v>119</v>
      </c>
      <c r="G50" s="152" t="s">
        <v>148</v>
      </c>
      <c r="H50" s="152" t="s">
        <v>127</v>
      </c>
      <c r="I50" s="152" t="s">
        <v>148</v>
      </c>
      <c r="J50" s="152" t="s">
        <v>119</v>
      </c>
      <c r="K50" s="152" t="s">
        <v>148</v>
      </c>
      <c r="L50" s="152" t="s">
        <v>127</v>
      </c>
      <c r="M50" s="152" t="s">
        <v>148</v>
      </c>
    </row>
    <row r="53" spans="1:13" s="162" customFormat="1" ht="17.399999999999999" x14ac:dyDescent="0.3">
      <c r="A53" s="161" t="s">
        <v>144</v>
      </c>
    </row>
    <row r="54" spans="1:13" s="160" customFormat="1" x14ac:dyDescent="0.25">
      <c r="A54" s="159"/>
      <c r="B54" s="159" t="s">
        <v>112</v>
      </c>
      <c r="C54" s="159" t="s">
        <v>113</v>
      </c>
      <c r="D54" s="159" t="s">
        <v>114</v>
      </c>
      <c r="E54" s="159" t="s">
        <v>116</v>
      </c>
      <c r="F54" s="159" t="s">
        <v>133</v>
      </c>
    </row>
    <row r="55" spans="1:13" s="158" customFormat="1" x14ac:dyDescent="0.25">
      <c r="A55" s="157" t="s">
        <v>134</v>
      </c>
      <c r="B55" s="157" t="s">
        <v>135</v>
      </c>
      <c r="C55" s="157" t="s">
        <v>136</v>
      </c>
      <c r="D55" s="157" t="s">
        <v>136</v>
      </c>
      <c r="E55" s="157" t="s">
        <v>137</v>
      </c>
      <c r="F55" s="157" t="s">
        <v>138</v>
      </c>
    </row>
    <row r="56" spans="1:13" s="158" customFormat="1" x14ac:dyDescent="0.25">
      <c r="A56" s="157" t="s">
        <v>139</v>
      </c>
      <c r="B56" s="157" t="s">
        <v>135</v>
      </c>
      <c r="C56" s="157" t="s">
        <v>140</v>
      </c>
      <c r="D56" s="157" t="s">
        <v>141</v>
      </c>
      <c r="E56" s="157" t="s">
        <v>142</v>
      </c>
      <c r="F56" s="157" t="s">
        <v>138</v>
      </c>
    </row>
    <row r="57" spans="1:13" s="158" customFormat="1" ht="26.4" x14ac:dyDescent="0.25">
      <c r="A57" s="157"/>
      <c r="B57" s="157"/>
      <c r="C57" s="157"/>
      <c r="D57" s="157"/>
      <c r="E57" s="157"/>
      <c r="F57" s="157" t="s">
        <v>143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Zeros="0" view="pageLayout" zoomScaleNormal="130" workbookViewId="0">
      <selection activeCell="I37" sqref="I37:I38"/>
    </sheetView>
  </sheetViews>
  <sheetFormatPr defaultColWidth="9.109375" defaultRowHeight="12.6" x14ac:dyDescent="0.2"/>
  <cols>
    <col min="1" max="1" width="5.6640625" style="50" customWidth="1"/>
    <col min="2" max="2" width="10.33203125" style="50" customWidth="1"/>
    <col min="3" max="3" width="12.5546875" style="50" bestFit="1" customWidth="1"/>
    <col min="4" max="4" width="6.6640625" style="50" customWidth="1"/>
    <col min="5" max="5" width="7.33203125" style="50" customWidth="1"/>
    <col min="6" max="6" width="14.5546875" style="50" customWidth="1"/>
    <col min="7" max="7" width="7" style="50" customWidth="1"/>
    <col min="8" max="8" width="9.5546875" style="50" customWidth="1"/>
    <col min="9" max="9" width="5.6640625" style="50" customWidth="1"/>
    <col min="10" max="10" width="5.5546875" style="50" customWidth="1"/>
    <col min="11" max="11" width="7.109375" style="50" customWidth="1"/>
    <col min="12" max="12" width="7.33203125" style="50" customWidth="1"/>
    <col min="13" max="16384" width="9.109375" style="50"/>
  </cols>
  <sheetData>
    <row r="1" spans="1:11" s="1" customFormat="1" ht="6" customHeight="1" thickBot="1" x14ac:dyDescent="0.25"/>
    <row r="2" spans="1:11" s="1" customFormat="1" ht="22.5" customHeight="1" thickBot="1" x14ac:dyDescent="0.3">
      <c r="A2" s="9" t="s">
        <v>15</v>
      </c>
      <c r="G2" s="11"/>
      <c r="H2" s="15" t="s">
        <v>103</v>
      </c>
      <c r="I2" s="12"/>
      <c r="J2" s="13"/>
      <c r="K2" s="13"/>
    </row>
    <row r="3" spans="1:11" s="1" customFormat="1" ht="24" customHeight="1" thickBot="1" x14ac:dyDescent="0.25">
      <c r="A3" s="5" t="s">
        <v>16</v>
      </c>
      <c r="G3" s="11"/>
      <c r="H3" s="15" t="s">
        <v>104</v>
      </c>
      <c r="I3" s="12"/>
      <c r="J3" s="13"/>
      <c r="K3" s="13"/>
    </row>
    <row r="4" spans="1:11" s="1" customFormat="1" ht="24" customHeight="1" thickBot="1" x14ac:dyDescent="0.25">
      <c r="A4" s="2" t="s">
        <v>18</v>
      </c>
      <c r="B4" s="2"/>
      <c r="C4" s="233"/>
      <c r="D4" s="141"/>
      <c r="E4" s="141"/>
      <c r="G4" s="11"/>
      <c r="H4" s="15" t="s">
        <v>93</v>
      </c>
      <c r="I4" s="12"/>
      <c r="J4" s="13"/>
      <c r="K4" s="13"/>
    </row>
    <row r="5" spans="1:11" s="1" customFormat="1" ht="24" customHeight="1" thickBot="1" x14ac:dyDescent="0.25">
      <c r="A5" s="14" t="s">
        <v>19</v>
      </c>
      <c r="B5" s="14"/>
      <c r="C5" s="172"/>
      <c r="D5" s="172"/>
      <c r="E5" s="172"/>
      <c r="G5" s="11"/>
      <c r="H5" s="15" t="s">
        <v>17</v>
      </c>
      <c r="I5" s="142"/>
      <c r="J5" s="13"/>
      <c r="K5" s="13"/>
    </row>
    <row r="6" spans="1:11" s="1" customFormat="1" ht="12.75" customHeight="1" x14ac:dyDescent="0.2">
      <c r="A6" s="14" t="s">
        <v>20</v>
      </c>
      <c r="B6" s="14"/>
      <c r="C6" s="172"/>
      <c r="D6" s="172"/>
      <c r="E6" s="172"/>
      <c r="G6" s="1" t="s">
        <v>22</v>
      </c>
    </row>
    <row r="7" spans="1:11" s="1" customFormat="1" ht="17.100000000000001" customHeight="1" x14ac:dyDescent="0.2">
      <c r="A7" s="14" t="s">
        <v>102</v>
      </c>
      <c r="B7" s="14"/>
      <c r="C7" s="166"/>
      <c r="D7" s="166"/>
      <c r="E7" s="166"/>
      <c r="G7" s="16" t="s">
        <v>0</v>
      </c>
      <c r="H7" s="167"/>
      <c r="I7" s="168"/>
      <c r="J7" s="168"/>
      <c r="K7" s="169"/>
    </row>
    <row r="8" spans="1:11" s="1" customFormat="1" ht="17.100000000000001" customHeight="1" x14ac:dyDescent="0.2">
      <c r="A8" s="2" t="s">
        <v>6</v>
      </c>
      <c r="B8" s="2"/>
      <c r="C8" s="167"/>
      <c r="D8" s="167"/>
      <c r="E8" s="167"/>
      <c r="G8" s="17" t="s">
        <v>1</v>
      </c>
      <c r="H8" s="172"/>
      <c r="I8" s="173"/>
      <c r="J8" s="173"/>
      <c r="K8" s="174"/>
    </row>
    <row r="9" spans="1:11" s="1" customFormat="1" ht="17.100000000000001" customHeight="1" x14ac:dyDescent="0.2">
      <c r="A9" s="14" t="s">
        <v>21</v>
      </c>
      <c r="B9" s="14"/>
      <c r="C9" s="172"/>
      <c r="D9" s="172"/>
      <c r="E9" s="172"/>
      <c r="G9" s="17" t="s">
        <v>2</v>
      </c>
      <c r="H9" s="172"/>
      <c r="I9" s="173"/>
      <c r="J9" s="173"/>
      <c r="K9" s="174"/>
    </row>
    <row r="10" spans="1:11" s="1" customFormat="1" ht="17.100000000000001" customHeight="1" x14ac:dyDescent="0.2">
      <c r="A10" s="14" t="s">
        <v>100</v>
      </c>
      <c r="B10" s="14"/>
      <c r="C10" s="172"/>
      <c r="D10" s="172"/>
      <c r="E10" s="172"/>
      <c r="G10" s="17" t="s">
        <v>3</v>
      </c>
      <c r="H10" s="172"/>
      <c r="I10" s="173"/>
      <c r="J10" s="173"/>
      <c r="K10" s="174"/>
    </row>
    <row r="11" spans="1:11" s="1" customFormat="1" ht="17.100000000000001" customHeight="1" x14ac:dyDescent="0.2">
      <c r="G11" s="17" t="s">
        <v>4</v>
      </c>
      <c r="H11" s="172"/>
      <c r="I11" s="173"/>
      <c r="J11" s="173"/>
      <c r="K11" s="174"/>
    </row>
    <row r="12" spans="1:11" s="1" customFormat="1" ht="17.100000000000001" customHeight="1" x14ac:dyDescent="0.2">
      <c r="C12" s="18"/>
      <c r="G12" s="17" t="s">
        <v>5</v>
      </c>
      <c r="H12" s="172"/>
      <c r="I12" s="173"/>
      <c r="J12" s="173"/>
      <c r="K12" s="174"/>
    </row>
    <row r="13" spans="1:11" s="1" customFormat="1" ht="6" customHeight="1" x14ac:dyDescent="0.2">
      <c r="C13" s="18"/>
      <c r="G13" s="4"/>
      <c r="H13" s="49"/>
      <c r="I13" s="4"/>
      <c r="J13" s="4"/>
      <c r="K13" s="4"/>
    </row>
    <row r="14" spans="1:11" ht="15" customHeight="1" thickBot="1" x14ac:dyDescent="0.25">
      <c r="G14" s="182" t="s">
        <v>61</v>
      </c>
      <c r="H14" s="183"/>
      <c r="I14" s="184" t="s">
        <v>101</v>
      </c>
      <c r="J14" s="185"/>
      <c r="K14" s="186"/>
    </row>
    <row r="15" spans="1:11" ht="34.5" customHeight="1" x14ac:dyDescent="0.2">
      <c r="A15" s="187" t="s">
        <v>23</v>
      </c>
      <c r="B15" s="190" t="s">
        <v>25</v>
      </c>
      <c r="C15" s="190" t="s">
        <v>24</v>
      </c>
      <c r="D15" s="190"/>
      <c r="E15" s="191" t="s">
        <v>52</v>
      </c>
      <c r="F15" s="192"/>
      <c r="G15" s="51"/>
      <c r="H15" s="52"/>
      <c r="I15" s="193" t="s">
        <v>12</v>
      </c>
      <c r="J15" s="234"/>
      <c r="K15" s="175">
        <f>ROUND(J15*0.3,3)</f>
        <v>0</v>
      </c>
    </row>
    <row r="16" spans="1:11" ht="31.5" customHeight="1" x14ac:dyDescent="0.2">
      <c r="A16" s="188"/>
      <c r="B16" s="177"/>
      <c r="C16" s="177" t="s">
        <v>27</v>
      </c>
      <c r="D16" s="177"/>
      <c r="E16" s="178" t="s">
        <v>51</v>
      </c>
      <c r="F16" s="179"/>
      <c r="G16" s="53"/>
      <c r="H16" s="54"/>
      <c r="I16" s="194"/>
      <c r="J16" s="235"/>
      <c r="K16" s="176"/>
    </row>
    <row r="17" spans="1:11" ht="38.25" customHeight="1" x14ac:dyDescent="0.2">
      <c r="A17" s="188"/>
      <c r="B17" s="177"/>
      <c r="C17" s="177" t="s">
        <v>26</v>
      </c>
      <c r="D17" s="177"/>
      <c r="E17" s="178" t="s">
        <v>50</v>
      </c>
      <c r="F17" s="179"/>
      <c r="G17" s="55"/>
      <c r="H17" s="56"/>
      <c r="I17" s="194"/>
      <c r="J17" s="235"/>
      <c r="K17" s="176"/>
    </row>
    <row r="18" spans="1:11" ht="30" customHeight="1" x14ac:dyDescent="0.2">
      <c r="A18" s="188"/>
      <c r="B18" s="195" t="s">
        <v>38</v>
      </c>
      <c r="C18" s="177" t="s">
        <v>30</v>
      </c>
      <c r="D18" s="177"/>
      <c r="E18" s="178" t="s">
        <v>49</v>
      </c>
      <c r="F18" s="179"/>
      <c r="G18" s="57"/>
      <c r="H18" s="58"/>
      <c r="I18" s="194" t="s">
        <v>13</v>
      </c>
      <c r="J18" s="235"/>
      <c r="K18" s="176">
        <f>ROUND(J18*0.25,3)</f>
        <v>0</v>
      </c>
    </row>
    <row r="19" spans="1:11" ht="29.25" customHeight="1" x14ac:dyDescent="0.2">
      <c r="A19" s="188"/>
      <c r="B19" s="196"/>
      <c r="C19" s="177" t="s">
        <v>28</v>
      </c>
      <c r="D19" s="177"/>
      <c r="E19" s="178" t="s">
        <v>47</v>
      </c>
      <c r="F19" s="179"/>
      <c r="G19" s="53"/>
      <c r="H19" s="54"/>
      <c r="I19" s="194"/>
      <c r="J19" s="235"/>
      <c r="K19" s="176"/>
    </row>
    <row r="20" spans="1:11" ht="30" customHeight="1" thickBot="1" x14ac:dyDescent="0.25">
      <c r="A20" s="189"/>
      <c r="B20" s="197"/>
      <c r="C20" s="199" t="s">
        <v>29</v>
      </c>
      <c r="D20" s="199"/>
      <c r="E20" s="200" t="s">
        <v>48</v>
      </c>
      <c r="F20" s="201"/>
      <c r="G20" s="59"/>
      <c r="H20" s="60"/>
      <c r="I20" s="198"/>
      <c r="J20" s="236"/>
      <c r="K20" s="180"/>
    </row>
    <row r="21" spans="1:11" ht="47.25" customHeight="1" x14ac:dyDescent="0.2">
      <c r="A21" s="187" t="s">
        <v>39</v>
      </c>
      <c r="B21" s="204" t="s">
        <v>46</v>
      </c>
      <c r="C21" s="190" t="s">
        <v>46</v>
      </c>
      <c r="D21" s="190"/>
      <c r="E21" s="207" t="s">
        <v>45</v>
      </c>
      <c r="F21" s="208"/>
      <c r="G21" s="61"/>
      <c r="H21" s="62"/>
      <c r="I21" s="193" t="s">
        <v>105</v>
      </c>
      <c r="J21" s="234"/>
      <c r="K21" s="175">
        <f>ROUND(J21*0.25,3)</f>
        <v>0</v>
      </c>
    </row>
    <row r="22" spans="1:11" ht="18.75" customHeight="1" x14ac:dyDescent="0.2">
      <c r="A22" s="188"/>
      <c r="B22" s="205"/>
      <c r="C22" s="177" t="s">
        <v>31</v>
      </c>
      <c r="D22" s="177"/>
      <c r="E22" s="178" t="s">
        <v>44</v>
      </c>
      <c r="F22" s="179"/>
      <c r="G22" s="53"/>
      <c r="H22" s="54"/>
      <c r="I22" s="194"/>
      <c r="J22" s="235"/>
      <c r="K22" s="176"/>
    </row>
    <row r="23" spans="1:11" ht="21" customHeight="1" x14ac:dyDescent="0.2">
      <c r="A23" s="188"/>
      <c r="B23" s="206"/>
      <c r="C23" s="177" t="s">
        <v>32</v>
      </c>
      <c r="D23" s="177"/>
      <c r="E23" s="178" t="s">
        <v>43</v>
      </c>
      <c r="F23" s="179"/>
      <c r="G23" s="55"/>
      <c r="H23" s="56"/>
      <c r="I23" s="194"/>
      <c r="J23" s="235"/>
      <c r="K23" s="176"/>
    </row>
    <row r="24" spans="1:11" ht="57" customHeight="1" thickBot="1" x14ac:dyDescent="0.25">
      <c r="A24" s="189"/>
      <c r="B24" s="63" t="s">
        <v>33</v>
      </c>
      <c r="C24" s="199"/>
      <c r="D24" s="199"/>
      <c r="E24" s="200" t="s">
        <v>42</v>
      </c>
      <c r="F24" s="201"/>
      <c r="G24" s="64"/>
      <c r="H24" s="65"/>
      <c r="I24" s="66" t="s">
        <v>14</v>
      </c>
      <c r="J24" s="237"/>
      <c r="K24" s="165">
        <f>ROUND(J24*0.15,3)</f>
        <v>0</v>
      </c>
    </row>
    <row r="25" spans="1:11" ht="54" customHeight="1" thickBot="1" x14ac:dyDescent="0.25">
      <c r="A25" s="67" t="s">
        <v>40</v>
      </c>
      <c r="B25" s="147" t="s">
        <v>107</v>
      </c>
      <c r="C25" s="181" t="s">
        <v>34</v>
      </c>
      <c r="D25" s="181"/>
      <c r="E25" s="202" t="s">
        <v>41</v>
      </c>
      <c r="F25" s="203"/>
      <c r="G25" s="68"/>
      <c r="H25" s="69"/>
      <c r="I25" s="70" t="s">
        <v>106</v>
      </c>
      <c r="J25" s="238"/>
      <c r="K25" s="71">
        <f>ROUND(J25*0.05,3)</f>
        <v>0</v>
      </c>
    </row>
    <row r="26" spans="1:11" ht="9.75" customHeight="1" thickBot="1" x14ac:dyDescent="0.3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</row>
    <row r="27" spans="1:11" ht="16.350000000000001" customHeight="1" thickBot="1" x14ac:dyDescent="0.3">
      <c r="A27" s="72"/>
      <c r="B27" s="72"/>
      <c r="C27" s="72"/>
      <c r="D27" s="72"/>
      <c r="E27" s="72"/>
      <c r="F27" s="72"/>
      <c r="G27" s="72"/>
      <c r="H27" s="73" t="s">
        <v>16</v>
      </c>
      <c r="I27" s="74"/>
      <c r="J27" s="170">
        <f>SUM(K15:K25)</f>
        <v>0</v>
      </c>
      <c r="K27" s="171"/>
    </row>
    <row r="31" spans="1:11" ht="13.2" x14ac:dyDescent="0.25">
      <c r="A31" s="7" t="s">
        <v>36</v>
      </c>
      <c r="B31" s="75"/>
      <c r="C31" s="75"/>
      <c r="D31" s="75"/>
      <c r="E31" s="72"/>
      <c r="F31" s="72"/>
      <c r="G31" s="7" t="s">
        <v>37</v>
      </c>
      <c r="H31" s="7"/>
      <c r="I31" s="7"/>
      <c r="J31" s="7"/>
      <c r="K31" s="7"/>
    </row>
  </sheetData>
  <mergeCells count="50"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showZeros="0" view="pageLayout" topLeftCell="A11" zoomScaleNormal="100" workbookViewId="0">
      <selection activeCell="E31" sqref="E31"/>
    </sheetView>
  </sheetViews>
  <sheetFormatPr defaultColWidth="9.109375" defaultRowHeight="12.6" x14ac:dyDescent="0.2"/>
  <cols>
    <col min="1" max="1" width="5.6640625" style="1" customWidth="1"/>
    <col min="2" max="2" width="9.109375" style="1"/>
    <col min="3" max="3" width="12.5546875" style="1" bestFit="1" customWidth="1"/>
    <col min="4" max="4" width="2.6640625" style="1" customWidth="1"/>
    <col min="5" max="7" width="7.33203125" style="1" customWidth="1"/>
    <col min="8" max="8" width="7" style="1" customWidth="1"/>
    <col min="9" max="11" width="7.33203125" style="1" customWidth="1"/>
    <col min="12" max="12" width="10.5546875" style="1" customWidth="1"/>
    <col min="13" max="13" width="7.33203125" style="1" customWidth="1"/>
    <col min="14" max="16384" width="9.109375" style="1"/>
  </cols>
  <sheetData>
    <row r="1" spans="1:13" ht="6" customHeight="1" thickBot="1" x14ac:dyDescent="0.25"/>
    <row r="2" spans="1:13" ht="24" customHeight="1" thickBot="1" x14ac:dyDescent="0.3">
      <c r="A2" s="9" t="s">
        <v>129</v>
      </c>
      <c r="H2" s="11"/>
      <c r="I2" s="15" t="s">
        <v>103</v>
      </c>
      <c r="J2" s="12"/>
      <c r="K2" s="13"/>
      <c r="L2" s="13"/>
    </row>
    <row r="3" spans="1:13" ht="24" customHeight="1" thickBot="1" x14ac:dyDescent="0.25">
      <c r="A3" s="5" t="s">
        <v>149</v>
      </c>
      <c r="H3" s="11"/>
      <c r="I3" s="15" t="s">
        <v>104</v>
      </c>
      <c r="J3" s="12"/>
      <c r="K3" s="13"/>
      <c r="L3" s="13"/>
    </row>
    <row r="4" spans="1:13" ht="24" customHeight="1" thickBot="1" x14ac:dyDescent="0.25">
      <c r="A4" s="2" t="s">
        <v>18</v>
      </c>
      <c r="B4" s="2"/>
      <c r="C4" s="233"/>
      <c r="D4" s="10"/>
      <c r="E4" s="10"/>
      <c r="F4" s="10"/>
      <c r="H4" s="11"/>
      <c r="I4" s="15" t="s">
        <v>93</v>
      </c>
      <c r="J4" s="12"/>
      <c r="K4" s="13"/>
      <c r="L4" s="13"/>
    </row>
    <row r="5" spans="1:13" ht="24" customHeight="1" thickBot="1" x14ac:dyDescent="0.25">
      <c r="A5" s="14" t="s">
        <v>19</v>
      </c>
      <c r="B5" s="14"/>
      <c r="C5" s="172"/>
      <c r="D5" s="172"/>
      <c r="E5" s="172"/>
      <c r="F5" s="172"/>
      <c r="H5" s="11"/>
      <c r="I5" s="15" t="s">
        <v>17</v>
      </c>
      <c r="J5" s="142"/>
      <c r="K5" s="13"/>
      <c r="L5" s="13"/>
    </row>
    <row r="6" spans="1:13" ht="19.5" customHeight="1" x14ac:dyDescent="0.2">
      <c r="A6" s="14" t="s">
        <v>20</v>
      </c>
      <c r="B6" s="14"/>
      <c r="C6" s="172"/>
      <c r="D6" s="172"/>
      <c r="E6" s="172"/>
      <c r="F6" s="172"/>
      <c r="H6" s="1" t="s">
        <v>22</v>
      </c>
    </row>
    <row r="7" spans="1:13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167"/>
      <c r="J7" s="168"/>
      <c r="K7" s="168"/>
      <c r="L7" s="168"/>
    </row>
    <row r="8" spans="1:13" ht="17.100000000000001" customHeight="1" x14ac:dyDescent="0.2">
      <c r="A8" s="2" t="s">
        <v>6</v>
      </c>
      <c r="B8" s="2"/>
      <c r="C8" s="167"/>
      <c r="D8" s="167"/>
      <c r="E8" s="167"/>
      <c r="F8" s="167"/>
      <c r="H8" s="17" t="s">
        <v>1</v>
      </c>
      <c r="I8" s="172"/>
      <c r="J8" s="173"/>
      <c r="K8" s="173"/>
      <c r="L8" s="173"/>
    </row>
    <row r="9" spans="1:13" ht="17.100000000000001" customHeight="1" x14ac:dyDescent="0.2">
      <c r="A9" s="14" t="s">
        <v>21</v>
      </c>
      <c r="B9" s="14"/>
      <c r="C9" s="172"/>
      <c r="D9" s="172"/>
      <c r="E9" s="172"/>
      <c r="F9" s="172"/>
      <c r="H9" s="17" t="s">
        <v>2</v>
      </c>
      <c r="I9" s="172"/>
      <c r="J9" s="173"/>
      <c r="K9" s="173"/>
      <c r="L9" s="173"/>
    </row>
    <row r="10" spans="1:13" ht="17.100000000000001" customHeight="1" x14ac:dyDescent="0.2">
      <c r="A10" s="14" t="s">
        <v>100</v>
      </c>
      <c r="B10" s="14"/>
      <c r="C10" s="172"/>
      <c r="D10" s="172"/>
      <c r="E10" s="172"/>
      <c r="F10" s="172"/>
      <c r="H10" s="17" t="s">
        <v>3</v>
      </c>
      <c r="I10" s="172"/>
      <c r="J10" s="173"/>
      <c r="K10" s="173"/>
      <c r="L10" s="173"/>
    </row>
    <row r="11" spans="1:13" ht="17.100000000000001" customHeight="1" x14ac:dyDescent="0.2">
      <c r="H11" s="17" t="s">
        <v>4</v>
      </c>
      <c r="I11" s="172"/>
      <c r="J11" s="173"/>
      <c r="K11" s="173"/>
      <c r="L11" s="173"/>
    </row>
    <row r="12" spans="1:13" ht="17.100000000000001" customHeight="1" x14ac:dyDescent="0.2">
      <c r="C12" s="18"/>
      <c r="H12" s="17" t="s">
        <v>5</v>
      </c>
      <c r="I12" s="172"/>
      <c r="J12" s="173"/>
      <c r="K12" s="173"/>
      <c r="L12" s="173"/>
    </row>
    <row r="13" spans="1:13" ht="17.100000000000001" customHeight="1" x14ac:dyDescent="0.2">
      <c r="H13" s="4"/>
      <c r="I13" s="4"/>
      <c r="J13" s="4"/>
      <c r="K13" s="4"/>
      <c r="L13" s="4"/>
    </row>
    <row r="14" spans="1:13" ht="21.75" customHeight="1" x14ac:dyDescent="0.2">
      <c r="A14" s="19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ht="15.75" customHeight="1" x14ac:dyDescent="0.2">
      <c r="F15" s="22">
        <v>1</v>
      </c>
      <c r="G15" s="22">
        <v>2</v>
      </c>
      <c r="H15" s="22">
        <v>3</v>
      </c>
      <c r="I15" s="22">
        <v>4</v>
      </c>
      <c r="J15" s="22">
        <v>5</v>
      </c>
      <c r="K15" s="22">
        <v>6</v>
      </c>
      <c r="L15" s="22" t="s">
        <v>35</v>
      </c>
    </row>
    <row r="16" spans="1:13" ht="20.100000000000001" customHeight="1" x14ac:dyDescent="0.2">
      <c r="A16" s="216"/>
      <c r="B16" s="217" t="s">
        <v>54</v>
      </c>
      <c r="C16" s="210"/>
      <c r="D16" s="210"/>
      <c r="E16" s="23"/>
      <c r="F16" s="239"/>
      <c r="G16" s="239"/>
      <c r="H16" s="239"/>
      <c r="I16" s="239"/>
      <c r="J16" s="239"/>
      <c r="K16" s="239"/>
      <c r="L16" s="24">
        <f>SUM(F16:K16)</f>
        <v>0</v>
      </c>
    </row>
    <row r="17" spans="1:12" ht="20.100000000000001" customHeight="1" x14ac:dyDescent="0.2">
      <c r="A17" s="216"/>
      <c r="B17" s="209" t="s">
        <v>55</v>
      </c>
      <c r="C17" s="210"/>
      <c r="D17" s="210"/>
      <c r="E17" s="23"/>
      <c r="F17" s="239"/>
      <c r="G17" s="239"/>
      <c r="H17" s="239"/>
      <c r="I17" s="239"/>
      <c r="J17" s="239"/>
      <c r="K17" s="239"/>
      <c r="L17" s="24">
        <f t="shared" ref="L17:L21" si="0">SUM(F17:K17)</f>
        <v>0</v>
      </c>
    </row>
    <row r="18" spans="1:12" ht="20.100000000000001" customHeight="1" x14ac:dyDescent="0.2">
      <c r="B18" s="209" t="s">
        <v>56</v>
      </c>
      <c r="C18" s="210"/>
      <c r="D18" s="210"/>
      <c r="E18" s="23"/>
      <c r="F18" s="239"/>
      <c r="G18" s="239"/>
      <c r="H18" s="239"/>
      <c r="I18" s="239"/>
      <c r="J18" s="239"/>
      <c r="K18" s="239"/>
      <c r="L18" s="24">
        <f t="shared" si="0"/>
        <v>0</v>
      </c>
    </row>
    <row r="19" spans="1:12" ht="20.100000000000001" customHeight="1" x14ac:dyDescent="0.2">
      <c r="B19" s="214" t="s">
        <v>57</v>
      </c>
      <c r="C19" s="210"/>
      <c r="D19" s="210"/>
      <c r="E19" s="23"/>
      <c r="F19" s="239"/>
      <c r="G19" s="239"/>
      <c r="H19" s="239"/>
      <c r="I19" s="239"/>
      <c r="J19" s="239"/>
      <c r="K19" s="239"/>
      <c r="L19" s="24">
        <f t="shared" si="0"/>
        <v>0</v>
      </c>
    </row>
    <row r="20" spans="1:12" ht="20.100000000000001" customHeight="1" x14ac:dyDescent="0.2">
      <c r="B20" s="209" t="s">
        <v>59</v>
      </c>
      <c r="C20" s="210"/>
      <c r="D20" s="210"/>
      <c r="E20" s="215"/>
      <c r="F20" s="239"/>
      <c r="G20" s="239"/>
      <c r="H20" s="239"/>
      <c r="I20" s="239"/>
      <c r="J20" s="239"/>
      <c r="K20" s="239"/>
      <c r="L20" s="24">
        <f t="shared" si="0"/>
        <v>0</v>
      </c>
    </row>
    <row r="21" spans="1:12" ht="20.100000000000001" customHeight="1" x14ac:dyDescent="0.2">
      <c r="B21" s="209" t="s">
        <v>58</v>
      </c>
      <c r="C21" s="210"/>
      <c r="D21" s="210"/>
      <c r="E21" s="23"/>
      <c r="F21" s="239"/>
      <c r="G21" s="239"/>
      <c r="H21" s="239"/>
      <c r="I21" s="239"/>
      <c r="J21" s="239"/>
      <c r="K21" s="239"/>
      <c r="L21" s="24">
        <f t="shared" si="0"/>
        <v>0</v>
      </c>
    </row>
    <row r="22" spans="1:12" ht="20.100000000000001" customHeight="1" x14ac:dyDescent="0.2">
      <c r="B22" s="211" t="s">
        <v>60</v>
      </c>
      <c r="C22" s="212"/>
      <c r="D22" s="212"/>
      <c r="E22" s="213"/>
      <c r="F22" s="239"/>
      <c r="G22" s="239"/>
      <c r="H22" s="239"/>
      <c r="I22" s="239"/>
      <c r="J22" s="239"/>
      <c r="K22" s="239"/>
      <c r="L22" s="24">
        <f>SUM(F22:K22)</f>
        <v>0</v>
      </c>
    </row>
    <row r="23" spans="1:12" ht="14.25" customHeight="1" x14ac:dyDescent="0.2">
      <c r="L23" s="26"/>
    </row>
    <row r="24" spans="1:12" ht="15.75" customHeight="1" thickBot="1" x14ac:dyDescent="0.2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SUM(L16:L22)</f>
        <v>0</v>
      </c>
    </row>
    <row r="25" spans="1:12" ht="18" customHeight="1" thickBot="1" x14ac:dyDescent="0.25">
      <c r="B25" s="31"/>
      <c r="C25" s="21"/>
      <c r="D25" s="21"/>
      <c r="E25" s="21"/>
      <c r="F25" s="21"/>
      <c r="G25" s="21"/>
      <c r="H25" s="32"/>
      <c r="J25" s="33"/>
      <c r="K25" s="30" t="s">
        <v>63</v>
      </c>
      <c r="L25" s="34">
        <f>ROUND(+L24/6,3)</f>
        <v>0</v>
      </c>
    </row>
    <row r="26" spans="1:12" x14ac:dyDescent="0.2">
      <c r="B26" s="31"/>
      <c r="C26" s="21"/>
      <c r="D26" s="21"/>
      <c r="E26" s="21"/>
      <c r="F26" s="21"/>
      <c r="G26" s="21"/>
      <c r="H26" s="32"/>
      <c r="I26" s="35"/>
      <c r="J26" s="36"/>
      <c r="L26" s="37"/>
    </row>
    <row r="27" spans="1:12" x14ac:dyDescent="0.2">
      <c r="B27" s="38"/>
      <c r="C27" s="2"/>
      <c r="D27" s="2"/>
      <c r="E27" s="2"/>
      <c r="F27" s="2"/>
      <c r="G27" s="2"/>
      <c r="H27" s="39"/>
      <c r="J27" s="21"/>
      <c r="K27" s="30" t="s">
        <v>64</v>
      </c>
      <c r="L27" s="36"/>
    </row>
    <row r="28" spans="1:12" ht="9.75" customHeight="1" thickBot="1" x14ac:dyDescent="0.25"/>
    <row r="29" spans="1:12" ht="21.75" customHeight="1" thickBot="1" x14ac:dyDescent="0.25">
      <c r="H29" s="40"/>
      <c r="I29" s="41" t="s">
        <v>65</v>
      </c>
      <c r="J29" s="42"/>
      <c r="K29" s="43"/>
      <c r="L29" s="44">
        <f>ROUND(+L25/7,3)</f>
        <v>0</v>
      </c>
    </row>
    <row r="30" spans="1:12" ht="18" customHeight="1" x14ac:dyDescent="0.2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1:12" ht="18" customHeight="1" x14ac:dyDescent="0.2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1:12" ht="18" customHeight="1" x14ac:dyDescent="0.2"/>
    <row r="33" spans="1:13" ht="18" customHeight="1" x14ac:dyDescent="0.2">
      <c r="A33" s="2" t="s">
        <v>36</v>
      </c>
      <c r="B33" s="47"/>
      <c r="C33" s="47"/>
      <c r="D33" s="47"/>
      <c r="E33" s="47"/>
      <c r="F33" s="45"/>
      <c r="H33" s="2" t="s">
        <v>37</v>
      </c>
      <c r="I33" s="2"/>
      <c r="J33" s="2"/>
      <c r="K33" s="2"/>
      <c r="L33" s="2"/>
    </row>
    <row r="34" spans="1:13" ht="18" customHeight="1" x14ac:dyDescent="0.2">
      <c r="B34" s="21"/>
      <c r="C34" s="21"/>
      <c r="D34" s="21"/>
      <c r="E34" s="21"/>
      <c r="F34" s="45"/>
      <c r="H34" s="40"/>
      <c r="I34" s="40"/>
      <c r="J34" s="46"/>
      <c r="K34" s="30"/>
      <c r="L34" s="8"/>
    </row>
    <row r="35" spans="1:13" ht="9" customHeight="1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spans="1:13" ht="9" customHeight="1" x14ac:dyDescent="0.2"/>
    <row r="38" spans="1:13" ht="12.75" customHeight="1" x14ac:dyDescent="0.2"/>
    <row r="39" spans="1:13" ht="12.75" customHeight="1" x14ac:dyDescent="0.2"/>
    <row r="42" spans="1:13" ht="9" customHeight="1" x14ac:dyDescent="0.2"/>
    <row r="47" spans="1:13" ht="12" customHeight="1" x14ac:dyDescent="0.2"/>
    <row r="48" spans="1:13" ht="13.5" customHeight="1" x14ac:dyDescent="0.2"/>
    <row r="49" ht="10.5" customHeight="1" x14ac:dyDescent="0.2"/>
    <row r="50" ht="6.75" customHeight="1" x14ac:dyDescent="0.2"/>
    <row r="51" ht="18" customHeight="1" x14ac:dyDescent="0.2"/>
    <row r="52" ht="9" customHeight="1" x14ac:dyDescent="0.2"/>
    <row r="54" ht="12.75" customHeight="1" x14ac:dyDescent="0.2"/>
    <row r="55" ht="12.75" customHeight="1" x14ac:dyDescent="0.2"/>
    <row r="58" ht="9" customHeight="1" x14ac:dyDescent="0.2"/>
    <row r="63" ht="10.5" customHeight="1" x14ac:dyDescent="0.2"/>
    <row r="64" ht="15.75" customHeight="1" x14ac:dyDescent="0.2"/>
    <row r="66" ht="18" customHeight="1" x14ac:dyDescent="0.2"/>
  </sheetData>
  <mergeCells count="19"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  <mergeCell ref="B21:D21"/>
    <mergeCell ref="B22:E22"/>
    <mergeCell ref="I7:L7"/>
    <mergeCell ref="I12:L12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rowBreaks count="1" manualBreakCount="1">
    <brk id="35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showZeros="0" view="pageLayout" topLeftCell="A11" zoomScaleNormal="100" workbookViewId="0">
      <selection activeCell="F29" sqref="F29"/>
    </sheetView>
  </sheetViews>
  <sheetFormatPr defaultColWidth="9.109375" defaultRowHeight="12.6" x14ac:dyDescent="0.2"/>
  <cols>
    <col min="1" max="1" width="5.6640625" style="1" customWidth="1"/>
    <col min="2" max="2" width="9.109375" style="1"/>
    <col min="3" max="3" width="12.5546875" style="1" bestFit="1" customWidth="1"/>
    <col min="4" max="4" width="2.6640625" style="1" customWidth="1"/>
    <col min="5" max="7" width="7.33203125" style="1" customWidth="1"/>
    <col min="8" max="8" width="7" style="1" customWidth="1"/>
    <col min="9" max="11" width="7.33203125" style="1" customWidth="1"/>
    <col min="12" max="12" width="10.5546875" style="1" customWidth="1"/>
    <col min="13" max="13" width="7.33203125" style="1" customWidth="1"/>
    <col min="14" max="16384" width="9.109375" style="1"/>
  </cols>
  <sheetData>
    <row r="1" spans="1:13" ht="6" customHeight="1" thickBot="1" x14ac:dyDescent="0.25"/>
    <row r="2" spans="1:13" ht="24" customHeight="1" thickBot="1" x14ac:dyDescent="0.3">
      <c r="A2" s="9" t="s">
        <v>130</v>
      </c>
      <c r="H2" s="11"/>
      <c r="I2" s="15" t="s">
        <v>103</v>
      </c>
      <c r="J2" s="12"/>
      <c r="K2" s="13"/>
      <c r="L2" s="13"/>
    </row>
    <row r="3" spans="1:13" ht="24" customHeight="1" thickBot="1" x14ac:dyDescent="0.25">
      <c r="A3" s="5" t="s">
        <v>150</v>
      </c>
      <c r="H3" s="11"/>
      <c r="I3" s="15" t="s">
        <v>104</v>
      </c>
      <c r="J3" s="12"/>
      <c r="K3" s="13"/>
      <c r="L3" s="13"/>
    </row>
    <row r="4" spans="1:13" ht="24" customHeight="1" thickBot="1" x14ac:dyDescent="0.25">
      <c r="A4" s="2" t="s">
        <v>18</v>
      </c>
      <c r="B4" s="2"/>
      <c r="C4" s="233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25">
      <c r="A5" s="14" t="s">
        <v>19</v>
      </c>
      <c r="B5" s="14"/>
      <c r="C5" s="172"/>
      <c r="D5" s="172"/>
      <c r="E5" s="172"/>
      <c r="F5" s="172"/>
      <c r="H5" s="11"/>
      <c r="I5" s="15" t="s">
        <v>17</v>
      </c>
      <c r="J5" s="142"/>
      <c r="K5" s="13"/>
      <c r="L5" s="13"/>
    </row>
    <row r="6" spans="1:13" ht="19.5" customHeight="1" x14ac:dyDescent="0.2">
      <c r="A6" s="14" t="s">
        <v>20</v>
      </c>
      <c r="B6" s="14"/>
      <c r="C6" s="172"/>
      <c r="D6" s="172"/>
      <c r="E6" s="172"/>
      <c r="F6" s="172"/>
      <c r="H6" s="1" t="s">
        <v>22</v>
      </c>
    </row>
    <row r="7" spans="1:13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167"/>
      <c r="J7" s="168"/>
      <c r="K7" s="168"/>
      <c r="L7" s="169"/>
    </row>
    <row r="8" spans="1:13" ht="17.100000000000001" customHeight="1" x14ac:dyDescent="0.2">
      <c r="A8" s="2" t="s">
        <v>6</v>
      </c>
      <c r="B8" s="2"/>
      <c r="C8" s="167"/>
      <c r="D8" s="167"/>
      <c r="E8" s="167"/>
      <c r="F8" s="167"/>
      <c r="H8" s="17" t="s">
        <v>1</v>
      </c>
      <c r="I8" s="172"/>
      <c r="J8" s="173"/>
      <c r="K8" s="173"/>
      <c r="L8" s="174"/>
    </row>
    <row r="9" spans="1:13" ht="17.100000000000001" customHeight="1" x14ac:dyDescent="0.2">
      <c r="A9" s="14" t="s">
        <v>21</v>
      </c>
      <c r="B9" s="14"/>
      <c r="C9" s="172"/>
      <c r="D9" s="172"/>
      <c r="E9" s="172"/>
      <c r="F9" s="172"/>
      <c r="H9" s="17" t="s">
        <v>2</v>
      </c>
      <c r="I9" s="172"/>
      <c r="J9" s="173"/>
      <c r="K9" s="173"/>
      <c r="L9" s="174"/>
    </row>
    <row r="10" spans="1:13" ht="17.100000000000001" customHeight="1" x14ac:dyDescent="0.2">
      <c r="A10" s="14" t="s">
        <v>100</v>
      </c>
      <c r="B10" s="14"/>
      <c r="C10" s="172"/>
      <c r="D10" s="172"/>
      <c r="E10" s="172"/>
      <c r="F10" s="172"/>
      <c r="H10" s="17" t="s">
        <v>3</v>
      </c>
      <c r="I10" s="172"/>
      <c r="J10" s="173"/>
      <c r="K10" s="173"/>
      <c r="L10" s="174"/>
    </row>
    <row r="11" spans="1:13" ht="17.100000000000001" customHeight="1" x14ac:dyDescent="0.2">
      <c r="H11" s="17" t="s">
        <v>4</v>
      </c>
      <c r="I11" s="172"/>
      <c r="J11" s="173"/>
      <c r="K11" s="173"/>
      <c r="L11" s="174"/>
    </row>
    <row r="12" spans="1:13" ht="17.100000000000001" customHeight="1" x14ac:dyDescent="0.2">
      <c r="C12" s="18"/>
      <c r="H12" s="17" t="s">
        <v>5</v>
      </c>
      <c r="I12" s="172"/>
      <c r="J12" s="173"/>
      <c r="K12" s="173"/>
      <c r="L12" s="174"/>
    </row>
    <row r="13" spans="1:13" ht="21.75" customHeight="1" x14ac:dyDescent="0.2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5.75" customHeight="1" x14ac:dyDescent="0.2"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 t="s">
        <v>35</v>
      </c>
    </row>
    <row r="15" spans="1:13" ht="20.100000000000001" customHeight="1" x14ac:dyDescent="0.2">
      <c r="A15" s="216"/>
      <c r="B15" s="217" t="s">
        <v>54</v>
      </c>
      <c r="C15" s="210"/>
      <c r="D15" s="210"/>
      <c r="E15" s="23"/>
      <c r="F15" s="239"/>
      <c r="G15" s="239"/>
      <c r="H15" s="239"/>
      <c r="I15" s="239"/>
      <c r="J15" s="239"/>
      <c r="K15" s="239"/>
      <c r="L15" s="24">
        <f>SUM(F15:K15)</f>
        <v>0</v>
      </c>
    </row>
    <row r="16" spans="1:13" ht="20.100000000000001" customHeight="1" x14ac:dyDescent="0.2">
      <c r="A16" s="216"/>
      <c r="B16" s="209" t="s">
        <v>55</v>
      </c>
      <c r="C16" s="210"/>
      <c r="D16" s="210"/>
      <c r="E16" s="23"/>
      <c r="F16" s="239"/>
      <c r="G16" s="239"/>
      <c r="H16" s="239"/>
      <c r="I16" s="239"/>
      <c r="J16" s="239"/>
      <c r="K16" s="239"/>
      <c r="L16" s="24">
        <f t="shared" ref="L16:L22" si="0">SUM(F16:K16)</f>
        <v>0</v>
      </c>
    </row>
    <row r="17" spans="1:12" ht="20.100000000000001" customHeight="1" x14ac:dyDescent="0.2">
      <c r="B17" s="209" t="s">
        <v>56</v>
      </c>
      <c r="C17" s="210"/>
      <c r="D17" s="210"/>
      <c r="E17" s="23"/>
      <c r="F17" s="239"/>
      <c r="G17" s="239"/>
      <c r="H17" s="239"/>
      <c r="I17" s="239"/>
      <c r="J17" s="239"/>
      <c r="K17" s="239"/>
      <c r="L17" s="24">
        <f t="shared" si="0"/>
        <v>0</v>
      </c>
    </row>
    <row r="18" spans="1:12" ht="20.100000000000001" customHeight="1" x14ac:dyDescent="0.2">
      <c r="B18" s="214" t="s">
        <v>66</v>
      </c>
      <c r="C18" s="210"/>
      <c r="D18" s="210"/>
      <c r="E18" s="23"/>
      <c r="F18" s="239"/>
      <c r="G18" s="239"/>
      <c r="H18" s="239"/>
      <c r="I18" s="239"/>
      <c r="J18" s="239"/>
      <c r="K18" s="239"/>
      <c r="L18" s="24">
        <f t="shared" si="0"/>
        <v>0</v>
      </c>
    </row>
    <row r="19" spans="1:12" ht="20.100000000000001" customHeight="1" x14ac:dyDescent="0.2">
      <c r="B19" s="218" t="s">
        <v>67</v>
      </c>
      <c r="C19" s="219"/>
      <c r="D19" s="219"/>
      <c r="E19" s="25"/>
      <c r="F19" s="239"/>
      <c r="G19" s="239"/>
      <c r="H19" s="239"/>
      <c r="I19" s="239"/>
      <c r="J19" s="239"/>
      <c r="K19" s="239"/>
      <c r="L19" s="24">
        <f t="shared" si="0"/>
        <v>0</v>
      </c>
    </row>
    <row r="20" spans="1:12" ht="20.100000000000001" customHeight="1" x14ac:dyDescent="0.2">
      <c r="B20" s="209" t="s">
        <v>68</v>
      </c>
      <c r="C20" s="210"/>
      <c r="D20" s="210"/>
      <c r="E20" s="23"/>
      <c r="F20" s="239"/>
      <c r="G20" s="239"/>
      <c r="H20" s="239"/>
      <c r="I20" s="239"/>
      <c r="J20" s="239"/>
      <c r="K20" s="239"/>
      <c r="L20" s="24">
        <f t="shared" si="0"/>
        <v>0</v>
      </c>
    </row>
    <row r="21" spans="1:12" ht="20.100000000000001" customHeight="1" x14ac:dyDescent="0.2">
      <c r="B21" s="76" t="s">
        <v>57</v>
      </c>
      <c r="C21" s="77"/>
      <c r="D21" s="77"/>
      <c r="E21" s="23"/>
      <c r="F21" s="239"/>
      <c r="G21" s="239"/>
      <c r="H21" s="239"/>
      <c r="I21" s="239"/>
      <c r="J21" s="239"/>
      <c r="K21" s="239"/>
      <c r="L21" s="24">
        <f t="shared" si="0"/>
        <v>0</v>
      </c>
    </row>
    <row r="22" spans="1:12" ht="20.100000000000001" customHeight="1" x14ac:dyDescent="0.2">
      <c r="B22" s="211" t="s">
        <v>69</v>
      </c>
      <c r="C22" s="220"/>
      <c r="D22" s="220"/>
      <c r="E22" s="78"/>
      <c r="F22" s="239"/>
      <c r="G22" s="239"/>
      <c r="H22" s="239"/>
      <c r="I22" s="239"/>
      <c r="J22" s="239"/>
      <c r="K22" s="239"/>
      <c r="L22" s="24">
        <f t="shared" si="0"/>
        <v>0</v>
      </c>
    </row>
    <row r="23" spans="1:12" ht="14.25" customHeight="1" x14ac:dyDescent="0.2"/>
    <row r="24" spans="1:12" ht="15.75" customHeight="1" thickBot="1" x14ac:dyDescent="0.2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SUM(L15:L22)</f>
        <v>0</v>
      </c>
    </row>
    <row r="25" spans="1:12" ht="18" customHeight="1" thickBot="1" x14ac:dyDescent="0.25">
      <c r="B25" s="31"/>
      <c r="C25" s="21"/>
      <c r="D25" s="21"/>
      <c r="E25" s="21"/>
      <c r="F25" s="21"/>
      <c r="G25" s="21"/>
      <c r="H25" s="32"/>
      <c r="J25" s="33"/>
      <c r="K25" s="33" t="s">
        <v>70</v>
      </c>
      <c r="L25" s="34">
        <f>ROUND(L24/6,3)</f>
        <v>0</v>
      </c>
    </row>
    <row r="26" spans="1:12" x14ac:dyDescent="0.2">
      <c r="B26" s="31"/>
      <c r="C26" s="21"/>
      <c r="D26" s="21"/>
      <c r="E26" s="21"/>
      <c r="F26" s="21"/>
      <c r="G26" s="21"/>
      <c r="H26" s="32"/>
      <c r="I26" s="35"/>
      <c r="J26" s="36"/>
      <c r="K26" s="21"/>
      <c r="L26" s="37"/>
    </row>
    <row r="27" spans="1:12" x14ac:dyDescent="0.2">
      <c r="B27" s="38"/>
      <c r="C27" s="2"/>
      <c r="D27" s="2"/>
      <c r="E27" s="2"/>
      <c r="F27" s="2"/>
      <c r="G27" s="2"/>
      <c r="H27" s="39"/>
      <c r="J27" s="21"/>
      <c r="K27" s="33" t="s">
        <v>71</v>
      </c>
      <c r="L27" s="36"/>
    </row>
    <row r="28" spans="1:12" ht="9.75" customHeight="1" thickBot="1" x14ac:dyDescent="0.25"/>
    <row r="29" spans="1:12" ht="22.5" customHeight="1" thickBot="1" x14ac:dyDescent="0.25">
      <c r="F29" s="45"/>
      <c r="H29" s="40"/>
      <c r="I29" s="79" t="s">
        <v>72</v>
      </c>
      <c r="J29" s="80"/>
      <c r="K29" s="81"/>
      <c r="L29" s="44">
        <f>ROUND(+L25/8,3)</f>
        <v>0</v>
      </c>
    </row>
    <row r="30" spans="1:12" ht="18" customHeight="1" x14ac:dyDescent="0.2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1:12" ht="18" customHeight="1" x14ac:dyDescent="0.2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1:12" ht="18" customHeight="1" x14ac:dyDescent="0.2">
      <c r="A32" s="2" t="s">
        <v>36</v>
      </c>
      <c r="B32" s="47"/>
      <c r="C32" s="47"/>
      <c r="D32" s="47"/>
      <c r="E32" s="47"/>
      <c r="F32" s="45"/>
      <c r="H32" s="2" t="s">
        <v>37</v>
      </c>
      <c r="I32" s="2"/>
      <c r="J32" s="2"/>
      <c r="K32" s="2"/>
      <c r="L32" s="2"/>
    </row>
    <row r="33" spans="2:12" ht="18" customHeight="1" x14ac:dyDescent="0.2">
      <c r="B33" s="21"/>
      <c r="C33" s="21"/>
      <c r="D33" s="21"/>
      <c r="E33" s="21"/>
      <c r="F33" s="45"/>
      <c r="H33" s="40"/>
      <c r="I33" s="40"/>
      <c r="J33" s="46"/>
      <c r="K33" s="30"/>
      <c r="L33" s="8"/>
    </row>
    <row r="34" spans="2:12" ht="18" customHeight="1" x14ac:dyDescent="0.2">
      <c r="B34" s="21"/>
      <c r="C34" s="21"/>
      <c r="D34" s="21"/>
      <c r="E34" s="21"/>
      <c r="F34" s="45"/>
      <c r="H34" s="40"/>
      <c r="I34" s="40"/>
      <c r="J34" s="46"/>
      <c r="K34" s="30"/>
      <c r="L34" s="8"/>
    </row>
  </sheetData>
  <mergeCells count="19"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  <mergeCell ref="B19:D19"/>
    <mergeCell ref="B20:D20"/>
    <mergeCell ref="B22:D22"/>
    <mergeCell ref="I8:L8"/>
    <mergeCell ref="I12:L12"/>
    <mergeCell ref="B17:D17"/>
    <mergeCell ref="B18:D18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Zeros="0" tabSelected="1" view="pageLayout" topLeftCell="A3" zoomScaleNormal="100" workbookViewId="0">
      <selection activeCell="F30" sqref="F30"/>
    </sheetView>
  </sheetViews>
  <sheetFormatPr defaultColWidth="9.109375" defaultRowHeight="12.6" x14ac:dyDescent="0.2"/>
  <cols>
    <col min="1" max="1" width="5.6640625" style="1" customWidth="1"/>
    <col min="2" max="2" width="9.109375" style="1"/>
    <col min="3" max="3" width="12.5546875" style="1" bestFit="1" customWidth="1"/>
    <col min="4" max="4" width="2.6640625" style="1" customWidth="1"/>
    <col min="5" max="7" width="7.33203125" style="1" customWidth="1"/>
    <col min="8" max="8" width="7" style="1" customWidth="1"/>
    <col min="9" max="11" width="7.33203125" style="1" customWidth="1"/>
    <col min="12" max="12" width="10.5546875" style="1" customWidth="1"/>
    <col min="13" max="13" width="7.33203125" style="1" customWidth="1"/>
    <col min="14" max="16384" width="9.109375" style="1"/>
  </cols>
  <sheetData>
    <row r="1" spans="1:13" ht="6" customHeight="1" thickBot="1" x14ac:dyDescent="0.25"/>
    <row r="2" spans="1:13" ht="24" customHeight="1" thickBot="1" x14ac:dyDescent="0.3">
      <c r="A2" s="9" t="s">
        <v>131</v>
      </c>
      <c r="H2" s="11"/>
      <c r="I2" s="15" t="s">
        <v>103</v>
      </c>
      <c r="J2" s="12"/>
      <c r="K2" s="13"/>
      <c r="L2" s="13"/>
    </row>
    <row r="3" spans="1:13" ht="24" customHeight="1" thickBot="1" x14ac:dyDescent="0.25">
      <c r="A3" s="5" t="s">
        <v>151</v>
      </c>
      <c r="H3" s="11"/>
      <c r="I3" s="15" t="s">
        <v>104</v>
      </c>
      <c r="J3" s="12"/>
      <c r="K3" s="13"/>
      <c r="L3" s="13"/>
    </row>
    <row r="4" spans="1:13" ht="24" customHeight="1" thickBot="1" x14ac:dyDescent="0.25">
      <c r="A4" s="2" t="s">
        <v>18</v>
      </c>
      <c r="B4" s="2"/>
      <c r="C4" s="233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25">
      <c r="A5" s="14" t="s">
        <v>19</v>
      </c>
      <c r="B5" s="14"/>
      <c r="C5" s="172"/>
      <c r="D5" s="172"/>
      <c r="E5" s="172"/>
      <c r="F5" s="172"/>
      <c r="H5" s="11"/>
      <c r="I5" s="15" t="s">
        <v>17</v>
      </c>
      <c r="J5" s="142"/>
      <c r="K5" s="13"/>
      <c r="L5" s="13"/>
    </row>
    <row r="6" spans="1:13" ht="19.5" customHeight="1" x14ac:dyDescent="0.2">
      <c r="A6" s="14" t="s">
        <v>20</v>
      </c>
      <c r="B6" s="14"/>
      <c r="C6" s="172"/>
      <c r="D6" s="172"/>
      <c r="E6" s="172"/>
      <c r="F6" s="172"/>
      <c r="H6" s="1" t="s">
        <v>22</v>
      </c>
    </row>
    <row r="7" spans="1:13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167"/>
      <c r="J7" s="168"/>
      <c r="K7" s="168"/>
      <c r="L7" s="169"/>
    </row>
    <row r="8" spans="1:13" ht="17.100000000000001" customHeight="1" x14ac:dyDescent="0.2">
      <c r="A8" s="2" t="s">
        <v>6</v>
      </c>
      <c r="B8" s="2"/>
      <c r="C8" s="167"/>
      <c r="D8" s="167"/>
      <c r="E8" s="167"/>
      <c r="F8" s="167"/>
      <c r="H8" s="17" t="s">
        <v>1</v>
      </c>
      <c r="I8" s="172"/>
      <c r="J8" s="173"/>
      <c r="K8" s="173"/>
      <c r="L8" s="174"/>
    </row>
    <row r="9" spans="1:13" ht="17.100000000000001" customHeight="1" x14ac:dyDescent="0.2">
      <c r="A9" s="14" t="s">
        <v>21</v>
      </c>
      <c r="B9" s="14"/>
      <c r="C9" s="172"/>
      <c r="D9" s="172"/>
      <c r="E9" s="172"/>
      <c r="F9" s="172"/>
      <c r="H9" s="17" t="s">
        <v>2</v>
      </c>
      <c r="I9" s="172"/>
      <c r="J9" s="173"/>
      <c r="K9" s="173"/>
      <c r="L9" s="174"/>
    </row>
    <row r="10" spans="1:13" ht="17.100000000000001" customHeight="1" x14ac:dyDescent="0.2">
      <c r="A10" s="14" t="s">
        <v>100</v>
      </c>
      <c r="B10" s="14"/>
      <c r="C10" s="172"/>
      <c r="D10" s="172"/>
      <c r="E10" s="172"/>
      <c r="F10" s="172"/>
      <c r="H10" s="17" t="s">
        <v>3</v>
      </c>
      <c r="I10" s="172"/>
      <c r="J10" s="173"/>
      <c r="K10" s="173"/>
      <c r="L10" s="174"/>
    </row>
    <row r="11" spans="1:13" ht="17.100000000000001" customHeight="1" x14ac:dyDescent="0.2">
      <c r="H11" s="17" t="s">
        <v>4</v>
      </c>
      <c r="I11" s="172"/>
      <c r="J11" s="173"/>
      <c r="K11" s="173"/>
      <c r="L11" s="174"/>
    </row>
    <row r="12" spans="1:13" ht="17.100000000000001" customHeight="1" x14ac:dyDescent="0.2">
      <c r="H12" s="17" t="s">
        <v>5</v>
      </c>
      <c r="I12" s="172"/>
      <c r="J12" s="173"/>
      <c r="K12" s="173"/>
      <c r="L12" s="174"/>
    </row>
    <row r="13" spans="1:13" ht="21.75" customHeight="1" x14ac:dyDescent="0.2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5.75" customHeight="1" x14ac:dyDescent="0.2"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 t="s">
        <v>35</v>
      </c>
    </row>
    <row r="15" spans="1:13" ht="20.100000000000001" customHeight="1" x14ac:dyDescent="0.2">
      <c r="A15" s="216"/>
      <c r="B15" s="217" t="s">
        <v>54</v>
      </c>
      <c r="C15" s="210"/>
      <c r="D15" s="210"/>
      <c r="E15" s="23"/>
      <c r="F15" s="239"/>
      <c r="G15" s="239"/>
      <c r="H15" s="239"/>
      <c r="I15" s="239"/>
      <c r="J15" s="239"/>
      <c r="K15" s="239"/>
      <c r="L15" s="24">
        <f>SUM(F15:K15)</f>
        <v>0</v>
      </c>
    </row>
    <row r="16" spans="1:13" ht="20.100000000000001" customHeight="1" x14ac:dyDescent="0.2">
      <c r="A16" s="216"/>
      <c r="B16" s="209" t="s">
        <v>56</v>
      </c>
      <c r="C16" s="210"/>
      <c r="D16" s="210"/>
      <c r="E16" s="23"/>
      <c r="F16" s="239"/>
      <c r="G16" s="239"/>
      <c r="H16" s="239"/>
      <c r="I16" s="239"/>
      <c r="J16" s="239"/>
      <c r="K16" s="239"/>
      <c r="L16" s="24">
        <f t="shared" ref="L16:L22" si="0">SUM(F16:K16)</f>
        <v>0</v>
      </c>
    </row>
    <row r="17" spans="2:12" ht="20.100000000000001" customHeight="1" x14ac:dyDescent="0.2">
      <c r="B17" s="209" t="s">
        <v>66</v>
      </c>
      <c r="C17" s="210"/>
      <c r="D17" s="210"/>
      <c r="E17" s="23"/>
      <c r="F17" s="239"/>
      <c r="G17" s="239"/>
      <c r="H17" s="239"/>
      <c r="I17" s="239"/>
      <c r="J17" s="239"/>
      <c r="K17" s="239"/>
      <c r="L17" s="24">
        <f t="shared" si="0"/>
        <v>0</v>
      </c>
    </row>
    <row r="18" spans="2:12" ht="20.100000000000001" customHeight="1" x14ac:dyDescent="0.2">
      <c r="B18" s="218" t="s">
        <v>67</v>
      </c>
      <c r="C18" s="219"/>
      <c r="D18" s="219"/>
      <c r="E18" s="23"/>
      <c r="F18" s="239"/>
      <c r="G18" s="239"/>
      <c r="H18" s="239"/>
      <c r="I18" s="239"/>
      <c r="J18" s="239"/>
      <c r="K18" s="239"/>
      <c r="L18" s="24">
        <f t="shared" si="0"/>
        <v>0</v>
      </c>
    </row>
    <row r="19" spans="2:12" ht="20.100000000000001" customHeight="1" x14ac:dyDescent="0.2">
      <c r="B19" s="209" t="s">
        <v>68</v>
      </c>
      <c r="C19" s="210"/>
      <c r="D19" s="210"/>
      <c r="E19" s="25"/>
      <c r="F19" s="239"/>
      <c r="G19" s="239"/>
      <c r="H19" s="239"/>
      <c r="I19" s="239"/>
      <c r="J19" s="239"/>
      <c r="K19" s="239"/>
      <c r="L19" s="24">
        <f t="shared" si="0"/>
        <v>0</v>
      </c>
    </row>
    <row r="20" spans="2:12" ht="20.100000000000001" customHeight="1" x14ac:dyDescent="0.2">
      <c r="B20" s="76" t="s">
        <v>57</v>
      </c>
      <c r="C20" s="77"/>
      <c r="D20" s="77"/>
      <c r="E20" s="23"/>
      <c r="F20" s="239"/>
      <c r="G20" s="239"/>
      <c r="H20" s="239"/>
      <c r="I20" s="239"/>
      <c r="J20" s="239"/>
      <c r="K20" s="239"/>
      <c r="L20" s="24">
        <f t="shared" si="0"/>
        <v>0</v>
      </c>
    </row>
    <row r="21" spans="2:12" ht="20.100000000000001" customHeight="1" x14ac:dyDescent="0.2">
      <c r="B21" s="76" t="s">
        <v>74</v>
      </c>
      <c r="C21" s="77"/>
      <c r="D21" s="77"/>
      <c r="E21" s="23"/>
      <c r="F21" s="239"/>
      <c r="G21" s="239"/>
      <c r="H21" s="239"/>
      <c r="I21" s="239"/>
      <c r="J21" s="239"/>
      <c r="K21" s="239"/>
      <c r="L21" s="24">
        <f t="shared" si="0"/>
        <v>0</v>
      </c>
    </row>
    <row r="22" spans="2:12" ht="20.100000000000001" customHeight="1" x14ac:dyDescent="0.2">
      <c r="B22" s="211" t="s">
        <v>75</v>
      </c>
      <c r="C22" s="212"/>
      <c r="D22" s="212"/>
      <c r="E22" s="213"/>
      <c r="F22" s="239"/>
      <c r="G22" s="239"/>
      <c r="H22" s="239"/>
      <c r="I22" s="239"/>
      <c r="J22" s="239"/>
      <c r="K22" s="239"/>
      <c r="L22" s="24">
        <f t="shared" si="0"/>
        <v>0</v>
      </c>
    </row>
    <row r="23" spans="2:12" ht="14.25" customHeight="1" x14ac:dyDescent="0.2"/>
    <row r="24" spans="2:12" ht="15.75" customHeight="1" thickBot="1" x14ac:dyDescent="0.2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SUM(L15:L22)</f>
        <v>0</v>
      </c>
    </row>
    <row r="25" spans="2:12" ht="18" customHeight="1" thickBot="1" x14ac:dyDescent="0.25">
      <c r="B25" s="31"/>
      <c r="C25" s="21"/>
      <c r="D25" s="21"/>
      <c r="E25" s="21"/>
      <c r="F25" s="21"/>
      <c r="G25" s="21"/>
      <c r="H25" s="32"/>
      <c r="J25" s="33"/>
      <c r="K25" s="33" t="s">
        <v>70</v>
      </c>
      <c r="L25" s="34">
        <f>ROUND(+L24/6,3)</f>
        <v>0</v>
      </c>
    </row>
    <row r="26" spans="2:12" x14ac:dyDescent="0.2">
      <c r="B26" s="31"/>
      <c r="C26" s="21"/>
      <c r="D26" s="21"/>
      <c r="E26" s="21"/>
      <c r="F26" s="21"/>
      <c r="G26" s="21"/>
      <c r="H26" s="32"/>
      <c r="I26" s="35"/>
      <c r="J26" s="36"/>
      <c r="K26" s="21"/>
      <c r="L26" s="37"/>
    </row>
    <row r="27" spans="2:12" x14ac:dyDescent="0.2">
      <c r="B27" s="38"/>
      <c r="C27" s="2"/>
      <c r="D27" s="2"/>
      <c r="E27" s="2"/>
      <c r="F27" s="2"/>
      <c r="G27" s="2"/>
      <c r="H27" s="39"/>
      <c r="J27" s="21"/>
      <c r="K27" s="33" t="s">
        <v>71</v>
      </c>
      <c r="L27" s="36"/>
    </row>
    <row r="28" spans="2:12" ht="10.5" customHeight="1" thickBot="1" x14ac:dyDescent="0.25"/>
    <row r="29" spans="2:12" ht="23.25" customHeight="1" thickBot="1" x14ac:dyDescent="0.25">
      <c r="F29" s="45"/>
      <c r="H29" s="40"/>
      <c r="I29" s="79" t="s">
        <v>72</v>
      </c>
      <c r="J29" s="80"/>
      <c r="K29" s="81"/>
      <c r="L29" s="44">
        <f>ROUND(+L25/8,3)</f>
        <v>0</v>
      </c>
    </row>
    <row r="30" spans="2:12" ht="18" customHeight="1" x14ac:dyDescent="0.2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2:12" ht="18" customHeight="1" x14ac:dyDescent="0.2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2:12" ht="18" customHeight="1" x14ac:dyDescent="0.2"/>
    <row r="33" spans="1:13" ht="18" customHeight="1" x14ac:dyDescent="0.2">
      <c r="A33" s="2" t="s">
        <v>36</v>
      </c>
      <c r="B33" s="47"/>
      <c r="C33" s="47"/>
      <c r="D33" s="47"/>
      <c r="E33" s="47"/>
      <c r="F33" s="45"/>
      <c r="H33" s="2" t="s">
        <v>37</v>
      </c>
      <c r="I33" s="2"/>
      <c r="J33" s="2"/>
      <c r="K33" s="2"/>
      <c r="L33" s="2"/>
    </row>
    <row r="34" spans="1:13" ht="18" customHeight="1" x14ac:dyDescent="0.2">
      <c r="B34" s="21"/>
      <c r="C34" s="21"/>
      <c r="D34" s="21"/>
      <c r="E34" s="21"/>
      <c r="F34" s="45"/>
      <c r="H34" s="40"/>
      <c r="I34" s="40"/>
      <c r="J34" s="46"/>
      <c r="K34" s="30"/>
      <c r="L34" s="8"/>
    </row>
    <row r="35" spans="1:13" ht="9" customHeight="1" x14ac:dyDescent="0.2">
      <c r="A35" s="48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</sheetData>
  <mergeCells count="18"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  <mergeCell ref="A15:A16"/>
    <mergeCell ref="B15:D15"/>
    <mergeCell ref="B16:D16"/>
    <mergeCell ref="B17:D17"/>
    <mergeCell ref="B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Zeros="0" view="pageLayout" topLeftCell="A19" zoomScaleNormal="100" workbookViewId="0">
      <selection activeCell="A39" sqref="A39"/>
    </sheetView>
  </sheetViews>
  <sheetFormatPr defaultColWidth="9.109375" defaultRowHeight="12.6" x14ac:dyDescent="0.2"/>
  <cols>
    <col min="1" max="1" width="5.6640625" style="1" customWidth="1"/>
    <col min="2" max="2" width="9.109375" style="1"/>
    <col min="3" max="3" width="12.5546875" style="1" bestFit="1" customWidth="1"/>
    <col min="4" max="4" width="2.6640625" style="1" customWidth="1"/>
    <col min="5" max="7" width="7.33203125" style="1" customWidth="1"/>
    <col min="8" max="8" width="7" style="1" customWidth="1"/>
    <col min="9" max="9" width="7.33203125" style="1" customWidth="1"/>
    <col min="10" max="10" width="4.6640625" style="1" customWidth="1"/>
    <col min="11" max="11" width="10.33203125" style="1" customWidth="1"/>
    <col min="12" max="12" width="10.6640625" style="1" customWidth="1"/>
    <col min="13" max="13" width="7.33203125" style="1" customWidth="1"/>
    <col min="14" max="16384" width="9.109375" style="1"/>
  </cols>
  <sheetData>
    <row r="1" spans="1:12" ht="6" customHeight="1" thickBot="1" x14ac:dyDescent="0.25"/>
    <row r="2" spans="1:12" ht="22.5" customHeight="1" thickBot="1" x14ac:dyDescent="0.3">
      <c r="A2" s="9" t="s">
        <v>152</v>
      </c>
      <c r="H2" s="11"/>
      <c r="I2" s="15" t="s">
        <v>103</v>
      </c>
      <c r="J2" s="12"/>
      <c r="K2" s="13"/>
      <c r="L2" s="13"/>
    </row>
    <row r="3" spans="1:12" ht="24" customHeight="1" thickBot="1" x14ac:dyDescent="0.25">
      <c r="A3" s="5" t="s">
        <v>76</v>
      </c>
      <c r="H3" s="11"/>
      <c r="I3" s="15" t="s">
        <v>104</v>
      </c>
      <c r="J3" s="12"/>
      <c r="K3" s="13"/>
      <c r="L3" s="13"/>
    </row>
    <row r="4" spans="1:12" ht="24" customHeight="1" thickBot="1" x14ac:dyDescent="0.25">
      <c r="A4" s="2" t="s">
        <v>18</v>
      </c>
      <c r="B4" s="2"/>
      <c r="C4" s="233"/>
      <c r="D4" s="141"/>
      <c r="E4" s="141"/>
      <c r="F4" s="141"/>
      <c r="H4" s="11"/>
      <c r="I4" s="15" t="s">
        <v>93</v>
      </c>
      <c r="J4" s="12"/>
      <c r="K4" s="13"/>
      <c r="L4" s="13"/>
    </row>
    <row r="5" spans="1:12" ht="24" customHeight="1" thickBot="1" x14ac:dyDescent="0.25">
      <c r="A5" s="14" t="s">
        <v>19</v>
      </c>
      <c r="B5" s="14"/>
      <c r="C5" s="172"/>
      <c r="D5" s="172"/>
      <c r="E5" s="172"/>
      <c r="F5" s="172"/>
      <c r="H5" s="11"/>
      <c r="I5" s="15" t="s">
        <v>17</v>
      </c>
      <c r="J5" s="142"/>
      <c r="K5" s="13"/>
      <c r="L5" s="13"/>
    </row>
    <row r="6" spans="1:12" ht="19.5" customHeight="1" x14ac:dyDescent="0.2">
      <c r="A6" s="14" t="s">
        <v>20</v>
      </c>
      <c r="B6" s="14"/>
      <c r="C6" s="172"/>
      <c r="D6" s="172"/>
      <c r="E6" s="172"/>
      <c r="F6" s="172"/>
      <c r="H6" s="1" t="s">
        <v>22</v>
      </c>
    </row>
    <row r="7" spans="1:12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167"/>
      <c r="J7" s="168"/>
      <c r="K7" s="168"/>
      <c r="L7" s="169"/>
    </row>
    <row r="8" spans="1:12" ht="17.100000000000001" customHeight="1" x14ac:dyDescent="0.2">
      <c r="A8" s="2" t="s">
        <v>6</v>
      </c>
      <c r="B8" s="2"/>
      <c r="C8" s="167"/>
      <c r="D8" s="167"/>
      <c r="E8" s="167"/>
      <c r="F8" s="167"/>
      <c r="H8" s="17" t="s">
        <v>1</v>
      </c>
      <c r="I8" s="172"/>
      <c r="J8" s="173"/>
      <c r="K8" s="173"/>
      <c r="L8" s="174"/>
    </row>
    <row r="9" spans="1:12" ht="17.100000000000001" customHeight="1" x14ac:dyDescent="0.2">
      <c r="A9" s="14" t="s">
        <v>21</v>
      </c>
      <c r="B9" s="14"/>
      <c r="C9" s="172"/>
      <c r="D9" s="172"/>
      <c r="E9" s="172"/>
      <c r="F9" s="172"/>
      <c r="H9" s="17" t="s">
        <v>2</v>
      </c>
      <c r="I9" s="172"/>
      <c r="J9" s="173"/>
      <c r="K9" s="173"/>
      <c r="L9" s="174"/>
    </row>
    <row r="10" spans="1:12" ht="17.100000000000001" customHeight="1" x14ac:dyDescent="0.2">
      <c r="A10" s="14" t="s">
        <v>100</v>
      </c>
      <c r="B10" s="14"/>
      <c r="C10" s="172"/>
      <c r="D10" s="172"/>
      <c r="E10" s="172"/>
      <c r="F10" s="172"/>
      <c r="H10" s="17" t="s">
        <v>3</v>
      </c>
      <c r="I10" s="172"/>
      <c r="J10" s="173"/>
      <c r="K10" s="173"/>
      <c r="L10" s="174"/>
    </row>
    <row r="11" spans="1:12" ht="17.100000000000001" customHeight="1" x14ac:dyDescent="0.2">
      <c r="H11" s="17" t="s">
        <v>4</v>
      </c>
      <c r="I11" s="172"/>
      <c r="J11" s="173"/>
      <c r="K11" s="173"/>
      <c r="L11" s="174"/>
    </row>
    <row r="12" spans="1:12" ht="17.100000000000001" customHeight="1" x14ac:dyDescent="0.2">
      <c r="H12" s="17" t="s">
        <v>5</v>
      </c>
      <c r="I12" s="172"/>
      <c r="J12" s="173"/>
      <c r="K12" s="173"/>
      <c r="L12" s="174"/>
    </row>
    <row r="13" spans="1:12" ht="9" customHeight="1" x14ac:dyDescent="0.2">
      <c r="H13" s="4"/>
      <c r="I13" s="4"/>
      <c r="J13" s="4"/>
      <c r="K13" s="4"/>
      <c r="L13" s="4"/>
    </row>
    <row r="14" spans="1:12" ht="17.100000000000001" customHeight="1" x14ac:dyDescent="0.2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2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2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2">
      <c r="A17" s="143" t="s">
        <v>73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25">
      <c r="A18" s="86" t="s">
        <v>78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2">
      <c r="A19" s="21"/>
      <c r="B19" s="21"/>
      <c r="C19" s="21"/>
      <c r="D19" s="21"/>
      <c r="E19" s="21"/>
      <c r="F19" s="21"/>
      <c r="G19" s="32"/>
      <c r="H19" s="135" t="s">
        <v>89</v>
      </c>
      <c r="I19" s="87"/>
      <c r="K19" s="22" t="s">
        <v>90</v>
      </c>
      <c r="M19" s="21"/>
    </row>
    <row r="20" spans="1:13" ht="15" customHeight="1" x14ac:dyDescent="0.2">
      <c r="B20" s="122" t="s">
        <v>85</v>
      </c>
      <c r="C20" s="76"/>
      <c r="D20" s="93"/>
      <c r="E20" s="240"/>
      <c r="F20" s="123">
        <v>0.5</v>
      </c>
      <c r="G20" s="136"/>
      <c r="H20" s="240"/>
      <c r="I20" s="125"/>
      <c r="J20" s="126"/>
      <c r="K20" s="127">
        <f>F20*H20</f>
        <v>0</v>
      </c>
    </row>
    <row r="21" spans="1:13" ht="15" customHeight="1" x14ac:dyDescent="0.2">
      <c r="B21" s="122" t="s">
        <v>86</v>
      </c>
      <c r="C21" s="76"/>
      <c r="D21" s="93"/>
      <c r="E21" s="240"/>
      <c r="F21" s="123">
        <v>0.3</v>
      </c>
      <c r="G21" s="136"/>
      <c r="H21" s="240"/>
      <c r="I21" s="125"/>
      <c r="J21" s="126"/>
      <c r="K21" s="127">
        <f>F21*H21</f>
        <v>0</v>
      </c>
    </row>
    <row r="22" spans="1:13" ht="15" customHeight="1" x14ac:dyDescent="0.2">
      <c r="B22" s="122" t="s">
        <v>87</v>
      </c>
      <c r="C22" s="76"/>
      <c r="D22" s="93"/>
      <c r="E22" s="240"/>
      <c r="F22" s="123">
        <v>0.1</v>
      </c>
      <c r="G22" s="136"/>
      <c r="H22" s="240"/>
      <c r="I22" s="125"/>
      <c r="J22" s="126"/>
      <c r="K22" s="127">
        <f>F22*H22</f>
        <v>0</v>
      </c>
    </row>
    <row r="23" spans="1:13" ht="13.2" thickBot="1" x14ac:dyDescent="0.25">
      <c r="B23" s="76" t="s">
        <v>88</v>
      </c>
      <c r="C23" s="77"/>
      <c r="D23" s="77"/>
      <c r="E23" s="94">
        <f>SUM(E20:E22)</f>
        <v>0</v>
      </c>
      <c r="F23" s="126"/>
      <c r="G23" s="26"/>
      <c r="H23" s="26"/>
      <c r="I23" s="26"/>
      <c r="J23" s="26"/>
      <c r="K23" s="26"/>
    </row>
    <row r="24" spans="1:13" ht="21" customHeight="1" thickBot="1" x14ac:dyDescent="0.3">
      <c r="G24" s="105" t="s">
        <v>91</v>
      </c>
      <c r="H24" s="12"/>
      <c r="I24" s="12"/>
      <c r="J24" s="137"/>
      <c r="K24" s="138">
        <f>IF(SUM(K20:K23)&gt;10,10,SUM(K20:K23))</f>
        <v>0</v>
      </c>
      <c r="L24" s="108">
        <v>0.3</v>
      </c>
    </row>
    <row r="25" spans="1:13" ht="23.25" customHeight="1" x14ac:dyDescent="0.2">
      <c r="A25" s="5" t="s">
        <v>79</v>
      </c>
    </row>
    <row r="26" spans="1:13" ht="8.25" customHeight="1" x14ac:dyDescent="0.2">
      <c r="B26" s="89"/>
      <c r="C26" s="89"/>
      <c r="D26" s="89"/>
      <c r="E26" s="89"/>
      <c r="F26" s="89"/>
      <c r="G26" s="89"/>
      <c r="H26" s="90"/>
      <c r="I26" s="87"/>
      <c r="J26" s="91"/>
      <c r="K26" s="92"/>
    </row>
    <row r="27" spans="1:13" ht="15" customHeight="1" x14ac:dyDescent="0.2">
      <c r="B27" s="76" t="s">
        <v>81</v>
      </c>
      <c r="C27" s="77"/>
      <c r="D27" s="93"/>
      <c r="E27" s="240"/>
      <c r="F27" s="76" t="s">
        <v>84</v>
      </c>
      <c r="G27" s="93"/>
      <c r="H27" s="95">
        <f>E23</f>
        <v>0</v>
      </c>
      <c r="I27" s="96">
        <f>IFERROR(E27/H27,10)</f>
        <v>10</v>
      </c>
      <c r="J27" s="91"/>
      <c r="K27" s="97">
        <f>10-I27</f>
        <v>0</v>
      </c>
    </row>
    <row r="28" spans="1:13" ht="8.25" customHeight="1" x14ac:dyDescent="0.2">
      <c r="B28" s="89"/>
      <c r="C28" s="89"/>
      <c r="D28" s="89"/>
      <c r="E28" s="89"/>
      <c r="F28" s="89"/>
      <c r="G28" s="89"/>
      <c r="H28" s="90"/>
      <c r="I28" s="87"/>
      <c r="J28" s="91"/>
      <c r="K28" s="92"/>
    </row>
    <row r="29" spans="1:13" x14ac:dyDescent="0.2">
      <c r="B29" s="21"/>
      <c r="C29" s="21"/>
      <c r="D29" s="21"/>
      <c r="E29" s="21"/>
      <c r="F29" s="21"/>
      <c r="G29" s="21"/>
      <c r="H29" s="21"/>
      <c r="I29" s="98"/>
      <c r="J29" s="99"/>
      <c r="K29" s="100"/>
    </row>
    <row r="30" spans="1:13" ht="15" customHeight="1" x14ac:dyDescent="0.2">
      <c r="B30" s="21"/>
      <c r="C30" s="21"/>
      <c r="D30" s="21"/>
      <c r="E30" s="101" t="s">
        <v>73</v>
      </c>
      <c r="F30" s="14"/>
      <c r="G30" s="14"/>
      <c r="H30" s="14"/>
      <c r="I30" s="102"/>
      <c r="J30" s="103"/>
      <c r="K30" s="241"/>
    </row>
    <row r="31" spans="1:13" ht="7.5" customHeight="1" thickBot="1" x14ac:dyDescent="0.25">
      <c r="B31" s="21"/>
      <c r="C31" s="21"/>
      <c r="D31" s="21"/>
      <c r="E31" s="21"/>
      <c r="F31" s="21"/>
      <c r="G31" s="21"/>
      <c r="H31" s="21"/>
      <c r="I31" s="21"/>
      <c r="K31" s="104"/>
      <c r="L31" s="88"/>
    </row>
    <row r="32" spans="1:13" ht="20.25" customHeight="1" thickBot="1" x14ac:dyDescent="0.25">
      <c r="G32" s="105" t="s">
        <v>82</v>
      </c>
      <c r="H32" s="12"/>
      <c r="I32" s="12"/>
      <c r="J32" s="106"/>
      <c r="K32" s="107">
        <f>K27-K30</f>
        <v>0</v>
      </c>
      <c r="L32" s="108">
        <v>0.7</v>
      </c>
    </row>
    <row r="33" spans="1:12" ht="11.25" customHeight="1" thickBot="1" x14ac:dyDescent="0.25"/>
    <row r="34" spans="1:12" ht="20.25" customHeight="1" thickBot="1" x14ac:dyDescent="0.25">
      <c r="I34" s="79" t="s">
        <v>83</v>
      </c>
      <c r="J34" s="109"/>
      <c r="K34" s="109"/>
      <c r="L34" s="139">
        <f>ROUND(K24*0.3 + K32*0.7,3)</f>
        <v>0</v>
      </c>
    </row>
    <row r="35" spans="1:12" x14ac:dyDescent="0.2">
      <c r="L35" s="140"/>
    </row>
    <row r="36" spans="1:12" x14ac:dyDescent="0.2">
      <c r="L36" s="140"/>
    </row>
    <row r="37" spans="1:12" x14ac:dyDescent="0.2">
      <c r="L37" s="140"/>
    </row>
    <row r="42" spans="1:12" x14ac:dyDescent="0.2">
      <c r="A42" s="2" t="s">
        <v>36</v>
      </c>
      <c r="B42" s="47"/>
      <c r="C42" s="47"/>
      <c r="D42" s="47"/>
      <c r="E42" s="47"/>
      <c r="H42" s="2" t="s">
        <v>37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Zeros="0" topLeftCell="A18" zoomScaleNormal="100" workbookViewId="0">
      <selection activeCell="G37" sqref="G37"/>
    </sheetView>
  </sheetViews>
  <sheetFormatPr defaultColWidth="9.109375" defaultRowHeight="12.6" x14ac:dyDescent="0.2"/>
  <cols>
    <col min="1" max="1" width="5.6640625" style="1" customWidth="1"/>
    <col min="2" max="2" width="9.109375" style="1"/>
    <col min="3" max="3" width="12.5546875" style="1" bestFit="1" customWidth="1"/>
    <col min="4" max="4" width="2.6640625" style="1" customWidth="1"/>
    <col min="5" max="7" width="7.33203125" style="1" customWidth="1"/>
    <col min="8" max="8" width="7" style="1" customWidth="1"/>
    <col min="9" max="9" width="7.33203125" style="1" customWidth="1"/>
    <col min="10" max="10" width="4.6640625" style="1" customWidth="1"/>
    <col min="11" max="11" width="10.33203125" style="1" customWidth="1"/>
    <col min="12" max="12" width="10.6640625" style="1" customWidth="1"/>
    <col min="13" max="13" width="7.33203125" style="1" customWidth="1"/>
    <col min="14" max="16384" width="9.109375" style="1"/>
  </cols>
  <sheetData>
    <row r="1" spans="1:12" ht="6" customHeight="1" thickBot="1" x14ac:dyDescent="0.25"/>
    <row r="2" spans="1:12" ht="22.5" customHeight="1" thickBot="1" x14ac:dyDescent="0.3">
      <c r="A2" s="9" t="s">
        <v>153</v>
      </c>
      <c r="H2" s="11"/>
      <c r="I2" s="15" t="s">
        <v>103</v>
      </c>
      <c r="J2" s="12"/>
      <c r="K2" s="13"/>
      <c r="L2" s="13"/>
    </row>
    <row r="3" spans="1:12" ht="24" customHeight="1" thickBot="1" x14ac:dyDescent="0.25">
      <c r="A3" s="5" t="s">
        <v>76</v>
      </c>
      <c r="H3" s="11"/>
      <c r="I3" s="15" t="s">
        <v>104</v>
      </c>
      <c r="J3" s="12"/>
      <c r="K3" s="13"/>
      <c r="L3" s="13"/>
    </row>
    <row r="4" spans="1:12" ht="24" customHeight="1" thickBot="1" x14ac:dyDescent="0.25">
      <c r="A4" s="2" t="s">
        <v>18</v>
      </c>
      <c r="B4" s="2"/>
      <c r="C4" s="233"/>
      <c r="D4" s="141"/>
      <c r="E4" s="141"/>
      <c r="F4" s="141"/>
      <c r="H4" s="11"/>
      <c r="I4" s="15" t="s">
        <v>93</v>
      </c>
      <c r="J4" s="12"/>
      <c r="K4" s="13"/>
      <c r="L4" s="13"/>
    </row>
    <row r="5" spans="1:12" ht="24" customHeight="1" thickBot="1" x14ac:dyDescent="0.25">
      <c r="A5" s="14" t="s">
        <v>19</v>
      </c>
      <c r="B5" s="14"/>
      <c r="C5" s="172"/>
      <c r="D5" s="172"/>
      <c r="E5" s="172"/>
      <c r="F5" s="172"/>
      <c r="H5" s="11"/>
      <c r="I5" s="15" t="s">
        <v>17</v>
      </c>
      <c r="J5" s="142"/>
      <c r="K5" s="13"/>
      <c r="L5" s="13"/>
    </row>
    <row r="6" spans="1:12" ht="19.5" customHeight="1" x14ac:dyDescent="0.2">
      <c r="A6" s="14" t="s">
        <v>20</v>
      </c>
      <c r="B6" s="14"/>
      <c r="C6" s="172"/>
      <c r="D6" s="172"/>
      <c r="E6" s="172"/>
      <c r="F6" s="172"/>
      <c r="H6" s="1" t="s">
        <v>22</v>
      </c>
    </row>
    <row r="7" spans="1:12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167"/>
      <c r="J7" s="168"/>
      <c r="K7" s="168"/>
      <c r="L7" s="169"/>
    </row>
    <row r="8" spans="1:12" ht="17.100000000000001" customHeight="1" x14ac:dyDescent="0.2">
      <c r="A8" s="2" t="s">
        <v>6</v>
      </c>
      <c r="B8" s="2"/>
      <c r="C8" s="167"/>
      <c r="D8" s="167"/>
      <c r="E8" s="167"/>
      <c r="F8" s="167"/>
      <c r="H8" s="17" t="s">
        <v>1</v>
      </c>
      <c r="I8" s="172"/>
      <c r="J8" s="173"/>
      <c r="K8" s="173"/>
      <c r="L8" s="174"/>
    </row>
    <row r="9" spans="1:12" ht="17.100000000000001" customHeight="1" x14ac:dyDescent="0.2">
      <c r="A9" s="14" t="s">
        <v>21</v>
      </c>
      <c r="B9" s="14"/>
      <c r="C9" s="172"/>
      <c r="D9" s="172"/>
      <c r="E9" s="172"/>
      <c r="F9" s="172"/>
      <c r="H9" s="17" t="s">
        <v>2</v>
      </c>
      <c r="I9" s="172"/>
      <c r="J9" s="173"/>
      <c r="K9" s="173"/>
      <c r="L9" s="174"/>
    </row>
    <row r="10" spans="1:12" ht="17.100000000000001" customHeight="1" x14ac:dyDescent="0.2">
      <c r="A10" s="14" t="s">
        <v>100</v>
      </c>
      <c r="B10" s="14"/>
      <c r="C10" s="172"/>
      <c r="D10" s="172"/>
      <c r="E10" s="172"/>
      <c r="F10" s="172"/>
      <c r="H10" s="17" t="s">
        <v>3</v>
      </c>
      <c r="I10" s="172"/>
      <c r="J10" s="173"/>
      <c r="K10" s="173"/>
      <c r="L10" s="174"/>
    </row>
    <row r="11" spans="1:12" ht="17.100000000000001" customHeight="1" x14ac:dyDescent="0.2">
      <c r="H11" s="17" t="s">
        <v>4</v>
      </c>
      <c r="I11" s="172"/>
      <c r="J11" s="173"/>
      <c r="K11" s="173"/>
      <c r="L11" s="174"/>
    </row>
    <row r="12" spans="1:12" ht="17.100000000000001" customHeight="1" x14ac:dyDescent="0.2">
      <c r="H12" s="17" t="s">
        <v>5</v>
      </c>
      <c r="I12" s="172"/>
      <c r="J12" s="173"/>
      <c r="K12" s="173"/>
      <c r="L12" s="174"/>
    </row>
    <row r="13" spans="1:12" ht="9" customHeight="1" x14ac:dyDescent="0.2">
      <c r="H13" s="4"/>
      <c r="I13" s="4"/>
      <c r="J13" s="4"/>
      <c r="K13" s="4"/>
      <c r="L13" s="4"/>
    </row>
    <row r="14" spans="1:12" ht="17.100000000000001" customHeight="1" x14ac:dyDescent="0.2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2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2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2">
      <c r="A17" s="143" t="s">
        <v>73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25">
      <c r="A18" s="86" t="s">
        <v>78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2">
      <c r="A19" s="21"/>
      <c r="B19" s="21"/>
      <c r="C19" s="21"/>
      <c r="D19" s="21"/>
      <c r="E19" s="21"/>
      <c r="F19" s="21"/>
      <c r="G19" s="32"/>
      <c r="H19" s="121" t="s">
        <v>92</v>
      </c>
      <c r="I19" s="87"/>
      <c r="K19" s="22" t="s">
        <v>90</v>
      </c>
      <c r="M19" s="21"/>
    </row>
    <row r="20" spans="1:13" ht="15" customHeight="1" x14ac:dyDescent="0.2">
      <c r="B20" s="122" t="s">
        <v>85</v>
      </c>
      <c r="C20" s="76"/>
      <c r="D20" s="93"/>
      <c r="E20" s="240"/>
      <c r="F20" s="123">
        <v>0.4</v>
      </c>
      <c r="G20" s="124"/>
      <c r="H20" s="240"/>
      <c r="I20" s="125"/>
      <c r="J20" s="126"/>
      <c r="K20" s="127">
        <f>F20*H20</f>
        <v>0</v>
      </c>
      <c r="L20" s="26"/>
    </row>
    <row r="21" spans="1:13" ht="15" customHeight="1" x14ac:dyDescent="0.2">
      <c r="B21" s="122" t="s">
        <v>86</v>
      </c>
      <c r="C21" s="76"/>
      <c r="D21" s="93"/>
      <c r="E21" s="240"/>
      <c r="F21" s="123">
        <v>0.3</v>
      </c>
      <c r="G21" s="124"/>
      <c r="H21" s="240"/>
      <c r="I21" s="125"/>
      <c r="J21" s="126"/>
      <c r="K21" s="127">
        <f>F21*H21</f>
        <v>0</v>
      </c>
      <c r="L21" s="26"/>
    </row>
    <row r="22" spans="1:13" ht="15" customHeight="1" x14ac:dyDescent="0.2">
      <c r="B22" s="122" t="s">
        <v>87</v>
      </c>
      <c r="C22" s="76"/>
      <c r="D22" s="93"/>
      <c r="E22" s="240"/>
      <c r="F22" s="123">
        <v>0.1</v>
      </c>
      <c r="G22" s="124"/>
      <c r="H22" s="240"/>
      <c r="I22" s="125"/>
      <c r="J22" s="126"/>
      <c r="K22" s="127">
        <f>F22*H22</f>
        <v>0</v>
      </c>
      <c r="L22" s="26"/>
    </row>
    <row r="23" spans="1:13" ht="13.2" thickBot="1" x14ac:dyDescent="0.25">
      <c r="B23" s="76" t="s">
        <v>88</v>
      </c>
      <c r="C23" s="77"/>
      <c r="D23" s="77"/>
      <c r="E23" s="94">
        <f>SUM(E20:E22)</f>
        <v>0</v>
      </c>
      <c r="F23" s="126"/>
      <c r="G23" s="126"/>
      <c r="H23" s="126"/>
      <c r="I23" s="126"/>
      <c r="J23" s="126"/>
      <c r="K23" s="126"/>
      <c r="L23" s="26"/>
    </row>
    <row r="24" spans="1:13" ht="21" customHeight="1" thickBot="1" x14ac:dyDescent="0.25">
      <c r="B24" s="26"/>
      <c r="C24" s="26"/>
      <c r="D24" s="26"/>
      <c r="E24" s="126"/>
      <c r="F24" s="126"/>
      <c r="G24" s="128" t="s">
        <v>91</v>
      </c>
      <c r="H24" s="129"/>
      <c r="I24" s="129"/>
      <c r="J24" s="130"/>
      <c r="K24" s="107">
        <f>IF(SUM(K20:K23)&gt;10,10,SUM(K20:K23))</f>
        <v>0</v>
      </c>
      <c r="L24" s="108">
        <v>0.3</v>
      </c>
    </row>
    <row r="25" spans="1:13" ht="21" customHeight="1" x14ac:dyDescent="0.2">
      <c r="B25" s="26"/>
      <c r="C25" s="26"/>
      <c r="D25" s="26"/>
      <c r="E25" s="126"/>
      <c r="F25" s="126"/>
      <c r="G25" s="131"/>
      <c r="H25" s="132"/>
      <c r="I25" s="132"/>
      <c r="J25" s="133"/>
      <c r="K25" s="134"/>
      <c r="L25" s="108"/>
    </row>
    <row r="26" spans="1:13" ht="19.5" customHeight="1" x14ac:dyDescent="0.2">
      <c r="A26" s="5" t="s">
        <v>79</v>
      </c>
    </row>
    <row r="27" spans="1:13" ht="8.25" customHeight="1" x14ac:dyDescent="0.2">
      <c r="B27" s="89"/>
      <c r="C27" s="89"/>
      <c r="D27" s="89"/>
      <c r="E27" s="89"/>
      <c r="F27" s="89"/>
      <c r="G27" s="89"/>
      <c r="H27" s="90"/>
      <c r="I27" s="87"/>
      <c r="J27" s="91"/>
      <c r="K27" s="92"/>
    </row>
    <row r="28" spans="1:13" ht="15" customHeight="1" x14ac:dyDescent="0.2">
      <c r="B28" s="76" t="s">
        <v>81</v>
      </c>
      <c r="C28" s="77"/>
      <c r="D28" s="93"/>
      <c r="E28" s="240"/>
      <c r="F28" s="76" t="s">
        <v>84</v>
      </c>
      <c r="G28" s="93"/>
      <c r="H28" s="95">
        <f>E23</f>
        <v>0</v>
      </c>
      <c r="I28" s="96">
        <f>IFERROR(E28/H28,10)</f>
        <v>10</v>
      </c>
      <c r="J28" s="91"/>
      <c r="K28" s="97">
        <f>10-I28</f>
        <v>0</v>
      </c>
    </row>
    <row r="29" spans="1:13" ht="8.25" customHeight="1" x14ac:dyDescent="0.2">
      <c r="B29" s="89"/>
      <c r="C29" s="89"/>
      <c r="D29" s="89"/>
      <c r="E29" s="89"/>
      <c r="F29" s="89"/>
      <c r="G29" s="89"/>
      <c r="H29" s="90"/>
      <c r="I29" s="87"/>
      <c r="J29" s="91"/>
      <c r="K29" s="92"/>
    </row>
    <row r="30" spans="1:13" x14ac:dyDescent="0.2">
      <c r="B30" s="21"/>
      <c r="C30" s="21"/>
      <c r="D30" s="21"/>
      <c r="E30" s="21"/>
      <c r="F30" s="21"/>
      <c r="G30" s="21"/>
      <c r="H30" s="21"/>
      <c r="I30" s="98"/>
      <c r="J30" s="99"/>
      <c r="K30" s="100"/>
    </row>
    <row r="31" spans="1:13" ht="15" customHeight="1" x14ac:dyDescent="0.2">
      <c r="B31" s="21"/>
      <c r="C31" s="21"/>
      <c r="D31" s="21"/>
      <c r="E31" s="101" t="s">
        <v>73</v>
      </c>
      <c r="F31" s="14"/>
      <c r="G31" s="14"/>
      <c r="H31" s="14"/>
      <c r="I31" s="102"/>
      <c r="J31" s="103"/>
      <c r="K31" s="241"/>
    </row>
    <row r="32" spans="1:13" ht="7.5" customHeight="1" thickBot="1" x14ac:dyDescent="0.25">
      <c r="B32" s="21"/>
      <c r="C32" s="21"/>
      <c r="D32" s="21"/>
      <c r="E32" s="21"/>
      <c r="F32" s="21"/>
      <c r="G32" s="21"/>
      <c r="H32" s="21"/>
      <c r="I32" s="21"/>
      <c r="K32" s="104"/>
      <c r="L32" s="88"/>
    </row>
    <row r="33" spans="1:12" ht="20.25" customHeight="1" thickBot="1" x14ac:dyDescent="0.25">
      <c r="G33" s="105" t="s">
        <v>82</v>
      </c>
      <c r="H33" s="12"/>
      <c r="I33" s="12"/>
      <c r="J33" s="106"/>
      <c r="K33" s="107">
        <f>K28-K31</f>
        <v>0</v>
      </c>
      <c r="L33" s="108">
        <v>0.7</v>
      </c>
    </row>
    <row r="34" spans="1:12" ht="11.25" customHeight="1" thickBot="1" x14ac:dyDescent="0.25"/>
    <row r="35" spans="1:12" ht="20.25" customHeight="1" thickBot="1" x14ac:dyDescent="0.25">
      <c r="I35" s="79" t="s">
        <v>83</v>
      </c>
      <c r="J35" s="109"/>
      <c r="K35" s="109"/>
      <c r="L35" s="110">
        <f>ROUND(K24*0.3 + K33*0.7,3)</f>
        <v>0</v>
      </c>
    </row>
    <row r="42" spans="1:12" x14ac:dyDescent="0.2">
      <c r="A42" s="2" t="s">
        <v>36</v>
      </c>
      <c r="B42" s="47"/>
      <c r="C42" s="47"/>
      <c r="D42" s="47"/>
      <c r="E42" s="47"/>
      <c r="H42" s="2" t="s">
        <v>37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Zeros="0" view="pageLayout" topLeftCell="A11" zoomScale="110" zoomScaleNormal="120" zoomScalePageLayoutView="110" workbookViewId="0">
      <selection activeCell="K29" sqref="K29"/>
    </sheetView>
  </sheetViews>
  <sheetFormatPr defaultColWidth="9.109375" defaultRowHeight="12.6" x14ac:dyDescent="0.2"/>
  <cols>
    <col min="1" max="1" width="5.6640625" style="1" customWidth="1"/>
    <col min="2" max="2" width="9.109375" style="1"/>
    <col min="3" max="3" width="12.5546875" style="1" bestFit="1" customWidth="1"/>
    <col min="4" max="4" width="2.6640625" style="1" customWidth="1"/>
    <col min="5" max="7" width="7.33203125" style="1" customWidth="1"/>
    <col min="8" max="8" width="7" style="1" customWidth="1"/>
    <col min="9" max="9" width="7.33203125" style="1" customWidth="1"/>
    <col min="10" max="10" width="4.6640625" style="1" customWidth="1"/>
    <col min="11" max="11" width="10.33203125" style="1" customWidth="1"/>
    <col min="12" max="12" width="10.6640625" style="1" customWidth="1"/>
    <col min="13" max="13" width="7.33203125" style="1" customWidth="1"/>
    <col min="14" max="16384" width="9.109375" style="1"/>
  </cols>
  <sheetData>
    <row r="1" spans="1:13" ht="6" customHeight="1" thickBot="1" x14ac:dyDescent="0.25"/>
    <row r="2" spans="1:13" ht="22.5" customHeight="1" thickBot="1" x14ac:dyDescent="0.3">
      <c r="A2" s="9" t="s">
        <v>132</v>
      </c>
      <c r="H2" s="11"/>
      <c r="I2" s="15" t="s">
        <v>103</v>
      </c>
      <c r="J2" s="12"/>
      <c r="K2" s="13"/>
      <c r="L2" s="13"/>
    </row>
    <row r="3" spans="1:13" ht="24" customHeight="1" thickBot="1" x14ac:dyDescent="0.25">
      <c r="A3" s="5" t="s">
        <v>77</v>
      </c>
      <c r="H3" s="11"/>
      <c r="I3" s="15" t="s">
        <v>104</v>
      </c>
      <c r="J3" s="12"/>
      <c r="K3" s="13"/>
      <c r="L3" s="13"/>
    </row>
    <row r="4" spans="1:13" ht="24" customHeight="1" thickBot="1" x14ac:dyDescent="0.25">
      <c r="A4" s="2" t="s">
        <v>18</v>
      </c>
      <c r="B4" s="2"/>
      <c r="C4" s="233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25">
      <c r="A5" s="14" t="s">
        <v>19</v>
      </c>
      <c r="B5" s="14"/>
      <c r="C5" s="172"/>
      <c r="D5" s="172"/>
      <c r="E5" s="172"/>
      <c r="F5" s="172"/>
      <c r="H5" s="11"/>
      <c r="I5" s="15" t="s">
        <v>17</v>
      </c>
      <c r="J5" s="142"/>
      <c r="K5" s="13"/>
      <c r="L5" s="13"/>
    </row>
    <row r="6" spans="1:13" ht="19.5" customHeight="1" x14ac:dyDescent="0.2">
      <c r="A6" s="14" t="s">
        <v>20</v>
      </c>
      <c r="B6" s="14"/>
      <c r="C6" s="172"/>
      <c r="D6" s="172"/>
      <c r="E6" s="172"/>
      <c r="F6" s="172"/>
      <c r="H6" s="1" t="s">
        <v>22</v>
      </c>
    </row>
    <row r="7" spans="1:13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167"/>
      <c r="J7" s="168"/>
      <c r="K7" s="168"/>
      <c r="L7" s="169"/>
    </row>
    <row r="8" spans="1:13" ht="17.100000000000001" customHeight="1" x14ac:dyDescent="0.2">
      <c r="A8" s="2" t="s">
        <v>6</v>
      </c>
      <c r="B8" s="2"/>
      <c r="C8" s="167"/>
      <c r="D8" s="167"/>
      <c r="E8" s="167"/>
      <c r="F8" s="167"/>
      <c r="H8" s="17" t="s">
        <v>1</v>
      </c>
      <c r="I8" s="172"/>
      <c r="J8" s="173"/>
      <c r="K8" s="173"/>
      <c r="L8" s="174"/>
    </row>
    <row r="9" spans="1:13" ht="17.100000000000001" customHeight="1" x14ac:dyDescent="0.2">
      <c r="A9" s="14" t="s">
        <v>21</v>
      </c>
      <c r="B9" s="14"/>
      <c r="C9" s="172"/>
      <c r="D9" s="172"/>
      <c r="E9" s="172"/>
      <c r="F9" s="172"/>
      <c r="H9" s="17" t="s">
        <v>2</v>
      </c>
      <c r="I9" s="172"/>
      <c r="J9" s="173"/>
      <c r="K9" s="173"/>
      <c r="L9" s="174"/>
    </row>
    <row r="10" spans="1:13" ht="17.100000000000001" customHeight="1" x14ac:dyDescent="0.2">
      <c r="A10" s="14" t="s">
        <v>100</v>
      </c>
      <c r="B10" s="14"/>
      <c r="C10" s="172"/>
      <c r="D10" s="172"/>
      <c r="E10" s="172"/>
      <c r="F10" s="172"/>
      <c r="H10" s="17" t="s">
        <v>3</v>
      </c>
      <c r="I10" s="172"/>
      <c r="J10" s="173"/>
      <c r="K10" s="173"/>
      <c r="L10" s="174"/>
    </row>
    <row r="11" spans="1:13" ht="17.100000000000001" customHeight="1" x14ac:dyDescent="0.2">
      <c r="H11" s="17" t="s">
        <v>4</v>
      </c>
      <c r="I11" s="172"/>
      <c r="J11" s="173"/>
      <c r="K11" s="173"/>
      <c r="L11" s="174"/>
    </row>
    <row r="12" spans="1:13" ht="17.100000000000001" customHeight="1" x14ac:dyDescent="0.2">
      <c r="C12" s="18"/>
      <c r="H12" s="17" t="s">
        <v>5</v>
      </c>
      <c r="I12" s="172"/>
      <c r="J12" s="173"/>
      <c r="K12" s="173"/>
      <c r="L12" s="174"/>
    </row>
    <row r="13" spans="1:13" ht="17.100000000000001" customHeight="1" x14ac:dyDescent="0.2">
      <c r="C13" s="18"/>
      <c r="H13" s="4"/>
      <c r="I13" s="49"/>
      <c r="J13" s="4"/>
      <c r="K13" s="4"/>
      <c r="L13" s="4"/>
    </row>
    <row r="14" spans="1:13" ht="24.75" customHeight="1" thickBot="1" x14ac:dyDescent="0.25">
      <c r="H14" s="3"/>
      <c r="I14" s="3"/>
      <c r="J14" s="3"/>
      <c r="K14" s="6" t="s">
        <v>96</v>
      </c>
      <c r="L14" s="3"/>
    </row>
    <row r="15" spans="1:13" ht="51.75" customHeight="1" x14ac:dyDescent="0.2">
      <c r="A15" s="221" t="s">
        <v>94</v>
      </c>
      <c r="B15" s="224" t="s">
        <v>155</v>
      </c>
      <c r="C15" s="225"/>
      <c r="D15" s="225"/>
      <c r="E15" s="225"/>
      <c r="F15" s="225"/>
      <c r="G15" s="225"/>
      <c r="H15" s="225"/>
      <c r="I15" s="226"/>
      <c r="J15" s="111" t="s">
        <v>7</v>
      </c>
      <c r="K15" s="242"/>
      <c r="L15" s="112">
        <f>K15*0.25</f>
        <v>0</v>
      </c>
      <c r="M15" s="113"/>
    </row>
    <row r="16" spans="1:13" ht="83.25" customHeight="1" thickBot="1" x14ac:dyDescent="0.25">
      <c r="A16" s="222"/>
      <c r="B16" s="227" t="s">
        <v>156</v>
      </c>
      <c r="C16" s="228"/>
      <c r="D16" s="228"/>
      <c r="E16" s="228"/>
      <c r="F16" s="228"/>
      <c r="G16" s="228"/>
      <c r="H16" s="228"/>
      <c r="I16" s="228"/>
      <c r="J16" s="114" t="s">
        <v>8</v>
      </c>
      <c r="K16" s="243"/>
      <c r="L16" s="115">
        <f>K16*0.25</f>
        <v>0</v>
      </c>
      <c r="M16" s="113"/>
    </row>
    <row r="17" spans="1:13" ht="68.25" customHeight="1" x14ac:dyDescent="0.2">
      <c r="A17" s="221" t="s">
        <v>95</v>
      </c>
      <c r="B17" s="229" t="s">
        <v>157</v>
      </c>
      <c r="C17" s="230"/>
      <c r="D17" s="230"/>
      <c r="E17" s="230"/>
      <c r="F17" s="230"/>
      <c r="G17" s="230"/>
      <c r="H17" s="230"/>
      <c r="I17" s="230"/>
      <c r="J17" s="111" t="s">
        <v>9</v>
      </c>
      <c r="K17" s="244"/>
      <c r="L17" s="116">
        <f>K17*0.2</f>
        <v>0</v>
      </c>
      <c r="M17" s="113"/>
    </row>
    <row r="18" spans="1:13" ht="72" customHeight="1" x14ac:dyDescent="0.2">
      <c r="A18" s="223"/>
      <c r="B18" s="231" t="s">
        <v>99</v>
      </c>
      <c r="C18" s="232"/>
      <c r="D18" s="232"/>
      <c r="E18" s="232"/>
      <c r="F18" s="232"/>
      <c r="G18" s="232"/>
      <c r="H18" s="232"/>
      <c r="I18" s="232"/>
      <c r="J18" s="117" t="s">
        <v>10</v>
      </c>
      <c r="K18" s="245"/>
      <c r="L18" s="118">
        <f>K18*0.2</f>
        <v>0</v>
      </c>
      <c r="M18" s="113"/>
    </row>
    <row r="19" spans="1:13" ht="58.5" customHeight="1" thickBot="1" x14ac:dyDescent="0.25">
      <c r="A19" s="222"/>
      <c r="B19" s="227" t="s">
        <v>98</v>
      </c>
      <c r="C19" s="228"/>
      <c r="D19" s="228"/>
      <c r="E19" s="228"/>
      <c r="F19" s="228"/>
      <c r="G19" s="228"/>
      <c r="H19" s="228"/>
      <c r="I19" s="228"/>
      <c r="J19" s="114" t="s">
        <v>11</v>
      </c>
      <c r="K19" s="246"/>
      <c r="L19" s="119">
        <f>K19*0.1</f>
        <v>0</v>
      </c>
      <c r="M19" s="113"/>
    </row>
    <row r="20" spans="1:13" ht="18" customHeight="1" x14ac:dyDescent="0.2">
      <c r="K20" s="1" t="s">
        <v>35</v>
      </c>
      <c r="L20" s="120">
        <f>SUM(L15:L19)</f>
        <v>0</v>
      </c>
    </row>
    <row r="21" spans="1:13" ht="7.5" customHeight="1" x14ac:dyDescent="0.2">
      <c r="L21" s="104"/>
    </row>
    <row r="22" spans="1:13" ht="18" customHeight="1" x14ac:dyDescent="0.2">
      <c r="B22" s="76" t="s">
        <v>80</v>
      </c>
      <c r="C22" s="93"/>
      <c r="D22" s="77"/>
      <c r="E22" s="77"/>
      <c r="F22" s="77"/>
      <c r="G22" s="77"/>
      <c r="H22" s="77"/>
      <c r="I22" s="77"/>
      <c r="J22" s="77"/>
      <c r="K22" s="77"/>
      <c r="L22" s="247"/>
    </row>
    <row r="23" spans="1:13" ht="13.5" customHeight="1" thickBot="1" x14ac:dyDescent="0.25">
      <c r="L23" s="104"/>
    </row>
    <row r="24" spans="1:13" ht="14.4" thickBot="1" x14ac:dyDescent="0.25">
      <c r="I24" s="79" t="s">
        <v>97</v>
      </c>
      <c r="J24" s="109"/>
      <c r="K24" s="109"/>
      <c r="L24" s="110">
        <f>SUM(L15:L19)-L22</f>
        <v>0</v>
      </c>
    </row>
    <row r="27" spans="1:13" x14ac:dyDescent="0.2">
      <c r="A27" s="2" t="s">
        <v>36</v>
      </c>
      <c r="B27" s="47"/>
      <c r="C27" s="47"/>
      <c r="D27" s="47"/>
      <c r="E27" s="47"/>
      <c r="H27" s="2" t="s">
        <v>37</v>
      </c>
      <c r="I27" s="2"/>
      <c r="J27" s="2"/>
      <c r="K27" s="2"/>
      <c r="L27" s="2"/>
    </row>
  </sheetData>
  <mergeCells count="18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A15:A16"/>
    <mergeCell ref="A17:A19"/>
    <mergeCell ref="B15:I15"/>
    <mergeCell ref="B16:I16"/>
    <mergeCell ref="B17:I17"/>
    <mergeCell ref="B18:I18"/>
    <mergeCell ref="B19:I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Information</vt:lpstr>
      <vt:lpstr>Häst, lag</vt:lpstr>
      <vt:lpstr>Lag grund 1</vt:lpstr>
      <vt:lpstr>Lag grund 2</vt:lpstr>
      <vt:lpstr>Lag grund 3</vt:lpstr>
      <vt:lpstr>Lag kür tekn jr mellan</vt:lpstr>
      <vt:lpstr>Lag kür tekn sr</vt:lpstr>
      <vt:lpstr>Lag kür art</vt:lpstr>
    </vt:vector>
  </TitlesOfParts>
  <Company>BEZ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Bäcklund Stålenheim Katarina RG_KL</cp:lastModifiedBy>
  <cp:lastPrinted>2017-05-30T20:56:14Z</cp:lastPrinted>
  <dcterms:created xsi:type="dcterms:W3CDTF">2005-01-07T14:31:35Z</dcterms:created>
  <dcterms:modified xsi:type="dcterms:W3CDTF">2017-05-30T20:57:21Z</dcterms:modified>
</cp:coreProperties>
</file>