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Temp\Test_Voligemallar\output\utskrift_mars 2019\A\Svår klass individuella Juniorer-Miniorer-Senior   klass 3,4, 5,6  Grund och teknisk grund\"/>
    </mc:Choice>
  </mc:AlternateContent>
  <xr:revisionPtr revIDLastSave="0" documentId="13_ncr:1_{0ED9B63E-0B6F-4AEA-9C67-B2BE850AB4D3}" xr6:coauthVersionLast="41" xr6:coauthVersionMax="41" xr10:uidLastSave="{00000000-0000-0000-0000-000000000000}"/>
  <bookViews>
    <workbookView xWindow="1103" yWindow="1103" windowWidth="16200" windowHeight="9397" tabRatio="844" firstSheet="8" activeTab="8" xr2:uid="{00000000-000D-0000-FFFF-FFFF00000000}"/>
  </bookViews>
  <sheets>
    <sheet name="Information" sheetId="8" state="hidden" r:id="rId1"/>
    <sheet name="Skritt lag grund" sheetId="19" state="hidden" r:id="rId2"/>
    <sheet name="Skritt lagkür typ 1" sheetId="16" state="hidden" r:id="rId3"/>
    <sheet name="Skritt lagkür typ 2" sheetId="15" state="hidden" r:id="rId4"/>
    <sheet name="Lätt lag grund" sheetId="2" state="hidden" r:id="rId5"/>
    <sheet name="Lätt lagkür typ 1" sheetId="21" state="hidden" r:id="rId6"/>
    <sheet name="Skritt ind grund" sheetId="18" state="hidden" r:id="rId7"/>
    <sheet name="Skritt ind kür" sheetId="17" state="hidden" r:id="rId8"/>
    <sheet name="Lätt ind grund" sheetId="6" r:id="rId9"/>
    <sheet name="Lätt ind kür" sheetId="7" state="hidden" r:id="rId10"/>
    <sheet name="Lag grund omd" sheetId="11" state="hidden" r:id="rId11"/>
    <sheet name="Lag kür och häst omd" sheetId="12" state="hidden" r:id="rId12"/>
    <sheet name="Individuella omd" sheetId="13" state="hidden" r:id="rId13"/>
  </sheets>
  <definedNames>
    <definedName name="armnr" localSheetId="12">'Individuella omd'!$G$5</definedName>
    <definedName name="armnr" localSheetId="8">'Lätt ind grund'!$L$7</definedName>
    <definedName name="armnr" localSheetId="9">'Lätt ind kür'!$K$7</definedName>
    <definedName name="armnr" localSheetId="6">'Skritt ind grund'!$L$7</definedName>
    <definedName name="armnr" localSheetId="7">'Skritt ind kür'!$K$7</definedName>
    <definedName name="bord" localSheetId="12">'Individuella omd'!$G$2</definedName>
    <definedName name="bord" localSheetId="10">'Lag grund omd'!$G$2</definedName>
    <definedName name="bord" localSheetId="11">'Lag kür och häst omd'!$G$2</definedName>
    <definedName name="bord" localSheetId="8">'Lätt ind grund'!$L$3</definedName>
    <definedName name="bord" localSheetId="9">'Lätt ind kür'!$K$3</definedName>
    <definedName name="bord" localSheetId="4">'Lätt lag grund'!$K$3</definedName>
    <definedName name="bord" localSheetId="5">'Lätt lagkür typ 1'!$K$3</definedName>
    <definedName name="bord" localSheetId="6">'Skritt ind grund'!$L$3</definedName>
    <definedName name="bord" localSheetId="7">'Skritt ind kür'!$K$3</definedName>
    <definedName name="bord" localSheetId="1">'Skritt lag grund'!$K$3</definedName>
    <definedName name="bord" localSheetId="2">'Skritt lagkür typ 1'!$K$3</definedName>
    <definedName name="bord" localSheetId="3">'Skritt lagkür typ 2'!$L$3</definedName>
    <definedName name="datum" localSheetId="12">'Individuella omd'!$B$2</definedName>
    <definedName name="datum" localSheetId="10">'Lag grund omd'!$B$3</definedName>
    <definedName name="datum" localSheetId="11">'Lag kür och häst omd'!$B$3</definedName>
    <definedName name="datum" localSheetId="8">'Lätt ind grund'!$C$4</definedName>
    <definedName name="datum" localSheetId="9">'Lätt ind kür'!$C$4</definedName>
    <definedName name="datum" localSheetId="4">'Lätt lag grund'!$C$4</definedName>
    <definedName name="datum" localSheetId="5">'Lätt lagkür typ 1'!$C$4</definedName>
    <definedName name="datum" localSheetId="6">'Skritt ind grund'!$C$4</definedName>
    <definedName name="datum" localSheetId="7">'Skritt ind kür'!$C$4</definedName>
    <definedName name="datum" localSheetId="1">'Skritt lag grund'!$C$4</definedName>
    <definedName name="datum" localSheetId="2">'Skritt lagkür typ 1'!$C$4</definedName>
    <definedName name="datum" localSheetId="3">'Skritt lagkür typ 2'!$C$4</definedName>
    <definedName name="domare" localSheetId="12">'Individuella omd'!$B$31</definedName>
    <definedName name="domare" localSheetId="10">'Lag grund omd'!$B$31</definedName>
    <definedName name="domare" localSheetId="8">'Lätt ind grund'!$C$35</definedName>
    <definedName name="domare" localSheetId="9">'Lätt ind kür'!$B$41</definedName>
    <definedName name="domare" localSheetId="4">'Lätt lag grund'!$B$40</definedName>
    <definedName name="domare" localSheetId="5">'Lätt lagkür typ 1'!$B$44</definedName>
    <definedName name="domare" localSheetId="6">'Skritt ind grund'!$C$35</definedName>
    <definedName name="domare" localSheetId="7">'Skritt ind kür'!$B$41</definedName>
    <definedName name="domare" localSheetId="1">'Skritt lag grund'!$B$40</definedName>
    <definedName name="domare" localSheetId="2">'Skritt lagkür typ 1'!$B$44</definedName>
    <definedName name="domare" localSheetId="3">'Skritt lagkür typ 2'!$B$42</definedName>
    <definedName name="firstvaulter" localSheetId="10">'Lag grund omd'!$F$6</definedName>
    <definedName name="firstvaulter" localSheetId="11">'Lag kür och häst omd'!$F$6</definedName>
    <definedName name="firstvaulter" localSheetId="4">'Lätt lag grund'!$H$7</definedName>
    <definedName name="firstvaulter" localSheetId="5">'Lätt lagkür typ 1'!$H$7</definedName>
    <definedName name="firstvaulter" localSheetId="1">'Skritt lag grund'!$H$7</definedName>
    <definedName name="firstvaulter" localSheetId="2">'Skritt lagkür typ 1'!$H$7</definedName>
    <definedName name="firstvaulter" localSheetId="3">'Skritt lagkür typ 2'!$I$7</definedName>
    <definedName name="Hästpoäng" localSheetId="8">'Lätt ind grund'!$L$30</definedName>
    <definedName name="Hästpoäng" localSheetId="9">'Lätt ind kür'!$K$20</definedName>
    <definedName name="Hästpoäng" localSheetId="4">'Lätt lag grund'!$K$35</definedName>
    <definedName name="Hästpoäng" localSheetId="5">'Lätt lagkür typ 1'!$K$21</definedName>
    <definedName name="Hästpoäng" localSheetId="6">'Skritt ind grund'!$L$30</definedName>
    <definedName name="Hästpoäng" localSheetId="7">'Skritt ind kür'!$K$20</definedName>
    <definedName name="Hästpoäng" localSheetId="1">'Skritt lag grund'!$K$35</definedName>
    <definedName name="Hästpoäng" localSheetId="2">'Skritt lagkür typ 1'!$K$21</definedName>
    <definedName name="Hästpoäng" localSheetId="3">'Skritt lagkür typ 2'!$L$21</definedName>
    <definedName name="id" localSheetId="8">'Lätt ind grund'!$M$1</definedName>
    <definedName name="id" localSheetId="9">'Lätt ind kür'!$L$1</definedName>
    <definedName name="id" localSheetId="4">'Lätt lag grund'!$L$2</definedName>
    <definedName name="id" localSheetId="5">'Lätt lagkür typ 1'!$L$3</definedName>
    <definedName name="id" localSheetId="6">'Skritt ind grund'!$M$1</definedName>
    <definedName name="id" localSheetId="7">'Skritt ind kür'!$L$1</definedName>
    <definedName name="id" localSheetId="1">'Skritt lag grund'!$L$2</definedName>
    <definedName name="id" localSheetId="2">'Skritt lagkür typ 1'!$L$3</definedName>
    <definedName name="id" localSheetId="3">'Skritt lagkür typ 2'!$M$3</definedName>
    <definedName name="klass" localSheetId="8">'Lätt ind grund'!$L$4</definedName>
    <definedName name="klass" localSheetId="9">'Lätt ind kür'!$K$4</definedName>
    <definedName name="klass" localSheetId="4">'Lätt lag grund'!$K$4</definedName>
    <definedName name="klass" localSheetId="5">'Lätt lagkür typ 1'!$K$4</definedName>
    <definedName name="klass" localSheetId="6">'Skritt ind grund'!$L$4</definedName>
    <definedName name="klass" localSheetId="7">'Skritt ind kür'!$K$4</definedName>
    <definedName name="klass" localSheetId="1">'Skritt lag grund'!$K$4</definedName>
    <definedName name="klass" localSheetId="2">'Skritt lagkür typ 1'!$K$4</definedName>
    <definedName name="klass" localSheetId="3">'Skritt lagkür typ 2'!$L$4</definedName>
    <definedName name="moment" localSheetId="8">'Lätt ind grund'!$L$5</definedName>
    <definedName name="moment" localSheetId="9">'Lätt ind kür'!$K$5</definedName>
    <definedName name="moment" localSheetId="4">'Lätt lag grund'!$K$5</definedName>
    <definedName name="moment" localSheetId="5">'Lätt lagkür typ 1'!$K$5</definedName>
    <definedName name="moment" localSheetId="6">'Skritt ind grund'!$L$5</definedName>
    <definedName name="moment" localSheetId="7">'Skritt ind kür'!$K$5</definedName>
    <definedName name="moment" localSheetId="1">'Skritt lag grund'!$K$5</definedName>
    <definedName name="moment" localSheetId="2">'Skritt lagkür typ 1'!$K$5</definedName>
    <definedName name="moment" localSheetId="3">'Skritt lagkür typ 2'!$L$5</definedName>
    <definedName name="result" localSheetId="8">'Lätt ind grund'!$L$33</definedName>
    <definedName name="result" localSheetId="9">'Lätt ind kür'!$K$35</definedName>
    <definedName name="result" localSheetId="4">'Lätt lag grund'!$K$38</definedName>
    <definedName name="result" localSheetId="5">'Lätt lagkür typ 1'!$K$38</definedName>
    <definedName name="result" localSheetId="6">'Skritt ind grund'!$L$33</definedName>
    <definedName name="result" localSheetId="7">'Skritt ind kür'!$K$35</definedName>
    <definedName name="result" localSheetId="1">'Skritt lag grund'!$K$38</definedName>
    <definedName name="result" localSheetId="2">'Skritt lagkür typ 1'!$K$38</definedName>
    <definedName name="result" localSheetId="3">'Skritt lagkür typ 2'!$L$35</definedName>
    <definedName name="_xlnm.Print_Area" localSheetId="12">'Individuella omd'!$A$1:$G$31</definedName>
    <definedName name="_xlnm.Print_Area" localSheetId="11">'Lag kür och häst omd'!$A$1:$G$33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3" i="7" l="1"/>
  <c r="G24" i="7" s="1"/>
  <c r="H32" i="7" s="1"/>
  <c r="K32" i="7" s="1"/>
  <c r="K18" i="7"/>
  <c r="K17" i="7"/>
  <c r="K14" i="7"/>
  <c r="K20" i="7" s="1"/>
  <c r="H33" i="7" s="1"/>
  <c r="K33" i="7" s="1"/>
  <c r="L31" i="6"/>
  <c r="K29" i="6"/>
  <c r="L28" i="6"/>
  <c r="L27" i="6"/>
  <c r="L24" i="6"/>
  <c r="L21" i="6"/>
  <c r="L32" i="6" s="1"/>
  <c r="L33" i="6" s="1"/>
  <c r="G23" i="17"/>
  <c r="G24" i="17" s="1"/>
  <c r="H32" i="17" s="1"/>
  <c r="K32" i="17" s="1"/>
  <c r="K18" i="17"/>
  <c r="K17" i="17"/>
  <c r="K14" i="17"/>
  <c r="K20" i="17" s="1"/>
  <c r="H33" i="17" s="1"/>
  <c r="K33" i="17" s="1"/>
  <c r="K29" i="18"/>
  <c r="L28" i="18"/>
  <c r="L27" i="18"/>
  <c r="L24" i="18"/>
  <c r="L30" i="18" s="1"/>
  <c r="L31" i="18" s="1"/>
  <c r="L21" i="18"/>
  <c r="G26" i="21"/>
  <c r="F26" i="21"/>
  <c r="E26" i="21"/>
  <c r="H26" i="21" s="1"/>
  <c r="K27" i="21" s="1"/>
  <c r="H35" i="21" s="1"/>
  <c r="K35" i="21" s="1"/>
  <c r="K37" i="21" s="1"/>
  <c r="K38" i="21" s="1"/>
  <c r="D26" i="21"/>
  <c r="C26" i="21"/>
  <c r="B26" i="21"/>
  <c r="K21" i="21"/>
  <c r="H36" i="21" s="1"/>
  <c r="K36" i="21" s="1"/>
  <c r="K19" i="21"/>
  <c r="K18" i="21"/>
  <c r="K15" i="21"/>
  <c r="K34" i="2"/>
  <c r="K33" i="2"/>
  <c r="K32" i="2"/>
  <c r="K29" i="2"/>
  <c r="K35" i="2" s="1"/>
  <c r="K36" i="2" s="1"/>
  <c r="J20" i="2"/>
  <c r="J19" i="2"/>
  <c r="J18" i="2"/>
  <c r="J17" i="2"/>
  <c r="J16" i="2"/>
  <c r="J15" i="2"/>
  <c r="J22" i="2" s="1"/>
  <c r="J23" i="2" s="1"/>
  <c r="L32" i="15"/>
  <c r="L31" i="15"/>
  <c r="L30" i="15"/>
  <c r="L29" i="15"/>
  <c r="L19" i="15"/>
  <c r="L18" i="15"/>
  <c r="L15" i="15"/>
  <c r="L21" i="15" s="1"/>
  <c r="I33" i="15" s="1"/>
  <c r="L33" i="15" s="1"/>
  <c r="H26" i="16"/>
  <c r="K27" i="16" s="1"/>
  <c r="H35" i="16" s="1"/>
  <c r="K35" i="16" s="1"/>
  <c r="G26" i="16"/>
  <c r="F26" i="16"/>
  <c r="E26" i="16"/>
  <c r="D26" i="16"/>
  <c r="C26" i="16"/>
  <c r="B26" i="16"/>
  <c r="K19" i="16"/>
  <c r="K18" i="16"/>
  <c r="K15" i="16"/>
  <c r="K21" i="16" s="1"/>
  <c r="H36" i="16" s="1"/>
  <c r="K36" i="16" s="1"/>
  <c r="K34" i="19"/>
  <c r="K33" i="19"/>
  <c r="K32" i="19"/>
  <c r="K29" i="19"/>
  <c r="K35" i="19" s="1"/>
  <c r="K36" i="19" s="1"/>
  <c r="J20" i="19"/>
  <c r="J19" i="19"/>
  <c r="J18" i="19"/>
  <c r="J17" i="19"/>
  <c r="J16" i="19"/>
  <c r="J15" i="19"/>
  <c r="J22" i="19" s="1"/>
  <c r="J23" i="19" s="1"/>
  <c r="J26" i="2" l="1"/>
  <c r="K37" i="2"/>
  <c r="K38" i="2" s="1"/>
  <c r="J26" i="19"/>
  <c r="K37" i="19"/>
  <c r="K38" i="19" s="1"/>
  <c r="K37" i="16"/>
  <c r="K38" i="16" s="1"/>
  <c r="L34" i="15"/>
  <c r="L35" i="15" s="1"/>
  <c r="L32" i="18"/>
  <c r="L33" i="18" s="1"/>
  <c r="K34" i="17"/>
  <c r="K35" i="17" s="1"/>
  <c r="K34" i="7"/>
  <c r="K35" i="7" s="1"/>
</calcChain>
</file>

<file path=xl/sharedStrings.xml><?xml version="1.0" encoding="utf-8"?>
<sst xmlns="http://schemas.openxmlformats.org/spreadsheetml/2006/main" count="604" uniqueCount="171">
  <si>
    <t>Information</t>
  </si>
  <si>
    <t>Alla protokollen i denna fil hör till lättklass och skrittklass</t>
  </si>
  <si>
    <t xml:space="preserve">Alla domare bedömer enligt dessa protokoll. </t>
  </si>
  <si>
    <t>Använder man flera domare beräknas ett medelvärde av domarnas poäng.</t>
  </si>
  <si>
    <t xml:space="preserve">Gulmarkerade celler i protokollen markerar vilka celler som ska fyllas i. </t>
  </si>
  <si>
    <t>Lag skrittklass:</t>
  </si>
  <si>
    <t xml:space="preserve">Skrittklass lag typ 1 innebär att varje voltigör gör 2 singelkürer som bedöms utifrån utförande. </t>
  </si>
  <si>
    <t xml:space="preserve">Skrittklass lag typ 2 innebär att voltigörerna tillsammans gör en tidsbegränsad kür där de maximalt får vara två på hästen. </t>
  </si>
  <si>
    <t>Lag lättklass galopp:</t>
  </si>
  <si>
    <t xml:space="preserve">Lättklass lag typ 1 innebär att varje voltigör gör 2 singelkürer som bedöms utifrån utförande. </t>
  </si>
  <si>
    <t>Individuell skrittklass:</t>
  </si>
  <si>
    <t>Skrittklass ind är en individuell klass där voltigören gör fem stycken statiska övningar</t>
  </si>
  <si>
    <t>Individuell lättklass galopp:</t>
  </si>
  <si>
    <t>Lättklass ind är en individuell klass där voltigören gör fem stycken statiska övningar</t>
  </si>
  <si>
    <t>Obs! Arbetsboken kan vara skyddad med lösen 123</t>
  </si>
  <si>
    <t>Tabell för vilka protokoll som ska användas</t>
  </si>
  <si>
    <t>Grund E</t>
  </si>
  <si>
    <t>Kür</t>
  </si>
  <si>
    <t>Kommentar</t>
  </si>
  <si>
    <t>Skrittklass lag typ 1</t>
  </si>
  <si>
    <t>Skritt lag grund</t>
  </si>
  <si>
    <t>Skritt lagkür typ 1</t>
  </si>
  <si>
    <t>3-6 voltigörer</t>
  </si>
  <si>
    <t>Skrittklass lag typ 2</t>
  </si>
  <si>
    <t>Skritt lagkür typ 2</t>
  </si>
  <si>
    <t>Skrittklass individuell</t>
  </si>
  <si>
    <t>Skritt ind grund</t>
  </si>
  <si>
    <t>Skritt ind kür</t>
  </si>
  <si>
    <t>Lättklass lag typ 1</t>
  </si>
  <si>
    <t>Lätt lag grund</t>
  </si>
  <si>
    <t>Lätt lagkür typ 1</t>
  </si>
  <si>
    <t>Lätt klass ind</t>
  </si>
  <si>
    <t>Lätt ind grund</t>
  </si>
  <si>
    <t>Lätt ind kür</t>
  </si>
  <si>
    <t>Beräkning</t>
  </si>
  <si>
    <t xml:space="preserve">Klassen kan ha olika antal domare men varje domare dömer samma sak. Därför räknas snittpoäng genom att man adderar domarnas poäng och delar med antal domare. </t>
  </si>
  <si>
    <t>1 domare</t>
  </si>
  <si>
    <t>A</t>
  </si>
  <si>
    <t>Total</t>
  </si>
  <si>
    <t xml:space="preserve">Grund </t>
  </si>
  <si>
    <t>Grund</t>
  </si>
  <si>
    <t xml:space="preserve">Kür </t>
  </si>
  <si>
    <t>Skritt klass lag</t>
  </si>
  <si>
    <t>Start nr</t>
  </si>
  <si>
    <t>Bord</t>
  </si>
  <si>
    <t>Datum:</t>
  </si>
  <si>
    <t>Klass nr</t>
  </si>
  <si>
    <t>Tävlingsplats:</t>
  </si>
  <si>
    <t>Moment</t>
  </si>
  <si>
    <t>Klubb:</t>
  </si>
  <si>
    <t>Voltigör:</t>
  </si>
  <si>
    <t>Lag:</t>
  </si>
  <si>
    <t>1)</t>
  </si>
  <si>
    <t>Nation:</t>
  </si>
  <si>
    <t>2)</t>
  </si>
  <si>
    <t>Häst:</t>
  </si>
  <si>
    <t>3)</t>
  </si>
  <si>
    <t>Linförare:</t>
  </si>
  <si>
    <t>4)</t>
  </si>
  <si>
    <t>5)</t>
  </si>
  <si>
    <t>6)</t>
  </si>
  <si>
    <t>Summa</t>
  </si>
  <si>
    <t>Grundsits</t>
  </si>
  <si>
    <t>Fana med endast ben</t>
  </si>
  <si>
    <t xml:space="preserve">Kvarnlyft </t>
  </si>
  <si>
    <t>Framåtsving (2 st)</t>
  </si>
  <si>
    <t>Knästående</t>
  </si>
  <si>
    <t>Avgång inåt</t>
  </si>
  <si>
    <t>Kommentarer</t>
  </si>
  <si>
    <t>Summa grund:</t>
  </si>
  <si>
    <t>Antal voltigörer</t>
  </si>
  <si>
    <t>st</t>
  </si>
  <si>
    <t xml:space="preserve">/ 6  övningar  </t>
  </si>
  <si>
    <t>Poäng, grund</t>
  </si>
  <si>
    <t>Häst</t>
  </si>
  <si>
    <t>Poäng 0 till 10</t>
  </si>
  <si>
    <t>Gångarts-kvalitet</t>
  </si>
  <si>
    <t>Gångart</t>
  </si>
  <si>
    <t>Rytm</t>
  </si>
  <si>
    <t>Regelbundenhet</t>
  </si>
  <si>
    <t>Kontakt</t>
  </si>
  <si>
    <t xml:space="preserve">Lätt och stadig kontakt med bettet, nosen framför lodplan,
bärighet med nacken som högsta punkt
</t>
  </si>
  <si>
    <t>Framåtbjudning</t>
  </si>
  <si>
    <t>Framåtbjudning, driver bakifrån,
energisk</t>
  </si>
  <si>
    <r>
      <rPr>
        <b/>
        <sz val="10"/>
        <color rgb="FF000000"/>
        <rFont val="Verdana"/>
        <family val="2"/>
      </rPr>
      <t xml:space="preserve">Voltigerbarhet
</t>
    </r>
    <r>
      <rPr>
        <b/>
        <sz val="8"/>
        <color rgb="FF000000"/>
        <rFont val="Verdana"/>
        <family val="2"/>
      </rPr>
      <t>Samarbete mellan linförare och häst</t>
    </r>
  </si>
  <si>
    <t>Lydighet</t>
  </si>
  <si>
    <t>Uppmärksam och följsam. Voltens rundhet.</t>
  </si>
  <si>
    <t>Longering</t>
  </si>
  <si>
    <t xml:space="preserve">Korrekta hjälper,
Lämplig piskhantering,
sträckt lina, kontakt med hästen,
linförarens position och hållning
</t>
  </si>
  <si>
    <t>Avdrag</t>
  </si>
  <si>
    <t>medhjälpare till hästen -2</t>
  </si>
  <si>
    <t>Hästpoäng</t>
  </si>
  <si>
    <t>x2</t>
  </si>
  <si>
    <t>Grund+Häst</t>
  </si>
  <si>
    <t>Grundpoäng</t>
  </si>
  <si>
    <t>/ 8</t>
  </si>
  <si>
    <t>Domare:</t>
  </si>
  <si>
    <t>Signatur:</t>
  </si>
  <si>
    <t>Skritt klass lag typ 1</t>
  </si>
  <si>
    <t>Gångartskvalitet</t>
  </si>
  <si>
    <r>
      <rPr>
        <b/>
        <sz val="10"/>
        <color rgb="FF000000"/>
        <rFont val="Arial"/>
        <family val="2"/>
      </rPr>
      <t xml:space="preserve">Voltigerbarhet
</t>
    </r>
    <r>
      <rPr>
        <b/>
        <sz val="8"/>
        <color rgb="FF000000"/>
        <rFont val="Arial"/>
        <family val="2"/>
      </rPr>
      <t>Samarbete mellan linförare och häst</t>
    </r>
  </si>
  <si>
    <t>Varje övning bedöms utifrån utförande 0 -10</t>
  </si>
  <si>
    <t>Övning 1</t>
  </si>
  <si>
    <t>Övning 2</t>
  </si>
  <si>
    <t>Totalt</t>
  </si>
  <si>
    <t>delas på 2*antal voltigörer</t>
  </si>
  <si>
    <t>Anteckningar</t>
  </si>
  <si>
    <t>Utförande (automatiskt från ovan angivna poäng):</t>
  </si>
  <si>
    <t>x3</t>
  </si>
  <si>
    <t>Häst(automatiskt från ovan angivna poäng):</t>
  </si>
  <si>
    <t>x1</t>
  </si>
  <si>
    <t>Total:</t>
  </si>
  <si>
    <t>/ 4 = Total Kür:</t>
  </si>
  <si>
    <t>Skritt klass lag typ 2</t>
  </si>
  <si>
    <r>
      <rPr>
        <b/>
        <sz val="10"/>
        <color rgb="FF000000"/>
        <rFont val="Arial"/>
        <family val="2"/>
      </rPr>
      <t xml:space="preserve">Voltigerbarhet
</t>
    </r>
    <r>
      <rPr>
        <b/>
        <sz val="8"/>
        <color rgb="FF000000"/>
        <rFont val="Arial"/>
        <family val="2"/>
      </rPr>
      <t>Samarbete mellan linförare och häst</t>
    </r>
  </si>
  <si>
    <t>medhjälpare till hästen, -2</t>
  </si>
  <si>
    <t>Balans:</t>
  </si>
  <si>
    <t>x1,5</t>
  </si>
  <si>
    <t>Spänning och sträckning:</t>
  </si>
  <si>
    <t>Hänsyn till hästen:</t>
  </si>
  <si>
    <t>x2,5</t>
  </si>
  <si>
    <t>Utstrålning, karisma, utnyttjande av musiken:</t>
  </si>
  <si>
    <t>/ 10 = Total Kür:</t>
  </si>
  <si>
    <t>Lätt klass lag</t>
  </si>
  <si>
    <r>
      <rPr>
        <b/>
        <sz val="10"/>
        <color rgb="FF000000"/>
        <rFont val="Verdana"/>
        <family val="2"/>
      </rPr>
      <t xml:space="preserve">Voltigerbarhet
</t>
    </r>
    <r>
      <rPr>
        <b/>
        <sz val="8"/>
        <color rgb="FF000000"/>
        <rFont val="Verdana"/>
        <family val="2"/>
      </rPr>
      <t>Samarbete mellan linförare och häst</t>
    </r>
  </si>
  <si>
    <t>Lätt klass lag typ 1</t>
  </si>
  <si>
    <r>
      <rPr>
        <b/>
        <sz val="10"/>
        <color rgb="FF000000"/>
        <rFont val="Arial"/>
        <family val="2"/>
      </rPr>
      <t xml:space="preserve">Voltigerbarhet
</t>
    </r>
    <r>
      <rPr>
        <b/>
        <sz val="8"/>
        <color rgb="FF000000"/>
        <rFont val="Arial"/>
        <family val="2"/>
      </rPr>
      <t>Samarbete mellan linförare och häst</t>
    </r>
  </si>
  <si>
    <t xml:space="preserve">Skrittklass individuell </t>
  </si>
  <si>
    <t xml:space="preserve">Grundövningar </t>
  </si>
  <si>
    <t>Arm nr</t>
  </si>
  <si>
    <t>Poäng</t>
  </si>
  <si>
    <t>Kvarnlyft</t>
  </si>
  <si>
    <t>Avgång</t>
  </si>
  <si>
    <t>Summa grundövningar:</t>
  </si>
  <si>
    <t>Framåt-bjudning</t>
  </si>
  <si>
    <r>
      <rPr>
        <b/>
        <sz val="10"/>
        <color rgb="FF000000"/>
        <rFont val="Verdana"/>
        <family val="2"/>
      </rPr>
      <t xml:space="preserve">Voltigerbarhet
</t>
    </r>
    <r>
      <rPr>
        <b/>
        <sz val="8"/>
        <color rgb="FF000000"/>
        <rFont val="Verdana"/>
        <family val="2"/>
      </rPr>
      <t>Samarbete mellan linförare och häst</t>
    </r>
  </si>
  <si>
    <t>Grund+Häst delas med 8</t>
  </si>
  <si>
    <t>Total grund</t>
  </si>
  <si>
    <t xml:space="preserve">Skritt individuell </t>
  </si>
  <si>
    <r>
      <rPr>
        <b/>
        <sz val="10"/>
        <color rgb="FF000000"/>
        <rFont val="Arial"/>
        <family val="2"/>
      </rPr>
      <t xml:space="preserve">Voltigerbarhet
</t>
    </r>
    <r>
      <rPr>
        <b/>
        <sz val="8"/>
        <color rgb="FF000000"/>
        <rFont val="Arial"/>
        <family val="2"/>
      </rPr>
      <t>Samarbete mellan linförare och häst</t>
    </r>
  </si>
  <si>
    <t>Övningar</t>
  </si>
  <si>
    <t>Utförande</t>
  </si>
  <si>
    <t xml:space="preserve"> /5</t>
  </si>
  <si>
    <t>Utförande (hämtas automatiskt från angivna poäng):</t>
  </si>
  <si>
    <t>Häst(automatiskt från angivna poäng):</t>
  </si>
  <si>
    <t>id_3592_9_1_A</t>
  </si>
  <si>
    <t xml:space="preserve">Lätt klass individuell </t>
  </si>
  <si>
    <t>9</t>
  </si>
  <si>
    <t>Uppsala</t>
  </si>
  <si>
    <t>Agnes Söderberg</t>
  </si>
  <si>
    <t>Föreningen Nyckel Ryttarna</t>
  </si>
  <si>
    <t>Blå 14</t>
  </si>
  <si>
    <t>SE</t>
  </si>
  <si>
    <t>-</t>
  </si>
  <si>
    <r>
      <rPr>
        <b/>
        <sz val="10"/>
        <color rgb="FF000000"/>
        <rFont val="Verdana"/>
        <family val="2"/>
      </rPr>
      <t xml:space="preserve">Voltigerbarhet
</t>
    </r>
    <r>
      <rPr>
        <b/>
        <sz val="8"/>
        <color rgb="FF000000"/>
        <rFont val="Verdana"/>
        <family val="2"/>
      </rPr>
      <t>Samarbete mellan linförare och häst</t>
    </r>
  </si>
  <si>
    <t xml:space="preserve">Lätt individuell </t>
  </si>
  <si>
    <r>
      <rPr>
        <b/>
        <sz val="10"/>
        <color rgb="FF000000"/>
        <rFont val="Arial"/>
        <family val="2"/>
      </rPr>
      <t xml:space="preserve">Voltigerbarhet
</t>
    </r>
    <r>
      <rPr>
        <b/>
        <sz val="8"/>
        <color rgb="FF000000"/>
        <rFont val="Arial"/>
        <family val="2"/>
      </rPr>
      <t>Samarbete mellan linförare och häst</t>
    </r>
  </si>
  <si>
    <t xml:space="preserve">Lätt klass lag </t>
  </si>
  <si>
    <t>Grund - bedömning</t>
  </si>
  <si>
    <t>Plats:</t>
  </si>
  <si>
    <t>Voltigörer:</t>
  </si>
  <si>
    <t>Det här gjorde du bra</t>
  </si>
  <si>
    <t>Det här kan du tänka på till nästa gång</t>
  </si>
  <si>
    <t>Kür och häst - bedömning</t>
  </si>
  <si>
    <t>Det här var bra med küren</t>
  </si>
  <si>
    <t>Tänk mer på det här till nästa gång</t>
  </si>
  <si>
    <t>Häst och longering</t>
  </si>
  <si>
    <t>Lätt klass individuellt bedömning</t>
  </si>
  <si>
    <t>Grundövningar</t>
  </si>
  <si>
    <t>Kürer</t>
  </si>
  <si>
    <t>Fanny Mossberg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</si>
</sst>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-* #,##0.00\ _k_r_-;\-* #,##0.00\ _k_r_-;_-* &quot;-&quot;??\ _k_r_-;_-@_-"/>
    <numFmt numFmtId="164" formatCode="_-* #,##0.00_-;\-* #,##0.00_-;_-* &quot;-&quot;??_-;_-@_-"/>
    <numFmt numFmtId="165" formatCode="0.0"/>
    <numFmt numFmtId="166" formatCode="0.000"/>
    <numFmt numFmtId="167" formatCode="#,##0.0"/>
    <numFmt numFmtId="168" formatCode="#,##0.000"/>
    <numFmt numFmtId="169" formatCode="_-* #,##0.000_-;\-* #,##0.000_-;_-* &quot;-&quot;??_-;_-@_-"/>
    <numFmt numFmtId="170" formatCode="_-* #,##0.0_-;\-* #,##0.0_-;_-* &quot;-&quot;??_-;_-@_-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Verdana"/>
      <family val="2"/>
    </font>
    <font>
      <sz val="10"/>
      <name val="Verdana"/>
      <family val="2"/>
    </font>
    <font>
      <sz val="8"/>
      <name val="Verdana"/>
      <family val="2"/>
    </font>
    <font>
      <b/>
      <sz val="10"/>
      <name val="Arial"/>
      <family val="2"/>
      <charset val="204"/>
    </font>
    <font>
      <sz val="9"/>
      <color indexed="8"/>
      <name val="Arial"/>
      <family val="2"/>
      <charset val="204"/>
    </font>
    <font>
      <sz val="7"/>
      <color indexed="8"/>
      <name val="Arial"/>
      <family val="2"/>
      <charset val="204"/>
    </font>
    <font>
      <b/>
      <sz val="10"/>
      <name val="Verdana"/>
      <family val="2"/>
    </font>
    <font>
      <sz val="7"/>
      <color indexed="8"/>
      <name val="Cambria"/>
      <family val="1"/>
    </font>
    <font>
      <sz val="9"/>
      <name val="Arial"/>
      <family val="2"/>
    </font>
    <font>
      <strike/>
      <sz val="10"/>
      <name val="Verdana"/>
      <family val="2"/>
    </font>
    <font>
      <sz val="7"/>
      <color rgb="FF000000"/>
      <name val="Cambria"/>
      <family val="1"/>
      <scheme val="major"/>
    </font>
    <font>
      <sz val="11"/>
      <name val="Verdana"/>
      <family val="2"/>
    </font>
    <font>
      <sz val="9"/>
      <color indexed="8"/>
      <name val="Verdana"/>
      <family val="2"/>
    </font>
    <font>
      <sz val="7"/>
      <color indexed="8"/>
      <name val="Verdana"/>
      <family val="2"/>
    </font>
    <font>
      <sz val="7"/>
      <color rgb="FF000000"/>
      <name val="Verdana"/>
      <family val="2"/>
    </font>
    <font>
      <sz val="9"/>
      <name val="Verdana"/>
      <family val="2"/>
    </font>
    <font>
      <sz val="10"/>
      <name val="Arial"/>
      <family val="2"/>
    </font>
    <font>
      <strike/>
      <sz val="11"/>
      <name val="Verdana"/>
      <family val="2"/>
    </font>
    <font>
      <sz val="14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Verdana"/>
      <family val="2"/>
    </font>
    <font>
      <b/>
      <sz val="8"/>
      <color rgb="FF000000"/>
      <name val="Verdana"/>
      <family val="2"/>
    </font>
    <font>
      <b/>
      <sz val="10"/>
      <color rgb="FF000000"/>
      <name val="Arial"/>
      <family val="2"/>
    </font>
    <font>
      <b/>
      <sz val="8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CC"/>
        <bgColor indexed="64"/>
      </patternFill>
    </fill>
  </fills>
  <borders count="44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dotted">
        <color rgb="FF000000"/>
      </bottom>
      <diagonal/>
    </border>
    <border>
      <left/>
      <right/>
      <top style="thin">
        <color rgb="FF000000"/>
      </top>
      <bottom style="dotted">
        <color rgb="FF000000"/>
      </bottom>
      <diagonal/>
    </border>
    <border>
      <left/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/>
      <top style="dotted">
        <color rgb="FF000000"/>
      </top>
      <bottom style="dotted">
        <color rgb="FF000000"/>
      </bottom>
      <diagonal/>
    </border>
    <border>
      <left/>
      <right/>
      <top style="dotted">
        <color rgb="FF000000"/>
      </top>
      <bottom style="dotted">
        <color rgb="FF000000"/>
      </bottom>
      <diagonal/>
    </border>
    <border>
      <left/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/>
      <top style="dotted">
        <color rgb="FF000000"/>
      </top>
      <bottom style="thin">
        <color rgb="FF000000"/>
      </bottom>
      <diagonal/>
    </border>
    <border>
      <left/>
      <right/>
      <top style="dotted">
        <color rgb="FF000000"/>
      </top>
      <bottom style="thin">
        <color rgb="FF000000"/>
      </bottom>
      <diagonal/>
    </border>
    <border>
      <left/>
      <right style="thin">
        <color rgb="FF000000"/>
      </right>
      <top style="dotted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dotted">
        <color rgb="FF000000"/>
      </bottom>
      <diagonal/>
    </border>
    <border>
      <left/>
      <right style="thin">
        <color rgb="FF000000"/>
      </right>
      <top/>
      <bottom style="dotted">
        <color rgb="FF000000"/>
      </bottom>
      <diagonal/>
    </border>
    <border>
      <left style="thin">
        <color rgb="FF000000"/>
      </left>
      <right/>
      <top style="dotted">
        <color rgb="FF000000"/>
      </top>
      <bottom/>
      <diagonal/>
    </border>
    <border>
      <left/>
      <right/>
      <top style="dotted">
        <color rgb="FF000000"/>
      </top>
      <bottom/>
      <diagonal/>
    </border>
    <border>
      <left/>
      <right style="thin">
        <color rgb="FF000000"/>
      </right>
      <top style="dotted">
        <color rgb="FF000000"/>
      </top>
      <bottom/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19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5" fillId="0" borderId="0"/>
  </cellStyleXfs>
  <cellXfs count="278">
    <xf numFmtId="0" fontId="0" fillId="0" borderId="0" xfId="0"/>
    <xf numFmtId="0" fontId="23" fillId="2" borderId="0" xfId="0" applyFont="1" applyFill="1"/>
    <xf numFmtId="0" fontId="21" fillId="0" borderId="0" xfId="0" applyFont="1"/>
    <xf numFmtId="0" fontId="2" fillId="0" borderId="0" xfId="0" applyFont="1"/>
    <xf numFmtId="0" fontId="22" fillId="0" borderId="0" xfId="0" applyFont="1" applyAlignment="1">
      <alignment horizontal="left"/>
    </xf>
    <xf numFmtId="0" fontId="2" fillId="0" borderId="14" xfId="0" applyFont="1" applyBorder="1"/>
    <xf numFmtId="0" fontId="22" fillId="0" borderId="13" xfId="0" applyFont="1" applyBorder="1" applyAlignment="1">
      <alignment horizontal="left"/>
    </xf>
    <xf numFmtId="165" fontId="9" fillId="0" borderId="4" xfId="1" applyNumberFormat="1" applyFont="1" applyBorder="1" applyAlignment="1" applyProtection="1">
      <alignment horizontal="center" vertical="center"/>
      <protection locked="0"/>
    </xf>
    <xf numFmtId="165" fontId="9" fillId="0" borderId="5" xfId="1" applyNumberFormat="1" applyFont="1" applyBorder="1" applyAlignment="1" applyProtection="1">
      <alignment horizontal="center" vertical="center"/>
      <protection locked="0"/>
    </xf>
    <xf numFmtId="0" fontId="4" fillId="0" borderId="5" xfId="0" applyFont="1" applyBorder="1" applyAlignment="1">
      <alignment horizontal="center" vertical="center"/>
    </xf>
    <xf numFmtId="165" fontId="4" fillId="0" borderId="5" xfId="0" applyNumberFormat="1" applyFont="1" applyBorder="1" applyAlignment="1">
      <alignment horizontal="center" vertical="center"/>
    </xf>
    <xf numFmtId="0" fontId="17" fillId="0" borderId="7" xfId="2" applyFont="1" applyBorder="1" applyAlignment="1">
      <alignment horizontal="left" vertical="center" wrapText="1"/>
    </xf>
    <xf numFmtId="0" fontId="17" fillId="0" borderId="9" xfId="2" applyFont="1" applyBorder="1" applyAlignment="1">
      <alignment horizontal="left" vertical="center" wrapText="1"/>
    </xf>
    <xf numFmtId="0" fontId="17" fillId="0" borderId="6" xfId="2" applyFont="1" applyBorder="1" applyAlignment="1">
      <alignment horizontal="left" vertical="center" wrapText="1"/>
    </xf>
    <xf numFmtId="166" fontId="4" fillId="0" borderId="10" xfId="1" applyNumberFormat="1" applyFont="1" applyBorder="1" applyAlignment="1">
      <alignment horizontal="center" vertical="center" wrapText="1"/>
    </xf>
    <xf numFmtId="166" fontId="4" fillId="0" borderId="8" xfId="1" applyNumberFormat="1" applyFont="1" applyBorder="1" applyAlignment="1">
      <alignment horizontal="center" vertical="center" wrapText="1"/>
    </xf>
    <xf numFmtId="0" fontId="16" fillId="0" borderId="7" xfId="2" applyFont="1" applyBorder="1" applyAlignment="1">
      <alignment horizontal="left" vertical="center" wrapText="1"/>
    </xf>
    <xf numFmtId="0" fontId="16" fillId="0" borderId="9" xfId="2" applyFont="1" applyBorder="1" applyAlignment="1">
      <alignment horizontal="left" vertical="center" wrapText="1"/>
    </xf>
    <xf numFmtId="0" fontId="16" fillId="0" borderId="6" xfId="2" applyFont="1" applyBorder="1" applyAlignment="1">
      <alignment horizontal="left" vertical="center" wrapText="1"/>
    </xf>
    <xf numFmtId="0" fontId="16" fillId="0" borderId="9" xfId="2" applyFont="1" applyBorder="1" applyAlignment="1">
      <alignment horizontal="left" vertical="justify" wrapText="1"/>
    </xf>
    <xf numFmtId="0" fontId="5" fillId="0" borderId="7" xfId="2" applyFont="1" applyBorder="1" applyAlignment="1">
      <alignment horizontal="center"/>
    </xf>
    <xf numFmtId="0" fontId="5" fillId="0" borderId="9" xfId="2" applyFont="1" applyBorder="1" applyAlignment="1">
      <alignment horizontal="center"/>
    </xf>
    <xf numFmtId="0" fontId="5" fillId="0" borderId="6" xfId="2" applyFont="1" applyBorder="1" applyAlignment="1">
      <alignment horizontal="center"/>
    </xf>
    <xf numFmtId="166" fontId="4" fillId="3" borderId="5" xfId="0" applyNumberFormat="1" applyFont="1" applyFill="1" applyBorder="1" applyAlignment="1" applyProtection="1">
      <alignment horizontal="center" vertical="center"/>
      <protection locked="0"/>
    </xf>
    <xf numFmtId="166" fontId="4" fillId="0" borderId="5" xfId="0" applyNumberFormat="1" applyFont="1" applyBorder="1" applyAlignment="1">
      <alignment horizontal="center" vertical="center"/>
    </xf>
    <xf numFmtId="0" fontId="14" fillId="0" borderId="5" xfId="0" applyFont="1" applyBorder="1" applyAlignment="1">
      <alignment vertical="center"/>
    </xf>
    <xf numFmtId="0" fontId="4" fillId="0" borderId="16" xfId="0" applyFont="1" applyBorder="1" applyAlignment="1">
      <alignment horizontal="left" vertical="top"/>
    </xf>
    <xf numFmtId="0" fontId="4" fillId="0" borderId="12" xfId="0" applyFont="1" applyBorder="1" applyAlignment="1">
      <alignment horizontal="left" vertical="top"/>
    </xf>
    <xf numFmtId="0" fontId="4" fillId="0" borderId="18" xfId="0" applyFont="1" applyBorder="1" applyAlignment="1">
      <alignment horizontal="left" vertical="top"/>
    </xf>
    <xf numFmtId="0" fontId="4" fillId="0" borderId="17" xfId="0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19" xfId="0" applyFont="1" applyBorder="1" applyAlignment="1">
      <alignment horizontal="left" vertical="top"/>
    </xf>
    <xf numFmtId="0" fontId="4" fillId="0" borderId="2" xfId="0" applyFont="1" applyBorder="1" applyAlignment="1">
      <alignment horizontal="left" vertical="top"/>
    </xf>
    <xf numFmtId="0" fontId="4" fillId="0" borderId="3" xfId="0" applyFont="1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3" fillId="0" borderId="14" xfId="0" applyFont="1" applyBorder="1" applyAlignment="1">
      <alignment vertical="center"/>
    </xf>
    <xf numFmtId="0" fontId="3" fillId="0" borderId="15" xfId="0" applyFont="1" applyBorder="1" applyAlignment="1">
      <alignment vertical="center"/>
    </xf>
    <xf numFmtId="0" fontId="3" fillId="0" borderId="13" xfId="3" applyFont="1" applyBorder="1" applyAlignment="1">
      <alignment vertical="center"/>
    </xf>
    <xf numFmtId="0" fontId="13" fillId="0" borderId="11" xfId="2" applyFont="1" applyBorder="1" applyAlignment="1">
      <alignment horizontal="left" vertical="justify" wrapText="1"/>
    </xf>
    <xf numFmtId="0" fontId="13" fillId="0" borderId="22" xfId="2" applyFont="1" applyBorder="1" applyAlignment="1">
      <alignment horizontal="left" vertical="justify" wrapText="1"/>
    </xf>
    <xf numFmtId="0" fontId="11" fillId="0" borderId="7" xfId="2" applyFont="1" applyBorder="1" applyAlignment="1">
      <alignment horizontal="left" vertical="center"/>
    </xf>
    <xf numFmtId="0" fontId="11" fillId="0" borderId="9" xfId="2" applyFont="1" applyBorder="1" applyAlignment="1">
      <alignment horizontal="left" vertical="center"/>
    </xf>
    <xf numFmtId="0" fontId="11" fillId="0" borderId="6" xfId="2" applyFont="1" applyBorder="1" applyAlignment="1">
      <alignment horizontal="left" vertical="center"/>
    </xf>
    <xf numFmtId="0" fontId="8" fillId="0" borderId="9" xfId="2" applyFont="1" applyBorder="1" applyAlignment="1">
      <alignment horizontal="left" vertical="justify" wrapText="1"/>
    </xf>
    <xf numFmtId="0" fontId="11" fillId="0" borderId="7" xfId="2" applyFont="1" applyBorder="1" applyAlignment="1">
      <alignment horizontal="left" vertical="center" wrapText="1"/>
    </xf>
    <xf numFmtId="0" fontId="11" fillId="0" borderId="9" xfId="2" applyFont="1" applyBorder="1" applyAlignment="1">
      <alignment horizontal="left" vertical="center" wrapText="1"/>
    </xf>
    <xf numFmtId="0" fontId="11" fillId="0" borderId="6" xfId="2" applyFont="1" applyBorder="1" applyAlignment="1">
      <alignment horizontal="left" vertical="center" wrapText="1"/>
    </xf>
    <xf numFmtId="0" fontId="13" fillId="0" borderId="9" xfId="2" applyFont="1" applyBorder="1" applyAlignment="1">
      <alignment horizontal="left" vertical="justify" wrapText="1"/>
    </xf>
    <xf numFmtId="0" fontId="13" fillId="0" borderId="6" xfId="2" applyFont="1" applyBorder="1" applyAlignment="1">
      <alignment horizontal="left" vertical="justify" wrapText="1"/>
    </xf>
    <xf numFmtId="0" fontId="8" fillId="0" borderId="7" xfId="2" applyFont="1" applyBorder="1" applyAlignment="1">
      <alignment horizontal="left" vertical="justify" wrapText="1"/>
    </xf>
    <xf numFmtId="0" fontId="8" fillId="0" borderId="6" xfId="2" applyFont="1" applyBorder="1" applyAlignment="1">
      <alignment horizontal="left" vertical="justify" wrapText="1"/>
    </xf>
    <xf numFmtId="0" fontId="7" fillId="0" borderId="4" xfId="2" applyFont="1" applyBorder="1" applyAlignment="1">
      <alignment horizontal="left" vertical="center" wrapText="1"/>
    </xf>
    <xf numFmtId="0" fontId="7" fillId="0" borderId="5" xfId="2" applyFont="1" applyBorder="1" applyAlignment="1">
      <alignment horizontal="left" vertical="center" wrapText="1"/>
    </xf>
    <xf numFmtId="0" fontId="6" fillId="0" borderId="10" xfId="2" applyFont="1" applyBorder="1" applyAlignment="1">
      <alignment horizontal="center" vertical="center" textRotation="90" wrapText="1"/>
    </xf>
    <xf numFmtId="0" fontId="6" fillId="0" borderId="8" xfId="2" applyFont="1" applyBorder="1" applyAlignment="1">
      <alignment horizontal="center" vertical="center" textRotation="90" wrapText="1"/>
    </xf>
    <xf numFmtId="0" fontId="6" fillId="0" borderId="4" xfId="2" applyFont="1" applyBorder="1" applyAlignment="1">
      <alignment horizontal="center" vertical="center" textRotation="90" wrapText="1"/>
    </xf>
    <xf numFmtId="0" fontId="17" fillId="0" borderId="11" xfId="2" applyFont="1" applyBorder="1" applyAlignment="1">
      <alignment horizontal="left" vertical="justify" wrapText="1"/>
    </xf>
    <xf numFmtId="0" fontId="17" fillId="0" borderId="22" xfId="2" applyFont="1" applyBorder="1" applyAlignment="1">
      <alignment horizontal="left" vertical="justify" wrapText="1"/>
    </xf>
    <xf numFmtId="0" fontId="18" fillId="0" borderId="7" xfId="2" applyFont="1" applyBorder="1" applyAlignment="1">
      <alignment horizontal="left" vertical="center"/>
    </xf>
    <xf numFmtId="0" fontId="18" fillId="0" borderId="9" xfId="2" applyFont="1" applyBorder="1" applyAlignment="1">
      <alignment horizontal="left" vertical="center"/>
    </xf>
    <xf numFmtId="0" fontId="18" fillId="0" borderId="6" xfId="2" applyFont="1" applyBorder="1" applyAlignment="1">
      <alignment horizontal="left" vertical="center"/>
    </xf>
    <xf numFmtId="0" fontId="18" fillId="0" borderId="7" xfId="2" applyFont="1" applyBorder="1" applyAlignment="1">
      <alignment horizontal="left" vertical="center" wrapText="1"/>
    </xf>
    <xf numFmtId="0" fontId="18" fillId="0" borderId="9" xfId="2" applyFont="1" applyBorder="1" applyAlignment="1">
      <alignment horizontal="left" vertical="center" wrapText="1"/>
    </xf>
    <xf numFmtId="0" fontId="18" fillId="0" borderId="6" xfId="2" applyFont="1" applyBorder="1" applyAlignment="1">
      <alignment horizontal="left" vertical="center" wrapText="1"/>
    </xf>
    <xf numFmtId="0" fontId="2" fillId="0" borderId="16" xfId="2" applyBorder="1" applyAlignment="1">
      <alignment horizontal="left" vertical="center"/>
    </xf>
    <xf numFmtId="0" fontId="2" fillId="0" borderId="12" xfId="2" applyBorder="1" applyAlignment="1">
      <alignment horizontal="left" vertical="center"/>
    </xf>
    <xf numFmtId="0" fontId="2" fillId="0" borderId="18" xfId="2" applyBorder="1" applyAlignment="1">
      <alignment horizontal="left" vertical="center"/>
    </xf>
    <xf numFmtId="0" fontId="10" fillId="0" borderId="2" xfId="2" applyFont="1" applyBorder="1" applyAlignment="1">
      <alignment horizontal="center" vertical="center" wrapText="1"/>
    </xf>
    <xf numFmtId="0" fontId="10" fillId="0" borderId="1" xfId="2" applyFont="1" applyBorder="1" applyAlignment="1">
      <alignment horizontal="center" vertical="center" wrapText="1"/>
    </xf>
    <xf numFmtId="0" fontId="10" fillId="0" borderId="7" xfId="2" applyFont="1" applyBorder="1" applyAlignment="1">
      <alignment horizontal="center" vertical="center" wrapText="1"/>
    </xf>
    <xf numFmtId="0" fontId="10" fillId="0" borderId="6" xfId="2" applyFont="1" applyBorder="1" applyAlignment="1">
      <alignment horizontal="center" vertical="center" wrapText="1"/>
    </xf>
    <xf numFmtId="0" fontId="17" fillId="0" borderId="9" xfId="2" applyFont="1" applyBorder="1" applyAlignment="1">
      <alignment horizontal="left" vertical="justify" wrapText="1"/>
    </xf>
    <xf numFmtId="0" fontId="17" fillId="0" borderId="6" xfId="2" applyFont="1" applyBorder="1" applyAlignment="1">
      <alignment horizontal="left" vertical="justify" wrapText="1"/>
    </xf>
    <xf numFmtId="166" fontId="4" fillId="0" borderId="4" xfId="1" applyNumberFormat="1" applyFont="1" applyBorder="1" applyAlignment="1">
      <alignment horizontal="center" vertical="center" wrapText="1"/>
    </xf>
    <xf numFmtId="166" fontId="4" fillId="0" borderId="5" xfId="1" applyNumberFormat="1" applyFont="1" applyBorder="1" applyAlignment="1">
      <alignment horizontal="center" vertical="center" wrapText="1"/>
    </xf>
    <xf numFmtId="165" fontId="9" fillId="3" borderId="4" xfId="0" applyNumberFormat="1" applyFont="1" applyFill="1" applyBorder="1" applyAlignment="1" applyProtection="1">
      <alignment horizontal="center" vertical="center"/>
      <protection locked="0"/>
    </xf>
    <xf numFmtId="165" fontId="9" fillId="3" borderId="5" xfId="0" applyNumberFormat="1" applyFont="1" applyFill="1" applyBorder="1" applyAlignment="1" applyProtection="1">
      <alignment horizontal="center" vertical="center"/>
      <protection locked="0"/>
    </xf>
    <xf numFmtId="0" fontId="7" fillId="0" borderId="4" xfId="2" applyFont="1" applyBorder="1" applyAlignment="1">
      <alignment horizontal="center" vertical="center" wrapText="1"/>
    </xf>
    <xf numFmtId="0" fontId="7" fillId="0" borderId="5" xfId="2" applyFont="1" applyBorder="1" applyAlignment="1">
      <alignment horizontal="center" vertical="center" wrapText="1"/>
    </xf>
    <xf numFmtId="9" fontId="7" fillId="0" borderId="5" xfId="2" applyNumberFormat="1" applyFont="1" applyBorder="1" applyAlignment="1">
      <alignment horizontal="center" vertical="center" wrapText="1"/>
    </xf>
    <xf numFmtId="0" fontId="8" fillId="0" borderId="7" xfId="2" applyFont="1" applyBorder="1" applyAlignment="1">
      <alignment horizontal="center" vertical="center" wrapText="1"/>
    </xf>
    <xf numFmtId="0" fontId="8" fillId="0" borderId="6" xfId="2" applyFont="1" applyBorder="1" applyAlignment="1">
      <alignment horizontal="center" vertical="center" wrapText="1"/>
    </xf>
    <xf numFmtId="0" fontId="16" fillId="0" borderId="7" xfId="2" applyFont="1" applyBorder="1" applyAlignment="1">
      <alignment horizontal="left" vertical="justify" wrapText="1"/>
    </xf>
    <xf numFmtId="0" fontId="16" fillId="0" borderId="6" xfId="2" applyFont="1" applyBorder="1" applyAlignment="1">
      <alignment horizontal="left" vertical="justify" wrapText="1"/>
    </xf>
    <xf numFmtId="0" fontId="15" fillId="0" borderId="4" xfId="2" applyFont="1" applyBorder="1" applyAlignment="1">
      <alignment horizontal="left" vertical="center" wrapText="1"/>
    </xf>
    <xf numFmtId="0" fontId="15" fillId="0" borderId="5" xfId="2" applyFont="1" applyBorder="1" applyAlignment="1">
      <alignment horizontal="left" vertical="center" wrapText="1"/>
    </xf>
    <xf numFmtId="0" fontId="9" fillId="0" borderId="10" xfId="2" applyFont="1" applyBorder="1" applyAlignment="1">
      <alignment horizontal="center" vertical="center" textRotation="90" wrapText="1"/>
    </xf>
    <xf numFmtId="0" fontId="9" fillId="0" borderId="8" xfId="2" applyFont="1" applyBorder="1" applyAlignment="1">
      <alignment horizontal="center" vertical="center" textRotation="90" wrapText="1"/>
    </xf>
    <xf numFmtId="0" fontId="9" fillId="0" borderId="4" xfId="2" applyFont="1" applyBorder="1" applyAlignment="1">
      <alignment horizontal="center" vertical="center" textRotation="90" wrapText="1"/>
    </xf>
    <xf numFmtId="0" fontId="5" fillId="0" borderId="2" xfId="2" applyFont="1" applyBorder="1" applyAlignment="1">
      <alignment horizontal="center" wrapText="1"/>
    </xf>
    <xf numFmtId="0" fontId="5" fillId="0" borderId="3" xfId="2" applyFont="1" applyBorder="1" applyAlignment="1">
      <alignment horizontal="center" wrapText="1"/>
    </xf>
    <xf numFmtId="0" fontId="5" fillId="0" borderId="1" xfId="2" applyFont="1" applyBorder="1" applyAlignment="1">
      <alignment horizontal="center" wrapText="1"/>
    </xf>
    <xf numFmtId="0" fontId="5" fillId="0" borderId="2" xfId="2" applyFont="1" applyBorder="1" applyAlignment="1">
      <alignment horizontal="center"/>
    </xf>
    <xf numFmtId="0" fontId="5" fillId="0" borderId="1" xfId="2" applyFont="1" applyBorder="1" applyAlignment="1">
      <alignment horizontal="center"/>
    </xf>
    <xf numFmtId="0" fontId="4" fillId="0" borderId="7" xfId="0" applyFont="1" applyBorder="1" applyAlignment="1">
      <alignment vertical="center" shrinkToFit="1"/>
    </xf>
    <xf numFmtId="0" fontId="4" fillId="0" borderId="9" xfId="0" applyFont="1" applyBorder="1" applyAlignment="1">
      <alignment vertical="center" shrinkToFit="1"/>
    </xf>
    <xf numFmtId="0" fontId="4" fillId="0" borderId="6" xfId="0" applyFont="1" applyBorder="1" applyAlignment="1">
      <alignment vertical="center" shrinkToFit="1"/>
    </xf>
    <xf numFmtId="0" fontId="4" fillId="0" borderId="7" xfId="3" applyFont="1" applyBorder="1" applyAlignment="1">
      <alignment horizontal="left" vertical="center"/>
    </xf>
    <xf numFmtId="0" fontId="4" fillId="0" borderId="9" xfId="3" applyFont="1" applyBorder="1" applyAlignment="1">
      <alignment horizontal="left" vertical="center"/>
    </xf>
    <xf numFmtId="0" fontId="4" fillId="0" borderId="6" xfId="3" applyFont="1" applyBorder="1" applyAlignment="1">
      <alignment horizontal="left" vertical="center"/>
    </xf>
    <xf numFmtId="0" fontId="4" fillId="0" borderId="7" xfId="3" applyFont="1" applyBorder="1" applyAlignment="1">
      <alignment vertical="center"/>
    </xf>
    <xf numFmtId="0" fontId="4" fillId="0" borderId="9" xfId="3" applyFont="1" applyBorder="1" applyAlignment="1">
      <alignment vertical="center"/>
    </xf>
    <xf numFmtId="0" fontId="4" fillId="0" borderId="6" xfId="3" applyFont="1" applyBorder="1" applyAlignment="1">
      <alignment vertical="center"/>
    </xf>
    <xf numFmtId="0" fontId="4" fillId="0" borderId="9" xfId="0" applyFont="1" applyBorder="1"/>
    <xf numFmtId="0" fontId="4" fillId="0" borderId="9" xfId="0" applyFont="1" applyBorder="1" applyAlignment="1">
      <alignment horizontal="left"/>
    </xf>
    <xf numFmtId="0" fontId="4" fillId="0" borderId="12" xfId="0" applyFont="1" applyBorder="1" applyAlignment="1">
      <alignment horizontal="center"/>
    </xf>
    <xf numFmtId="0" fontId="4" fillId="0" borderId="12" xfId="0" applyFont="1" applyBorder="1"/>
    <xf numFmtId="0" fontId="4" fillId="0" borderId="12" xfId="0" applyFont="1" applyBorder="1" applyAlignment="1">
      <alignment horizontal="left"/>
    </xf>
    <xf numFmtId="0" fontId="4" fillId="0" borderId="9" xfId="0" applyFont="1" applyBorder="1" applyAlignment="1">
      <alignment horizontal="center"/>
    </xf>
    <xf numFmtId="14" fontId="4" fillId="0" borderId="12" xfId="0" applyNumberFormat="1" applyFont="1" applyBorder="1" applyAlignment="1">
      <alignment horizontal="center"/>
    </xf>
    <xf numFmtId="0" fontId="4" fillId="0" borderId="0" xfId="0" applyFont="1" applyAlignment="1">
      <alignment horizontal="left"/>
    </xf>
    <xf numFmtId="0" fontId="4" fillId="0" borderId="12" xfId="0" applyFont="1" applyBorder="1"/>
    <xf numFmtId="0" fontId="9" fillId="0" borderId="13" xfId="0" applyFont="1" applyBorder="1" applyAlignment="1">
      <alignment horizontal="center" vertical="center"/>
    </xf>
    <xf numFmtId="0" fontId="4" fillId="0" borderId="15" xfId="0" applyFont="1" applyBorder="1"/>
    <xf numFmtId="0" fontId="9" fillId="0" borderId="14" xfId="0" applyFont="1" applyBorder="1" applyAlignment="1">
      <alignment horizontal="center" vertical="center"/>
    </xf>
    <xf numFmtId="0" fontId="4" fillId="0" borderId="9" xfId="0" applyFont="1" applyBorder="1"/>
    <xf numFmtId="0" fontId="3" fillId="0" borderId="15" xfId="0" applyFont="1" applyBorder="1" applyAlignment="1">
      <alignment horizontal="left"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4" fillId="0" borderId="0" xfId="0" applyFont="1"/>
    <xf numFmtId="167" fontId="4" fillId="0" borderId="5" xfId="0" applyNumberFormat="1" applyFont="1" applyBorder="1" applyAlignment="1">
      <alignment horizontal="center" vertical="center"/>
    </xf>
    <xf numFmtId="0" fontId="4" fillId="0" borderId="1" xfId="0" applyFont="1" applyBorder="1"/>
    <xf numFmtId="0" fontId="4" fillId="0" borderId="3" xfId="0" applyFont="1" applyBorder="1"/>
    <xf numFmtId="0" fontId="4" fillId="0" borderId="19" xfId="0" applyFont="1" applyBorder="1"/>
    <xf numFmtId="0" fontId="4" fillId="0" borderId="17" xfId="0" applyFont="1" applyBorder="1"/>
    <xf numFmtId="0" fontId="4" fillId="0" borderId="0" xfId="0" applyFont="1" applyAlignment="1">
      <alignment horizontal="right"/>
    </xf>
    <xf numFmtId="168" fontId="4" fillId="0" borderId="20" xfId="0" applyNumberFormat="1" applyFont="1" applyBorder="1" applyAlignment="1">
      <alignment horizontal="center" vertical="center"/>
    </xf>
    <xf numFmtId="167" fontId="4" fillId="0" borderId="0" xfId="0" applyNumberFormat="1" applyFont="1" applyAlignment="1">
      <alignment horizontal="center"/>
    </xf>
    <xf numFmtId="0" fontId="4" fillId="0" borderId="18" xfId="0" applyFont="1" applyBorder="1"/>
    <xf numFmtId="0" fontId="3" fillId="0" borderId="13" xfId="0" applyFont="1" applyBorder="1" applyAlignment="1">
      <alignment horizontal="left" vertical="center"/>
    </xf>
    <xf numFmtId="0" fontId="12" fillId="0" borderId="15" xfId="0" applyFont="1" applyBorder="1" applyAlignment="1">
      <alignment horizontal="right" vertical="center"/>
    </xf>
    <xf numFmtId="0" fontId="4" fillId="0" borderId="14" xfId="0" applyFont="1" applyBorder="1" applyAlignment="1">
      <alignment horizontal="right" vertical="center"/>
    </xf>
    <xf numFmtId="168" fontId="3" fillId="0" borderId="20" xfId="0" applyNumberFormat="1" applyFont="1" applyBorder="1" applyAlignment="1">
      <alignment horizontal="center" vertical="center"/>
    </xf>
    <xf numFmtId="168" fontId="9" fillId="0" borderId="0" xfId="0" applyNumberFormat="1" applyFont="1" applyAlignment="1">
      <alignment horizontal="center"/>
    </xf>
    <xf numFmtId="0" fontId="4" fillId="0" borderId="21" xfId="0" applyFont="1" applyBorder="1"/>
    <xf numFmtId="0" fontId="3" fillId="0" borderId="0" xfId="0" applyFont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12" fillId="0" borderId="0" xfId="0" applyFont="1"/>
    <xf numFmtId="0" fontId="9" fillId="0" borderId="0" xfId="0" applyFont="1" applyAlignment="1">
      <alignment horizontal="left"/>
    </xf>
    <xf numFmtId="0" fontId="12" fillId="0" borderId="0" xfId="0" applyFont="1" applyAlignment="1">
      <alignment horizontal="right"/>
    </xf>
    <xf numFmtId="166" fontId="4" fillId="0" borderId="0" xfId="0" applyNumberFormat="1" applyFont="1" applyAlignment="1">
      <alignment horizontal="center" vertical="center"/>
    </xf>
    <xf numFmtId="0" fontId="12" fillId="0" borderId="13" xfId="0" applyFont="1" applyBorder="1"/>
    <xf numFmtId="0" fontId="3" fillId="0" borderId="15" xfId="0" applyFont="1" applyBorder="1" applyAlignment="1">
      <alignment horizontal="right"/>
    </xf>
    <xf numFmtId="0" fontId="3" fillId="0" borderId="14" xfId="0" applyFont="1" applyBorder="1" applyAlignment="1">
      <alignment horizontal="right"/>
    </xf>
    <xf numFmtId="0" fontId="9" fillId="0" borderId="12" xfId="0" applyFont="1" applyBorder="1" applyAlignment="1">
      <alignment horizontal="left"/>
    </xf>
    <xf numFmtId="0" fontId="4" fillId="0" borderId="12" xfId="0" applyFont="1" applyBorder="1" applyAlignment="1">
      <alignment horizontal="center"/>
    </xf>
    <xf numFmtId="0" fontId="4" fillId="0" borderId="12" xfId="0" applyFont="1" applyBorder="1" applyAlignment="1">
      <alignment horizontal="left"/>
    </xf>
    <xf numFmtId="0" fontId="4" fillId="0" borderId="5" xfId="0" applyFont="1" applyBorder="1" applyAlignment="1">
      <alignment horizontal="center" vertical="center"/>
    </xf>
    <xf numFmtId="0" fontId="4" fillId="0" borderId="4" xfId="0" applyFont="1" applyBorder="1" applyAlignment="1">
      <alignment horizontal="center"/>
    </xf>
    <xf numFmtId="9" fontId="7" fillId="0" borderId="5" xfId="2" applyNumberFormat="1" applyFont="1" applyBorder="1" applyAlignment="1">
      <alignment horizontal="center" vertical="center" wrapText="1"/>
    </xf>
    <xf numFmtId="165" fontId="9" fillId="0" borderId="5" xfId="1" applyNumberFormat="1" applyFont="1" applyBorder="1" applyAlignment="1" applyProtection="1">
      <alignment horizontal="center" vertical="center"/>
      <protection locked="0"/>
    </xf>
    <xf numFmtId="0" fontId="6" fillId="0" borderId="5" xfId="2" applyFont="1" applyBorder="1" applyAlignment="1">
      <alignment horizontal="center" vertical="center" wrapText="1"/>
    </xf>
    <xf numFmtId="166" fontId="4" fillId="0" borderId="10" xfId="0" applyNumberFormat="1" applyFont="1" applyBorder="1" applyAlignment="1">
      <alignment horizontal="center" vertical="center"/>
    </xf>
    <xf numFmtId="0" fontId="4" fillId="0" borderId="6" xfId="0" applyFont="1" applyBorder="1"/>
    <xf numFmtId="166" fontId="4" fillId="0" borderId="20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66" fontId="9" fillId="0" borderId="14" xfId="1" applyNumberFormat="1" applyFont="1" applyBorder="1" applyAlignment="1">
      <alignment horizontal="center" vertical="center"/>
    </xf>
    <xf numFmtId="165" fontId="9" fillId="0" borderId="4" xfId="1" applyNumberFormat="1" applyFont="1" applyBorder="1" applyAlignment="1" applyProtection="1">
      <alignment horizontal="center" vertical="center"/>
      <protection locked="0"/>
    </xf>
    <xf numFmtId="166" fontId="4" fillId="0" borderId="8" xfId="1" applyNumberFormat="1" applyFont="1" applyBorder="1" applyAlignment="1">
      <alignment horizontal="center" vertical="center" wrapText="1"/>
    </xf>
    <xf numFmtId="0" fontId="9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9" fillId="0" borderId="23" xfId="0" applyFont="1" applyBorder="1" applyAlignment="1">
      <alignment horizontal="right"/>
    </xf>
    <xf numFmtId="0" fontId="20" fillId="0" borderId="15" xfId="3" applyFont="1" applyBorder="1" applyAlignment="1">
      <alignment horizontal="right" vertical="center"/>
    </xf>
    <xf numFmtId="167" fontId="4" fillId="0" borderId="7" xfId="3" applyNumberFormat="1" applyFont="1" applyBorder="1" applyAlignment="1">
      <alignment horizontal="center" vertical="center"/>
    </xf>
    <xf numFmtId="167" fontId="4" fillId="0" borderId="9" xfId="3" applyNumberFormat="1" applyFont="1" applyBorder="1" applyAlignment="1">
      <alignment horizontal="center"/>
    </xf>
    <xf numFmtId="167" fontId="4" fillId="0" borderId="9" xfId="3" applyNumberFormat="1" applyFont="1" applyBorder="1" applyAlignment="1">
      <alignment horizontal="left" vertical="center"/>
    </xf>
    <xf numFmtId="0" fontId="4" fillId="0" borderId="7" xfId="3" applyFont="1" applyBorder="1" applyAlignment="1">
      <alignment horizontal="center" vertical="center"/>
    </xf>
    <xf numFmtId="0" fontId="4" fillId="0" borderId="7" xfId="3" applyFont="1" applyBorder="1"/>
    <xf numFmtId="167" fontId="4" fillId="0" borderId="9" xfId="3" applyNumberFormat="1" applyFont="1" applyBorder="1" applyAlignment="1">
      <alignment horizontal="left"/>
    </xf>
    <xf numFmtId="0" fontId="4" fillId="0" borderId="6" xfId="3" applyFont="1" applyBorder="1" applyAlignment="1">
      <alignment horizontal="left"/>
    </xf>
    <xf numFmtId="0" fontId="14" fillId="0" borderId="20" xfId="3" applyFont="1" applyBorder="1" applyAlignment="1">
      <alignment vertical="center"/>
    </xf>
    <xf numFmtId="170" fontId="14" fillId="0" borderId="15" xfId="4" applyNumberFormat="1" applyFont="1" applyBorder="1" applyAlignment="1">
      <alignment vertical="center"/>
    </xf>
    <xf numFmtId="0" fontId="3" fillId="0" borderId="13" xfId="3" applyFont="1" applyBorder="1" applyAlignment="1">
      <alignment vertical="center"/>
    </xf>
    <xf numFmtId="0" fontId="4" fillId="0" borderId="24" xfId="3" applyFont="1" applyBorder="1"/>
    <xf numFmtId="0" fontId="9" fillId="0" borderId="13" xfId="0" applyFont="1" applyBorder="1" applyAlignment="1">
      <alignment horizontal="right"/>
    </xf>
    <xf numFmtId="0" fontId="4" fillId="0" borderId="5" xfId="0" applyFont="1" applyBorder="1"/>
    <xf numFmtId="166" fontId="14" fillId="0" borderId="20" xfId="3" applyNumberFormat="1" applyFont="1" applyBorder="1" applyAlignment="1">
      <alignment horizontal="right" vertical="center"/>
    </xf>
    <xf numFmtId="0" fontId="4" fillId="0" borderId="6" xfId="3" applyFont="1" applyBorder="1" applyAlignment="1">
      <alignment horizontal="left" vertical="center"/>
    </xf>
    <xf numFmtId="0" fontId="4" fillId="0" borderId="9" xfId="3" applyFont="1" applyBorder="1" applyAlignment="1">
      <alignment horizontal="left" vertical="center"/>
    </xf>
    <xf numFmtId="0" fontId="4" fillId="0" borderId="7" xfId="3" applyFont="1" applyBorder="1" applyAlignment="1">
      <alignment horizontal="left" vertical="center"/>
    </xf>
    <xf numFmtId="0" fontId="4" fillId="0" borderId="6" xfId="3" applyFont="1" applyBorder="1" applyAlignment="1">
      <alignment vertical="center"/>
    </xf>
    <xf numFmtId="0" fontId="4" fillId="0" borderId="9" xfId="3" applyFont="1" applyBorder="1" applyAlignment="1">
      <alignment vertical="center"/>
    </xf>
    <xf numFmtId="0" fontId="4" fillId="0" borderId="7" xfId="3" applyFont="1" applyBorder="1" applyAlignment="1">
      <alignment vertical="center"/>
    </xf>
    <xf numFmtId="0" fontId="4" fillId="0" borderId="9" xfId="3" applyFont="1" applyBorder="1" applyAlignment="1">
      <alignment horizontal="left" vertical="center" shrinkToFit="1"/>
    </xf>
    <xf numFmtId="0" fontId="4" fillId="0" borderId="7" xfId="3" applyFont="1" applyBorder="1" applyAlignment="1">
      <alignment horizontal="left" vertical="center" shrinkToFit="1"/>
    </xf>
    <xf numFmtId="0" fontId="4" fillId="0" borderId="5" xfId="0" applyFont="1" applyBorder="1" applyAlignment="1">
      <alignment horizontal="left"/>
    </xf>
    <xf numFmtId="166" fontId="4" fillId="0" borderId="4" xfId="0" applyNumberFormat="1" applyFont="1" applyBorder="1"/>
    <xf numFmtId="165" fontId="4" fillId="0" borderId="4" xfId="0" applyNumberFormat="1" applyFont="1" applyBorder="1" applyAlignment="1">
      <alignment horizontal="left"/>
    </xf>
    <xf numFmtId="166" fontId="4" fillId="0" borderId="20" xfId="0" applyNumberFormat="1" applyFont="1" applyBorder="1" applyAlignment="1">
      <alignment horizontal="left"/>
    </xf>
    <xf numFmtId="166" fontId="9" fillId="0" borderId="28" xfId="1" applyNumberFormat="1" applyFont="1" applyBorder="1" applyAlignment="1">
      <alignment horizontal="center" vertical="center"/>
    </xf>
    <xf numFmtId="166" fontId="4" fillId="0" borderId="5" xfId="1" applyNumberFormat="1" applyFont="1" applyBorder="1" applyAlignment="1">
      <alignment horizontal="center" vertical="center" wrapText="1"/>
    </xf>
    <xf numFmtId="166" fontId="4" fillId="0" borderId="5" xfId="0" applyNumberFormat="1" applyFont="1" applyBorder="1" applyAlignment="1">
      <alignment horizontal="center" vertical="center"/>
    </xf>
    <xf numFmtId="166" fontId="9" fillId="0" borderId="20" xfId="0" applyNumberFormat="1" applyFont="1" applyBorder="1" applyAlignment="1">
      <alignment horizontal="center"/>
    </xf>
    <xf numFmtId="0" fontId="3" fillId="0" borderId="28" xfId="0" applyFont="1" applyBorder="1" applyAlignment="1">
      <alignment vertical="center"/>
    </xf>
    <xf numFmtId="165" fontId="4" fillId="0" borderId="10" xfId="0" applyNumberFormat="1" applyFont="1" applyBorder="1"/>
    <xf numFmtId="165" fontId="4" fillId="0" borderId="18" xfId="0" applyNumberFormat="1" applyFont="1" applyBorder="1"/>
    <xf numFmtId="165" fontId="4" fillId="0" borderId="20" xfId="0" applyNumberFormat="1" applyFont="1" applyBorder="1" applyAlignment="1">
      <alignment horizontal="left"/>
    </xf>
    <xf numFmtId="0" fontId="9" fillId="0" borderId="20" xfId="3" applyFont="1" applyBorder="1" applyAlignment="1">
      <alignment horizontal="center" vertical="center"/>
    </xf>
    <xf numFmtId="0" fontId="4" fillId="0" borderId="29" xfId="7" applyFont="1" applyBorder="1"/>
    <xf numFmtId="170" fontId="14" fillId="0" borderId="20" xfId="4" applyNumberFormat="1" applyFont="1" applyBorder="1" applyAlignment="1">
      <alignment vertical="center"/>
    </xf>
    <xf numFmtId="0" fontId="3" fillId="0" borderId="13" xfId="3" applyFont="1" applyBorder="1" applyAlignment="1">
      <alignment horizontal="center" vertical="center"/>
    </xf>
    <xf numFmtId="0" fontId="2" fillId="0" borderId="38" xfId="8" applyFont="1" applyBorder="1"/>
    <xf numFmtId="0" fontId="2" fillId="0" borderId="37" xfId="8" applyFont="1" applyBorder="1"/>
    <xf numFmtId="0" fontId="2" fillId="0" borderId="36" xfId="8" applyFont="1" applyBorder="1"/>
    <xf numFmtId="0" fontId="2" fillId="0" borderId="35" xfId="8" applyFont="1" applyBorder="1"/>
    <xf numFmtId="0" fontId="2" fillId="0" borderId="34" xfId="8" applyFont="1" applyBorder="1"/>
    <xf numFmtId="0" fontId="2" fillId="0" borderId="33" xfId="8" applyFont="1" applyBorder="1"/>
    <xf numFmtId="0" fontId="2" fillId="0" borderId="40" xfId="8" applyFont="1" applyBorder="1"/>
    <xf numFmtId="0" fontId="2" fillId="0" borderId="39" xfId="8" applyFont="1" applyBorder="1"/>
    <xf numFmtId="0" fontId="2" fillId="0" borderId="32" xfId="8" applyFont="1" applyBorder="1"/>
    <xf numFmtId="0" fontId="2" fillId="0" borderId="31" xfId="8" applyFont="1" applyBorder="1"/>
    <xf numFmtId="0" fontId="2" fillId="0" borderId="30" xfId="8" applyFont="1" applyBorder="1"/>
    <xf numFmtId="0" fontId="2" fillId="0" borderId="43" xfId="8" applyFont="1" applyBorder="1"/>
    <xf numFmtId="0" fontId="2" fillId="0" borderId="42" xfId="8" applyFont="1" applyBorder="1"/>
    <xf numFmtId="0" fontId="2" fillId="0" borderId="41" xfId="8" applyFont="1" applyBorder="1"/>
    <xf numFmtId="167" fontId="4" fillId="3" borderId="5" xfId="0" applyNumberFormat="1" applyFont="1" applyFill="1" applyBorder="1" applyAlignment="1">
      <alignment horizontal="center" vertical="center"/>
    </xf>
    <xf numFmtId="1" fontId="4" fillId="3" borderId="5" xfId="0" applyNumberFormat="1" applyFont="1" applyFill="1" applyBorder="1" applyAlignment="1">
      <alignment horizontal="right"/>
    </xf>
    <xf numFmtId="0" fontId="18" fillId="0" borderId="0" xfId="0" applyFont="1" applyAlignment="1">
      <alignment horizontal="right"/>
    </xf>
    <xf numFmtId="165" fontId="4" fillId="3" borderId="27" xfId="0" applyNumberFormat="1" applyFont="1" applyFill="1" applyBorder="1"/>
    <xf numFmtId="165" fontId="4" fillId="3" borderId="26" xfId="0" applyNumberFormat="1" applyFont="1" applyFill="1" applyBorder="1"/>
    <xf numFmtId="165" fontId="4" fillId="3" borderId="25" xfId="0" applyNumberFormat="1" applyFont="1" applyFill="1" applyBorder="1" applyAlignment="1">
      <alignment horizontal="left"/>
    </xf>
    <xf numFmtId="1" fontId="4" fillId="3" borderId="20" xfId="0" applyNumberFormat="1" applyFont="1" applyFill="1" applyBorder="1" applyAlignment="1">
      <alignment horizontal="left"/>
    </xf>
    <xf numFmtId="0" fontId="18" fillId="0" borderId="0" xfId="0" applyFont="1" applyAlignment="1">
      <alignment horizontal="left"/>
    </xf>
    <xf numFmtId="166" fontId="4" fillId="3" borderId="4" xfId="0" applyNumberFormat="1" applyFont="1" applyFill="1" applyBorder="1"/>
    <xf numFmtId="165" fontId="4" fillId="3" borderId="5" xfId="0" applyNumberFormat="1" applyFont="1" applyFill="1" applyBorder="1"/>
    <xf numFmtId="0" fontId="2" fillId="0" borderId="0" xfId="0" applyFont="1"/>
    <xf numFmtId="0" fontId="22" fillId="0" borderId="0" xfId="0" applyFont="1"/>
    <xf numFmtId="0" fontId="6" fillId="0" borderId="0" xfId="0" applyFont="1"/>
    <xf numFmtId="0" fontId="21" fillId="0" borderId="0" xfId="0" applyFont="1"/>
    <xf numFmtId="0" fontId="6" fillId="0" borderId="5" xfId="0" applyFont="1" applyBorder="1"/>
    <xf numFmtId="0" fontId="2" fillId="0" borderId="5" xfId="0" applyFont="1" applyBorder="1"/>
    <xf numFmtId="165" fontId="9" fillId="3" borderId="5" xfId="0" applyNumberFormat="1" applyFont="1" applyFill="1" applyBorder="1" applyAlignment="1" applyProtection="1">
      <alignment horizontal="center" vertical="center"/>
      <protection locked="0"/>
    </xf>
    <xf numFmtId="9" fontId="6" fillId="0" borderId="0" xfId="0" applyNumberFormat="1" applyFont="1" applyAlignment="1">
      <alignment horizontal="center" textRotation="90" wrapText="1"/>
    </xf>
    <xf numFmtId="166" fontId="4" fillId="3" borderId="5" xfId="0" applyNumberFormat="1" applyFont="1" applyFill="1" applyBorder="1" applyAlignment="1">
      <alignment horizontal="center" vertical="center" wrapText="1"/>
    </xf>
    <xf numFmtId="169" fontId="4" fillId="0" borderId="0" xfId="0" applyNumberFormat="1" applyFont="1" applyAlignment="1">
      <alignment horizontal="center" vertical="center"/>
    </xf>
    <xf numFmtId="164" fontId="4" fillId="0" borderId="0" xfId="0" applyNumberFormat="1" applyFont="1"/>
    <xf numFmtId="166" fontId="9" fillId="0" borderId="0" xfId="0" applyNumberFormat="1" applyFont="1" applyAlignment="1">
      <alignment horizontal="center" vertical="center"/>
    </xf>
    <xf numFmtId="166" fontId="4" fillId="3" borderId="10" xfId="0" applyNumberFormat="1" applyFont="1" applyFill="1" applyBorder="1" applyAlignment="1">
      <alignment horizontal="center" vertical="center" wrapText="1"/>
    </xf>
    <xf numFmtId="169" fontId="4" fillId="0" borderId="5" xfId="0" applyNumberFormat="1" applyFont="1" applyBorder="1" applyAlignment="1">
      <alignment horizontal="center" vertical="center"/>
    </xf>
    <xf numFmtId="166" fontId="4" fillId="3" borderId="8" xfId="0" applyNumberFormat="1" applyFont="1" applyFill="1" applyBorder="1" applyAlignment="1">
      <alignment horizontal="center" vertical="center" wrapText="1"/>
    </xf>
    <xf numFmtId="170" fontId="4" fillId="0" borderId="0" xfId="0" applyNumberFormat="1" applyFont="1"/>
    <xf numFmtId="167" fontId="4" fillId="0" borderId="0" xfId="0" applyNumberFormat="1" applyFont="1" applyAlignment="1">
      <alignment horizontal="center" vertical="center"/>
    </xf>
    <xf numFmtId="168" fontId="4" fillId="0" borderId="0" xfId="0" applyNumberFormat="1" applyFont="1" applyAlignment="1">
      <alignment horizontal="center"/>
    </xf>
    <xf numFmtId="0" fontId="20" fillId="0" borderId="0" xfId="0" applyFont="1"/>
    <xf numFmtId="0" fontId="14" fillId="0" borderId="0" xfId="0" applyFont="1"/>
    <xf numFmtId="0" fontId="14" fillId="0" borderId="0" xfId="0" applyFont="1" applyAlignment="1">
      <alignment vertical="center"/>
    </xf>
    <xf numFmtId="0" fontId="2" fillId="0" borderId="12" xfId="0" applyFont="1" applyBorder="1"/>
    <xf numFmtId="0" fontId="2" fillId="0" borderId="20" xfId="0" applyFont="1" applyBorder="1" applyAlignment="1">
      <alignment horizontal="center"/>
    </xf>
    <xf numFmtId="0" fontId="2" fillId="0" borderId="9" xfId="0" applyFont="1" applyBorder="1"/>
    <xf numFmtId="0" fontId="2" fillId="0" borderId="20" xfId="0" applyFont="1" applyBorder="1"/>
    <xf numFmtId="0" fontId="23" fillId="0" borderId="0" xfId="0" applyFont="1"/>
    <xf numFmtId="0" fontId="24" fillId="0" borderId="0" xfId="0" applyFont="1"/>
    <xf numFmtId="0" fontId="2" fillId="0" borderId="4" xfId="0" applyFont="1" applyBorder="1"/>
    <xf numFmtId="0" fontId="24" fillId="0" borderId="8" xfId="0" applyFont="1" applyBorder="1" applyAlignment="1">
      <alignment horizontal="center"/>
    </xf>
    <xf numFmtId="0" fontId="24" fillId="0" borderId="10" xfId="0" applyFont="1" applyBorder="1" applyAlignment="1">
      <alignment horizontal="center"/>
    </xf>
    <xf numFmtId="0" fontId="2" fillId="0" borderId="21" xfId="0" applyFont="1" applyBorder="1"/>
    <xf numFmtId="0" fontId="24" fillId="0" borderId="4" xfId="0" applyFont="1" applyBorder="1" applyAlignment="1">
      <alignment horizontal="center"/>
    </xf>
    <xf numFmtId="0" fontId="2" fillId="0" borderId="10" xfId="0" applyFont="1" applyBorder="1"/>
    <xf numFmtId="0" fontId="24" fillId="0" borderId="12" xfId="0" applyFont="1" applyBorder="1"/>
    <xf numFmtId="0" fontId="2" fillId="0" borderId="8" xfId="0" applyFont="1" applyBorder="1"/>
    <xf numFmtId="0" fontId="23" fillId="2" borderId="0" xfId="0" applyFont="1" applyFill="1"/>
    <xf numFmtId="0" fontId="23" fillId="0" borderId="5" xfId="0" applyFont="1" applyBorder="1"/>
    <xf numFmtId="0" fontId="2" fillId="0" borderId="7" xfId="0" applyFont="1" applyBorder="1"/>
    <xf numFmtId="0" fontId="23" fillId="0" borderId="5" xfId="0" applyFont="1" applyBorder="1" applyAlignment="1">
      <alignment horizontal="left"/>
    </xf>
    <xf numFmtId="0" fontId="24" fillId="2" borderId="0" xfId="0" applyFont="1" applyFill="1"/>
    <xf numFmtId="0" fontId="2" fillId="2" borderId="0" xfId="0" applyFont="1" applyFill="1"/>
    <xf numFmtId="0" fontId="2" fillId="2" borderId="4" xfId="0" applyFont="1" applyFill="1" applyBorder="1"/>
    <xf numFmtId="0" fontId="2" fillId="2" borderId="31" xfId="0" applyFont="1" applyFill="1" applyBorder="1"/>
    <xf numFmtId="0" fontId="2" fillId="2" borderId="32" xfId="0" applyFont="1" applyFill="1" applyBorder="1"/>
    <xf numFmtId="0" fontId="2" fillId="2" borderId="8" xfId="0" applyFont="1" applyFill="1" applyBorder="1"/>
    <xf numFmtId="0" fontId="2" fillId="2" borderId="42" xfId="0" applyFont="1" applyFill="1" applyBorder="1"/>
    <xf numFmtId="0" fontId="2" fillId="2" borderId="43" xfId="0" applyFont="1" applyFill="1" applyBorder="1"/>
    <xf numFmtId="0" fontId="2" fillId="2" borderId="10" xfId="0" applyFont="1" applyFill="1" applyBorder="1"/>
    <xf numFmtId="0" fontId="2" fillId="2" borderId="37" xfId="0" applyFont="1" applyFill="1" applyBorder="1"/>
    <xf numFmtId="0" fontId="2" fillId="2" borderId="38" xfId="0" applyFont="1" applyFill="1" applyBorder="1"/>
    <xf numFmtId="0" fontId="2" fillId="2" borderId="21" xfId="0" applyFont="1" applyFill="1" applyBorder="1"/>
    <xf numFmtId="0" fontId="2" fillId="2" borderId="40" xfId="0" applyFont="1" applyFill="1" applyBorder="1"/>
  </cellXfs>
  <cellStyles count="9">
    <cellStyle name="Dezimal 2" xfId="5" xr:uid="{00000000-0005-0000-0000-000000000000}"/>
    <cellStyle name="Dezimal 2 2" xfId="6" xr:uid="{00000000-0005-0000-0000-000001000000}"/>
    <cellStyle name="Normal" xfId="0" builtinId="0"/>
    <cellStyle name="Normal 2" xfId="3" xr:uid="{00000000-0005-0000-0000-000003000000}"/>
    <cellStyle name="Normal 3" xfId="7" xr:uid="{00000000-0005-0000-0000-000004000000}"/>
    <cellStyle name="Normal 4" xfId="8" xr:uid="{00000000-0005-0000-0000-000005000000}"/>
    <cellStyle name="Standard 2" xfId="2" xr:uid="{00000000-0005-0000-0000-000006000000}"/>
    <cellStyle name="Tusental" xfId="1" builtinId="3"/>
    <cellStyle name="Tusental 2" xfId="4" xr:uid="{00000000-0005-0000-0000-000008000000}"/>
  </cellStyles>
  <dxfs count="63">
    <dxf>
      <fill>
        <patternFill patternType="solid">
          <bgColor rgb="FFFFFFC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theme="0"/>
      </font>
      <fill>
        <patternFill patternType="solid">
          <fgColor rgb="FF000000"/>
          <bgColor theme="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theme="0"/>
      </font>
      <fill>
        <patternFill patternType="solid">
          <fgColor rgb="FF000000"/>
          <bgColor theme="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theme="0"/>
      </font>
      <fill>
        <patternFill patternType="solid">
          <fgColor rgb="FF000000"/>
          <bgColor theme="0"/>
        </patternFill>
      </fill>
    </dxf>
    <dxf>
      <font>
        <color theme="0"/>
      </font>
      <fill>
        <patternFill patternType="solid">
          <fgColor rgb="FF000000"/>
          <bgColor theme="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theme="0"/>
      </font>
      <fill>
        <patternFill patternType="solid">
          <fgColor rgb="FF000000"/>
          <bgColor theme="0"/>
        </patternFill>
      </fill>
    </dxf>
    <dxf>
      <font>
        <color theme="0"/>
      </font>
      <fill>
        <patternFill patternType="solid">
          <fgColor rgb="FF000000"/>
          <bgColor theme="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theme="0"/>
      </font>
      <fill>
        <patternFill patternType="solid">
          <fgColor rgb="FF000000"/>
          <bgColor theme="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theme="0"/>
      </font>
      <fill>
        <patternFill patternType="solid">
          <fgColor rgb="FF000000"/>
          <bgColor theme="0"/>
        </patternFill>
      </fill>
    </dxf>
    <dxf>
      <fill>
        <patternFill patternType="solid">
          <bgColor rgb="FFFFFFC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theme="0"/>
      </font>
      <fill>
        <patternFill patternType="solid">
          <fgColor rgb="FF000000"/>
          <bgColor theme="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theme="0"/>
      </font>
      <fill>
        <patternFill patternType="solid">
          <fgColor rgb="FF000000"/>
          <bgColor theme="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theme="0"/>
      </font>
      <fill>
        <patternFill patternType="solid">
          <fgColor rgb="FF000000"/>
          <bgColor theme="0"/>
        </patternFill>
      </fill>
    </dxf>
    <dxf>
      <font>
        <color theme="0"/>
      </font>
      <fill>
        <patternFill patternType="solid">
          <fgColor rgb="FF000000"/>
          <bgColor theme="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theme="0"/>
      </font>
      <fill>
        <patternFill patternType="solid">
          <fgColor rgb="FF000000"/>
          <bgColor theme="0"/>
        </patternFill>
      </fill>
    </dxf>
    <dxf>
      <font>
        <color theme="0"/>
      </font>
      <fill>
        <patternFill patternType="solid">
          <fgColor rgb="FF000000"/>
          <bgColor theme="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theme="0"/>
      </font>
      <fill>
        <patternFill patternType="solid">
          <fgColor rgb="FF000000"/>
          <bgColor theme="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theme="0"/>
      </font>
      <fill>
        <patternFill patternType="solid">
          <fgColor rgb="FF000000"/>
          <bgColor theme="0"/>
        </patternFill>
      </fill>
    </dxf>
    <dxf>
      <fill>
        <patternFill patternType="solid">
          <bgColor rgb="FFFFFFC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theme="0"/>
      </font>
      <fill>
        <patternFill patternType="solid">
          <fgColor rgb="FF000000"/>
          <bgColor theme="0"/>
        </patternFill>
      </fill>
    </dxf>
    <dxf>
      <font>
        <color theme="0"/>
      </font>
      <fill>
        <patternFill patternType="solid">
          <fgColor rgb="FF000000"/>
          <bgColor theme="0"/>
        </patternFill>
      </fill>
    </dxf>
    <dxf>
      <fill>
        <patternFill patternType="solid">
          <bgColor rgb="FFFFFFC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theme="0"/>
      </font>
      <fill>
        <patternFill patternType="solid">
          <fgColor rgb="FF000000"/>
          <bgColor theme="0"/>
        </patternFill>
      </fill>
    </dxf>
    <dxf>
      <fill>
        <patternFill patternType="solid">
          <bgColor rgb="FFFFFFC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theme="0"/>
      </font>
      <fill>
        <patternFill patternType="solid">
          <fgColor rgb="FF000000"/>
          <bgColor theme="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theme="0"/>
      </font>
      <fill>
        <patternFill patternType="solid">
          <fgColor rgb="FF000000"/>
          <bgColor theme="0"/>
        </patternFill>
      </fill>
    </dxf>
    <dxf>
      <fill>
        <patternFill patternType="solid">
          <bgColor rgb="FFFFFFC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theme="0"/>
      </font>
      <fill>
        <patternFill patternType="solid">
          <fgColor rgb="FF000000"/>
          <bgColor theme="0"/>
        </patternFill>
      </fill>
    </dxf>
    <dxf>
      <font>
        <color theme="0"/>
      </font>
      <fill>
        <patternFill patternType="solid">
          <fgColor rgb="FF000000"/>
          <bgColor theme="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theme="0"/>
      </font>
      <fill>
        <patternFill patternType="solid">
          <fgColor rgb="FF000000"/>
          <bgColor theme="0"/>
        </patternFill>
      </fill>
    </dxf>
  </dxfs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4"/>
  <sheetViews>
    <sheetView topLeftCell="A19" workbookViewId="0">
      <selection activeCell="C34" sqref="C34 C34"/>
    </sheetView>
  </sheetViews>
  <sheetFormatPr defaultColWidth="9.1328125" defaultRowHeight="12.75" x14ac:dyDescent="0.35"/>
  <cols>
    <col min="1" max="1" width="17.9296875" style="226" customWidth="1"/>
    <col min="2" max="18" width="15.73046875" style="226" customWidth="1"/>
    <col min="19" max="19" width="9.1328125" style="226" customWidth="1"/>
    <col min="20" max="16384" width="9.1328125" style="226"/>
  </cols>
  <sheetData>
    <row r="1" spans="1:1" s="227" customFormat="1" ht="17.649999999999999" customHeight="1" x14ac:dyDescent="0.5">
      <c r="A1" s="227" t="s">
        <v>0</v>
      </c>
    </row>
    <row r="3" spans="1:1" x14ac:dyDescent="0.35">
      <c r="A3" s="226" t="s">
        <v>1</v>
      </c>
    </row>
    <row r="4" spans="1:1" x14ac:dyDescent="0.35">
      <c r="A4" s="226" t="s">
        <v>2</v>
      </c>
    </row>
    <row r="5" spans="1:1" x14ac:dyDescent="0.35">
      <c r="A5" s="226" t="s">
        <v>3</v>
      </c>
    </row>
    <row r="7" spans="1:1" x14ac:dyDescent="0.35">
      <c r="A7" s="226" t="s">
        <v>4</v>
      </c>
    </row>
    <row r="9" spans="1:1" customFormat="1" ht="13.15" customHeight="1" x14ac:dyDescent="0.45">
      <c r="A9" s="228" t="s">
        <v>5</v>
      </c>
    </row>
    <row r="10" spans="1:1" x14ac:dyDescent="0.35">
      <c r="A10" s="226" t="s">
        <v>6</v>
      </c>
    </row>
    <row r="11" spans="1:1" x14ac:dyDescent="0.35">
      <c r="A11" s="226" t="s">
        <v>7</v>
      </c>
    </row>
    <row r="12" spans="1:1" customFormat="1" ht="13.15" customHeight="1" x14ac:dyDescent="0.45">
      <c r="A12" s="228" t="s">
        <v>8</v>
      </c>
    </row>
    <row r="13" spans="1:1" x14ac:dyDescent="0.35">
      <c r="A13" s="226" t="s">
        <v>9</v>
      </c>
    </row>
    <row r="14" spans="1:1" customFormat="1" ht="13.15" customHeight="1" x14ac:dyDescent="0.45">
      <c r="A14" s="228" t="s">
        <v>10</v>
      </c>
    </row>
    <row r="15" spans="1:1" x14ac:dyDescent="0.35">
      <c r="A15" s="226" t="s">
        <v>11</v>
      </c>
    </row>
    <row r="16" spans="1:1" s="228" customFormat="1" ht="13.15" customHeight="1" x14ac:dyDescent="0.4">
      <c r="A16" s="228" t="s">
        <v>12</v>
      </c>
    </row>
    <row r="17" spans="1:4" x14ac:dyDescent="0.35">
      <c r="A17" s="226" t="s">
        <v>13</v>
      </c>
    </row>
    <row r="19" spans="1:4" x14ac:dyDescent="0.35">
      <c r="A19" s="226" t="s">
        <v>14</v>
      </c>
    </row>
    <row r="21" spans="1:4" s="229" customFormat="1" ht="17.25" customHeight="1" x14ac:dyDescent="0.45">
      <c r="A21" s="229" t="s">
        <v>15</v>
      </c>
    </row>
    <row r="22" spans="1:4" s="228" customFormat="1" ht="13.15" customHeight="1" x14ac:dyDescent="0.4">
      <c r="A22" s="230"/>
      <c r="B22" s="230" t="s">
        <v>16</v>
      </c>
      <c r="C22" s="230" t="s">
        <v>17</v>
      </c>
      <c r="D22" s="230" t="s">
        <v>18</v>
      </c>
    </row>
    <row r="23" spans="1:4" x14ac:dyDescent="0.35">
      <c r="A23" s="231" t="s">
        <v>19</v>
      </c>
      <c r="B23" s="231" t="s">
        <v>20</v>
      </c>
      <c r="C23" s="231" t="s">
        <v>21</v>
      </c>
      <c r="D23" s="231" t="s">
        <v>22</v>
      </c>
    </row>
    <row r="24" spans="1:4" x14ac:dyDescent="0.35">
      <c r="A24" s="231" t="s">
        <v>23</v>
      </c>
      <c r="B24" s="231" t="s">
        <v>20</v>
      </c>
      <c r="C24" s="231" t="s">
        <v>24</v>
      </c>
      <c r="D24" s="231" t="s">
        <v>22</v>
      </c>
    </row>
    <row r="25" spans="1:4" x14ac:dyDescent="0.35">
      <c r="A25" s="231" t="s">
        <v>25</v>
      </c>
      <c r="B25" s="231" t="s">
        <v>26</v>
      </c>
      <c r="C25" s="231" t="s">
        <v>27</v>
      </c>
      <c r="D25" s="231"/>
    </row>
    <row r="26" spans="1:4" x14ac:dyDescent="0.35">
      <c r="A26" s="231" t="s">
        <v>28</v>
      </c>
      <c r="B26" s="231" t="s">
        <v>29</v>
      </c>
      <c r="C26" s="231" t="s">
        <v>30</v>
      </c>
      <c r="D26" s="231" t="s">
        <v>22</v>
      </c>
    </row>
    <row r="27" spans="1:4" x14ac:dyDescent="0.35">
      <c r="A27" s="231" t="s">
        <v>31</v>
      </c>
      <c r="B27" s="231" t="s">
        <v>32</v>
      </c>
      <c r="C27" s="231" t="s">
        <v>33</v>
      </c>
      <c r="D27" s="231"/>
    </row>
    <row r="29" spans="1:4" customFormat="1" ht="13.15" customHeight="1" x14ac:dyDescent="0.45">
      <c r="A29" s="228" t="s">
        <v>34</v>
      </c>
    </row>
    <row r="30" spans="1:4" x14ac:dyDescent="0.35">
      <c r="A30" s="226" t="s">
        <v>35</v>
      </c>
    </row>
    <row r="32" spans="1:4" x14ac:dyDescent="0.35">
      <c r="A32" s="226" t="s">
        <v>36</v>
      </c>
      <c r="B32" s="226" t="s">
        <v>37</v>
      </c>
      <c r="C32" s="226" t="s">
        <v>38</v>
      </c>
    </row>
    <row r="33" spans="1:2" x14ac:dyDescent="0.35">
      <c r="A33" s="226" t="s">
        <v>39</v>
      </c>
      <c r="B33" s="226" t="s">
        <v>40</v>
      </c>
    </row>
    <row r="34" spans="1:2" x14ac:dyDescent="0.35">
      <c r="A34" s="226" t="s">
        <v>17</v>
      </c>
      <c r="B34" s="226" t="s">
        <v>41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L41"/>
  <sheetViews>
    <sheetView showZeros="0" topLeftCell="A9" workbookViewId="0">
      <selection activeCell="K32" sqref="K32 K32"/>
    </sheetView>
  </sheetViews>
  <sheetFormatPr defaultColWidth="9.1328125" defaultRowHeight="12.4" x14ac:dyDescent="0.3"/>
  <cols>
    <col min="1" max="1" width="11.86328125" style="119" customWidth="1"/>
    <col min="2" max="2" width="7.3984375" style="119" customWidth="1"/>
    <col min="3" max="3" width="7.86328125" style="119" customWidth="1"/>
    <col min="4" max="4" width="6.3984375" style="119" customWidth="1"/>
    <col min="5" max="6" width="7.265625" style="119" customWidth="1"/>
    <col min="7" max="7" width="7.73046875" style="119" customWidth="1"/>
    <col min="8" max="8" width="6.1328125" style="119" customWidth="1"/>
    <col min="9" max="9" width="7.265625" style="119" customWidth="1"/>
    <col min="10" max="10" width="6.59765625" style="119" customWidth="1"/>
    <col min="11" max="11" width="8.3984375" style="119" customWidth="1"/>
    <col min="12" max="12" width="6.3984375" style="119" hidden="1" customWidth="1"/>
    <col min="13" max="13" width="9.1328125" style="119" customWidth="1"/>
    <col min="14" max="16384" width="9.1328125" style="119"/>
  </cols>
  <sheetData>
    <row r="1" spans="1:12" customFormat="1" ht="6" customHeight="1" thickBot="1" x14ac:dyDescent="0.5"/>
    <row r="2" spans="1:12" customFormat="1" ht="22.5" customHeight="1" thickBot="1" x14ac:dyDescent="0.5">
      <c r="A2" s="135" t="s">
        <v>155</v>
      </c>
      <c r="H2" s="129" t="s">
        <v>43</v>
      </c>
      <c r="I2" s="116"/>
      <c r="J2" s="113"/>
      <c r="K2" s="198"/>
      <c r="L2" s="118"/>
    </row>
    <row r="3" spans="1:12" customFormat="1" ht="24" customHeight="1" thickBot="1" x14ac:dyDescent="0.5">
      <c r="A3" s="136" t="s">
        <v>17</v>
      </c>
      <c r="H3" s="201" t="s">
        <v>44</v>
      </c>
      <c r="I3" s="116"/>
      <c r="J3" s="113"/>
      <c r="K3" s="198"/>
      <c r="L3" s="118"/>
    </row>
    <row r="4" spans="1:12" customFormat="1" ht="24" customHeight="1" thickBot="1" x14ac:dyDescent="0.5">
      <c r="A4" s="111" t="s">
        <v>45</v>
      </c>
      <c r="B4" s="111"/>
      <c r="C4" s="105"/>
      <c r="D4" s="105"/>
      <c r="E4" s="105"/>
      <c r="F4" s="146"/>
      <c r="H4" s="129" t="s">
        <v>46</v>
      </c>
      <c r="I4" s="116"/>
      <c r="J4" s="113"/>
      <c r="K4" s="198"/>
      <c r="L4" s="118"/>
    </row>
    <row r="5" spans="1:12" customFormat="1" ht="24" customHeight="1" thickBot="1" x14ac:dyDescent="0.5">
      <c r="A5" s="115" t="s">
        <v>47</v>
      </c>
      <c r="B5" s="115"/>
      <c r="C5" s="108"/>
      <c r="D5" s="108"/>
      <c r="E5" s="108"/>
      <c r="F5" s="108"/>
      <c r="H5" s="129" t="s">
        <v>48</v>
      </c>
      <c r="I5" s="116"/>
      <c r="J5" s="174"/>
      <c r="K5" s="198"/>
      <c r="L5" s="118"/>
    </row>
    <row r="6" spans="1:12" customFormat="1" ht="19.5" customHeight="1" thickBot="1" x14ac:dyDescent="0.5">
      <c r="A6" s="115" t="s">
        <v>50</v>
      </c>
      <c r="B6" s="115"/>
      <c r="C6" s="108"/>
      <c r="D6" s="108"/>
      <c r="E6" s="108"/>
      <c r="F6" s="108"/>
      <c r="K6" s="241"/>
    </row>
    <row r="7" spans="1:12" customFormat="1" ht="17.100000000000001" customHeight="1" thickBot="1" x14ac:dyDescent="0.5">
      <c r="A7" s="115" t="s">
        <v>49</v>
      </c>
      <c r="B7" s="115"/>
      <c r="C7" s="115"/>
      <c r="D7" s="115"/>
      <c r="E7" s="115"/>
      <c r="F7" s="115"/>
      <c r="I7" s="173" t="s">
        <v>129</v>
      </c>
      <c r="J7" s="199"/>
      <c r="K7" s="200"/>
      <c r="L7" s="246"/>
    </row>
    <row r="8" spans="1:12" customFormat="1" ht="17.100000000000001" customHeight="1" x14ac:dyDescent="0.45">
      <c r="A8" s="111" t="s">
        <v>53</v>
      </c>
      <c r="B8" s="111"/>
      <c r="C8" s="105"/>
      <c r="D8" s="105"/>
      <c r="E8" s="105"/>
      <c r="F8" s="105"/>
    </row>
    <row r="9" spans="1:12" customFormat="1" ht="17.100000000000001" customHeight="1" x14ac:dyDescent="0.45">
      <c r="A9" s="115" t="s">
        <v>55</v>
      </c>
      <c r="B9" s="115"/>
      <c r="C9" s="108"/>
      <c r="D9" s="108"/>
      <c r="E9" s="108"/>
      <c r="F9" s="108"/>
    </row>
    <row r="10" spans="1:12" customFormat="1" ht="17.100000000000001" customHeight="1" x14ac:dyDescent="0.45">
      <c r="A10" s="115" t="s">
        <v>57</v>
      </c>
      <c r="B10" s="115"/>
      <c r="C10" s="108"/>
      <c r="D10" s="108"/>
      <c r="E10" s="108"/>
      <c r="F10" s="108"/>
    </row>
    <row r="11" spans="1:12" customFormat="1" ht="33.75" customHeight="1" x14ac:dyDescent="0.45"/>
    <row r="12" spans="1:12" customFormat="1" ht="15" customHeight="1" x14ac:dyDescent="0.45">
      <c r="K12" s="241"/>
    </row>
    <row r="13" spans="1:12" customFormat="1" ht="13.9" customHeight="1" x14ac:dyDescent="0.45">
      <c r="A13" s="136" t="s">
        <v>74</v>
      </c>
      <c r="G13" s="93" t="s">
        <v>68</v>
      </c>
      <c r="H13" s="92"/>
      <c r="I13" s="91" t="s">
        <v>75</v>
      </c>
      <c r="J13" s="90"/>
      <c r="K13" s="89"/>
    </row>
    <row r="14" spans="1:12" x14ac:dyDescent="0.3">
      <c r="A14" s="55" t="s">
        <v>99</v>
      </c>
      <c r="B14" s="52" t="s">
        <v>77</v>
      </c>
      <c r="C14" s="52" t="s">
        <v>78</v>
      </c>
      <c r="D14" s="52"/>
      <c r="E14" s="50" t="s">
        <v>79</v>
      </c>
      <c r="F14" s="49"/>
      <c r="G14" s="81"/>
      <c r="H14" s="80"/>
      <c r="I14" s="79">
        <v>0.2</v>
      </c>
      <c r="J14" s="76">
        <v>0</v>
      </c>
      <c r="K14" s="74">
        <f>J14*0.2</f>
        <v>0</v>
      </c>
    </row>
    <row r="15" spans="1:12" customFormat="1" ht="46.5" customHeight="1" x14ac:dyDescent="0.45">
      <c r="A15" s="54"/>
      <c r="B15" s="52"/>
      <c r="C15" s="52" t="s">
        <v>80</v>
      </c>
      <c r="D15" s="52"/>
      <c r="E15" s="48" t="s">
        <v>81</v>
      </c>
      <c r="F15" s="47"/>
      <c r="G15" s="70"/>
      <c r="H15" s="69"/>
      <c r="I15" s="78"/>
      <c r="J15" s="76"/>
      <c r="K15" s="74"/>
    </row>
    <row r="16" spans="1:12" customFormat="1" ht="33.75" customHeight="1" x14ac:dyDescent="0.45">
      <c r="A16" s="53"/>
      <c r="B16" s="51"/>
      <c r="C16" s="51" t="s">
        <v>82</v>
      </c>
      <c r="D16" s="51"/>
      <c r="E16" s="48" t="s">
        <v>83</v>
      </c>
      <c r="F16" s="47"/>
      <c r="G16" s="68"/>
      <c r="H16" s="67"/>
      <c r="I16" s="77"/>
      <c r="J16" s="75"/>
      <c r="K16" s="73"/>
    </row>
    <row r="17" spans="1:12" customFormat="1" ht="27.75" customHeight="1" x14ac:dyDescent="0.45">
      <c r="A17" s="55" t="s">
        <v>156</v>
      </c>
      <c r="B17" s="46" t="s">
        <v>85</v>
      </c>
      <c r="C17" s="45"/>
      <c r="D17" s="44"/>
      <c r="E17" s="50" t="s">
        <v>86</v>
      </c>
      <c r="F17" s="43"/>
      <c r="G17" s="70"/>
      <c r="H17" s="69"/>
      <c r="I17" s="150">
        <v>0.4</v>
      </c>
      <c r="J17" s="232">
        <v>0</v>
      </c>
      <c r="K17" s="191">
        <f>J17*0.4</f>
        <v>0</v>
      </c>
      <c r="L17" s="134"/>
    </row>
    <row r="18" spans="1:12" customFormat="1" ht="57.75" customHeight="1" thickBot="1" x14ac:dyDescent="0.5">
      <c r="A18" s="53"/>
      <c r="B18" s="42" t="s">
        <v>87</v>
      </c>
      <c r="C18" s="41"/>
      <c r="D18" s="40"/>
      <c r="E18" s="39" t="s">
        <v>88</v>
      </c>
      <c r="F18" s="38"/>
      <c r="G18" s="70"/>
      <c r="H18" s="69"/>
      <c r="I18" s="150">
        <v>0.4</v>
      </c>
      <c r="J18" s="232">
        <v>0</v>
      </c>
      <c r="K18" s="191">
        <f>J18*0.4</f>
        <v>0</v>
      </c>
    </row>
    <row r="19" spans="1:12" customFormat="1" ht="13.15" customHeight="1" x14ac:dyDescent="0.45">
      <c r="A19" s="152" t="s">
        <v>89</v>
      </c>
      <c r="B19" s="66" t="s">
        <v>90</v>
      </c>
      <c r="C19" s="65"/>
      <c r="D19" s="65"/>
      <c r="E19" s="65"/>
      <c r="F19" s="65"/>
      <c r="G19" s="65"/>
      <c r="H19" s="65"/>
      <c r="I19" s="64"/>
      <c r="J19" s="151"/>
      <c r="K19" s="238"/>
    </row>
    <row r="20" spans="1:12" customFormat="1" ht="18" customHeight="1" x14ac:dyDescent="0.45">
      <c r="G20" s="110"/>
      <c r="H20" s="110"/>
      <c r="K20" s="153">
        <f>(K14+K17+K18)-K19</f>
        <v>0</v>
      </c>
    </row>
    <row r="21" spans="1:12" customFormat="1" ht="12.75" customHeight="1" x14ac:dyDescent="0.45">
      <c r="A21" s="135" t="s">
        <v>17</v>
      </c>
      <c r="B21" s="119" t="s">
        <v>101</v>
      </c>
      <c r="G21" s="110"/>
      <c r="H21" s="110"/>
      <c r="K21" s="141"/>
    </row>
    <row r="22" spans="1:12" customFormat="1" ht="12.75" customHeight="1" x14ac:dyDescent="0.45">
      <c r="B22" s="149">
        <v>1</v>
      </c>
      <c r="C22" s="149">
        <v>2</v>
      </c>
      <c r="D22" s="149">
        <v>3</v>
      </c>
      <c r="E22" s="149">
        <v>4</v>
      </c>
      <c r="F22" s="149">
        <v>5</v>
      </c>
      <c r="G22" s="176" t="s">
        <v>38</v>
      </c>
      <c r="J22" s="141"/>
    </row>
    <row r="23" spans="1:12" customFormat="1" ht="20.100000000000001" customHeight="1" thickBot="1" x14ac:dyDescent="0.5">
      <c r="A23" s="154" t="s">
        <v>140</v>
      </c>
      <c r="B23" s="225">
        <v>0</v>
      </c>
      <c r="C23" s="225">
        <v>0</v>
      </c>
      <c r="D23" s="225">
        <v>0</v>
      </c>
      <c r="E23" s="225">
        <v>0</v>
      </c>
      <c r="F23" s="225">
        <v>0</v>
      </c>
      <c r="G23" s="188">
        <f>IFERROR(B23+C23+D23+E23+F23,0)</f>
        <v>0</v>
      </c>
      <c r="J23" s="141"/>
    </row>
    <row r="24" spans="1:12" customFormat="1" ht="20.25" customHeight="1" thickBot="1" x14ac:dyDescent="0.5">
      <c r="E24" s="160" t="s">
        <v>141</v>
      </c>
      <c r="F24" s="119" t="s">
        <v>142</v>
      </c>
      <c r="G24" s="189">
        <f>G23/5</f>
        <v>0</v>
      </c>
      <c r="J24" s="141"/>
    </row>
    <row r="25" spans="1:12" customFormat="1" ht="12.75" customHeight="1" x14ac:dyDescent="0.45">
      <c r="K25" s="119"/>
    </row>
    <row r="26" spans="1:12" customFormat="1" ht="12.75" customHeight="1" x14ac:dyDescent="0.45">
      <c r="A26" s="34" t="s">
        <v>106</v>
      </c>
      <c r="B26" s="33"/>
      <c r="C26" s="33"/>
      <c r="D26" s="33"/>
      <c r="E26" s="33"/>
      <c r="F26" s="33"/>
      <c r="G26" s="33"/>
      <c r="H26" s="33"/>
      <c r="I26" s="33"/>
      <c r="J26" s="33"/>
      <c r="K26" s="32"/>
    </row>
    <row r="27" spans="1:12" x14ac:dyDescent="0.3">
      <c r="A27" s="31"/>
      <c r="B27" s="30"/>
      <c r="C27" s="30"/>
      <c r="D27" s="30"/>
      <c r="E27" s="30"/>
      <c r="F27" s="30"/>
      <c r="G27" s="30"/>
      <c r="H27" s="30"/>
      <c r="I27" s="30"/>
      <c r="J27" s="30"/>
      <c r="K27" s="29"/>
    </row>
    <row r="28" spans="1:12" x14ac:dyDescent="0.3">
      <c r="A28" s="31"/>
      <c r="B28" s="30"/>
      <c r="C28" s="30"/>
      <c r="D28" s="30"/>
      <c r="E28" s="30"/>
      <c r="F28" s="30"/>
      <c r="G28" s="30"/>
      <c r="H28" s="30"/>
      <c r="I28" s="30"/>
      <c r="J28" s="30"/>
      <c r="K28" s="29"/>
    </row>
    <row r="29" spans="1:12" customFormat="1" ht="9" customHeight="1" x14ac:dyDescent="0.45">
      <c r="A29" s="31"/>
      <c r="B29" s="30"/>
      <c r="C29" s="30"/>
      <c r="D29" s="30"/>
      <c r="E29" s="30"/>
      <c r="F29" s="30"/>
      <c r="G29" s="30"/>
      <c r="H29" s="30"/>
      <c r="I29" s="30"/>
      <c r="J29" s="30"/>
      <c r="K29" s="29"/>
    </row>
    <row r="30" spans="1:12" x14ac:dyDescent="0.3">
      <c r="A30" s="28"/>
      <c r="B30" s="27"/>
      <c r="C30" s="27"/>
      <c r="D30" s="27"/>
      <c r="E30" s="27"/>
      <c r="F30" s="27"/>
      <c r="G30" s="27"/>
      <c r="H30" s="27"/>
      <c r="I30" s="27"/>
      <c r="J30" s="27"/>
      <c r="K30" s="26"/>
    </row>
    <row r="32" spans="1:12" customFormat="1" ht="13.5" customHeight="1" x14ac:dyDescent="0.45">
      <c r="A32" s="25" t="s">
        <v>143</v>
      </c>
      <c r="B32" s="25"/>
      <c r="C32" s="25"/>
      <c r="D32" s="25"/>
      <c r="E32" s="25"/>
      <c r="F32" s="25"/>
      <c r="G32" s="25"/>
      <c r="H32" s="10">
        <f>G24</f>
        <v>0</v>
      </c>
      <c r="I32" s="10"/>
      <c r="J32" s="235" t="s">
        <v>108</v>
      </c>
      <c r="K32" s="192">
        <f>H32*3</f>
        <v>0</v>
      </c>
    </row>
    <row r="33" spans="1:12" customFormat="1" ht="13.5" customHeight="1" x14ac:dyDescent="0.45">
      <c r="A33" s="25" t="s">
        <v>144</v>
      </c>
      <c r="B33" s="25"/>
      <c r="C33" s="25"/>
      <c r="D33" s="25"/>
      <c r="E33" s="25"/>
      <c r="F33" s="25"/>
      <c r="G33" s="25"/>
      <c r="H33" s="24">
        <f>K20</f>
        <v>0</v>
      </c>
      <c r="I33" s="9"/>
      <c r="J33" s="156" t="s">
        <v>110</v>
      </c>
      <c r="K33" s="192">
        <f>H33</f>
        <v>0</v>
      </c>
    </row>
    <row r="34" spans="1:12" customFormat="1" ht="13.9" customHeight="1" thickBot="1" x14ac:dyDescent="0.5">
      <c r="E34" s="136"/>
      <c r="H34" s="110"/>
      <c r="I34" s="236"/>
      <c r="J34" s="141" t="s">
        <v>111</v>
      </c>
      <c r="K34" s="192">
        <f>(K32+K33)</f>
        <v>0</v>
      </c>
    </row>
    <row r="35" spans="1:12" customFormat="1" ht="13.9" customHeight="1" thickBot="1" x14ac:dyDescent="0.5">
      <c r="E35" s="37" t="s">
        <v>112</v>
      </c>
      <c r="F35" s="36"/>
      <c r="G35" s="36"/>
      <c r="H35" s="36"/>
      <c r="I35" s="36"/>
      <c r="J35" s="35"/>
      <c r="K35" s="157">
        <f>K34/4</f>
        <v>0</v>
      </c>
    </row>
    <row r="36" spans="1:12" customFormat="1" ht="13.5" customHeight="1" x14ac:dyDescent="0.45">
      <c r="E36" s="136"/>
      <c r="F36" s="136"/>
      <c r="G36" s="136"/>
      <c r="H36" s="194"/>
      <c r="I36" s="194"/>
      <c r="J36" s="194"/>
      <c r="K36" s="190"/>
    </row>
    <row r="37" spans="1:12" customFormat="1" ht="13.5" customHeight="1" x14ac:dyDescent="0.45">
      <c r="E37" s="136"/>
      <c r="F37" s="136"/>
      <c r="G37" s="136"/>
      <c r="H37" s="136"/>
      <c r="I37" s="136"/>
      <c r="J37" s="136"/>
      <c r="K37" s="237"/>
    </row>
    <row r="38" spans="1:12" customFormat="1" ht="13.5" customHeight="1" x14ac:dyDescent="0.45">
      <c r="E38" s="136"/>
      <c r="F38" s="136"/>
      <c r="G38" s="136"/>
      <c r="H38" s="136"/>
      <c r="I38" s="136"/>
      <c r="J38" s="136"/>
      <c r="K38" s="237"/>
    </row>
    <row r="39" spans="1:12" customFormat="1" ht="13.5" customHeight="1" x14ac:dyDescent="0.45">
      <c r="E39" s="136"/>
      <c r="F39" s="136"/>
      <c r="G39" s="136"/>
      <c r="H39" s="136"/>
      <c r="I39" s="136"/>
      <c r="J39" s="136"/>
      <c r="K39" s="237"/>
    </row>
    <row r="40" spans="1:12" customFormat="1" ht="15" customHeight="1" x14ac:dyDescent="0.45">
      <c r="K40" s="237"/>
    </row>
    <row r="41" spans="1:12" x14ac:dyDescent="0.3">
      <c r="A41" s="111" t="s">
        <v>96</v>
      </c>
      <c r="B41" s="147"/>
      <c r="C41" s="147"/>
      <c r="D41" s="147"/>
      <c r="E41" s="147"/>
      <c r="G41" s="111" t="s">
        <v>97</v>
      </c>
      <c r="H41" s="111"/>
      <c r="I41" s="111"/>
      <c r="J41" s="111"/>
      <c r="K41" s="111"/>
      <c r="L41" s="111"/>
    </row>
  </sheetData>
  <mergeCells count="36">
    <mergeCell ref="C4:E4"/>
    <mergeCell ref="G13:H13"/>
    <mergeCell ref="I13:K13"/>
    <mergeCell ref="A14:A16"/>
    <mergeCell ref="B14:B16"/>
    <mergeCell ref="C14:D14"/>
    <mergeCell ref="E14:F14"/>
    <mergeCell ref="G14:H14"/>
    <mergeCell ref="I14:I16"/>
    <mergeCell ref="J14:J16"/>
    <mergeCell ref="K14:K16"/>
    <mergeCell ref="C15:D15"/>
    <mergeCell ref="E15:F15"/>
    <mergeCell ref="G15:H15"/>
    <mergeCell ref="C16:D16"/>
    <mergeCell ref="E16:F16"/>
    <mergeCell ref="G16:H16"/>
    <mergeCell ref="A17:A18"/>
    <mergeCell ref="B17:D17"/>
    <mergeCell ref="E17:F17"/>
    <mergeCell ref="G17:H17"/>
    <mergeCell ref="B18:D18"/>
    <mergeCell ref="E18:F18"/>
    <mergeCell ref="G18:H18"/>
    <mergeCell ref="C10:F10"/>
    <mergeCell ref="C5:F5"/>
    <mergeCell ref="C8:F8"/>
    <mergeCell ref="C9:F9"/>
    <mergeCell ref="C6:F6"/>
    <mergeCell ref="E35:J35"/>
    <mergeCell ref="A33:G33"/>
    <mergeCell ref="H33:I33"/>
    <mergeCell ref="B19:I19"/>
    <mergeCell ref="A26:K30"/>
    <mergeCell ref="A32:G32"/>
    <mergeCell ref="H32:I32"/>
  </mergeCells>
  <conditionalFormatting sqref="H33:I33">
    <cfRule type="cellIs" dxfId="9" priority="1" operator="equal">
      <formula>0</formula>
    </cfRule>
  </conditionalFormatting>
  <conditionalFormatting sqref="K14:K21">
    <cfRule type="cellIs" dxfId="8" priority="2" operator="equal">
      <formula>0</formula>
    </cfRule>
    <cfRule type="cellIs" dxfId="7" priority="3" operator="notBetween">
      <formula>0</formula>
      <formula>10</formula>
    </cfRule>
  </conditionalFormatting>
  <conditionalFormatting sqref="J22:J24">
    <cfRule type="cellIs" dxfId="6" priority="4" operator="equal">
      <formula>0</formula>
    </cfRule>
    <cfRule type="cellIs" dxfId="5" priority="5" operator="notBetween">
      <formula>0</formula>
      <formula>10</formula>
    </cfRule>
  </conditionalFormatting>
  <conditionalFormatting sqref="K25:K40">
    <cfRule type="cellIs" dxfId="4" priority="6" operator="equal">
      <formula>0</formula>
    </cfRule>
    <cfRule type="cellIs" dxfId="3" priority="7" operator="notBetween">
      <formula>0</formula>
      <formula>10</formula>
    </cfRule>
  </conditionalFormatting>
  <conditionalFormatting sqref="H32:I33">
    <cfRule type="cellIs" dxfId="2" priority="8" operator="notBetween">
      <formula>0</formula>
      <formula>10</formula>
    </cfRule>
  </conditionalFormatting>
  <conditionalFormatting sqref="J14:J19">
    <cfRule type="cellIs" dxfId="1" priority="9" operator="notBetween">
      <formula>0</formula>
      <formula>10</formula>
    </cfRule>
  </conditionalFormatting>
  <conditionalFormatting sqref="K19">
    <cfRule type="cellIs" dxfId="0" priority="10" operator="equal">
      <formula>0</formula>
    </cfRule>
  </conditionalFormatting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LÄTTKLASS</oddHeader>
  </headerFooter>
  <legacyDrawingHF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C27BA0"/>
  </sheetPr>
  <dimension ref="A1:J995"/>
  <sheetViews>
    <sheetView workbookViewId="0">
      <selection activeCell="B3" sqref="B3 B3"/>
    </sheetView>
  </sheetViews>
  <sheetFormatPr defaultColWidth="14.3984375" defaultRowHeight="15.75" customHeight="1" x14ac:dyDescent="0.35"/>
  <cols>
    <col min="1" max="1" width="11.265625" style="226" customWidth="1"/>
    <col min="2" max="2" width="14.3984375" style="226" customWidth="1"/>
    <col min="3" max="3" width="11.59765625" style="226" customWidth="1"/>
    <col min="4" max="4" width="3.86328125" style="226" customWidth="1"/>
    <col min="5" max="5" width="12.265625" style="226" customWidth="1"/>
    <col min="6" max="8" width="14.3984375" style="226" customWidth="1"/>
    <col min="9" max="9" width="6.73046875" style="226" customWidth="1"/>
    <col min="10" max="10" width="12.1328125" style="226" customWidth="1"/>
    <col min="11" max="12" width="14.3984375" style="226" customWidth="1"/>
    <col min="13" max="13" width="10.59765625" style="226" customWidth="1"/>
    <col min="14" max="14" width="14.3984375" style="226" customWidth="1"/>
    <col min="15" max="15" width="17.265625" style="226" customWidth="1"/>
    <col min="16" max="16" width="14.3984375" style="226" customWidth="1"/>
    <col min="17" max="17" width="7.1328125" style="226" customWidth="1"/>
    <col min="18" max="18" width="14.3984375" style="226" customWidth="1"/>
    <col min="19" max="16384" width="14.3984375" style="226"/>
  </cols>
  <sheetData>
    <row r="1" spans="1:10" customFormat="1" ht="24" customHeight="1" thickBot="1" x14ac:dyDescent="0.55000000000000004">
      <c r="A1" s="227" t="s">
        <v>157</v>
      </c>
      <c r="E1" s="6" t="s">
        <v>43</v>
      </c>
      <c r="F1" s="5"/>
      <c r="G1" s="248"/>
      <c r="I1" s="227"/>
      <c r="J1" s="227"/>
    </row>
    <row r="2" spans="1:10" customFormat="1" ht="24" customHeight="1" thickBot="1" x14ac:dyDescent="0.55000000000000004">
      <c r="A2" s="227" t="s">
        <v>158</v>
      </c>
      <c r="E2" s="6" t="s">
        <v>44</v>
      </c>
      <c r="F2" s="5"/>
      <c r="G2" s="248"/>
      <c r="I2" s="227"/>
      <c r="J2" s="227"/>
    </row>
    <row r="3" spans="1:10" customFormat="1" ht="24" customHeight="1" thickBot="1" x14ac:dyDescent="0.55000000000000004">
      <c r="A3" s="247" t="s">
        <v>45</v>
      </c>
      <c r="B3" s="247"/>
      <c r="C3" s="247"/>
      <c r="E3" s="6" t="s">
        <v>46</v>
      </c>
      <c r="F3" s="5"/>
      <c r="G3" s="248"/>
    </row>
    <row r="4" spans="1:10" customFormat="1" ht="24" customHeight="1" thickBot="1" x14ac:dyDescent="0.55000000000000004">
      <c r="A4" s="249" t="s">
        <v>159</v>
      </c>
      <c r="B4" s="249"/>
      <c r="C4" s="249"/>
      <c r="E4" s="6" t="s">
        <v>48</v>
      </c>
      <c r="F4" s="5"/>
      <c r="G4" s="250"/>
    </row>
    <row r="5" spans="1:10" customFormat="1" ht="21.4" customHeight="1" x14ac:dyDescent="0.45">
      <c r="A5" s="249" t="s">
        <v>51</v>
      </c>
      <c r="B5" s="249"/>
      <c r="C5" s="249"/>
      <c r="E5" s="226" t="s">
        <v>160</v>
      </c>
    </row>
    <row r="6" spans="1:10" customFormat="1" ht="24" customHeight="1" x14ac:dyDescent="0.45">
      <c r="A6" s="249" t="s">
        <v>49</v>
      </c>
      <c r="B6" s="249"/>
      <c r="C6" s="249"/>
      <c r="E6" s="247" t="s">
        <v>52</v>
      </c>
      <c r="F6" s="247"/>
      <c r="G6" s="247"/>
    </row>
    <row r="7" spans="1:10" customFormat="1" ht="24" customHeight="1" x14ac:dyDescent="0.45">
      <c r="E7" s="249" t="s">
        <v>54</v>
      </c>
      <c r="F7" s="249"/>
      <c r="G7" s="249"/>
    </row>
    <row r="8" spans="1:10" customFormat="1" ht="24" customHeight="1" x14ac:dyDescent="0.45">
      <c r="A8" s="249" t="s">
        <v>55</v>
      </c>
      <c r="B8" s="249"/>
      <c r="C8" s="249"/>
      <c r="E8" s="249" t="s">
        <v>56</v>
      </c>
      <c r="F8" s="249"/>
      <c r="G8" s="249"/>
    </row>
    <row r="9" spans="1:10" customFormat="1" ht="24" customHeight="1" x14ac:dyDescent="0.45">
      <c r="A9" s="249" t="s">
        <v>57</v>
      </c>
      <c r="B9" s="249"/>
      <c r="C9" s="249"/>
      <c r="E9" s="247" t="s">
        <v>58</v>
      </c>
      <c r="F9" s="247"/>
      <c r="G9" s="247"/>
    </row>
    <row r="10" spans="1:10" customFormat="1" ht="24" customHeight="1" x14ac:dyDescent="0.45">
      <c r="E10" s="249" t="s">
        <v>59</v>
      </c>
      <c r="F10" s="249"/>
      <c r="G10" s="249"/>
    </row>
    <row r="11" spans="1:10" customFormat="1" ht="21" customHeight="1" x14ac:dyDescent="0.45">
      <c r="A11" s="251"/>
      <c r="B11" s="251"/>
      <c r="C11" s="251"/>
      <c r="D11" s="251"/>
      <c r="E11" s="249" t="s">
        <v>60</v>
      </c>
      <c r="F11" s="249"/>
      <c r="G11" s="249"/>
    </row>
    <row r="12" spans="1:10" customFormat="1" ht="22.15" customHeight="1" x14ac:dyDescent="0.45">
      <c r="A12" s="252"/>
      <c r="B12" s="252" t="s">
        <v>161</v>
      </c>
      <c r="C12" s="251"/>
      <c r="D12" s="251"/>
      <c r="E12" s="252" t="s">
        <v>162</v>
      </c>
    </row>
    <row r="13" spans="1:10" customFormat="1" ht="23.1" customHeight="1" x14ac:dyDescent="0.45">
      <c r="A13" s="253"/>
      <c r="B13" s="212"/>
      <c r="C13" s="211"/>
      <c r="D13" s="210"/>
      <c r="E13" s="211"/>
      <c r="F13" s="211"/>
      <c r="G13" s="210"/>
      <c r="J13" s="251"/>
    </row>
    <row r="14" spans="1:10" customFormat="1" ht="23.1" customHeight="1" x14ac:dyDescent="0.45">
      <c r="A14" s="254">
        <v>1</v>
      </c>
      <c r="B14" s="207"/>
      <c r="C14" s="206"/>
      <c r="D14" s="205"/>
      <c r="E14" s="206"/>
      <c r="F14" s="206"/>
      <c r="G14" s="205"/>
    </row>
    <row r="15" spans="1:10" customFormat="1" ht="23.1" customHeight="1" x14ac:dyDescent="0.45">
      <c r="A15" s="255"/>
      <c r="B15" s="204"/>
      <c r="C15" s="203"/>
      <c r="D15" s="202"/>
      <c r="E15" s="203"/>
      <c r="F15" s="203"/>
      <c r="G15" s="202"/>
    </row>
    <row r="16" spans="1:10" customFormat="1" ht="23.1" customHeight="1" x14ac:dyDescent="0.45">
      <c r="A16" s="254"/>
      <c r="B16" s="209"/>
      <c r="C16" s="256"/>
      <c r="D16" s="208"/>
      <c r="E16" s="256"/>
      <c r="F16" s="256"/>
      <c r="G16" s="208"/>
    </row>
    <row r="17" spans="1:10" customFormat="1" ht="23.1" customHeight="1" x14ac:dyDescent="0.45">
      <c r="A17" s="254">
        <v>2</v>
      </c>
      <c r="B17" s="207"/>
      <c r="C17" s="206"/>
      <c r="D17" s="205"/>
      <c r="E17" s="206"/>
      <c r="F17" s="206"/>
      <c r="G17" s="205"/>
    </row>
    <row r="18" spans="1:10" customFormat="1" ht="23.1" customHeight="1" x14ac:dyDescent="0.45">
      <c r="A18" s="254"/>
      <c r="B18" s="215"/>
      <c r="C18" s="214"/>
      <c r="D18" s="213"/>
      <c r="E18" s="214"/>
      <c r="F18" s="214"/>
      <c r="G18" s="213"/>
      <c r="J18" s="251"/>
    </row>
    <row r="19" spans="1:10" customFormat="1" ht="23.1" customHeight="1" x14ac:dyDescent="0.45">
      <c r="A19" s="257"/>
      <c r="B19" s="212"/>
      <c r="C19" s="211"/>
      <c r="D19" s="210"/>
      <c r="E19" s="211"/>
      <c r="F19" s="211"/>
      <c r="G19" s="210"/>
    </row>
    <row r="20" spans="1:10" customFormat="1" ht="23.1" customHeight="1" x14ac:dyDescent="0.45">
      <c r="A20" s="254">
        <v>3</v>
      </c>
      <c r="B20" s="207"/>
      <c r="C20" s="206"/>
      <c r="D20" s="205"/>
      <c r="E20" s="206"/>
      <c r="F20" s="206"/>
      <c r="G20" s="205"/>
    </row>
    <row r="21" spans="1:10" customFormat="1" ht="23.1" customHeight="1" x14ac:dyDescent="0.45">
      <c r="A21" s="255"/>
      <c r="B21" s="204"/>
      <c r="C21" s="203"/>
      <c r="D21" s="202"/>
      <c r="E21" s="203"/>
      <c r="F21" s="203"/>
      <c r="G21" s="202"/>
      <c r="I21" s="251"/>
    </row>
    <row r="22" spans="1:10" customFormat="1" ht="23.1" customHeight="1" x14ac:dyDescent="0.45">
      <c r="A22" s="254"/>
      <c r="B22" s="209"/>
      <c r="C22" s="256"/>
      <c r="D22" s="208"/>
      <c r="E22" s="256"/>
      <c r="F22" s="256"/>
      <c r="G22" s="208"/>
    </row>
    <row r="23" spans="1:10" customFormat="1" ht="23.1" customHeight="1" x14ac:dyDescent="0.45">
      <c r="A23" s="254">
        <v>4</v>
      </c>
      <c r="B23" s="207"/>
      <c r="C23" s="206"/>
      <c r="D23" s="205"/>
      <c r="E23" s="206"/>
      <c r="F23" s="206"/>
      <c r="G23" s="205"/>
    </row>
    <row r="24" spans="1:10" customFormat="1" ht="23.1" customHeight="1" x14ac:dyDescent="0.45">
      <c r="A24" s="254"/>
      <c r="B24" s="215"/>
      <c r="C24" s="214"/>
      <c r="D24" s="213"/>
      <c r="E24" s="214"/>
      <c r="F24" s="214"/>
      <c r="G24" s="213"/>
      <c r="J24" s="251"/>
    </row>
    <row r="25" spans="1:10" customFormat="1" ht="23.1" customHeight="1" x14ac:dyDescent="0.45">
      <c r="A25" s="257"/>
      <c r="B25" s="212"/>
      <c r="C25" s="211"/>
      <c r="D25" s="210"/>
      <c r="E25" s="211"/>
      <c r="F25" s="211"/>
      <c r="G25" s="210"/>
    </row>
    <row r="26" spans="1:10" customFormat="1" ht="23.1" customHeight="1" x14ac:dyDescent="0.45">
      <c r="A26" s="254">
        <v>5</v>
      </c>
      <c r="B26" s="207"/>
      <c r="C26" s="206"/>
      <c r="D26" s="205"/>
      <c r="E26" s="206"/>
      <c r="F26" s="206"/>
      <c r="G26" s="205"/>
    </row>
    <row r="27" spans="1:10" customFormat="1" ht="23.1" customHeight="1" x14ac:dyDescent="0.45">
      <c r="A27" s="255"/>
      <c r="B27" s="204"/>
      <c r="C27" s="203"/>
      <c r="D27" s="202"/>
      <c r="E27" s="203"/>
      <c r="F27" s="203"/>
      <c r="G27" s="202"/>
    </row>
    <row r="28" spans="1:10" customFormat="1" ht="23.1" customHeight="1" x14ac:dyDescent="0.45">
      <c r="A28" s="254"/>
      <c r="B28" s="209"/>
      <c r="C28" s="256"/>
      <c r="D28" s="208"/>
      <c r="E28" s="256"/>
      <c r="F28" s="256"/>
      <c r="G28" s="208"/>
    </row>
    <row r="29" spans="1:10" customFormat="1" ht="23.1" customHeight="1" x14ac:dyDescent="0.45">
      <c r="A29" s="254">
        <v>6</v>
      </c>
      <c r="B29" s="207"/>
      <c r="C29" s="206"/>
      <c r="D29" s="205"/>
      <c r="E29" s="206"/>
      <c r="F29" s="206"/>
      <c r="G29" s="205"/>
    </row>
    <row r="30" spans="1:10" customFormat="1" ht="23.1" customHeight="1" x14ac:dyDescent="0.45">
      <c r="A30" s="258"/>
      <c r="B30" s="204"/>
      <c r="C30" s="203"/>
      <c r="D30" s="202"/>
      <c r="E30" s="203"/>
      <c r="F30" s="203"/>
      <c r="G30" s="202"/>
    </row>
    <row r="31" spans="1:10" customFormat="1" ht="25.25" customHeight="1" x14ac:dyDescent="0.45">
      <c r="A31" s="247" t="s">
        <v>96</v>
      </c>
      <c r="B31" s="247"/>
      <c r="C31" s="247"/>
      <c r="E31" s="247" t="s">
        <v>97</v>
      </c>
      <c r="F31" s="247"/>
      <c r="G31" s="247"/>
    </row>
    <row r="32" spans="1:10" customFormat="1" ht="12.75" customHeight="1" x14ac:dyDescent="0.45"/>
    <row r="33" customFormat="1" ht="12.75" customHeight="1" x14ac:dyDescent="0.45"/>
    <row r="34" customFormat="1" ht="12.75" customHeight="1" x14ac:dyDescent="0.45"/>
    <row r="35" customFormat="1" ht="12.75" customHeight="1" x14ac:dyDescent="0.45"/>
    <row r="36" customFormat="1" ht="12.75" customHeight="1" x14ac:dyDescent="0.45"/>
    <row r="37" customFormat="1" ht="12.75" customHeight="1" x14ac:dyDescent="0.45"/>
    <row r="38" customFormat="1" ht="12.75" customHeight="1" x14ac:dyDescent="0.45"/>
    <row r="39" customFormat="1" ht="12.75" customHeight="1" x14ac:dyDescent="0.45"/>
    <row r="40" customFormat="1" ht="12.75" customHeight="1" x14ac:dyDescent="0.45"/>
    <row r="41" customFormat="1" ht="12.75" customHeight="1" x14ac:dyDescent="0.45"/>
    <row r="42" customFormat="1" ht="12.75" customHeight="1" x14ac:dyDescent="0.45"/>
    <row r="43" customFormat="1" ht="12.75" customHeight="1" x14ac:dyDescent="0.45"/>
    <row r="44" customFormat="1" ht="12.75" customHeight="1" x14ac:dyDescent="0.45"/>
    <row r="45" customFormat="1" ht="12.75" customHeight="1" x14ac:dyDescent="0.45"/>
    <row r="46" customFormat="1" ht="12.75" customHeight="1" x14ac:dyDescent="0.45"/>
    <row r="47" customFormat="1" ht="12.75" customHeight="1" x14ac:dyDescent="0.45"/>
    <row r="48" customFormat="1" ht="12.75" customHeight="1" x14ac:dyDescent="0.45"/>
    <row r="49" customFormat="1" ht="12.75" customHeight="1" x14ac:dyDescent="0.45"/>
    <row r="50" customFormat="1" ht="12.75" customHeight="1" x14ac:dyDescent="0.45"/>
    <row r="51" customFormat="1" ht="12.75" customHeight="1" x14ac:dyDescent="0.45"/>
    <row r="52" customFormat="1" ht="12.75" customHeight="1" x14ac:dyDescent="0.45"/>
    <row r="53" customFormat="1" ht="12.75" customHeight="1" x14ac:dyDescent="0.45"/>
    <row r="54" customFormat="1" ht="12.75" customHeight="1" x14ac:dyDescent="0.45"/>
    <row r="55" customFormat="1" ht="12.75" customHeight="1" x14ac:dyDescent="0.45"/>
    <row r="56" customFormat="1" ht="12.75" customHeight="1" x14ac:dyDescent="0.45"/>
    <row r="57" customFormat="1" ht="12.75" customHeight="1" x14ac:dyDescent="0.45"/>
    <row r="58" customFormat="1" ht="12.75" customHeight="1" x14ac:dyDescent="0.45"/>
    <row r="59" customFormat="1" ht="12.75" customHeight="1" x14ac:dyDescent="0.45"/>
    <row r="60" customFormat="1" ht="12.75" customHeight="1" x14ac:dyDescent="0.45"/>
    <row r="61" customFormat="1" ht="12.75" customHeight="1" x14ac:dyDescent="0.45"/>
    <row r="62" customFormat="1" ht="12.75" customHeight="1" x14ac:dyDescent="0.45"/>
    <row r="63" customFormat="1" ht="12.75" customHeight="1" x14ac:dyDescent="0.45"/>
    <row r="64" customFormat="1" ht="12.75" customHeight="1" x14ac:dyDescent="0.45"/>
    <row r="65" customFormat="1" ht="12.75" customHeight="1" x14ac:dyDescent="0.45"/>
    <row r="66" customFormat="1" ht="12.75" customHeight="1" x14ac:dyDescent="0.45"/>
    <row r="67" customFormat="1" ht="12.75" customHeight="1" x14ac:dyDescent="0.45"/>
    <row r="68" customFormat="1" ht="12.75" customHeight="1" x14ac:dyDescent="0.45"/>
    <row r="69" customFormat="1" ht="12.75" customHeight="1" x14ac:dyDescent="0.45"/>
    <row r="70" customFormat="1" ht="12.75" customHeight="1" x14ac:dyDescent="0.45"/>
    <row r="71" customFormat="1" ht="12.75" customHeight="1" x14ac:dyDescent="0.45"/>
    <row r="72" customFormat="1" ht="12.75" customHeight="1" x14ac:dyDescent="0.45"/>
    <row r="73" customFormat="1" ht="12.75" customHeight="1" x14ac:dyDescent="0.45"/>
    <row r="74" customFormat="1" ht="12.75" customHeight="1" x14ac:dyDescent="0.45"/>
    <row r="75" customFormat="1" ht="12.75" customHeight="1" x14ac:dyDescent="0.45"/>
    <row r="76" customFormat="1" ht="12.75" customHeight="1" x14ac:dyDescent="0.45"/>
    <row r="77" customFormat="1" ht="12.75" customHeight="1" x14ac:dyDescent="0.45"/>
    <row r="78" customFormat="1" ht="12.75" customHeight="1" x14ac:dyDescent="0.45"/>
    <row r="79" customFormat="1" ht="12.75" customHeight="1" x14ac:dyDescent="0.45"/>
    <row r="80" customFormat="1" ht="12.75" customHeight="1" x14ac:dyDescent="0.45"/>
    <row r="81" customFormat="1" ht="12.75" customHeight="1" x14ac:dyDescent="0.45"/>
    <row r="82" customFormat="1" ht="12.75" customHeight="1" x14ac:dyDescent="0.45"/>
    <row r="83" customFormat="1" ht="12.75" customHeight="1" x14ac:dyDescent="0.45"/>
    <row r="84" customFormat="1" ht="12.75" customHeight="1" x14ac:dyDescent="0.45"/>
    <row r="85" customFormat="1" ht="12.75" customHeight="1" x14ac:dyDescent="0.45"/>
    <row r="86" customFormat="1" ht="12.75" customHeight="1" x14ac:dyDescent="0.45"/>
    <row r="87" customFormat="1" ht="12.75" customHeight="1" x14ac:dyDescent="0.45"/>
    <row r="88" customFormat="1" ht="12.75" customHeight="1" x14ac:dyDescent="0.45"/>
    <row r="89" customFormat="1" ht="12.75" customHeight="1" x14ac:dyDescent="0.45"/>
    <row r="90" customFormat="1" ht="12.75" customHeight="1" x14ac:dyDescent="0.45"/>
    <row r="91" customFormat="1" ht="12.75" customHeight="1" x14ac:dyDescent="0.45"/>
    <row r="92" customFormat="1" ht="12.75" customHeight="1" x14ac:dyDescent="0.45"/>
    <row r="93" customFormat="1" ht="12.75" customHeight="1" x14ac:dyDescent="0.45"/>
    <row r="94" customFormat="1" ht="12.75" customHeight="1" x14ac:dyDescent="0.45"/>
    <row r="95" customFormat="1" ht="12.75" customHeight="1" x14ac:dyDescent="0.45"/>
    <row r="96" customFormat="1" ht="12.75" customHeight="1" x14ac:dyDescent="0.45"/>
    <row r="97" customFormat="1" ht="12.75" customHeight="1" x14ac:dyDescent="0.45"/>
    <row r="98" customFormat="1" ht="12.75" customHeight="1" x14ac:dyDescent="0.45"/>
    <row r="99" customFormat="1" ht="12.75" customHeight="1" x14ac:dyDescent="0.45"/>
    <row r="100" customFormat="1" ht="12.75" customHeight="1" x14ac:dyDescent="0.45"/>
    <row r="101" customFormat="1" ht="12.75" customHeight="1" x14ac:dyDescent="0.45"/>
    <row r="102" customFormat="1" ht="12.75" customHeight="1" x14ac:dyDescent="0.45"/>
    <row r="103" customFormat="1" ht="12.75" customHeight="1" x14ac:dyDescent="0.45"/>
    <row r="104" customFormat="1" ht="12.75" customHeight="1" x14ac:dyDescent="0.45"/>
    <row r="105" customFormat="1" ht="12.75" customHeight="1" x14ac:dyDescent="0.45"/>
    <row r="106" customFormat="1" ht="12.75" customHeight="1" x14ac:dyDescent="0.45"/>
    <row r="107" customFormat="1" ht="12.75" customHeight="1" x14ac:dyDescent="0.45"/>
    <row r="108" customFormat="1" ht="12.75" customHeight="1" x14ac:dyDescent="0.45"/>
    <row r="109" customFormat="1" ht="12.75" customHeight="1" x14ac:dyDescent="0.45"/>
    <row r="110" customFormat="1" ht="12.75" customHeight="1" x14ac:dyDescent="0.45"/>
    <row r="111" customFormat="1" ht="12.75" customHeight="1" x14ac:dyDescent="0.45"/>
    <row r="112" customFormat="1" ht="12.75" customHeight="1" x14ac:dyDescent="0.45"/>
    <row r="113" customFormat="1" ht="12.75" customHeight="1" x14ac:dyDescent="0.45"/>
    <row r="114" customFormat="1" ht="12.75" customHeight="1" x14ac:dyDescent="0.45"/>
    <row r="115" customFormat="1" ht="12.75" customHeight="1" x14ac:dyDescent="0.45"/>
    <row r="116" customFormat="1" ht="12.75" customHeight="1" x14ac:dyDescent="0.45"/>
    <row r="117" customFormat="1" ht="12.75" customHeight="1" x14ac:dyDescent="0.45"/>
    <row r="118" customFormat="1" ht="12.75" customHeight="1" x14ac:dyDescent="0.45"/>
    <row r="119" customFormat="1" ht="12.75" customHeight="1" x14ac:dyDescent="0.45"/>
    <row r="120" customFormat="1" ht="12.75" customHeight="1" x14ac:dyDescent="0.45"/>
    <row r="121" customFormat="1" ht="12.75" customHeight="1" x14ac:dyDescent="0.45"/>
    <row r="122" customFormat="1" ht="12.75" customHeight="1" x14ac:dyDescent="0.45"/>
    <row r="123" customFormat="1" ht="12.75" customHeight="1" x14ac:dyDescent="0.45"/>
    <row r="124" customFormat="1" ht="12.75" customHeight="1" x14ac:dyDescent="0.45"/>
    <row r="125" customFormat="1" ht="12.75" customHeight="1" x14ac:dyDescent="0.45"/>
    <row r="126" customFormat="1" ht="12.75" customHeight="1" x14ac:dyDescent="0.45"/>
    <row r="127" customFormat="1" ht="12.75" customHeight="1" x14ac:dyDescent="0.45"/>
    <row r="128" customFormat="1" ht="12.75" customHeight="1" x14ac:dyDescent="0.45"/>
    <row r="129" customFormat="1" ht="12.75" customHeight="1" x14ac:dyDescent="0.45"/>
    <row r="130" customFormat="1" ht="12.75" customHeight="1" x14ac:dyDescent="0.45"/>
    <row r="131" customFormat="1" ht="12.75" customHeight="1" x14ac:dyDescent="0.45"/>
    <row r="132" customFormat="1" ht="12.75" customHeight="1" x14ac:dyDescent="0.45"/>
    <row r="133" customFormat="1" ht="12.75" customHeight="1" x14ac:dyDescent="0.45"/>
    <row r="134" customFormat="1" ht="12.75" customHeight="1" x14ac:dyDescent="0.45"/>
    <row r="135" customFormat="1" ht="12.75" customHeight="1" x14ac:dyDescent="0.45"/>
    <row r="136" customFormat="1" ht="12.75" customHeight="1" x14ac:dyDescent="0.45"/>
    <row r="137" customFormat="1" ht="12.75" customHeight="1" x14ac:dyDescent="0.45"/>
    <row r="138" customFormat="1" ht="12.75" customHeight="1" x14ac:dyDescent="0.45"/>
    <row r="139" customFormat="1" ht="12.75" customHeight="1" x14ac:dyDescent="0.45"/>
    <row r="140" customFormat="1" ht="12.75" customHeight="1" x14ac:dyDescent="0.45"/>
    <row r="141" customFormat="1" ht="12.75" customHeight="1" x14ac:dyDescent="0.45"/>
    <row r="142" customFormat="1" ht="12.75" customHeight="1" x14ac:dyDescent="0.45"/>
    <row r="143" customFormat="1" ht="12.75" customHeight="1" x14ac:dyDescent="0.45"/>
    <row r="144" customFormat="1" ht="12.75" customHeight="1" x14ac:dyDescent="0.45"/>
    <row r="145" customFormat="1" ht="12.75" customHeight="1" x14ac:dyDescent="0.45"/>
    <row r="146" customFormat="1" ht="12.75" customHeight="1" x14ac:dyDescent="0.45"/>
    <row r="147" customFormat="1" ht="12.75" customHeight="1" x14ac:dyDescent="0.45"/>
    <row r="148" customFormat="1" ht="12.75" customHeight="1" x14ac:dyDescent="0.45"/>
    <row r="149" customFormat="1" ht="12.75" customHeight="1" x14ac:dyDescent="0.45"/>
    <row r="150" customFormat="1" ht="12.75" customHeight="1" x14ac:dyDescent="0.45"/>
    <row r="151" customFormat="1" ht="12.75" customHeight="1" x14ac:dyDescent="0.45"/>
    <row r="152" customFormat="1" ht="12.75" customHeight="1" x14ac:dyDescent="0.45"/>
    <row r="153" customFormat="1" ht="12.75" customHeight="1" x14ac:dyDescent="0.45"/>
    <row r="154" customFormat="1" ht="12.75" customHeight="1" x14ac:dyDescent="0.45"/>
    <row r="155" customFormat="1" ht="12.75" customHeight="1" x14ac:dyDescent="0.45"/>
    <row r="156" customFormat="1" ht="12.75" customHeight="1" x14ac:dyDescent="0.45"/>
    <row r="157" customFormat="1" ht="12.75" customHeight="1" x14ac:dyDescent="0.45"/>
    <row r="158" customFormat="1" ht="12.75" customHeight="1" x14ac:dyDescent="0.45"/>
    <row r="159" customFormat="1" ht="12.75" customHeight="1" x14ac:dyDescent="0.45"/>
    <row r="160" customFormat="1" ht="12.75" customHeight="1" x14ac:dyDescent="0.45"/>
    <row r="161" customFormat="1" ht="12.75" customHeight="1" x14ac:dyDescent="0.45"/>
    <row r="162" customFormat="1" ht="12.75" customHeight="1" x14ac:dyDescent="0.45"/>
    <row r="163" customFormat="1" ht="12.75" customHeight="1" x14ac:dyDescent="0.45"/>
    <row r="164" customFormat="1" ht="12.75" customHeight="1" x14ac:dyDescent="0.45"/>
    <row r="165" customFormat="1" ht="12.75" customHeight="1" x14ac:dyDescent="0.45"/>
    <row r="166" customFormat="1" ht="12.75" customHeight="1" x14ac:dyDescent="0.45"/>
    <row r="167" customFormat="1" ht="12.75" customHeight="1" x14ac:dyDescent="0.45"/>
    <row r="168" customFormat="1" ht="12.75" customHeight="1" x14ac:dyDescent="0.45"/>
    <row r="169" customFormat="1" ht="12.75" customHeight="1" x14ac:dyDescent="0.45"/>
    <row r="170" customFormat="1" ht="12.75" customHeight="1" x14ac:dyDescent="0.45"/>
    <row r="171" customFormat="1" ht="12.75" customHeight="1" x14ac:dyDescent="0.45"/>
    <row r="172" customFormat="1" ht="12.75" customHeight="1" x14ac:dyDescent="0.45"/>
    <row r="173" customFormat="1" ht="12.75" customHeight="1" x14ac:dyDescent="0.45"/>
    <row r="174" customFormat="1" ht="12.75" customHeight="1" x14ac:dyDescent="0.45"/>
    <row r="175" customFormat="1" ht="12.75" customHeight="1" x14ac:dyDescent="0.45"/>
    <row r="176" customFormat="1" ht="12.75" customHeight="1" x14ac:dyDescent="0.45"/>
    <row r="177" customFormat="1" ht="12.75" customHeight="1" x14ac:dyDescent="0.45"/>
    <row r="178" customFormat="1" ht="12.75" customHeight="1" x14ac:dyDescent="0.45"/>
    <row r="179" customFormat="1" ht="12.75" customHeight="1" x14ac:dyDescent="0.45"/>
    <row r="180" customFormat="1" ht="12.75" customHeight="1" x14ac:dyDescent="0.45"/>
    <row r="181" customFormat="1" ht="12.75" customHeight="1" x14ac:dyDescent="0.45"/>
    <row r="182" customFormat="1" ht="12.75" customHeight="1" x14ac:dyDescent="0.45"/>
    <row r="183" customFormat="1" ht="12.75" customHeight="1" x14ac:dyDescent="0.45"/>
    <row r="184" customFormat="1" ht="12.75" customHeight="1" x14ac:dyDescent="0.45"/>
    <row r="185" customFormat="1" ht="12.75" customHeight="1" x14ac:dyDescent="0.45"/>
    <row r="186" customFormat="1" ht="12.75" customHeight="1" x14ac:dyDescent="0.45"/>
    <row r="187" customFormat="1" ht="12.75" customHeight="1" x14ac:dyDescent="0.45"/>
    <row r="188" customFormat="1" ht="12.75" customHeight="1" x14ac:dyDescent="0.45"/>
    <row r="189" customFormat="1" ht="12.75" customHeight="1" x14ac:dyDescent="0.45"/>
    <row r="190" customFormat="1" ht="12.75" customHeight="1" x14ac:dyDescent="0.45"/>
    <row r="191" customFormat="1" ht="12.75" customHeight="1" x14ac:dyDescent="0.45"/>
    <row r="192" customFormat="1" ht="12.75" customHeight="1" x14ac:dyDescent="0.45"/>
    <row r="193" customFormat="1" ht="12.75" customHeight="1" x14ac:dyDescent="0.45"/>
    <row r="194" customFormat="1" ht="12.75" customHeight="1" x14ac:dyDescent="0.45"/>
    <row r="195" customFormat="1" ht="12.75" customHeight="1" x14ac:dyDescent="0.45"/>
    <row r="196" customFormat="1" ht="12.75" customHeight="1" x14ac:dyDescent="0.45"/>
    <row r="197" customFormat="1" ht="12.75" customHeight="1" x14ac:dyDescent="0.45"/>
    <row r="198" customFormat="1" ht="12.75" customHeight="1" x14ac:dyDescent="0.45"/>
    <row r="199" customFormat="1" ht="12.75" customHeight="1" x14ac:dyDescent="0.45"/>
    <row r="200" customFormat="1" ht="12.75" customHeight="1" x14ac:dyDescent="0.45"/>
    <row r="201" customFormat="1" ht="12.75" customHeight="1" x14ac:dyDescent="0.45"/>
    <row r="202" customFormat="1" ht="12.75" customHeight="1" x14ac:dyDescent="0.45"/>
    <row r="203" customFormat="1" ht="12.75" customHeight="1" x14ac:dyDescent="0.45"/>
    <row r="204" customFormat="1" ht="12.75" customHeight="1" x14ac:dyDescent="0.45"/>
    <row r="205" customFormat="1" ht="12.75" customHeight="1" x14ac:dyDescent="0.45"/>
    <row r="206" customFormat="1" ht="12.75" customHeight="1" x14ac:dyDescent="0.45"/>
    <row r="207" customFormat="1" ht="12.75" customHeight="1" x14ac:dyDescent="0.45"/>
    <row r="208" customFormat="1" ht="12.75" customHeight="1" x14ac:dyDescent="0.45"/>
    <row r="209" customFormat="1" ht="12.75" customHeight="1" x14ac:dyDescent="0.45"/>
    <row r="210" customFormat="1" ht="12.75" customHeight="1" x14ac:dyDescent="0.45"/>
    <row r="211" customFormat="1" ht="12.75" customHeight="1" x14ac:dyDescent="0.45"/>
    <row r="212" customFormat="1" ht="12.75" customHeight="1" x14ac:dyDescent="0.45"/>
    <row r="213" customFormat="1" ht="12.75" customHeight="1" x14ac:dyDescent="0.45"/>
    <row r="214" customFormat="1" ht="12.75" customHeight="1" x14ac:dyDescent="0.45"/>
    <row r="215" customFormat="1" ht="12.75" customHeight="1" x14ac:dyDescent="0.45"/>
    <row r="216" customFormat="1" ht="12.75" customHeight="1" x14ac:dyDescent="0.45"/>
    <row r="217" customFormat="1" ht="12.75" customHeight="1" x14ac:dyDescent="0.45"/>
    <row r="218" customFormat="1" ht="12.75" customHeight="1" x14ac:dyDescent="0.45"/>
    <row r="219" customFormat="1" ht="12.75" customHeight="1" x14ac:dyDescent="0.45"/>
    <row r="220" customFormat="1" ht="12.75" customHeight="1" x14ac:dyDescent="0.45"/>
    <row r="221" customFormat="1" ht="12.75" customHeight="1" x14ac:dyDescent="0.45"/>
    <row r="222" customFormat="1" ht="12.75" customHeight="1" x14ac:dyDescent="0.45"/>
    <row r="223" customFormat="1" ht="12.75" customHeight="1" x14ac:dyDescent="0.45"/>
    <row r="224" customFormat="1" ht="12.75" customHeight="1" x14ac:dyDescent="0.45"/>
    <row r="225" customFormat="1" ht="12.75" customHeight="1" x14ac:dyDescent="0.45"/>
    <row r="226" customFormat="1" ht="12.75" customHeight="1" x14ac:dyDescent="0.45"/>
    <row r="227" customFormat="1" ht="12.75" customHeight="1" x14ac:dyDescent="0.45"/>
    <row r="228" customFormat="1" ht="12.75" customHeight="1" x14ac:dyDescent="0.45"/>
    <row r="229" customFormat="1" ht="12.75" customHeight="1" x14ac:dyDescent="0.45"/>
    <row r="230" customFormat="1" ht="12.75" customHeight="1" x14ac:dyDescent="0.45"/>
    <row r="231" customFormat="1" ht="12.75" customHeight="1" x14ac:dyDescent="0.45"/>
    <row r="232" customFormat="1" ht="12.75" customHeight="1" x14ac:dyDescent="0.45"/>
    <row r="233" customFormat="1" ht="12.75" customHeight="1" x14ac:dyDescent="0.45"/>
    <row r="234" customFormat="1" ht="12.75" customHeight="1" x14ac:dyDescent="0.45"/>
    <row r="235" customFormat="1" ht="12.75" customHeight="1" x14ac:dyDescent="0.45"/>
    <row r="236" customFormat="1" ht="12.75" customHeight="1" x14ac:dyDescent="0.45"/>
    <row r="237" customFormat="1" ht="12.75" customHeight="1" x14ac:dyDescent="0.45"/>
    <row r="238" customFormat="1" ht="12.75" customHeight="1" x14ac:dyDescent="0.45"/>
    <row r="239" customFormat="1" ht="12.75" customHeight="1" x14ac:dyDescent="0.45"/>
    <row r="240" customFormat="1" ht="12.75" customHeight="1" x14ac:dyDescent="0.45"/>
    <row r="241" customFormat="1" ht="12.75" customHeight="1" x14ac:dyDescent="0.45"/>
    <row r="242" customFormat="1" ht="12.75" customHeight="1" x14ac:dyDescent="0.45"/>
    <row r="243" customFormat="1" ht="12.75" customHeight="1" x14ac:dyDescent="0.45"/>
    <row r="244" customFormat="1" ht="12.75" customHeight="1" x14ac:dyDescent="0.45"/>
    <row r="245" customFormat="1" ht="12.75" customHeight="1" x14ac:dyDescent="0.45"/>
    <row r="246" customFormat="1" ht="12.75" customHeight="1" x14ac:dyDescent="0.45"/>
    <row r="247" customFormat="1" ht="12.75" customHeight="1" x14ac:dyDescent="0.45"/>
    <row r="248" customFormat="1" ht="12.75" customHeight="1" x14ac:dyDescent="0.45"/>
    <row r="249" customFormat="1" ht="12.75" customHeight="1" x14ac:dyDescent="0.45"/>
    <row r="250" customFormat="1" ht="12.75" customHeight="1" x14ac:dyDescent="0.45"/>
    <row r="251" customFormat="1" ht="12.75" customHeight="1" x14ac:dyDescent="0.45"/>
    <row r="252" customFormat="1" ht="12.75" customHeight="1" x14ac:dyDescent="0.45"/>
    <row r="253" customFormat="1" ht="12.75" customHeight="1" x14ac:dyDescent="0.45"/>
    <row r="254" customFormat="1" ht="12.75" customHeight="1" x14ac:dyDescent="0.45"/>
    <row r="255" customFormat="1" ht="12.75" customHeight="1" x14ac:dyDescent="0.45"/>
    <row r="256" customFormat="1" ht="12.75" customHeight="1" x14ac:dyDescent="0.45"/>
    <row r="257" customFormat="1" ht="12.75" customHeight="1" x14ac:dyDescent="0.45"/>
    <row r="258" customFormat="1" ht="12.75" customHeight="1" x14ac:dyDescent="0.45"/>
    <row r="259" customFormat="1" ht="12.75" customHeight="1" x14ac:dyDescent="0.45"/>
    <row r="260" customFormat="1" ht="12.75" customHeight="1" x14ac:dyDescent="0.45"/>
    <row r="261" customFormat="1" ht="12.75" customHeight="1" x14ac:dyDescent="0.45"/>
    <row r="262" customFormat="1" ht="12.75" customHeight="1" x14ac:dyDescent="0.45"/>
    <row r="263" customFormat="1" ht="12.75" customHeight="1" x14ac:dyDescent="0.45"/>
    <row r="264" customFormat="1" ht="12.75" customHeight="1" x14ac:dyDescent="0.45"/>
    <row r="265" customFormat="1" ht="12.75" customHeight="1" x14ac:dyDescent="0.45"/>
    <row r="266" customFormat="1" ht="12.75" customHeight="1" x14ac:dyDescent="0.45"/>
    <row r="267" customFormat="1" ht="12.75" customHeight="1" x14ac:dyDescent="0.45"/>
    <row r="268" customFormat="1" ht="12.75" customHeight="1" x14ac:dyDescent="0.45"/>
    <row r="269" customFormat="1" ht="12.75" customHeight="1" x14ac:dyDescent="0.45"/>
    <row r="270" customFormat="1" ht="12.75" customHeight="1" x14ac:dyDescent="0.45"/>
    <row r="271" customFormat="1" ht="12.75" customHeight="1" x14ac:dyDescent="0.45"/>
    <row r="272" customFormat="1" ht="12.75" customHeight="1" x14ac:dyDescent="0.45"/>
    <row r="273" customFormat="1" ht="12.75" customHeight="1" x14ac:dyDescent="0.45"/>
    <row r="274" customFormat="1" ht="12.75" customHeight="1" x14ac:dyDescent="0.45"/>
    <row r="275" customFormat="1" ht="12.75" customHeight="1" x14ac:dyDescent="0.45"/>
    <row r="276" customFormat="1" ht="12.75" customHeight="1" x14ac:dyDescent="0.45"/>
    <row r="277" customFormat="1" ht="12.75" customHeight="1" x14ac:dyDescent="0.45"/>
    <row r="278" customFormat="1" ht="12.75" customHeight="1" x14ac:dyDescent="0.45"/>
    <row r="279" customFormat="1" ht="12.75" customHeight="1" x14ac:dyDescent="0.45"/>
    <row r="280" customFormat="1" ht="12.75" customHeight="1" x14ac:dyDescent="0.45"/>
    <row r="281" customFormat="1" ht="12.75" customHeight="1" x14ac:dyDescent="0.45"/>
    <row r="282" customFormat="1" ht="12.75" customHeight="1" x14ac:dyDescent="0.45"/>
    <row r="283" customFormat="1" ht="12.75" customHeight="1" x14ac:dyDescent="0.45"/>
    <row r="284" customFormat="1" ht="12.75" customHeight="1" x14ac:dyDescent="0.45"/>
    <row r="285" customFormat="1" ht="12.75" customHeight="1" x14ac:dyDescent="0.45"/>
    <row r="286" customFormat="1" ht="12.75" customHeight="1" x14ac:dyDescent="0.45"/>
    <row r="287" customFormat="1" ht="12.75" customHeight="1" x14ac:dyDescent="0.45"/>
    <row r="288" customFormat="1" ht="12.75" customHeight="1" x14ac:dyDescent="0.45"/>
    <row r="289" customFormat="1" ht="12.75" customHeight="1" x14ac:dyDescent="0.45"/>
    <row r="290" customFormat="1" ht="12.75" customHeight="1" x14ac:dyDescent="0.45"/>
    <row r="291" customFormat="1" ht="12.75" customHeight="1" x14ac:dyDescent="0.45"/>
    <row r="292" customFormat="1" ht="12.75" customHeight="1" x14ac:dyDescent="0.45"/>
    <row r="293" customFormat="1" ht="12.75" customHeight="1" x14ac:dyDescent="0.45"/>
    <row r="294" customFormat="1" ht="12.75" customHeight="1" x14ac:dyDescent="0.45"/>
    <row r="295" customFormat="1" ht="12.75" customHeight="1" x14ac:dyDescent="0.45"/>
    <row r="296" customFormat="1" ht="12.75" customHeight="1" x14ac:dyDescent="0.45"/>
    <row r="297" customFormat="1" ht="12.75" customHeight="1" x14ac:dyDescent="0.45"/>
    <row r="298" customFormat="1" ht="12.75" customHeight="1" x14ac:dyDescent="0.45"/>
    <row r="299" customFormat="1" ht="12.75" customHeight="1" x14ac:dyDescent="0.45"/>
    <row r="300" customFormat="1" ht="12.75" customHeight="1" x14ac:dyDescent="0.45"/>
    <row r="301" customFormat="1" ht="12.75" customHeight="1" x14ac:dyDescent="0.45"/>
    <row r="302" customFormat="1" ht="12.75" customHeight="1" x14ac:dyDescent="0.45"/>
    <row r="303" customFormat="1" ht="12.75" customHeight="1" x14ac:dyDescent="0.45"/>
    <row r="304" customFormat="1" ht="12.75" customHeight="1" x14ac:dyDescent="0.45"/>
    <row r="305" customFormat="1" ht="12.75" customHeight="1" x14ac:dyDescent="0.45"/>
    <row r="306" customFormat="1" ht="12.75" customHeight="1" x14ac:dyDescent="0.45"/>
    <row r="307" customFormat="1" ht="12.75" customHeight="1" x14ac:dyDescent="0.45"/>
    <row r="308" customFormat="1" ht="12.75" customHeight="1" x14ac:dyDescent="0.45"/>
    <row r="309" customFormat="1" ht="12.75" customHeight="1" x14ac:dyDescent="0.45"/>
    <row r="310" customFormat="1" ht="12.75" customHeight="1" x14ac:dyDescent="0.45"/>
    <row r="311" customFormat="1" ht="12.75" customHeight="1" x14ac:dyDescent="0.45"/>
    <row r="312" customFormat="1" ht="12.75" customHeight="1" x14ac:dyDescent="0.45"/>
    <row r="313" customFormat="1" ht="12.75" customHeight="1" x14ac:dyDescent="0.45"/>
    <row r="314" customFormat="1" ht="12.75" customHeight="1" x14ac:dyDescent="0.45"/>
    <row r="315" customFormat="1" ht="12.75" customHeight="1" x14ac:dyDescent="0.45"/>
    <row r="316" customFormat="1" ht="12.75" customHeight="1" x14ac:dyDescent="0.45"/>
    <row r="317" customFormat="1" ht="12.75" customHeight="1" x14ac:dyDescent="0.45"/>
    <row r="318" customFormat="1" ht="12.75" customHeight="1" x14ac:dyDescent="0.45"/>
    <row r="319" customFormat="1" ht="12.75" customHeight="1" x14ac:dyDescent="0.45"/>
    <row r="320" customFormat="1" ht="12.75" customHeight="1" x14ac:dyDescent="0.45"/>
    <row r="321" customFormat="1" ht="12.75" customHeight="1" x14ac:dyDescent="0.45"/>
    <row r="322" customFormat="1" ht="12.75" customHeight="1" x14ac:dyDescent="0.45"/>
    <row r="323" customFormat="1" ht="12.75" customHeight="1" x14ac:dyDescent="0.45"/>
    <row r="324" customFormat="1" ht="12.75" customHeight="1" x14ac:dyDescent="0.45"/>
    <row r="325" customFormat="1" ht="12.75" customHeight="1" x14ac:dyDescent="0.45"/>
    <row r="326" customFormat="1" ht="12.75" customHeight="1" x14ac:dyDescent="0.45"/>
    <row r="327" customFormat="1" ht="12.75" customHeight="1" x14ac:dyDescent="0.45"/>
    <row r="328" customFormat="1" ht="12.75" customHeight="1" x14ac:dyDescent="0.45"/>
    <row r="329" customFormat="1" ht="12.75" customHeight="1" x14ac:dyDescent="0.45"/>
    <row r="330" customFormat="1" ht="12.75" customHeight="1" x14ac:dyDescent="0.45"/>
    <row r="331" customFormat="1" ht="12.75" customHeight="1" x14ac:dyDescent="0.45"/>
    <row r="332" customFormat="1" ht="12.75" customHeight="1" x14ac:dyDescent="0.45"/>
    <row r="333" customFormat="1" ht="12.75" customHeight="1" x14ac:dyDescent="0.45"/>
    <row r="334" customFormat="1" ht="12.75" customHeight="1" x14ac:dyDescent="0.45"/>
    <row r="335" customFormat="1" ht="12.75" customHeight="1" x14ac:dyDescent="0.45"/>
    <row r="336" customFormat="1" ht="12.75" customHeight="1" x14ac:dyDescent="0.45"/>
    <row r="337" customFormat="1" ht="12.75" customHeight="1" x14ac:dyDescent="0.45"/>
    <row r="338" customFormat="1" ht="12.75" customHeight="1" x14ac:dyDescent="0.45"/>
    <row r="339" customFormat="1" ht="12.75" customHeight="1" x14ac:dyDescent="0.45"/>
    <row r="340" customFormat="1" ht="12.75" customHeight="1" x14ac:dyDescent="0.45"/>
    <row r="341" customFormat="1" ht="12.75" customHeight="1" x14ac:dyDescent="0.45"/>
    <row r="342" customFormat="1" ht="12.75" customHeight="1" x14ac:dyDescent="0.45"/>
    <row r="343" customFormat="1" ht="12.75" customHeight="1" x14ac:dyDescent="0.45"/>
    <row r="344" customFormat="1" ht="12.75" customHeight="1" x14ac:dyDescent="0.45"/>
    <row r="345" customFormat="1" ht="12.75" customHeight="1" x14ac:dyDescent="0.45"/>
    <row r="346" customFormat="1" ht="12.75" customHeight="1" x14ac:dyDescent="0.45"/>
    <row r="347" customFormat="1" ht="12.75" customHeight="1" x14ac:dyDescent="0.45"/>
    <row r="348" customFormat="1" ht="12.75" customHeight="1" x14ac:dyDescent="0.45"/>
    <row r="349" customFormat="1" ht="12.75" customHeight="1" x14ac:dyDescent="0.45"/>
    <row r="350" customFormat="1" ht="12.75" customHeight="1" x14ac:dyDescent="0.45"/>
    <row r="351" customFormat="1" ht="12.75" customHeight="1" x14ac:dyDescent="0.45"/>
    <row r="352" customFormat="1" ht="12.75" customHeight="1" x14ac:dyDescent="0.45"/>
    <row r="353" customFormat="1" ht="12.75" customHeight="1" x14ac:dyDescent="0.45"/>
    <row r="354" customFormat="1" ht="12.75" customHeight="1" x14ac:dyDescent="0.45"/>
    <row r="355" customFormat="1" ht="12.75" customHeight="1" x14ac:dyDescent="0.45"/>
    <row r="356" customFormat="1" ht="12.75" customHeight="1" x14ac:dyDescent="0.45"/>
    <row r="357" customFormat="1" ht="12.75" customHeight="1" x14ac:dyDescent="0.45"/>
    <row r="358" customFormat="1" ht="12.75" customHeight="1" x14ac:dyDescent="0.45"/>
    <row r="359" customFormat="1" ht="12.75" customHeight="1" x14ac:dyDescent="0.45"/>
    <row r="360" customFormat="1" ht="12.75" customHeight="1" x14ac:dyDescent="0.45"/>
    <row r="361" customFormat="1" ht="12.75" customHeight="1" x14ac:dyDescent="0.45"/>
    <row r="362" customFormat="1" ht="12.75" customHeight="1" x14ac:dyDescent="0.45"/>
    <row r="363" customFormat="1" ht="12.75" customHeight="1" x14ac:dyDescent="0.45"/>
    <row r="364" customFormat="1" ht="12.75" customHeight="1" x14ac:dyDescent="0.45"/>
    <row r="365" customFormat="1" ht="12.75" customHeight="1" x14ac:dyDescent="0.45"/>
    <row r="366" customFormat="1" ht="12.75" customHeight="1" x14ac:dyDescent="0.45"/>
    <row r="367" customFormat="1" ht="12.75" customHeight="1" x14ac:dyDescent="0.45"/>
    <row r="368" customFormat="1" ht="12.75" customHeight="1" x14ac:dyDescent="0.45"/>
    <row r="369" customFormat="1" ht="12.75" customHeight="1" x14ac:dyDescent="0.45"/>
    <row r="370" customFormat="1" ht="12.75" customHeight="1" x14ac:dyDescent="0.45"/>
    <row r="371" customFormat="1" ht="12.75" customHeight="1" x14ac:dyDescent="0.45"/>
    <row r="372" customFormat="1" ht="12.75" customHeight="1" x14ac:dyDescent="0.45"/>
    <row r="373" customFormat="1" ht="12.75" customHeight="1" x14ac:dyDescent="0.45"/>
    <row r="374" customFormat="1" ht="12.75" customHeight="1" x14ac:dyDescent="0.45"/>
    <row r="375" customFormat="1" ht="12.75" customHeight="1" x14ac:dyDescent="0.45"/>
    <row r="376" customFormat="1" ht="12.75" customHeight="1" x14ac:dyDescent="0.45"/>
    <row r="377" customFormat="1" ht="12.75" customHeight="1" x14ac:dyDescent="0.45"/>
    <row r="378" customFormat="1" ht="12.75" customHeight="1" x14ac:dyDescent="0.45"/>
    <row r="379" customFormat="1" ht="12.75" customHeight="1" x14ac:dyDescent="0.45"/>
    <row r="380" customFormat="1" ht="12.75" customHeight="1" x14ac:dyDescent="0.45"/>
    <row r="381" customFormat="1" ht="12.75" customHeight="1" x14ac:dyDescent="0.45"/>
    <row r="382" customFormat="1" ht="12.75" customHeight="1" x14ac:dyDescent="0.45"/>
    <row r="383" customFormat="1" ht="12.75" customHeight="1" x14ac:dyDescent="0.45"/>
    <row r="384" customFormat="1" ht="12.75" customHeight="1" x14ac:dyDescent="0.45"/>
    <row r="385" customFormat="1" ht="12.75" customHeight="1" x14ac:dyDescent="0.45"/>
    <row r="386" customFormat="1" ht="12.75" customHeight="1" x14ac:dyDescent="0.45"/>
    <row r="387" customFormat="1" ht="12.75" customHeight="1" x14ac:dyDescent="0.45"/>
    <row r="388" customFormat="1" ht="12.75" customHeight="1" x14ac:dyDescent="0.45"/>
    <row r="389" customFormat="1" ht="12.75" customHeight="1" x14ac:dyDescent="0.45"/>
    <row r="390" customFormat="1" ht="12.75" customHeight="1" x14ac:dyDescent="0.45"/>
    <row r="391" customFormat="1" ht="12.75" customHeight="1" x14ac:dyDescent="0.45"/>
    <row r="392" customFormat="1" ht="12.75" customHeight="1" x14ac:dyDescent="0.45"/>
    <row r="393" customFormat="1" ht="12.75" customHeight="1" x14ac:dyDescent="0.45"/>
    <row r="394" customFormat="1" ht="12.75" customHeight="1" x14ac:dyDescent="0.45"/>
    <row r="395" customFormat="1" ht="12.75" customHeight="1" x14ac:dyDescent="0.45"/>
    <row r="396" customFormat="1" ht="12.75" customHeight="1" x14ac:dyDescent="0.45"/>
    <row r="397" customFormat="1" ht="12.75" customHeight="1" x14ac:dyDescent="0.45"/>
    <row r="398" customFormat="1" ht="12.75" customHeight="1" x14ac:dyDescent="0.45"/>
    <row r="399" customFormat="1" ht="12.75" customHeight="1" x14ac:dyDescent="0.45"/>
    <row r="400" customFormat="1" ht="12.75" customHeight="1" x14ac:dyDescent="0.45"/>
    <row r="401" customFormat="1" ht="12.75" customHeight="1" x14ac:dyDescent="0.45"/>
    <row r="402" customFormat="1" ht="12.75" customHeight="1" x14ac:dyDescent="0.45"/>
    <row r="403" customFormat="1" ht="12.75" customHeight="1" x14ac:dyDescent="0.45"/>
    <row r="404" customFormat="1" ht="12.75" customHeight="1" x14ac:dyDescent="0.45"/>
    <row r="405" customFormat="1" ht="12.75" customHeight="1" x14ac:dyDescent="0.45"/>
    <row r="406" customFormat="1" ht="12.75" customHeight="1" x14ac:dyDescent="0.45"/>
    <row r="407" customFormat="1" ht="12.75" customHeight="1" x14ac:dyDescent="0.45"/>
    <row r="408" customFormat="1" ht="12.75" customHeight="1" x14ac:dyDescent="0.45"/>
    <row r="409" customFormat="1" ht="12.75" customHeight="1" x14ac:dyDescent="0.45"/>
    <row r="410" customFormat="1" ht="12.75" customHeight="1" x14ac:dyDescent="0.45"/>
    <row r="411" customFormat="1" ht="12.75" customHeight="1" x14ac:dyDescent="0.45"/>
    <row r="412" customFormat="1" ht="12.75" customHeight="1" x14ac:dyDescent="0.45"/>
    <row r="413" customFormat="1" ht="12.75" customHeight="1" x14ac:dyDescent="0.45"/>
    <row r="414" customFormat="1" ht="12.75" customHeight="1" x14ac:dyDescent="0.45"/>
    <row r="415" customFormat="1" ht="12.75" customHeight="1" x14ac:dyDescent="0.45"/>
    <row r="416" customFormat="1" ht="12.75" customHeight="1" x14ac:dyDescent="0.45"/>
    <row r="417" customFormat="1" ht="12.75" customHeight="1" x14ac:dyDescent="0.45"/>
    <row r="418" customFormat="1" ht="12.75" customHeight="1" x14ac:dyDescent="0.45"/>
    <row r="419" customFormat="1" ht="12.75" customHeight="1" x14ac:dyDescent="0.45"/>
    <row r="420" customFormat="1" ht="12.75" customHeight="1" x14ac:dyDescent="0.45"/>
    <row r="421" customFormat="1" ht="12.75" customHeight="1" x14ac:dyDescent="0.45"/>
    <row r="422" customFormat="1" ht="12.75" customHeight="1" x14ac:dyDescent="0.45"/>
    <row r="423" customFormat="1" ht="12.75" customHeight="1" x14ac:dyDescent="0.45"/>
    <row r="424" customFormat="1" ht="12.75" customHeight="1" x14ac:dyDescent="0.45"/>
    <row r="425" customFormat="1" ht="12.75" customHeight="1" x14ac:dyDescent="0.45"/>
    <row r="426" customFormat="1" ht="12.75" customHeight="1" x14ac:dyDescent="0.45"/>
    <row r="427" customFormat="1" ht="12.75" customHeight="1" x14ac:dyDescent="0.45"/>
    <row r="428" customFormat="1" ht="12.75" customHeight="1" x14ac:dyDescent="0.45"/>
    <row r="429" customFormat="1" ht="12.75" customHeight="1" x14ac:dyDescent="0.45"/>
    <row r="430" customFormat="1" ht="12.75" customHeight="1" x14ac:dyDescent="0.45"/>
    <row r="431" customFormat="1" ht="12.75" customHeight="1" x14ac:dyDescent="0.45"/>
    <row r="432" customFormat="1" ht="12.75" customHeight="1" x14ac:dyDescent="0.45"/>
    <row r="433" customFormat="1" ht="12.75" customHeight="1" x14ac:dyDescent="0.45"/>
    <row r="434" customFormat="1" ht="12.75" customHeight="1" x14ac:dyDescent="0.45"/>
    <row r="435" customFormat="1" ht="12.75" customHeight="1" x14ac:dyDescent="0.45"/>
    <row r="436" customFormat="1" ht="12.75" customHeight="1" x14ac:dyDescent="0.45"/>
    <row r="437" customFormat="1" ht="12.75" customHeight="1" x14ac:dyDescent="0.45"/>
    <row r="438" customFormat="1" ht="12.75" customHeight="1" x14ac:dyDescent="0.45"/>
    <row r="439" customFormat="1" ht="12.75" customHeight="1" x14ac:dyDescent="0.45"/>
    <row r="440" customFormat="1" ht="12.75" customHeight="1" x14ac:dyDescent="0.45"/>
    <row r="441" customFormat="1" ht="12.75" customHeight="1" x14ac:dyDescent="0.45"/>
    <row r="442" customFormat="1" ht="12.75" customHeight="1" x14ac:dyDescent="0.45"/>
    <row r="443" customFormat="1" ht="12.75" customHeight="1" x14ac:dyDescent="0.45"/>
    <row r="444" customFormat="1" ht="12.75" customHeight="1" x14ac:dyDescent="0.45"/>
    <row r="445" customFormat="1" ht="12.75" customHeight="1" x14ac:dyDescent="0.45"/>
    <row r="446" customFormat="1" ht="12.75" customHeight="1" x14ac:dyDescent="0.45"/>
    <row r="447" customFormat="1" ht="12.75" customHeight="1" x14ac:dyDescent="0.45"/>
    <row r="448" customFormat="1" ht="12.75" customHeight="1" x14ac:dyDescent="0.45"/>
    <row r="449" customFormat="1" ht="12.75" customHeight="1" x14ac:dyDescent="0.45"/>
    <row r="450" customFormat="1" ht="12.75" customHeight="1" x14ac:dyDescent="0.45"/>
    <row r="451" customFormat="1" ht="12.75" customHeight="1" x14ac:dyDescent="0.45"/>
    <row r="452" customFormat="1" ht="12.75" customHeight="1" x14ac:dyDescent="0.45"/>
    <row r="453" customFormat="1" ht="12.75" customHeight="1" x14ac:dyDescent="0.45"/>
    <row r="454" customFormat="1" ht="12.75" customHeight="1" x14ac:dyDescent="0.45"/>
    <row r="455" customFormat="1" ht="12.75" customHeight="1" x14ac:dyDescent="0.45"/>
    <row r="456" customFormat="1" ht="12.75" customHeight="1" x14ac:dyDescent="0.45"/>
    <row r="457" customFormat="1" ht="12.75" customHeight="1" x14ac:dyDescent="0.45"/>
    <row r="458" customFormat="1" ht="12.75" customHeight="1" x14ac:dyDescent="0.45"/>
    <row r="459" customFormat="1" ht="12.75" customHeight="1" x14ac:dyDescent="0.45"/>
    <row r="460" customFormat="1" ht="12.75" customHeight="1" x14ac:dyDescent="0.45"/>
    <row r="461" customFormat="1" ht="12.75" customHeight="1" x14ac:dyDescent="0.45"/>
    <row r="462" customFormat="1" ht="12.75" customHeight="1" x14ac:dyDescent="0.45"/>
    <row r="463" customFormat="1" ht="12.75" customHeight="1" x14ac:dyDescent="0.45"/>
    <row r="464" customFormat="1" ht="12.75" customHeight="1" x14ac:dyDescent="0.45"/>
    <row r="465" customFormat="1" ht="12.75" customHeight="1" x14ac:dyDescent="0.45"/>
    <row r="466" customFormat="1" ht="12.75" customHeight="1" x14ac:dyDescent="0.45"/>
    <row r="467" customFormat="1" ht="12.75" customHeight="1" x14ac:dyDescent="0.45"/>
    <row r="468" customFormat="1" ht="12.75" customHeight="1" x14ac:dyDescent="0.45"/>
    <row r="469" customFormat="1" ht="12.75" customHeight="1" x14ac:dyDescent="0.45"/>
    <row r="470" customFormat="1" ht="12.75" customHeight="1" x14ac:dyDescent="0.45"/>
    <row r="471" customFormat="1" ht="12.75" customHeight="1" x14ac:dyDescent="0.45"/>
    <row r="472" customFormat="1" ht="12.75" customHeight="1" x14ac:dyDescent="0.45"/>
    <row r="473" customFormat="1" ht="12.75" customHeight="1" x14ac:dyDescent="0.45"/>
    <row r="474" customFormat="1" ht="12.75" customHeight="1" x14ac:dyDescent="0.45"/>
    <row r="475" customFormat="1" ht="12.75" customHeight="1" x14ac:dyDescent="0.45"/>
    <row r="476" customFormat="1" ht="12.75" customHeight="1" x14ac:dyDescent="0.45"/>
    <row r="477" customFormat="1" ht="12.75" customHeight="1" x14ac:dyDescent="0.45"/>
    <row r="478" customFormat="1" ht="12.75" customHeight="1" x14ac:dyDescent="0.45"/>
    <row r="479" customFormat="1" ht="12.75" customHeight="1" x14ac:dyDescent="0.45"/>
    <row r="480" customFormat="1" ht="12.75" customHeight="1" x14ac:dyDescent="0.45"/>
    <row r="481" customFormat="1" ht="12.75" customHeight="1" x14ac:dyDescent="0.45"/>
    <row r="482" customFormat="1" ht="12.75" customHeight="1" x14ac:dyDescent="0.45"/>
    <row r="483" customFormat="1" ht="12.75" customHeight="1" x14ac:dyDescent="0.45"/>
    <row r="484" customFormat="1" ht="12.75" customHeight="1" x14ac:dyDescent="0.45"/>
    <row r="485" customFormat="1" ht="12.75" customHeight="1" x14ac:dyDescent="0.45"/>
    <row r="486" customFormat="1" ht="12.75" customHeight="1" x14ac:dyDescent="0.45"/>
    <row r="487" customFormat="1" ht="12.75" customHeight="1" x14ac:dyDescent="0.45"/>
    <row r="488" customFormat="1" ht="12.75" customHeight="1" x14ac:dyDescent="0.45"/>
    <row r="489" customFormat="1" ht="12.75" customHeight="1" x14ac:dyDescent="0.45"/>
    <row r="490" customFormat="1" ht="12.75" customHeight="1" x14ac:dyDescent="0.45"/>
    <row r="491" customFormat="1" ht="12.75" customHeight="1" x14ac:dyDescent="0.45"/>
    <row r="492" customFormat="1" ht="12.75" customHeight="1" x14ac:dyDescent="0.45"/>
    <row r="493" customFormat="1" ht="12.75" customHeight="1" x14ac:dyDescent="0.45"/>
    <row r="494" customFormat="1" ht="12.75" customHeight="1" x14ac:dyDescent="0.45"/>
    <row r="495" customFormat="1" ht="12.75" customHeight="1" x14ac:dyDescent="0.45"/>
    <row r="496" customFormat="1" ht="12.75" customHeight="1" x14ac:dyDescent="0.45"/>
    <row r="497" customFormat="1" ht="12.75" customHeight="1" x14ac:dyDescent="0.45"/>
    <row r="498" customFormat="1" ht="12.75" customHeight="1" x14ac:dyDescent="0.45"/>
    <row r="499" customFormat="1" ht="12.75" customHeight="1" x14ac:dyDescent="0.45"/>
    <row r="500" customFormat="1" ht="12.75" customHeight="1" x14ac:dyDescent="0.45"/>
    <row r="501" customFormat="1" ht="12.75" customHeight="1" x14ac:dyDescent="0.45"/>
    <row r="502" customFormat="1" ht="12.75" customHeight="1" x14ac:dyDescent="0.45"/>
    <row r="503" customFormat="1" ht="12.75" customHeight="1" x14ac:dyDescent="0.45"/>
    <row r="504" customFormat="1" ht="12.75" customHeight="1" x14ac:dyDescent="0.45"/>
    <row r="505" customFormat="1" ht="12.75" customHeight="1" x14ac:dyDescent="0.45"/>
    <row r="506" customFormat="1" ht="12.75" customHeight="1" x14ac:dyDescent="0.45"/>
    <row r="507" customFormat="1" ht="12.75" customHeight="1" x14ac:dyDescent="0.45"/>
    <row r="508" customFormat="1" ht="12.75" customHeight="1" x14ac:dyDescent="0.45"/>
    <row r="509" customFormat="1" ht="12.75" customHeight="1" x14ac:dyDescent="0.45"/>
    <row r="510" customFormat="1" ht="12.75" customHeight="1" x14ac:dyDescent="0.45"/>
    <row r="511" customFormat="1" ht="12.75" customHeight="1" x14ac:dyDescent="0.45"/>
    <row r="512" customFormat="1" ht="12.75" customHeight="1" x14ac:dyDescent="0.45"/>
    <row r="513" customFormat="1" ht="12.75" customHeight="1" x14ac:dyDescent="0.45"/>
    <row r="514" customFormat="1" ht="12.75" customHeight="1" x14ac:dyDescent="0.45"/>
    <row r="515" customFormat="1" ht="12.75" customHeight="1" x14ac:dyDescent="0.45"/>
    <row r="516" customFormat="1" ht="12.75" customHeight="1" x14ac:dyDescent="0.45"/>
    <row r="517" customFormat="1" ht="12.75" customHeight="1" x14ac:dyDescent="0.45"/>
    <row r="518" customFormat="1" ht="12.75" customHeight="1" x14ac:dyDescent="0.45"/>
    <row r="519" customFormat="1" ht="12.75" customHeight="1" x14ac:dyDescent="0.45"/>
    <row r="520" customFormat="1" ht="12.75" customHeight="1" x14ac:dyDescent="0.45"/>
    <row r="521" customFormat="1" ht="12.75" customHeight="1" x14ac:dyDescent="0.45"/>
    <row r="522" customFormat="1" ht="12.75" customHeight="1" x14ac:dyDescent="0.45"/>
    <row r="523" customFormat="1" ht="12.75" customHeight="1" x14ac:dyDescent="0.45"/>
    <row r="524" customFormat="1" ht="12.75" customHeight="1" x14ac:dyDescent="0.45"/>
    <row r="525" customFormat="1" ht="12.75" customHeight="1" x14ac:dyDescent="0.45"/>
    <row r="526" customFormat="1" ht="12.75" customHeight="1" x14ac:dyDescent="0.45"/>
    <row r="527" customFormat="1" ht="12.75" customHeight="1" x14ac:dyDescent="0.45"/>
    <row r="528" customFormat="1" ht="12.75" customHeight="1" x14ac:dyDescent="0.45"/>
    <row r="529" customFormat="1" ht="12.75" customHeight="1" x14ac:dyDescent="0.45"/>
    <row r="530" customFormat="1" ht="12.75" customHeight="1" x14ac:dyDescent="0.45"/>
    <row r="531" customFormat="1" ht="12.75" customHeight="1" x14ac:dyDescent="0.45"/>
    <row r="532" customFormat="1" ht="12.75" customHeight="1" x14ac:dyDescent="0.45"/>
    <row r="533" customFormat="1" ht="12.75" customHeight="1" x14ac:dyDescent="0.45"/>
    <row r="534" customFormat="1" ht="12.75" customHeight="1" x14ac:dyDescent="0.45"/>
    <row r="535" customFormat="1" ht="12.75" customHeight="1" x14ac:dyDescent="0.45"/>
    <row r="536" customFormat="1" ht="12.75" customHeight="1" x14ac:dyDescent="0.45"/>
    <row r="537" customFormat="1" ht="12.75" customHeight="1" x14ac:dyDescent="0.45"/>
    <row r="538" customFormat="1" ht="12.75" customHeight="1" x14ac:dyDescent="0.45"/>
    <row r="539" customFormat="1" ht="12.75" customHeight="1" x14ac:dyDescent="0.45"/>
    <row r="540" customFormat="1" ht="12.75" customHeight="1" x14ac:dyDescent="0.45"/>
    <row r="541" customFormat="1" ht="12.75" customHeight="1" x14ac:dyDescent="0.45"/>
    <row r="542" customFormat="1" ht="12.75" customHeight="1" x14ac:dyDescent="0.45"/>
    <row r="543" customFormat="1" ht="12.75" customHeight="1" x14ac:dyDescent="0.45"/>
    <row r="544" customFormat="1" ht="12.75" customHeight="1" x14ac:dyDescent="0.45"/>
    <row r="545" customFormat="1" ht="12.75" customHeight="1" x14ac:dyDescent="0.45"/>
    <row r="546" customFormat="1" ht="12.75" customHeight="1" x14ac:dyDescent="0.45"/>
    <row r="547" customFormat="1" ht="12.75" customHeight="1" x14ac:dyDescent="0.45"/>
    <row r="548" customFormat="1" ht="12.75" customHeight="1" x14ac:dyDescent="0.45"/>
    <row r="549" customFormat="1" ht="12.75" customHeight="1" x14ac:dyDescent="0.45"/>
    <row r="550" customFormat="1" ht="12.75" customHeight="1" x14ac:dyDescent="0.45"/>
    <row r="551" customFormat="1" ht="12.75" customHeight="1" x14ac:dyDescent="0.45"/>
    <row r="552" customFormat="1" ht="12.75" customHeight="1" x14ac:dyDescent="0.45"/>
    <row r="553" customFormat="1" ht="12.75" customHeight="1" x14ac:dyDescent="0.45"/>
    <row r="554" customFormat="1" ht="12.75" customHeight="1" x14ac:dyDescent="0.45"/>
    <row r="555" customFormat="1" ht="12.75" customHeight="1" x14ac:dyDescent="0.45"/>
    <row r="556" customFormat="1" ht="12.75" customHeight="1" x14ac:dyDescent="0.45"/>
    <row r="557" customFormat="1" ht="12.75" customHeight="1" x14ac:dyDescent="0.45"/>
    <row r="558" customFormat="1" ht="12.75" customHeight="1" x14ac:dyDescent="0.45"/>
    <row r="559" customFormat="1" ht="12.75" customHeight="1" x14ac:dyDescent="0.45"/>
    <row r="560" customFormat="1" ht="12.75" customHeight="1" x14ac:dyDescent="0.45"/>
    <row r="561" customFormat="1" ht="12.75" customHeight="1" x14ac:dyDescent="0.45"/>
    <row r="562" customFormat="1" ht="12.75" customHeight="1" x14ac:dyDescent="0.45"/>
    <row r="563" customFormat="1" ht="12.75" customHeight="1" x14ac:dyDescent="0.45"/>
    <row r="564" customFormat="1" ht="12.75" customHeight="1" x14ac:dyDescent="0.45"/>
    <row r="565" customFormat="1" ht="12.75" customHeight="1" x14ac:dyDescent="0.45"/>
    <row r="566" customFormat="1" ht="12.75" customHeight="1" x14ac:dyDescent="0.45"/>
    <row r="567" customFormat="1" ht="12.75" customHeight="1" x14ac:dyDescent="0.45"/>
    <row r="568" customFormat="1" ht="12.75" customHeight="1" x14ac:dyDescent="0.45"/>
    <row r="569" customFormat="1" ht="12.75" customHeight="1" x14ac:dyDescent="0.45"/>
    <row r="570" customFormat="1" ht="12.75" customHeight="1" x14ac:dyDescent="0.45"/>
    <row r="571" customFormat="1" ht="12.75" customHeight="1" x14ac:dyDescent="0.45"/>
    <row r="572" customFormat="1" ht="12.75" customHeight="1" x14ac:dyDescent="0.45"/>
    <row r="573" customFormat="1" ht="12.75" customHeight="1" x14ac:dyDescent="0.45"/>
    <row r="574" customFormat="1" ht="12.75" customHeight="1" x14ac:dyDescent="0.45"/>
    <row r="575" customFormat="1" ht="12.75" customHeight="1" x14ac:dyDescent="0.45"/>
    <row r="576" customFormat="1" ht="12.75" customHeight="1" x14ac:dyDescent="0.45"/>
    <row r="577" customFormat="1" ht="12.75" customHeight="1" x14ac:dyDescent="0.45"/>
    <row r="578" customFormat="1" ht="12.75" customHeight="1" x14ac:dyDescent="0.45"/>
    <row r="579" customFormat="1" ht="12.75" customHeight="1" x14ac:dyDescent="0.45"/>
    <row r="580" customFormat="1" ht="12.75" customHeight="1" x14ac:dyDescent="0.45"/>
    <row r="581" customFormat="1" ht="12.75" customHeight="1" x14ac:dyDescent="0.45"/>
    <row r="582" customFormat="1" ht="12.75" customHeight="1" x14ac:dyDescent="0.45"/>
    <row r="583" customFormat="1" ht="12.75" customHeight="1" x14ac:dyDescent="0.45"/>
    <row r="584" customFormat="1" ht="12.75" customHeight="1" x14ac:dyDescent="0.45"/>
    <row r="585" customFormat="1" ht="12.75" customHeight="1" x14ac:dyDescent="0.45"/>
    <row r="586" customFormat="1" ht="12.75" customHeight="1" x14ac:dyDescent="0.45"/>
    <row r="587" customFormat="1" ht="12.75" customHeight="1" x14ac:dyDescent="0.45"/>
    <row r="588" customFormat="1" ht="12.75" customHeight="1" x14ac:dyDescent="0.45"/>
    <row r="589" customFormat="1" ht="12.75" customHeight="1" x14ac:dyDescent="0.45"/>
    <row r="590" customFormat="1" ht="12.75" customHeight="1" x14ac:dyDescent="0.45"/>
    <row r="591" customFormat="1" ht="12.75" customHeight="1" x14ac:dyDescent="0.45"/>
    <row r="592" customFormat="1" ht="12.75" customHeight="1" x14ac:dyDescent="0.45"/>
    <row r="593" customFormat="1" ht="12.75" customHeight="1" x14ac:dyDescent="0.45"/>
    <row r="594" customFormat="1" ht="12.75" customHeight="1" x14ac:dyDescent="0.45"/>
    <row r="595" customFormat="1" ht="12.75" customHeight="1" x14ac:dyDescent="0.45"/>
    <row r="596" customFormat="1" ht="12.75" customHeight="1" x14ac:dyDescent="0.45"/>
    <row r="597" customFormat="1" ht="12.75" customHeight="1" x14ac:dyDescent="0.45"/>
    <row r="598" customFormat="1" ht="12.75" customHeight="1" x14ac:dyDescent="0.45"/>
    <row r="599" customFormat="1" ht="12.75" customHeight="1" x14ac:dyDescent="0.45"/>
    <row r="600" customFormat="1" ht="12.75" customHeight="1" x14ac:dyDescent="0.45"/>
    <row r="601" customFormat="1" ht="12.75" customHeight="1" x14ac:dyDescent="0.45"/>
    <row r="602" customFormat="1" ht="12.75" customHeight="1" x14ac:dyDescent="0.45"/>
    <row r="603" customFormat="1" ht="12.75" customHeight="1" x14ac:dyDescent="0.45"/>
    <row r="604" customFormat="1" ht="12.75" customHeight="1" x14ac:dyDescent="0.45"/>
    <row r="605" customFormat="1" ht="12.75" customHeight="1" x14ac:dyDescent="0.45"/>
    <row r="606" customFormat="1" ht="12.75" customHeight="1" x14ac:dyDescent="0.45"/>
    <row r="607" customFormat="1" ht="12.75" customHeight="1" x14ac:dyDescent="0.45"/>
    <row r="608" customFormat="1" ht="12.75" customHeight="1" x14ac:dyDescent="0.45"/>
    <row r="609" customFormat="1" ht="12.75" customHeight="1" x14ac:dyDescent="0.45"/>
    <row r="610" customFormat="1" ht="12.75" customHeight="1" x14ac:dyDescent="0.45"/>
    <row r="611" customFormat="1" ht="12.75" customHeight="1" x14ac:dyDescent="0.45"/>
    <row r="612" customFormat="1" ht="12.75" customHeight="1" x14ac:dyDescent="0.45"/>
    <row r="613" customFormat="1" ht="12.75" customHeight="1" x14ac:dyDescent="0.45"/>
    <row r="614" customFormat="1" ht="12.75" customHeight="1" x14ac:dyDescent="0.45"/>
    <row r="615" customFormat="1" ht="12.75" customHeight="1" x14ac:dyDescent="0.45"/>
    <row r="616" customFormat="1" ht="12.75" customHeight="1" x14ac:dyDescent="0.45"/>
    <row r="617" customFormat="1" ht="12.75" customHeight="1" x14ac:dyDescent="0.45"/>
    <row r="618" customFormat="1" ht="12.75" customHeight="1" x14ac:dyDescent="0.45"/>
    <row r="619" customFormat="1" ht="12.75" customHeight="1" x14ac:dyDescent="0.45"/>
    <row r="620" customFormat="1" ht="12.75" customHeight="1" x14ac:dyDescent="0.45"/>
    <row r="621" customFormat="1" ht="12.75" customHeight="1" x14ac:dyDescent="0.45"/>
    <row r="622" customFormat="1" ht="12.75" customHeight="1" x14ac:dyDescent="0.45"/>
    <row r="623" customFormat="1" ht="12.75" customHeight="1" x14ac:dyDescent="0.45"/>
    <row r="624" customFormat="1" ht="12.75" customHeight="1" x14ac:dyDescent="0.45"/>
    <row r="625" customFormat="1" ht="12.75" customHeight="1" x14ac:dyDescent="0.45"/>
    <row r="626" customFormat="1" ht="12.75" customHeight="1" x14ac:dyDescent="0.45"/>
    <row r="627" customFormat="1" ht="12.75" customHeight="1" x14ac:dyDescent="0.45"/>
    <row r="628" customFormat="1" ht="12.75" customHeight="1" x14ac:dyDescent="0.45"/>
    <row r="629" customFormat="1" ht="12.75" customHeight="1" x14ac:dyDescent="0.45"/>
    <row r="630" customFormat="1" ht="12.75" customHeight="1" x14ac:dyDescent="0.45"/>
    <row r="631" customFormat="1" ht="12.75" customHeight="1" x14ac:dyDescent="0.45"/>
    <row r="632" customFormat="1" ht="12.75" customHeight="1" x14ac:dyDescent="0.45"/>
    <row r="633" customFormat="1" ht="12.75" customHeight="1" x14ac:dyDescent="0.45"/>
    <row r="634" customFormat="1" ht="12.75" customHeight="1" x14ac:dyDescent="0.45"/>
    <row r="635" customFormat="1" ht="12.75" customHeight="1" x14ac:dyDescent="0.45"/>
    <row r="636" customFormat="1" ht="12.75" customHeight="1" x14ac:dyDescent="0.45"/>
    <row r="637" customFormat="1" ht="12.75" customHeight="1" x14ac:dyDescent="0.45"/>
    <row r="638" customFormat="1" ht="12.75" customHeight="1" x14ac:dyDescent="0.45"/>
    <row r="639" customFormat="1" ht="12.75" customHeight="1" x14ac:dyDescent="0.45"/>
    <row r="640" customFormat="1" ht="12.75" customHeight="1" x14ac:dyDescent="0.45"/>
    <row r="641" customFormat="1" ht="12.75" customHeight="1" x14ac:dyDescent="0.45"/>
    <row r="642" customFormat="1" ht="12.75" customHeight="1" x14ac:dyDescent="0.45"/>
    <row r="643" customFormat="1" ht="12.75" customHeight="1" x14ac:dyDescent="0.45"/>
    <row r="644" customFormat="1" ht="12.75" customHeight="1" x14ac:dyDescent="0.45"/>
    <row r="645" customFormat="1" ht="12.75" customHeight="1" x14ac:dyDescent="0.45"/>
    <row r="646" customFormat="1" ht="12.75" customHeight="1" x14ac:dyDescent="0.45"/>
    <row r="647" customFormat="1" ht="12.75" customHeight="1" x14ac:dyDescent="0.45"/>
    <row r="648" customFormat="1" ht="12.75" customHeight="1" x14ac:dyDescent="0.45"/>
    <row r="649" customFormat="1" ht="12.75" customHeight="1" x14ac:dyDescent="0.45"/>
    <row r="650" customFormat="1" ht="12.75" customHeight="1" x14ac:dyDescent="0.45"/>
    <row r="651" customFormat="1" ht="12.75" customHeight="1" x14ac:dyDescent="0.45"/>
    <row r="652" customFormat="1" ht="12.75" customHeight="1" x14ac:dyDescent="0.45"/>
    <row r="653" customFormat="1" ht="12.75" customHeight="1" x14ac:dyDescent="0.45"/>
    <row r="654" customFormat="1" ht="12.75" customHeight="1" x14ac:dyDescent="0.45"/>
    <row r="655" customFormat="1" ht="12.75" customHeight="1" x14ac:dyDescent="0.45"/>
    <row r="656" customFormat="1" ht="12.75" customHeight="1" x14ac:dyDescent="0.45"/>
    <row r="657" customFormat="1" ht="12.75" customHeight="1" x14ac:dyDescent="0.45"/>
    <row r="658" customFormat="1" ht="12.75" customHeight="1" x14ac:dyDescent="0.45"/>
    <row r="659" customFormat="1" ht="12.75" customHeight="1" x14ac:dyDescent="0.45"/>
    <row r="660" customFormat="1" ht="12.75" customHeight="1" x14ac:dyDescent="0.45"/>
    <row r="661" customFormat="1" ht="12.75" customHeight="1" x14ac:dyDescent="0.45"/>
    <row r="662" customFormat="1" ht="12.75" customHeight="1" x14ac:dyDescent="0.45"/>
    <row r="663" customFormat="1" ht="12.75" customHeight="1" x14ac:dyDescent="0.45"/>
    <row r="664" customFormat="1" ht="12.75" customHeight="1" x14ac:dyDescent="0.45"/>
    <row r="665" customFormat="1" ht="12.75" customHeight="1" x14ac:dyDescent="0.45"/>
    <row r="666" customFormat="1" ht="12.75" customHeight="1" x14ac:dyDescent="0.45"/>
    <row r="667" customFormat="1" ht="12.75" customHeight="1" x14ac:dyDescent="0.45"/>
    <row r="668" customFormat="1" ht="12.75" customHeight="1" x14ac:dyDescent="0.45"/>
    <row r="669" customFormat="1" ht="12.75" customHeight="1" x14ac:dyDescent="0.45"/>
    <row r="670" customFormat="1" ht="12.75" customHeight="1" x14ac:dyDescent="0.45"/>
    <row r="671" customFormat="1" ht="12.75" customHeight="1" x14ac:dyDescent="0.45"/>
    <row r="672" customFormat="1" ht="12.75" customHeight="1" x14ac:dyDescent="0.45"/>
    <row r="673" customFormat="1" ht="12.75" customHeight="1" x14ac:dyDescent="0.45"/>
    <row r="674" customFormat="1" ht="12.75" customHeight="1" x14ac:dyDescent="0.45"/>
    <row r="675" customFormat="1" ht="12.75" customHeight="1" x14ac:dyDescent="0.45"/>
    <row r="676" customFormat="1" ht="12.75" customHeight="1" x14ac:dyDescent="0.45"/>
    <row r="677" customFormat="1" ht="12.75" customHeight="1" x14ac:dyDescent="0.45"/>
    <row r="678" customFormat="1" ht="12.75" customHeight="1" x14ac:dyDescent="0.45"/>
    <row r="679" customFormat="1" ht="12.75" customHeight="1" x14ac:dyDescent="0.45"/>
    <row r="680" customFormat="1" ht="12.75" customHeight="1" x14ac:dyDescent="0.45"/>
    <row r="681" customFormat="1" ht="12.75" customHeight="1" x14ac:dyDescent="0.45"/>
    <row r="682" customFormat="1" ht="12.75" customHeight="1" x14ac:dyDescent="0.45"/>
    <row r="683" customFormat="1" ht="12.75" customHeight="1" x14ac:dyDescent="0.45"/>
    <row r="684" customFormat="1" ht="12.75" customHeight="1" x14ac:dyDescent="0.45"/>
    <row r="685" customFormat="1" ht="12.75" customHeight="1" x14ac:dyDescent="0.45"/>
    <row r="686" customFormat="1" ht="12.75" customHeight="1" x14ac:dyDescent="0.45"/>
    <row r="687" customFormat="1" ht="12.75" customHeight="1" x14ac:dyDescent="0.45"/>
    <row r="688" customFormat="1" ht="12.75" customHeight="1" x14ac:dyDescent="0.45"/>
    <row r="689" customFormat="1" ht="12.75" customHeight="1" x14ac:dyDescent="0.45"/>
    <row r="690" customFormat="1" ht="12.75" customHeight="1" x14ac:dyDescent="0.45"/>
    <row r="691" customFormat="1" ht="12.75" customHeight="1" x14ac:dyDescent="0.45"/>
    <row r="692" customFormat="1" ht="12.75" customHeight="1" x14ac:dyDescent="0.45"/>
    <row r="693" customFormat="1" ht="12.75" customHeight="1" x14ac:dyDescent="0.45"/>
    <row r="694" customFormat="1" ht="12.75" customHeight="1" x14ac:dyDescent="0.45"/>
    <row r="695" customFormat="1" ht="12.75" customHeight="1" x14ac:dyDescent="0.45"/>
    <row r="696" customFormat="1" ht="12.75" customHeight="1" x14ac:dyDescent="0.45"/>
    <row r="697" customFormat="1" ht="12.75" customHeight="1" x14ac:dyDescent="0.45"/>
    <row r="698" customFormat="1" ht="12.75" customHeight="1" x14ac:dyDescent="0.45"/>
    <row r="699" customFormat="1" ht="12.75" customHeight="1" x14ac:dyDescent="0.45"/>
    <row r="700" customFormat="1" ht="12.75" customHeight="1" x14ac:dyDescent="0.45"/>
    <row r="701" customFormat="1" ht="12.75" customHeight="1" x14ac:dyDescent="0.45"/>
    <row r="702" customFormat="1" ht="12.75" customHeight="1" x14ac:dyDescent="0.45"/>
    <row r="703" customFormat="1" ht="12.75" customHeight="1" x14ac:dyDescent="0.45"/>
    <row r="704" customFormat="1" ht="12.75" customHeight="1" x14ac:dyDescent="0.45"/>
    <row r="705" customFormat="1" ht="12.75" customHeight="1" x14ac:dyDescent="0.45"/>
    <row r="706" customFormat="1" ht="12.75" customHeight="1" x14ac:dyDescent="0.45"/>
    <row r="707" customFormat="1" ht="12.75" customHeight="1" x14ac:dyDescent="0.45"/>
    <row r="708" customFormat="1" ht="12.75" customHeight="1" x14ac:dyDescent="0.45"/>
    <row r="709" customFormat="1" ht="12.75" customHeight="1" x14ac:dyDescent="0.45"/>
    <row r="710" customFormat="1" ht="12.75" customHeight="1" x14ac:dyDescent="0.45"/>
    <row r="711" customFormat="1" ht="12.75" customHeight="1" x14ac:dyDescent="0.45"/>
    <row r="712" customFormat="1" ht="12.75" customHeight="1" x14ac:dyDescent="0.45"/>
    <row r="713" customFormat="1" ht="12.75" customHeight="1" x14ac:dyDescent="0.45"/>
    <row r="714" customFormat="1" ht="12.75" customHeight="1" x14ac:dyDescent="0.45"/>
    <row r="715" customFormat="1" ht="12.75" customHeight="1" x14ac:dyDescent="0.45"/>
    <row r="716" customFormat="1" ht="12.75" customHeight="1" x14ac:dyDescent="0.45"/>
    <row r="717" customFormat="1" ht="12.75" customHeight="1" x14ac:dyDescent="0.45"/>
    <row r="718" customFormat="1" ht="12.75" customHeight="1" x14ac:dyDescent="0.45"/>
    <row r="719" customFormat="1" ht="12.75" customHeight="1" x14ac:dyDescent="0.45"/>
    <row r="720" customFormat="1" ht="12.75" customHeight="1" x14ac:dyDescent="0.45"/>
    <row r="721" customFormat="1" ht="12.75" customHeight="1" x14ac:dyDescent="0.45"/>
    <row r="722" customFormat="1" ht="12.75" customHeight="1" x14ac:dyDescent="0.45"/>
    <row r="723" customFormat="1" ht="12.75" customHeight="1" x14ac:dyDescent="0.45"/>
    <row r="724" customFormat="1" ht="12.75" customHeight="1" x14ac:dyDescent="0.45"/>
    <row r="725" customFormat="1" ht="12.75" customHeight="1" x14ac:dyDescent="0.45"/>
    <row r="726" customFormat="1" ht="12.75" customHeight="1" x14ac:dyDescent="0.45"/>
    <row r="727" customFormat="1" ht="12.75" customHeight="1" x14ac:dyDescent="0.45"/>
    <row r="728" customFormat="1" ht="12.75" customHeight="1" x14ac:dyDescent="0.45"/>
    <row r="729" customFormat="1" ht="12.75" customHeight="1" x14ac:dyDescent="0.45"/>
    <row r="730" customFormat="1" ht="12.75" customHeight="1" x14ac:dyDescent="0.45"/>
    <row r="731" customFormat="1" ht="12.75" customHeight="1" x14ac:dyDescent="0.45"/>
    <row r="732" customFormat="1" ht="12.75" customHeight="1" x14ac:dyDescent="0.45"/>
    <row r="733" customFormat="1" ht="12.75" customHeight="1" x14ac:dyDescent="0.45"/>
    <row r="734" customFormat="1" ht="12.75" customHeight="1" x14ac:dyDescent="0.45"/>
    <row r="735" customFormat="1" ht="12.75" customHeight="1" x14ac:dyDescent="0.45"/>
    <row r="736" customFormat="1" ht="12.75" customHeight="1" x14ac:dyDescent="0.45"/>
    <row r="737" customFormat="1" ht="12.75" customHeight="1" x14ac:dyDescent="0.45"/>
    <row r="738" customFormat="1" ht="12.75" customHeight="1" x14ac:dyDescent="0.45"/>
    <row r="739" customFormat="1" ht="12.75" customHeight="1" x14ac:dyDescent="0.45"/>
    <row r="740" customFormat="1" ht="12.75" customHeight="1" x14ac:dyDescent="0.45"/>
    <row r="741" customFormat="1" ht="12.75" customHeight="1" x14ac:dyDescent="0.45"/>
    <row r="742" customFormat="1" ht="12.75" customHeight="1" x14ac:dyDescent="0.45"/>
    <row r="743" customFormat="1" ht="12.75" customHeight="1" x14ac:dyDescent="0.45"/>
    <row r="744" customFormat="1" ht="12.75" customHeight="1" x14ac:dyDescent="0.45"/>
    <row r="745" customFormat="1" ht="12.75" customHeight="1" x14ac:dyDescent="0.45"/>
    <row r="746" customFormat="1" ht="12.75" customHeight="1" x14ac:dyDescent="0.45"/>
    <row r="747" customFormat="1" ht="12.75" customHeight="1" x14ac:dyDescent="0.45"/>
    <row r="748" customFormat="1" ht="12.75" customHeight="1" x14ac:dyDescent="0.45"/>
    <row r="749" customFormat="1" ht="12.75" customHeight="1" x14ac:dyDescent="0.45"/>
    <row r="750" customFormat="1" ht="12.75" customHeight="1" x14ac:dyDescent="0.45"/>
    <row r="751" customFormat="1" ht="12.75" customHeight="1" x14ac:dyDescent="0.45"/>
    <row r="752" customFormat="1" ht="12.75" customHeight="1" x14ac:dyDescent="0.45"/>
    <row r="753" customFormat="1" ht="12.75" customHeight="1" x14ac:dyDescent="0.45"/>
    <row r="754" customFormat="1" ht="12.75" customHeight="1" x14ac:dyDescent="0.45"/>
    <row r="755" customFormat="1" ht="12.75" customHeight="1" x14ac:dyDescent="0.45"/>
    <row r="756" customFormat="1" ht="12.75" customHeight="1" x14ac:dyDescent="0.45"/>
    <row r="757" customFormat="1" ht="12.75" customHeight="1" x14ac:dyDescent="0.45"/>
    <row r="758" customFormat="1" ht="12.75" customHeight="1" x14ac:dyDescent="0.45"/>
    <row r="759" customFormat="1" ht="12.75" customHeight="1" x14ac:dyDescent="0.45"/>
    <row r="760" customFormat="1" ht="12.75" customHeight="1" x14ac:dyDescent="0.45"/>
    <row r="761" customFormat="1" ht="12.75" customHeight="1" x14ac:dyDescent="0.45"/>
    <row r="762" customFormat="1" ht="12.75" customHeight="1" x14ac:dyDescent="0.45"/>
    <row r="763" customFormat="1" ht="12.75" customHeight="1" x14ac:dyDescent="0.45"/>
    <row r="764" customFormat="1" ht="12.75" customHeight="1" x14ac:dyDescent="0.45"/>
    <row r="765" customFormat="1" ht="12.75" customHeight="1" x14ac:dyDescent="0.45"/>
    <row r="766" customFormat="1" ht="12.75" customHeight="1" x14ac:dyDescent="0.45"/>
    <row r="767" customFormat="1" ht="12.75" customHeight="1" x14ac:dyDescent="0.45"/>
    <row r="768" customFormat="1" ht="12.75" customHeight="1" x14ac:dyDescent="0.45"/>
    <row r="769" customFormat="1" ht="12.75" customHeight="1" x14ac:dyDescent="0.45"/>
    <row r="770" customFormat="1" ht="12.75" customHeight="1" x14ac:dyDescent="0.45"/>
    <row r="771" customFormat="1" ht="12.75" customHeight="1" x14ac:dyDescent="0.45"/>
    <row r="772" customFormat="1" ht="12.75" customHeight="1" x14ac:dyDescent="0.45"/>
    <row r="773" customFormat="1" ht="12.75" customHeight="1" x14ac:dyDescent="0.45"/>
    <row r="774" customFormat="1" ht="12.75" customHeight="1" x14ac:dyDescent="0.45"/>
    <row r="775" customFormat="1" ht="12.75" customHeight="1" x14ac:dyDescent="0.45"/>
    <row r="776" customFormat="1" ht="12.75" customHeight="1" x14ac:dyDescent="0.45"/>
    <row r="777" customFormat="1" ht="12.75" customHeight="1" x14ac:dyDescent="0.45"/>
    <row r="778" customFormat="1" ht="12.75" customHeight="1" x14ac:dyDescent="0.45"/>
    <row r="779" customFormat="1" ht="12.75" customHeight="1" x14ac:dyDescent="0.45"/>
    <row r="780" customFormat="1" ht="12.75" customHeight="1" x14ac:dyDescent="0.45"/>
    <row r="781" customFormat="1" ht="12.75" customHeight="1" x14ac:dyDescent="0.45"/>
    <row r="782" customFormat="1" ht="12.75" customHeight="1" x14ac:dyDescent="0.45"/>
    <row r="783" customFormat="1" ht="12.75" customHeight="1" x14ac:dyDescent="0.45"/>
    <row r="784" customFormat="1" ht="12.75" customHeight="1" x14ac:dyDescent="0.45"/>
    <row r="785" customFormat="1" ht="12.75" customHeight="1" x14ac:dyDescent="0.45"/>
    <row r="786" customFormat="1" ht="12.75" customHeight="1" x14ac:dyDescent="0.45"/>
    <row r="787" customFormat="1" ht="12.75" customHeight="1" x14ac:dyDescent="0.45"/>
    <row r="788" customFormat="1" ht="12.75" customHeight="1" x14ac:dyDescent="0.45"/>
    <row r="789" customFormat="1" ht="12.75" customHeight="1" x14ac:dyDescent="0.45"/>
    <row r="790" customFormat="1" ht="12.75" customHeight="1" x14ac:dyDescent="0.45"/>
    <row r="791" customFormat="1" ht="12.75" customHeight="1" x14ac:dyDescent="0.45"/>
    <row r="792" customFormat="1" ht="12.75" customHeight="1" x14ac:dyDescent="0.45"/>
    <row r="793" customFormat="1" ht="12.75" customHeight="1" x14ac:dyDescent="0.45"/>
    <row r="794" customFormat="1" ht="12.75" customHeight="1" x14ac:dyDescent="0.45"/>
    <row r="795" customFormat="1" ht="12.75" customHeight="1" x14ac:dyDescent="0.45"/>
    <row r="796" customFormat="1" ht="12.75" customHeight="1" x14ac:dyDescent="0.45"/>
    <row r="797" customFormat="1" ht="12.75" customHeight="1" x14ac:dyDescent="0.45"/>
    <row r="798" customFormat="1" ht="12.75" customHeight="1" x14ac:dyDescent="0.45"/>
    <row r="799" customFormat="1" ht="12.75" customHeight="1" x14ac:dyDescent="0.45"/>
    <row r="800" customFormat="1" ht="12.75" customHeight="1" x14ac:dyDescent="0.45"/>
    <row r="801" customFormat="1" ht="12.75" customHeight="1" x14ac:dyDescent="0.45"/>
    <row r="802" customFormat="1" ht="12.75" customHeight="1" x14ac:dyDescent="0.45"/>
    <row r="803" customFormat="1" ht="12.75" customHeight="1" x14ac:dyDescent="0.45"/>
    <row r="804" customFormat="1" ht="12.75" customHeight="1" x14ac:dyDescent="0.45"/>
    <row r="805" customFormat="1" ht="12.75" customHeight="1" x14ac:dyDescent="0.45"/>
    <row r="806" customFormat="1" ht="12.75" customHeight="1" x14ac:dyDescent="0.45"/>
    <row r="807" customFormat="1" ht="12.75" customHeight="1" x14ac:dyDescent="0.45"/>
    <row r="808" customFormat="1" ht="12.75" customHeight="1" x14ac:dyDescent="0.45"/>
    <row r="809" customFormat="1" ht="12.75" customHeight="1" x14ac:dyDescent="0.45"/>
    <row r="810" customFormat="1" ht="12.75" customHeight="1" x14ac:dyDescent="0.45"/>
    <row r="811" customFormat="1" ht="12.75" customHeight="1" x14ac:dyDescent="0.45"/>
    <row r="812" customFormat="1" ht="12.75" customHeight="1" x14ac:dyDescent="0.45"/>
    <row r="813" customFormat="1" ht="12.75" customHeight="1" x14ac:dyDescent="0.45"/>
    <row r="814" customFormat="1" ht="12.75" customHeight="1" x14ac:dyDescent="0.45"/>
    <row r="815" customFormat="1" ht="12.75" customHeight="1" x14ac:dyDescent="0.45"/>
    <row r="816" customFormat="1" ht="12.75" customHeight="1" x14ac:dyDescent="0.45"/>
    <row r="817" customFormat="1" ht="12.75" customHeight="1" x14ac:dyDescent="0.45"/>
    <row r="818" customFormat="1" ht="12.75" customHeight="1" x14ac:dyDescent="0.45"/>
    <row r="819" customFormat="1" ht="12.75" customHeight="1" x14ac:dyDescent="0.45"/>
    <row r="820" customFormat="1" ht="12.75" customHeight="1" x14ac:dyDescent="0.45"/>
    <row r="821" customFormat="1" ht="12.75" customHeight="1" x14ac:dyDescent="0.45"/>
    <row r="822" customFormat="1" ht="12.75" customHeight="1" x14ac:dyDescent="0.45"/>
    <row r="823" customFormat="1" ht="12.75" customHeight="1" x14ac:dyDescent="0.45"/>
    <row r="824" customFormat="1" ht="12.75" customHeight="1" x14ac:dyDescent="0.45"/>
    <row r="825" customFormat="1" ht="12.75" customHeight="1" x14ac:dyDescent="0.45"/>
    <row r="826" customFormat="1" ht="12.75" customHeight="1" x14ac:dyDescent="0.45"/>
    <row r="827" customFormat="1" ht="12.75" customHeight="1" x14ac:dyDescent="0.45"/>
    <row r="828" customFormat="1" ht="12.75" customHeight="1" x14ac:dyDescent="0.45"/>
    <row r="829" customFormat="1" ht="12.75" customHeight="1" x14ac:dyDescent="0.45"/>
    <row r="830" customFormat="1" ht="12.75" customHeight="1" x14ac:dyDescent="0.45"/>
    <row r="831" customFormat="1" ht="12.75" customHeight="1" x14ac:dyDescent="0.45"/>
    <row r="832" customFormat="1" ht="12.75" customHeight="1" x14ac:dyDescent="0.45"/>
    <row r="833" customFormat="1" ht="12.75" customHeight="1" x14ac:dyDescent="0.45"/>
    <row r="834" customFormat="1" ht="12.75" customHeight="1" x14ac:dyDescent="0.45"/>
    <row r="835" customFormat="1" ht="12.75" customHeight="1" x14ac:dyDescent="0.45"/>
    <row r="836" customFormat="1" ht="12.75" customHeight="1" x14ac:dyDescent="0.45"/>
    <row r="837" customFormat="1" ht="12.75" customHeight="1" x14ac:dyDescent="0.45"/>
    <row r="838" customFormat="1" ht="12.75" customHeight="1" x14ac:dyDescent="0.45"/>
    <row r="839" customFormat="1" ht="12.75" customHeight="1" x14ac:dyDescent="0.45"/>
    <row r="840" customFormat="1" ht="12.75" customHeight="1" x14ac:dyDescent="0.45"/>
    <row r="841" customFormat="1" ht="12.75" customHeight="1" x14ac:dyDescent="0.45"/>
    <row r="842" customFormat="1" ht="12.75" customHeight="1" x14ac:dyDescent="0.45"/>
    <row r="843" customFormat="1" ht="12.75" customHeight="1" x14ac:dyDescent="0.45"/>
    <row r="844" customFormat="1" ht="12.75" customHeight="1" x14ac:dyDescent="0.45"/>
    <row r="845" customFormat="1" ht="12.75" customHeight="1" x14ac:dyDescent="0.45"/>
    <row r="846" customFormat="1" ht="12.75" customHeight="1" x14ac:dyDescent="0.45"/>
    <row r="847" customFormat="1" ht="12.75" customHeight="1" x14ac:dyDescent="0.45"/>
    <row r="848" customFormat="1" ht="12.75" customHeight="1" x14ac:dyDescent="0.45"/>
    <row r="849" customFormat="1" ht="12.75" customHeight="1" x14ac:dyDescent="0.45"/>
    <row r="850" customFormat="1" ht="12.75" customHeight="1" x14ac:dyDescent="0.45"/>
    <row r="851" customFormat="1" ht="12.75" customHeight="1" x14ac:dyDescent="0.45"/>
    <row r="852" customFormat="1" ht="12.75" customHeight="1" x14ac:dyDescent="0.45"/>
    <row r="853" customFormat="1" ht="12.75" customHeight="1" x14ac:dyDescent="0.45"/>
    <row r="854" customFormat="1" ht="12.75" customHeight="1" x14ac:dyDescent="0.45"/>
    <row r="855" customFormat="1" ht="12.75" customHeight="1" x14ac:dyDescent="0.45"/>
    <row r="856" customFormat="1" ht="12.75" customHeight="1" x14ac:dyDescent="0.45"/>
    <row r="857" customFormat="1" ht="12.75" customHeight="1" x14ac:dyDescent="0.45"/>
    <row r="858" customFormat="1" ht="12.75" customHeight="1" x14ac:dyDescent="0.45"/>
    <row r="859" customFormat="1" ht="12.75" customHeight="1" x14ac:dyDescent="0.45"/>
    <row r="860" customFormat="1" ht="12.75" customHeight="1" x14ac:dyDescent="0.45"/>
    <row r="861" customFormat="1" ht="12.75" customHeight="1" x14ac:dyDescent="0.45"/>
    <row r="862" customFormat="1" ht="12.75" customHeight="1" x14ac:dyDescent="0.45"/>
    <row r="863" customFormat="1" ht="12.75" customHeight="1" x14ac:dyDescent="0.45"/>
    <row r="864" customFormat="1" ht="12.75" customHeight="1" x14ac:dyDescent="0.45"/>
    <row r="865" customFormat="1" ht="12.75" customHeight="1" x14ac:dyDescent="0.45"/>
    <row r="866" customFormat="1" ht="12.75" customHeight="1" x14ac:dyDescent="0.45"/>
    <row r="867" customFormat="1" ht="12.75" customHeight="1" x14ac:dyDescent="0.45"/>
    <row r="868" customFormat="1" ht="12.75" customHeight="1" x14ac:dyDescent="0.45"/>
    <row r="869" customFormat="1" ht="12.75" customHeight="1" x14ac:dyDescent="0.45"/>
    <row r="870" customFormat="1" ht="12.75" customHeight="1" x14ac:dyDescent="0.45"/>
    <row r="871" customFormat="1" ht="12.75" customHeight="1" x14ac:dyDescent="0.45"/>
    <row r="872" customFormat="1" ht="12.75" customHeight="1" x14ac:dyDescent="0.45"/>
    <row r="873" customFormat="1" ht="12.75" customHeight="1" x14ac:dyDescent="0.45"/>
    <row r="874" customFormat="1" ht="12.75" customHeight="1" x14ac:dyDescent="0.45"/>
    <row r="875" customFormat="1" ht="12.75" customHeight="1" x14ac:dyDescent="0.45"/>
    <row r="876" customFormat="1" ht="12.75" customHeight="1" x14ac:dyDescent="0.45"/>
    <row r="877" customFormat="1" ht="12.75" customHeight="1" x14ac:dyDescent="0.45"/>
    <row r="878" customFormat="1" ht="12.75" customHeight="1" x14ac:dyDescent="0.45"/>
    <row r="879" customFormat="1" ht="12.75" customHeight="1" x14ac:dyDescent="0.45"/>
    <row r="880" customFormat="1" ht="12.75" customHeight="1" x14ac:dyDescent="0.45"/>
    <row r="881" customFormat="1" ht="12.75" customHeight="1" x14ac:dyDescent="0.45"/>
    <row r="882" customFormat="1" ht="12.75" customHeight="1" x14ac:dyDescent="0.45"/>
    <row r="883" customFormat="1" ht="12.75" customHeight="1" x14ac:dyDescent="0.45"/>
    <row r="884" customFormat="1" ht="12.75" customHeight="1" x14ac:dyDescent="0.45"/>
    <row r="885" customFormat="1" ht="12.75" customHeight="1" x14ac:dyDescent="0.45"/>
    <row r="886" customFormat="1" ht="12.75" customHeight="1" x14ac:dyDescent="0.45"/>
    <row r="887" customFormat="1" ht="12.75" customHeight="1" x14ac:dyDescent="0.45"/>
    <row r="888" customFormat="1" ht="12.75" customHeight="1" x14ac:dyDescent="0.45"/>
    <row r="889" customFormat="1" ht="12.75" customHeight="1" x14ac:dyDescent="0.45"/>
    <row r="890" customFormat="1" ht="12.75" customHeight="1" x14ac:dyDescent="0.45"/>
    <row r="891" customFormat="1" ht="12.75" customHeight="1" x14ac:dyDescent="0.45"/>
    <row r="892" customFormat="1" ht="12.75" customHeight="1" x14ac:dyDescent="0.45"/>
    <row r="893" customFormat="1" ht="12.75" customHeight="1" x14ac:dyDescent="0.45"/>
    <row r="894" customFormat="1" ht="12.75" customHeight="1" x14ac:dyDescent="0.45"/>
    <row r="895" customFormat="1" ht="12.75" customHeight="1" x14ac:dyDescent="0.45"/>
    <row r="896" customFormat="1" ht="12.75" customHeight="1" x14ac:dyDescent="0.45"/>
    <row r="897" customFormat="1" ht="12.75" customHeight="1" x14ac:dyDescent="0.45"/>
    <row r="898" customFormat="1" ht="12.75" customHeight="1" x14ac:dyDescent="0.45"/>
    <row r="899" customFormat="1" ht="12.75" customHeight="1" x14ac:dyDescent="0.45"/>
    <row r="900" customFormat="1" ht="12.75" customHeight="1" x14ac:dyDescent="0.45"/>
    <row r="901" customFormat="1" ht="12.75" customHeight="1" x14ac:dyDescent="0.45"/>
    <row r="902" customFormat="1" ht="12.75" customHeight="1" x14ac:dyDescent="0.45"/>
    <row r="903" customFormat="1" ht="12.75" customHeight="1" x14ac:dyDescent="0.45"/>
    <row r="904" customFormat="1" ht="12.75" customHeight="1" x14ac:dyDescent="0.45"/>
    <row r="905" customFormat="1" ht="12.75" customHeight="1" x14ac:dyDescent="0.45"/>
    <row r="906" customFormat="1" ht="12.75" customHeight="1" x14ac:dyDescent="0.45"/>
    <row r="907" customFormat="1" ht="12.75" customHeight="1" x14ac:dyDescent="0.45"/>
    <row r="908" customFormat="1" ht="12.75" customHeight="1" x14ac:dyDescent="0.45"/>
    <row r="909" customFormat="1" ht="12.75" customHeight="1" x14ac:dyDescent="0.45"/>
    <row r="910" customFormat="1" ht="12.75" customHeight="1" x14ac:dyDescent="0.45"/>
    <row r="911" customFormat="1" ht="12.75" customHeight="1" x14ac:dyDescent="0.45"/>
    <row r="912" customFormat="1" ht="12.75" customHeight="1" x14ac:dyDescent="0.45"/>
    <row r="913" customFormat="1" ht="12.75" customHeight="1" x14ac:dyDescent="0.45"/>
    <row r="914" customFormat="1" ht="12.75" customHeight="1" x14ac:dyDescent="0.45"/>
    <row r="915" customFormat="1" ht="12.75" customHeight="1" x14ac:dyDescent="0.45"/>
    <row r="916" customFormat="1" ht="12.75" customHeight="1" x14ac:dyDescent="0.45"/>
    <row r="917" customFormat="1" ht="12.75" customHeight="1" x14ac:dyDescent="0.45"/>
    <row r="918" customFormat="1" ht="12.75" customHeight="1" x14ac:dyDescent="0.45"/>
    <row r="919" customFormat="1" ht="12.75" customHeight="1" x14ac:dyDescent="0.45"/>
    <row r="920" customFormat="1" ht="12.75" customHeight="1" x14ac:dyDescent="0.45"/>
    <row r="921" customFormat="1" ht="12.75" customHeight="1" x14ac:dyDescent="0.45"/>
    <row r="922" customFormat="1" ht="12.75" customHeight="1" x14ac:dyDescent="0.45"/>
    <row r="923" customFormat="1" ht="12.75" customHeight="1" x14ac:dyDescent="0.45"/>
    <row r="924" customFormat="1" ht="12.75" customHeight="1" x14ac:dyDescent="0.45"/>
    <row r="925" customFormat="1" ht="12.75" customHeight="1" x14ac:dyDescent="0.45"/>
    <row r="926" customFormat="1" ht="12.75" customHeight="1" x14ac:dyDescent="0.45"/>
    <row r="927" customFormat="1" ht="12.75" customHeight="1" x14ac:dyDescent="0.45"/>
    <row r="928" customFormat="1" ht="12.75" customHeight="1" x14ac:dyDescent="0.45"/>
    <row r="929" customFormat="1" ht="12.75" customHeight="1" x14ac:dyDescent="0.45"/>
    <row r="930" customFormat="1" ht="12.75" customHeight="1" x14ac:dyDescent="0.45"/>
    <row r="931" customFormat="1" ht="12.75" customHeight="1" x14ac:dyDescent="0.45"/>
    <row r="932" customFormat="1" ht="12.75" customHeight="1" x14ac:dyDescent="0.45"/>
    <row r="933" customFormat="1" ht="12.75" customHeight="1" x14ac:dyDescent="0.45"/>
    <row r="934" customFormat="1" ht="12.75" customHeight="1" x14ac:dyDescent="0.45"/>
    <row r="935" customFormat="1" ht="12.75" customHeight="1" x14ac:dyDescent="0.45"/>
    <row r="936" customFormat="1" ht="12.75" customHeight="1" x14ac:dyDescent="0.45"/>
    <row r="937" customFormat="1" ht="12.75" customHeight="1" x14ac:dyDescent="0.45"/>
    <row r="938" customFormat="1" ht="12.75" customHeight="1" x14ac:dyDescent="0.45"/>
    <row r="939" customFormat="1" ht="12.75" customHeight="1" x14ac:dyDescent="0.45"/>
    <row r="940" customFormat="1" ht="12.75" customHeight="1" x14ac:dyDescent="0.45"/>
    <row r="941" customFormat="1" ht="12.75" customHeight="1" x14ac:dyDescent="0.45"/>
    <row r="942" customFormat="1" ht="12.75" customHeight="1" x14ac:dyDescent="0.45"/>
    <row r="943" customFormat="1" ht="12.75" customHeight="1" x14ac:dyDescent="0.45"/>
    <row r="944" customFormat="1" ht="12.75" customHeight="1" x14ac:dyDescent="0.45"/>
    <row r="945" customFormat="1" ht="12.75" customHeight="1" x14ac:dyDescent="0.45"/>
    <row r="946" customFormat="1" ht="12.75" customHeight="1" x14ac:dyDescent="0.45"/>
    <row r="947" customFormat="1" ht="12.75" customHeight="1" x14ac:dyDescent="0.45"/>
    <row r="948" customFormat="1" ht="12.75" customHeight="1" x14ac:dyDescent="0.45"/>
    <row r="949" customFormat="1" ht="12.75" customHeight="1" x14ac:dyDescent="0.45"/>
    <row r="950" customFormat="1" ht="12.75" customHeight="1" x14ac:dyDescent="0.45"/>
    <row r="951" customFormat="1" ht="12.75" customHeight="1" x14ac:dyDescent="0.45"/>
    <row r="952" customFormat="1" ht="12.75" customHeight="1" x14ac:dyDescent="0.45"/>
    <row r="953" customFormat="1" ht="12.75" customHeight="1" x14ac:dyDescent="0.45"/>
    <row r="954" customFormat="1" ht="12.75" customHeight="1" x14ac:dyDescent="0.45"/>
    <row r="955" customFormat="1" ht="12.75" customHeight="1" x14ac:dyDescent="0.45"/>
    <row r="956" customFormat="1" ht="12.75" customHeight="1" x14ac:dyDescent="0.45"/>
    <row r="957" customFormat="1" ht="12.75" customHeight="1" x14ac:dyDescent="0.45"/>
    <row r="958" customFormat="1" ht="12.75" customHeight="1" x14ac:dyDescent="0.45"/>
    <row r="959" customFormat="1" ht="12.75" customHeight="1" x14ac:dyDescent="0.45"/>
    <row r="960" customFormat="1" ht="12.75" customHeight="1" x14ac:dyDescent="0.45"/>
    <row r="961" customFormat="1" ht="12.75" customHeight="1" x14ac:dyDescent="0.45"/>
    <row r="962" customFormat="1" ht="12.75" customHeight="1" x14ac:dyDescent="0.45"/>
    <row r="963" customFormat="1" ht="12.75" customHeight="1" x14ac:dyDescent="0.45"/>
    <row r="964" customFormat="1" ht="12.75" customHeight="1" x14ac:dyDescent="0.45"/>
    <row r="965" customFormat="1" ht="12.75" customHeight="1" x14ac:dyDescent="0.45"/>
    <row r="966" customFormat="1" ht="12.75" customHeight="1" x14ac:dyDescent="0.45"/>
    <row r="967" customFormat="1" ht="12.75" customHeight="1" x14ac:dyDescent="0.45"/>
    <row r="968" customFormat="1" ht="12.75" customHeight="1" x14ac:dyDescent="0.45"/>
    <row r="969" customFormat="1" ht="12.75" customHeight="1" x14ac:dyDescent="0.45"/>
    <row r="970" customFormat="1" ht="12.75" customHeight="1" x14ac:dyDescent="0.45"/>
    <row r="971" customFormat="1" ht="12.75" customHeight="1" x14ac:dyDescent="0.45"/>
    <row r="972" customFormat="1" ht="12.75" customHeight="1" x14ac:dyDescent="0.45"/>
    <row r="973" customFormat="1" ht="12.75" customHeight="1" x14ac:dyDescent="0.45"/>
    <row r="974" customFormat="1" ht="12.75" customHeight="1" x14ac:dyDescent="0.45"/>
    <row r="975" customFormat="1" ht="12.75" customHeight="1" x14ac:dyDescent="0.45"/>
    <row r="976" customFormat="1" ht="12.75" customHeight="1" x14ac:dyDescent="0.45"/>
    <row r="977" customFormat="1" ht="12.75" customHeight="1" x14ac:dyDescent="0.45"/>
    <row r="978" customFormat="1" ht="12.75" customHeight="1" x14ac:dyDescent="0.45"/>
    <row r="979" customFormat="1" ht="12.75" customHeight="1" x14ac:dyDescent="0.45"/>
    <row r="980" customFormat="1" ht="12.75" customHeight="1" x14ac:dyDescent="0.45"/>
    <row r="981" customFormat="1" ht="12.75" customHeight="1" x14ac:dyDescent="0.45"/>
    <row r="982" customFormat="1" ht="12.75" customHeight="1" x14ac:dyDescent="0.45"/>
    <row r="983" customFormat="1" ht="12.75" customHeight="1" x14ac:dyDescent="0.45"/>
    <row r="984" customFormat="1" ht="12.75" customHeight="1" x14ac:dyDescent="0.45"/>
    <row r="985" customFormat="1" ht="12.75" customHeight="1" x14ac:dyDescent="0.45"/>
    <row r="986" customFormat="1" ht="12.75" customHeight="1" x14ac:dyDescent="0.45"/>
    <row r="987" customFormat="1" ht="12.75" customHeight="1" x14ac:dyDescent="0.45"/>
    <row r="988" customFormat="1" ht="12.75" customHeight="1" x14ac:dyDescent="0.45"/>
    <row r="989" customFormat="1" ht="12.75" customHeight="1" x14ac:dyDescent="0.45"/>
    <row r="990" customFormat="1" ht="12.75" customHeight="1" x14ac:dyDescent="0.45"/>
    <row r="991" customFormat="1" ht="12.75" customHeight="1" x14ac:dyDescent="0.45"/>
    <row r="992" customFormat="1" ht="12.75" customHeight="1" x14ac:dyDescent="0.45"/>
    <row r="993" customFormat="1" ht="12.75" customHeight="1" x14ac:dyDescent="0.45"/>
    <row r="994" customFormat="1" ht="12.75" customHeight="1" x14ac:dyDescent="0.45"/>
    <row r="995" customFormat="1" ht="12.75" customHeight="1" x14ac:dyDescent="0.45"/>
  </sheetData>
  <mergeCells count="4">
    <mergeCell ref="E1:F1"/>
    <mergeCell ref="E2:F2"/>
    <mergeCell ref="E3:F3"/>
    <mergeCell ref="E4:F4"/>
  </mergeCells>
  <pageMargins left="0.7" right="0.7" top="0.75" bottom="0.75" header="0.3" footer="0.3"/>
  <pageSetup paperSize="9" orientation="portrait" r:id="rId1"/>
  <headerFooter>
    <oddHeader>&amp;C&amp;16PROTOKOLL FÖR LÄTTKLASS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C27BA0"/>
  </sheetPr>
  <dimension ref="A1:N996"/>
  <sheetViews>
    <sheetView workbookViewId="0">
      <selection activeCell="B33" sqref="B33 B33"/>
    </sheetView>
  </sheetViews>
  <sheetFormatPr defaultColWidth="14.3984375" defaultRowHeight="15.75" customHeight="1" x14ac:dyDescent="0.35"/>
  <cols>
    <col min="1" max="1" width="11.265625" style="226" customWidth="1"/>
    <col min="2" max="2" width="14.3984375" style="226" customWidth="1"/>
    <col min="3" max="3" width="11.73046875" style="226" customWidth="1"/>
    <col min="4" max="4" width="4.19921875" style="226" customWidth="1"/>
    <col min="5" max="5" width="12.265625" style="226" customWidth="1"/>
    <col min="6" max="6" width="15.265625" style="226" customWidth="1"/>
    <col min="7" max="7" width="14.3984375" style="226" customWidth="1"/>
    <col min="8" max="8" width="6.73046875" style="226" customWidth="1"/>
    <col min="9" max="9" width="12.1328125" style="226" customWidth="1"/>
    <col min="10" max="11" width="14.3984375" style="226" customWidth="1"/>
    <col min="12" max="12" width="10.59765625" style="226" customWidth="1"/>
    <col min="13" max="13" width="14.3984375" style="226" customWidth="1"/>
    <col min="14" max="14" width="17.265625" style="226" customWidth="1"/>
    <col min="15" max="15" width="14.3984375" style="226" customWidth="1"/>
    <col min="16" max="16" width="7.1328125" style="226" customWidth="1"/>
    <col min="17" max="17" width="14.3984375" style="226" customWidth="1"/>
    <col min="18" max="16384" width="14.3984375" style="226"/>
  </cols>
  <sheetData>
    <row r="1" spans="1:14" customFormat="1" ht="24" customHeight="1" thickBot="1" x14ac:dyDescent="0.55000000000000004">
      <c r="A1" s="227" t="s">
        <v>157</v>
      </c>
      <c r="E1" s="6" t="s">
        <v>43</v>
      </c>
      <c r="F1" s="5"/>
      <c r="G1" s="248"/>
      <c r="H1" s="227"/>
      <c r="I1" s="227"/>
      <c r="M1" s="4"/>
      <c r="N1" s="3"/>
    </row>
    <row r="2" spans="1:14" customFormat="1" ht="24" customHeight="1" thickBot="1" x14ac:dyDescent="0.55000000000000004">
      <c r="A2" s="227" t="s">
        <v>163</v>
      </c>
      <c r="E2" s="6" t="s">
        <v>44</v>
      </c>
      <c r="F2" s="5"/>
      <c r="G2" s="248"/>
      <c r="H2" s="227"/>
      <c r="I2" s="227"/>
      <c r="M2" s="4"/>
      <c r="N2" s="3"/>
    </row>
    <row r="3" spans="1:14" customFormat="1" ht="24" customHeight="1" thickBot="1" x14ac:dyDescent="0.55000000000000004">
      <c r="A3" s="247" t="s">
        <v>45</v>
      </c>
      <c r="B3" s="247"/>
      <c r="C3" s="247"/>
      <c r="E3" s="6" t="s">
        <v>46</v>
      </c>
      <c r="F3" s="5"/>
      <c r="G3" s="248"/>
      <c r="M3" s="4"/>
      <c r="N3" s="3"/>
    </row>
    <row r="4" spans="1:14" customFormat="1" ht="24" customHeight="1" thickBot="1" x14ac:dyDescent="0.55000000000000004">
      <c r="A4" s="249" t="s">
        <v>159</v>
      </c>
      <c r="B4" s="249"/>
      <c r="C4" s="249"/>
      <c r="E4" s="6" t="s">
        <v>48</v>
      </c>
      <c r="F4" s="5"/>
      <c r="G4" s="250"/>
      <c r="M4" s="4"/>
      <c r="N4" s="3"/>
    </row>
    <row r="5" spans="1:14" customFormat="1" ht="24" customHeight="1" x14ac:dyDescent="0.45">
      <c r="A5" s="249" t="s">
        <v>51</v>
      </c>
      <c r="B5" s="249"/>
      <c r="C5" s="249"/>
      <c r="E5" s="226" t="s">
        <v>160</v>
      </c>
    </row>
    <row r="6" spans="1:14" customFormat="1" ht="24" customHeight="1" x14ac:dyDescent="0.45">
      <c r="A6" s="249" t="s">
        <v>49</v>
      </c>
      <c r="B6" s="249"/>
      <c r="C6" s="249"/>
      <c r="E6" s="247" t="s">
        <v>52</v>
      </c>
      <c r="F6" s="247"/>
      <c r="G6" s="247"/>
    </row>
    <row r="7" spans="1:14" customFormat="1" ht="24" customHeight="1" x14ac:dyDescent="0.45">
      <c r="E7" s="249" t="s">
        <v>54</v>
      </c>
      <c r="F7" s="249"/>
      <c r="G7" s="249"/>
    </row>
    <row r="8" spans="1:14" customFormat="1" ht="24" customHeight="1" x14ac:dyDescent="0.45">
      <c r="A8" s="249" t="s">
        <v>55</v>
      </c>
      <c r="B8" s="249"/>
      <c r="C8" s="249"/>
      <c r="E8" s="249" t="s">
        <v>56</v>
      </c>
      <c r="F8" s="249"/>
      <c r="G8" s="249"/>
    </row>
    <row r="9" spans="1:14" customFormat="1" ht="24" customHeight="1" x14ac:dyDescent="0.45">
      <c r="A9" s="249" t="s">
        <v>57</v>
      </c>
      <c r="B9" s="249"/>
      <c r="C9" s="249"/>
      <c r="E9" s="247" t="s">
        <v>58</v>
      </c>
      <c r="F9" s="247"/>
      <c r="G9" s="247"/>
    </row>
    <row r="10" spans="1:14" customFormat="1" ht="24" customHeight="1" x14ac:dyDescent="0.45">
      <c r="E10" s="249" t="s">
        <v>59</v>
      </c>
      <c r="F10" s="249"/>
      <c r="G10" s="249"/>
    </row>
    <row r="11" spans="1:14" customFormat="1" ht="24" customHeight="1" x14ac:dyDescent="0.45">
      <c r="E11" s="249" t="s">
        <v>60</v>
      </c>
      <c r="F11" s="249"/>
      <c r="G11" s="249"/>
    </row>
    <row r="12" spans="1:14" customFormat="1" ht="21.75" customHeight="1" x14ac:dyDescent="0.45">
      <c r="A12" s="252" t="s">
        <v>164</v>
      </c>
      <c r="I12" s="251"/>
    </row>
    <row r="13" spans="1:14" customFormat="1" ht="21.95" customHeight="1" x14ac:dyDescent="0.45">
      <c r="A13" s="212"/>
      <c r="B13" s="211"/>
      <c r="C13" s="211"/>
      <c r="D13" s="211"/>
      <c r="E13" s="211"/>
      <c r="F13" s="211"/>
      <c r="G13" s="210"/>
    </row>
    <row r="14" spans="1:14" customFormat="1" ht="21.95" customHeight="1" x14ac:dyDescent="0.45">
      <c r="A14" s="207"/>
      <c r="B14" s="206"/>
      <c r="C14" s="206"/>
      <c r="D14" s="206"/>
      <c r="E14" s="206"/>
      <c r="F14" s="206"/>
      <c r="G14" s="205"/>
    </row>
    <row r="15" spans="1:14" customFormat="1" ht="21.95" customHeight="1" x14ac:dyDescent="0.45">
      <c r="A15" s="207"/>
      <c r="B15" s="206"/>
      <c r="C15" s="206"/>
      <c r="D15" s="206"/>
      <c r="E15" s="206"/>
      <c r="F15" s="206"/>
      <c r="G15" s="205"/>
    </row>
    <row r="16" spans="1:14" customFormat="1" ht="21.95" customHeight="1" x14ac:dyDescent="0.45">
      <c r="A16" s="207"/>
      <c r="B16" s="206"/>
      <c r="C16" s="206"/>
      <c r="D16" s="206"/>
      <c r="E16" s="206"/>
      <c r="F16" s="206"/>
      <c r="G16" s="205"/>
    </row>
    <row r="17" spans="1:9" customFormat="1" ht="21.95" customHeight="1" x14ac:dyDescent="0.45">
      <c r="A17" s="215"/>
      <c r="B17" s="214"/>
      <c r="C17" s="214"/>
      <c r="D17" s="214"/>
      <c r="E17" s="214"/>
      <c r="F17" s="214"/>
      <c r="G17" s="213"/>
    </row>
    <row r="18" spans="1:9" customFormat="1" ht="21.75" customHeight="1" x14ac:dyDescent="0.45">
      <c r="A18" s="259" t="s">
        <v>165</v>
      </c>
      <c r="B18" s="247"/>
      <c r="C18" s="247"/>
      <c r="D18" s="247"/>
      <c r="E18" s="247"/>
      <c r="F18" s="247"/>
      <c r="G18" s="247"/>
      <c r="I18" s="251"/>
    </row>
    <row r="19" spans="1:9" customFormat="1" ht="21.75" customHeight="1" x14ac:dyDescent="0.45">
      <c r="A19" s="209"/>
      <c r="B19" s="256"/>
      <c r="C19" s="256"/>
      <c r="D19" s="256"/>
      <c r="E19" s="256"/>
      <c r="F19" s="256"/>
      <c r="G19" s="208"/>
    </row>
    <row r="20" spans="1:9" customFormat="1" ht="21.75" customHeight="1" x14ac:dyDescent="0.45">
      <c r="A20" s="207"/>
      <c r="B20" s="206"/>
      <c r="C20" s="206"/>
      <c r="D20" s="206"/>
      <c r="E20" s="206"/>
      <c r="F20" s="206"/>
      <c r="G20" s="205"/>
    </row>
    <row r="21" spans="1:9" customFormat="1" ht="21.75" customHeight="1" x14ac:dyDescent="0.45">
      <c r="A21" s="207"/>
      <c r="B21" s="206"/>
      <c r="C21" s="206"/>
      <c r="D21" s="206"/>
      <c r="E21" s="206"/>
      <c r="F21" s="206"/>
      <c r="G21" s="205"/>
    </row>
    <row r="22" spans="1:9" customFormat="1" ht="21.75" customHeight="1" x14ac:dyDescent="0.45">
      <c r="A22" s="207"/>
      <c r="B22" s="206"/>
      <c r="C22" s="206"/>
      <c r="D22" s="206"/>
      <c r="E22" s="206"/>
      <c r="F22" s="206"/>
      <c r="G22" s="205"/>
      <c r="H22" s="251"/>
    </row>
    <row r="23" spans="1:9" customFormat="1" ht="21.75" customHeight="1" x14ac:dyDescent="0.45">
      <c r="A23" s="204"/>
      <c r="B23" s="203"/>
      <c r="C23" s="203"/>
      <c r="D23" s="203"/>
      <c r="E23" s="203"/>
      <c r="F23" s="203"/>
      <c r="G23" s="202"/>
    </row>
    <row r="24" spans="1:9" customFormat="1" ht="21.75" customHeight="1" x14ac:dyDescent="0.45">
      <c r="A24" s="252" t="s">
        <v>166</v>
      </c>
      <c r="I24" s="251"/>
    </row>
    <row r="25" spans="1:9" customFormat="1" ht="21.75" customHeight="1" x14ac:dyDescent="0.45">
      <c r="A25" s="253" t="s">
        <v>77</v>
      </c>
      <c r="B25" s="211"/>
      <c r="C25" s="211"/>
      <c r="D25" s="211"/>
      <c r="E25" s="211"/>
      <c r="F25" s="211"/>
      <c r="G25" s="210"/>
    </row>
    <row r="26" spans="1:9" customFormat="1" ht="21.75" customHeight="1" x14ac:dyDescent="0.45">
      <c r="A26" s="260"/>
      <c r="B26" s="214"/>
      <c r="C26" s="214"/>
      <c r="D26" s="214"/>
      <c r="E26" s="214"/>
      <c r="F26" s="214"/>
      <c r="G26" s="213"/>
    </row>
    <row r="27" spans="1:9" customFormat="1" ht="21.75" customHeight="1" x14ac:dyDescent="0.45">
      <c r="A27" s="253" t="s">
        <v>85</v>
      </c>
      <c r="B27" s="211"/>
      <c r="C27" s="211"/>
      <c r="D27" s="211"/>
      <c r="E27" s="211"/>
      <c r="F27" s="211"/>
      <c r="G27" s="210"/>
    </row>
    <row r="28" spans="1:9" customFormat="1" ht="21.75" customHeight="1" x14ac:dyDescent="0.45">
      <c r="A28" s="258"/>
      <c r="B28" s="203"/>
      <c r="C28" s="203"/>
      <c r="D28" s="203"/>
      <c r="E28" s="203"/>
      <c r="F28" s="203"/>
      <c r="G28" s="202"/>
    </row>
    <row r="29" spans="1:9" customFormat="1" ht="21.75" customHeight="1" x14ac:dyDescent="0.45">
      <c r="A29" s="260" t="s">
        <v>87</v>
      </c>
      <c r="B29" s="256"/>
      <c r="C29" s="256"/>
      <c r="D29" s="256"/>
      <c r="E29" s="256"/>
      <c r="F29" s="256"/>
      <c r="G29" s="208"/>
    </row>
    <row r="30" spans="1:9" customFormat="1" ht="21.75" customHeight="1" x14ac:dyDescent="0.45">
      <c r="A30" s="258"/>
      <c r="B30" s="203"/>
      <c r="C30" s="203"/>
      <c r="D30" s="203"/>
      <c r="E30" s="203"/>
      <c r="F30" s="203"/>
      <c r="G30" s="202"/>
    </row>
    <row r="31" spans="1:9" customFormat="1" ht="12.75" customHeight="1" x14ac:dyDescent="0.45"/>
    <row r="32" spans="1:9" customFormat="1" ht="12.75" customHeight="1" x14ac:dyDescent="0.45"/>
    <row r="33" spans="1:7" customFormat="1" ht="12.75" customHeight="1" x14ac:dyDescent="0.45">
      <c r="A33" s="247" t="s">
        <v>96</v>
      </c>
      <c r="B33" s="247"/>
      <c r="C33" s="247"/>
      <c r="E33" s="247" t="s">
        <v>97</v>
      </c>
      <c r="F33" s="247"/>
      <c r="G33" s="247"/>
    </row>
    <row r="34" spans="1:7" customFormat="1" ht="12.75" customHeight="1" x14ac:dyDescent="0.45"/>
    <row r="35" spans="1:7" customFormat="1" ht="12.75" customHeight="1" x14ac:dyDescent="0.45"/>
    <row r="36" spans="1:7" customFormat="1" ht="12.75" customHeight="1" x14ac:dyDescent="0.45"/>
    <row r="37" spans="1:7" customFormat="1" ht="12.75" customHeight="1" x14ac:dyDescent="0.45"/>
    <row r="38" spans="1:7" customFormat="1" ht="12.75" customHeight="1" x14ac:dyDescent="0.45"/>
    <row r="39" spans="1:7" customFormat="1" ht="12.75" customHeight="1" x14ac:dyDescent="0.45"/>
    <row r="40" spans="1:7" customFormat="1" ht="12.75" customHeight="1" x14ac:dyDescent="0.45"/>
    <row r="41" spans="1:7" customFormat="1" ht="12.75" customHeight="1" x14ac:dyDescent="0.45"/>
    <row r="42" spans="1:7" customFormat="1" ht="12.75" customHeight="1" x14ac:dyDescent="0.45"/>
    <row r="43" spans="1:7" customFormat="1" ht="12.75" customHeight="1" x14ac:dyDescent="0.45"/>
    <row r="44" spans="1:7" customFormat="1" ht="12.75" customHeight="1" x14ac:dyDescent="0.45"/>
    <row r="45" spans="1:7" customFormat="1" ht="12.75" customHeight="1" x14ac:dyDescent="0.45"/>
    <row r="46" spans="1:7" customFormat="1" ht="12.75" customHeight="1" x14ac:dyDescent="0.45"/>
    <row r="47" spans="1:7" customFormat="1" ht="12.75" customHeight="1" x14ac:dyDescent="0.45"/>
    <row r="48" spans="1:7" customFormat="1" ht="12.75" customHeight="1" x14ac:dyDescent="0.45"/>
    <row r="49" customFormat="1" ht="12.75" customHeight="1" x14ac:dyDescent="0.45"/>
    <row r="50" customFormat="1" ht="12.75" customHeight="1" x14ac:dyDescent="0.45"/>
    <row r="51" customFormat="1" ht="12.75" customHeight="1" x14ac:dyDescent="0.45"/>
    <row r="52" customFormat="1" ht="12.75" customHeight="1" x14ac:dyDescent="0.45"/>
    <row r="53" customFormat="1" ht="12.75" customHeight="1" x14ac:dyDescent="0.45"/>
    <row r="54" customFormat="1" ht="12.75" customHeight="1" x14ac:dyDescent="0.45"/>
    <row r="55" customFormat="1" ht="12.75" customHeight="1" x14ac:dyDescent="0.45"/>
    <row r="56" customFormat="1" ht="12.75" customHeight="1" x14ac:dyDescent="0.45"/>
    <row r="57" customFormat="1" ht="12.75" customHeight="1" x14ac:dyDescent="0.45"/>
    <row r="58" customFormat="1" ht="12.75" customHeight="1" x14ac:dyDescent="0.45"/>
    <row r="59" customFormat="1" ht="12.75" customHeight="1" x14ac:dyDescent="0.45"/>
    <row r="60" customFormat="1" ht="12.75" customHeight="1" x14ac:dyDescent="0.45"/>
    <row r="61" customFormat="1" ht="12.75" customHeight="1" x14ac:dyDescent="0.45"/>
    <row r="62" customFormat="1" ht="12.75" customHeight="1" x14ac:dyDescent="0.45"/>
    <row r="63" customFormat="1" ht="12.75" customHeight="1" x14ac:dyDescent="0.45"/>
    <row r="64" customFormat="1" ht="12.75" customHeight="1" x14ac:dyDescent="0.45"/>
    <row r="65" customFormat="1" ht="12.75" customHeight="1" x14ac:dyDescent="0.45"/>
    <row r="66" customFormat="1" ht="12.75" customHeight="1" x14ac:dyDescent="0.45"/>
    <row r="67" customFormat="1" ht="12.75" customHeight="1" x14ac:dyDescent="0.45"/>
    <row r="68" customFormat="1" ht="12.75" customHeight="1" x14ac:dyDescent="0.45"/>
    <row r="69" customFormat="1" ht="12.75" customHeight="1" x14ac:dyDescent="0.45"/>
    <row r="70" customFormat="1" ht="12.75" customHeight="1" x14ac:dyDescent="0.45"/>
    <row r="71" customFormat="1" ht="12.75" customHeight="1" x14ac:dyDescent="0.45"/>
    <row r="72" customFormat="1" ht="12.75" customHeight="1" x14ac:dyDescent="0.45"/>
    <row r="73" customFormat="1" ht="12.75" customHeight="1" x14ac:dyDescent="0.45"/>
    <row r="74" customFormat="1" ht="12.75" customHeight="1" x14ac:dyDescent="0.45"/>
    <row r="75" customFormat="1" ht="12.75" customHeight="1" x14ac:dyDescent="0.45"/>
    <row r="76" customFormat="1" ht="12.75" customHeight="1" x14ac:dyDescent="0.45"/>
    <row r="77" customFormat="1" ht="12.75" customHeight="1" x14ac:dyDescent="0.45"/>
    <row r="78" customFormat="1" ht="12.75" customHeight="1" x14ac:dyDescent="0.45"/>
    <row r="79" customFormat="1" ht="12.75" customHeight="1" x14ac:dyDescent="0.45"/>
    <row r="80" customFormat="1" ht="12.75" customHeight="1" x14ac:dyDescent="0.45"/>
    <row r="81" customFormat="1" ht="12.75" customHeight="1" x14ac:dyDescent="0.45"/>
    <row r="82" customFormat="1" ht="12.75" customHeight="1" x14ac:dyDescent="0.45"/>
    <row r="83" customFormat="1" ht="12.75" customHeight="1" x14ac:dyDescent="0.45"/>
    <row r="84" customFormat="1" ht="12.75" customHeight="1" x14ac:dyDescent="0.45"/>
    <row r="85" customFormat="1" ht="12.75" customHeight="1" x14ac:dyDescent="0.45"/>
    <row r="86" customFormat="1" ht="12.75" customHeight="1" x14ac:dyDescent="0.45"/>
    <row r="87" customFormat="1" ht="12.75" customHeight="1" x14ac:dyDescent="0.45"/>
    <row r="88" customFormat="1" ht="12.75" customHeight="1" x14ac:dyDescent="0.45"/>
    <row r="89" customFormat="1" ht="12.75" customHeight="1" x14ac:dyDescent="0.45"/>
    <row r="90" customFormat="1" ht="12.75" customHeight="1" x14ac:dyDescent="0.45"/>
    <row r="91" customFormat="1" ht="12.75" customHeight="1" x14ac:dyDescent="0.45"/>
    <row r="92" customFormat="1" ht="12.75" customHeight="1" x14ac:dyDescent="0.45"/>
    <row r="93" customFormat="1" ht="12.75" customHeight="1" x14ac:dyDescent="0.45"/>
    <row r="94" customFormat="1" ht="12.75" customHeight="1" x14ac:dyDescent="0.45"/>
    <row r="95" customFormat="1" ht="12.75" customHeight="1" x14ac:dyDescent="0.45"/>
    <row r="96" customFormat="1" ht="12.75" customHeight="1" x14ac:dyDescent="0.45"/>
    <row r="97" customFormat="1" ht="12.75" customHeight="1" x14ac:dyDescent="0.45"/>
    <row r="98" customFormat="1" ht="12.75" customHeight="1" x14ac:dyDescent="0.45"/>
    <row r="99" customFormat="1" ht="12.75" customHeight="1" x14ac:dyDescent="0.45"/>
    <row r="100" customFormat="1" ht="12.75" customHeight="1" x14ac:dyDescent="0.45"/>
    <row r="101" customFormat="1" ht="12.75" customHeight="1" x14ac:dyDescent="0.45"/>
    <row r="102" customFormat="1" ht="12.75" customHeight="1" x14ac:dyDescent="0.45"/>
    <row r="103" customFormat="1" ht="12.75" customHeight="1" x14ac:dyDescent="0.45"/>
    <row r="104" customFormat="1" ht="12.75" customHeight="1" x14ac:dyDescent="0.45"/>
    <row r="105" customFormat="1" ht="12.75" customHeight="1" x14ac:dyDescent="0.45"/>
    <row r="106" customFormat="1" ht="12.75" customHeight="1" x14ac:dyDescent="0.45"/>
    <row r="107" customFormat="1" ht="12.75" customHeight="1" x14ac:dyDescent="0.45"/>
    <row r="108" customFormat="1" ht="12.75" customHeight="1" x14ac:dyDescent="0.45"/>
    <row r="109" customFormat="1" ht="12.75" customHeight="1" x14ac:dyDescent="0.45"/>
    <row r="110" customFormat="1" ht="12.75" customHeight="1" x14ac:dyDescent="0.45"/>
    <row r="111" customFormat="1" ht="12.75" customHeight="1" x14ac:dyDescent="0.45"/>
    <row r="112" customFormat="1" ht="12.75" customHeight="1" x14ac:dyDescent="0.45"/>
    <row r="113" customFormat="1" ht="12.75" customHeight="1" x14ac:dyDescent="0.45"/>
    <row r="114" customFormat="1" ht="12.75" customHeight="1" x14ac:dyDescent="0.45"/>
    <row r="115" customFormat="1" ht="12.75" customHeight="1" x14ac:dyDescent="0.45"/>
    <row r="116" customFormat="1" ht="12.75" customHeight="1" x14ac:dyDescent="0.45"/>
    <row r="117" customFormat="1" ht="12.75" customHeight="1" x14ac:dyDescent="0.45"/>
    <row r="118" customFormat="1" ht="12.75" customHeight="1" x14ac:dyDescent="0.45"/>
    <row r="119" customFormat="1" ht="12.75" customHeight="1" x14ac:dyDescent="0.45"/>
    <row r="120" customFormat="1" ht="12.75" customHeight="1" x14ac:dyDescent="0.45"/>
    <row r="121" customFormat="1" ht="12.75" customHeight="1" x14ac:dyDescent="0.45"/>
    <row r="122" customFormat="1" ht="12.75" customHeight="1" x14ac:dyDescent="0.45"/>
    <row r="123" customFormat="1" ht="12.75" customHeight="1" x14ac:dyDescent="0.45"/>
    <row r="124" customFormat="1" ht="12.75" customHeight="1" x14ac:dyDescent="0.45"/>
    <row r="125" customFormat="1" ht="12.75" customHeight="1" x14ac:dyDescent="0.45"/>
    <row r="126" customFormat="1" ht="12.75" customHeight="1" x14ac:dyDescent="0.45"/>
    <row r="127" customFormat="1" ht="12.75" customHeight="1" x14ac:dyDescent="0.45"/>
    <row r="128" customFormat="1" ht="12.75" customHeight="1" x14ac:dyDescent="0.45"/>
    <row r="129" customFormat="1" ht="12.75" customHeight="1" x14ac:dyDescent="0.45"/>
    <row r="130" customFormat="1" ht="12.75" customHeight="1" x14ac:dyDescent="0.45"/>
    <row r="131" customFormat="1" ht="12.75" customHeight="1" x14ac:dyDescent="0.45"/>
    <row r="132" customFormat="1" ht="12.75" customHeight="1" x14ac:dyDescent="0.45"/>
    <row r="133" customFormat="1" ht="12.75" customHeight="1" x14ac:dyDescent="0.45"/>
    <row r="134" customFormat="1" ht="12.75" customHeight="1" x14ac:dyDescent="0.45"/>
    <row r="135" customFormat="1" ht="12.75" customHeight="1" x14ac:dyDescent="0.45"/>
    <row r="136" customFormat="1" ht="12.75" customHeight="1" x14ac:dyDescent="0.45"/>
    <row r="137" customFormat="1" ht="12.75" customHeight="1" x14ac:dyDescent="0.45"/>
    <row r="138" customFormat="1" ht="12.75" customHeight="1" x14ac:dyDescent="0.45"/>
    <row r="139" customFormat="1" ht="12.75" customHeight="1" x14ac:dyDescent="0.45"/>
    <row r="140" customFormat="1" ht="12.75" customHeight="1" x14ac:dyDescent="0.45"/>
    <row r="141" customFormat="1" ht="12.75" customHeight="1" x14ac:dyDescent="0.45"/>
    <row r="142" customFormat="1" ht="12.75" customHeight="1" x14ac:dyDescent="0.45"/>
    <row r="143" customFormat="1" ht="12.75" customHeight="1" x14ac:dyDescent="0.45"/>
    <row r="144" customFormat="1" ht="12.75" customHeight="1" x14ac:dyDescent="0.45"/>
    <row r="145" customFormat="1" ht="12.75" customHeight="1" x14ac:dyDescent="0.45"/>
    <row r="146" customFormat="1" ht="12.75" customHeight="1" x14ac:dyDescent="0.45"/>
    <row r="147" customFormat="1" ht="12.75" customHeight="1" x14ac:dyDescent="0.45"/>
    <row r="148" customFormat="1" ht="12.75" customHeight="1" x14ac:dyDescent="0.45"/>
    <row r="149" customFormat="1" ht="12.75" customHeight="1" x14ac:dyDescent="0.45"/>
    <row r="150" customFormat="1" ht="12.75" customHeight="1" x14ac:dyDescent="0.45"/>
    <row r="151" customFormat="1" ht="12.75" customHeight="1" x14ac:dyDescent="0.45"/>
    <row r="152" customFormat="1" ht="12.75" customHeight="1" x14ac:dyDescent="0.45"/>
    <row r="153" customFormat="1" ht="12.75" customHeight="1" x14ac:dyDescent="0.45"/>
    <row r="154" customFormat="1" ht="12.75" customHeight="1" x14ac:dyDescent="0.45"/>
    <row r="155" customFormat="1" ht="12.75" customHeight="1" x14ac:dyDescent="0.45"/>
    <row r="156" customFormat="1" ht="12.75" customHeight="1" x14ac:dyDescent="0.45"/>
    <row r="157" customFormat="1" ht="12.75" customHeight="1" x14ac:dyDescent="0.45"/>
    <row r="158" customFormat="1" ht="12.75" customHeight="1" x14ac:dyDescent="0.45"/>
    <row r="159" customFormat="1" ht="12.75" customHeight="1" x14ac:dyDescent="0.45"/>
    <row r="160" customFormat="1" ht="12.75" customHeight="1" x14ac:dyDescent="0.45"/>
    <row r="161" customFormat="1" ht="12.75" customHeight="1" x14ac:dyDescent="0.45"/>
    <row r="162" customFormat="1" ht="12.75" customHeight="1" x14ac:dyDescent="0.45"/>
    <row r="163" customFormat="1" ht="12.75" customHeight="1" x14ac:dyDescent="0.45"/>
    <row r="164" customFormat="1" ht="12.75" customHeight="1" x14ac:dyDescent="0.45"/>
    <row r="165" customFormat="1" ht="12.75" customHeight="1" x14ac:dyDescent="0.45"/>
    <row r="166" customFormat="1" ht="12.75" customHeight="1" x14ac:dyDescent="0.45"/>
    <row r="167" customFormat="1" ht="12.75" customHeight="1" x14ac:dyDescent="0.45"/>
    <row r="168" customFormat="1" ht="12.75" customHeight="1" x14ac:dyDescent="0.45"/>
    <row r="169" customFormat="1" ht="12.75" customHeight="1" x14ac:dyDescent="0.45"/>
    <row r="170" customFormat="1" ht="12.75" customHeight="1" x14ac:dyDescent="0.45"/>
    <row r="171" customFormat="1" ht="12.75" customHeight="1" x14ac:dyDescent="0.45"/>
    <row r="172" customFormat="1" ht="12.75" customHeight="1" x14ac:dyDescent="0.45"/>
    <row r="173" customFormat="1" ht="12.75" customHeight="1" x14ac:dyDescent="0.45"/>
    <row r="174" customFormat="1" ht="12.75" customHeight="1" x14ac:dyDescent="0.45"/>
    <row r="175" customFormat="1" ht="12.75" customHeight="1" x14ac:dyDescent="0.45"/>
    <row r="176" customFormat="1" ht="12.75" customHeight="1" x14ac:dyDescent="0.45"/>
    <row r="177" customFormat="1" ht="12.75" customHeight="1" x14ac:dyDescent="0.45"/>
    <row r="178" customFormat="1" ht="12.75" customHeight="1" x14ac:dyDescent="0.45"/>
    <row r="179" customFormat="1" ht="12.75" customHeight="1" x14ac:dyDescent="0.45"/>
    <row r="180" customFormat="1" ht="12.75" customHeight="1" x14ac:dyDescent="0.45"/>
    <row r="181" customFormat="1" ht="12.75" customHeight="1" x14ac:dyDescent="0.45"/>
    <row r="182" customFormat="1" ht="12.75" customHeight="1" x14ac:dyDescent="0.45"/>
    <row r="183" customFormat="1" ht="12.75" customHeight="1" x14ac:dyDescent="0.45"/>
    <row r="184" customFormat="1" ht="12.75" customHeight="1" x14ac:dyDescent="0.45"/>
    <row r="185" customFormat="1" ht="12.75" customHeight="1" x14ac:dyDescent="0.45"/>
    <row r="186" customFormat="1" ht="12.75" customHeight="1" x14ac:dyDescent="0.45"/>
    <row r="187" customFormat="1" ht="12.75" customHeight="1" x14ac:dyDescent="0.45"/>
    <row r="188" customFormat="1" ht="12.75" customHeight="1" x14ac:dyDescent="0.45"/>
    <row r="189" customFormat="1" ht="12.75" customHeight="1" x14ac:dyDescent="0.45"/>
    <row r="190" customFormat="1" ht="12.75" customHeight="1" x14ac:dyDescent="0.45"/>
    <row r="191" customFormat="1" ht="12.75" customHeight="1" x14ac:dyDescent="0.45"/>
    <row r="192" customFormat="1" ht="12.75" customHeight="1" x14ac:dyDescent="0.45"/>
    <row r="193" customFormat="1" ht="12.75" customHeight="1" x14ac:dyDescent="0.45"/>
    <row r="194" customFormat="1" ht="12.75" customHeight="1" x14ac:dyDescent="0.45"/>
    <row r="195" customFormat="1" ht="12.75" customHeight="1" x14ac:dyDescent="0.45"/>
    <row r="196" customFormat="1" ht="12.75" customHeight="1" x14ac:dyDescent="0.45"/>
    <row r="197" customFormat="1" ht="12.75" customHeight="1" x14ac:dyDescent="0.45"/>
    <row r="198" customFormat="1" ht="12.75" customHeight="1" x14ac:dyDescent="0.45"/>
    <row r="199" customFormat="1" ht="12.75" customHeight="1" x14ac:dyDescent="0.45"/>
    <row r="200" customFormat="1" ht="12.75" customHeight="1" x14ac:dyDescent="0.45"/>
    <row r="201" customFormat="1" ht="12.75" customHeight="1" x14ac:dyDescent="0.45"/>
    <row r="202" customFormat="1" ht="12.75" customHeight="1" x14ac:dyDescent="0.45"/>
    <row r="203" customFormat="1" ht="12.75" customHeight="1" x14ac:dyDescent="0.45"/>
    <row r="204" customFormat="1" ht="12.75" customHeight="1" x14ac:dyDescent="0.45"/>
    <row r="205" customFormat="1" ht="12.75" customHeight="1" x14ac:dyDescent="0.45"/>
    <row r="206" customFormat="1" ht="12.75" customHeight="1" x14ac:dyDescent="0.45"/>
    <row r="207" customFormat="1" ht="12.75" customHeight="1" x14ac:dyDescent="0.45"/>
    <row r="208" customFormat="1" ht="12.75" customHeight="1" x14ac:dyDescent="0.45"/>
    <row r="209" customFormat="1" ht="12.75" customHeight="1" x14ac:dyDescent="0.45"/>
    <row r="210" customFormat="1" ht="12.75" customHeight="1" x14ac:dyDescent="0.45"/>
    <row r="211" customFormat="1" ht="12.75" customHeight="1" x14ac:dyDescent="0.45"/>
    <row r="212" customFormat="1" ht="12.75" customHeight="1" x14ac:dyDescent="0.45"/>
    <row r="213" customFormat="1" ht="12.75" customHeight="1" x14ac:dyDescent="0.45"/>
    <row r="214" customFormat="1" ht="12.75" customHeight="1" x14ac:dyDescent="0.45"/>
    <row r="215" customFormat="1" ht="12.75" customHeight="1" x14ac:dyDescent="0.45"/>
    <row r="216" customFormat="1" ht="12.75" customHeight="1" x14ac:dyDescent="0.45"/>
    <row r="217" customFormat="1" ht="12.75" customHeight="1" x14ac:dyDescent="0.45"/>
    <row r="218" customFormat="1" ht="12.75" customHeight="1" x14ac:dyDescent="0.45"/>
    <row r="219" customFormat="1" ht="12.75" customHeight="1" x14ac:dyDescent="0.45"/>
    <row r="220" customFormat="1" ht="12.75" customHeight="1" x14ac:dyDescent="0.45"/>
    <row r="221" customFormat="1" ht="12.75" customHeight="1" x14ac:dyDescent="0.45"/>
    <row r="222" customFormat="1" ht="12.75" customHeight="1" x14ac:dyDescent="0.45"/>
    <row r="223" customFormat="1" ht="12.75" customHeight="1" x14ac:dyDescent="0.45"/>
    <row r="224" customFormat="1" ht="12.75" customHeight="1" x14ac:dyDescent="0.45"/>
    <row r="225" customFormat="1" ht="12.75" customHeight="1" x14ac:dyDescent="0.45"/>
    <row r="226" customFormat="1" ht="12.75" customHeight="1" x14ac:dyDescent="0.45"/>
    <row r="227" customFormat="1" ht="12.75" customHeight="1" x14ac:dyDescent="0.45"/>
    <row r="228" customFormat="1" ht="12.75" customHeight="1" x14ac:dyDescent="0.45"/>
    <row r="229" customFormat="1" ht="12.75" customHeight="1" x14ac:dyDescent="0.45"/>
    <row r="230" customFormat="1" ht="12.75" customHeight="1" x14ac:dyDescent="0.45"/>
    <row r="231" customFormat="1" ht="12.75" customHeight="1" x14ac:dyDescent="0.45"/>
    <row r="232" customFormat="1" ht="12.75" customHeight="1" x14ac:dyDescent="0.45"/>
    <row r="233" customFormat="1" ht="12.75" customHeight="1" x14ac:dyDescent="0.45"/>
    <row r="234" customFormat="1" ht="12.75" customHeight="1" x14ac:dyDescent="0.45"/>
    <row r="235" customFormat="1" ht="12.75" customHeight="1" x14ac:dyDescent="0.45"/>
    <row r="236" customFormat="1" ht="12.75" customHeight="1" x14ac:dyDescent="0.45"/>
    <row r="237" customFormat="1" ht="12.75" customHeight="1" x14ac:dyDescent="0.45"/>
    <row r="238" customFormat="1" ht="12.75" customHeight="1" x14ac:dyDescent="0.45"/>
    <row r="239" customFormat="1" ht="12.75" customHeight="1" x14ac:dyDescent="0.45"/>
    <row r="240" customFormat="1" ht="12.75" customHeight="1" x14ac:dyDescent="0.45"/>
    <row r="241" customFormat="1" ht="12.75" customHeight="1" x14ac:dyDescent="0.45"/>
    <row r="242" customFormat="1" ht="12.75" customHeight="1" x14ac:dyDescent="0.45"/>
    <row r="243" customFormat="1" ht="12.75" customHeight="1" x14ac:dyDescent="0.45"/>
    <row r="244" customFormat="1" ht="12.75" customHeight="1" x14ac:dyDescent="0.45"/>
    <row r="245" customFormat="1" ht="12.75" customHeight="1" x14ac:dyDescent="0.45"/>
    <row r="246" customFormat="1" ht="12.75" customHeight="1" x14ac:dyDescent="0.45"/>
    <row r="247" customFormat="1" ht="12.75" customHeight="1" x14ac:dyDescent="0.45"/>
    <row r="248" customFormat="1" ht="12.75" customHeight="1" x14ac:dyDescent="0.45"/>
    <row r="249" customFormat="1" ht="12.75" customHeight="1" x14ac:dyDescent="0.45"/>
    <row r="250" customFormat="1" ht="12.75" customHeight="1" x14ac:dyDescent="0.45"/>
    <row r="251" customFormat="1" ht="12.75" customHeight="1" x14ac:dyDescent="0.45"/>
    <row r="252" customFormat="1" ht="12.75" customHeight="1" x14ac:dyDescent="0.45"/>
    <row r="253" customFormat="1" ht="12.75" customHeight="1" x14ac:dyDescent="0.45"/>
    <row r="254" customFormat="1" ht="12.75" customHeight="1" x14ac:dyDescent="0.45"/>
    <row r="255" customFormat="1" ht="12.75" customHeight="1" x14ac:dyDescent="0.45"/>
    <row r="256" customFormat="1" ht="12.75" customHeight="1" x14ac:dyDescent="0.45"/>
    <row r="257" customFormat="1" ht="12.75" customHeight="1" x14ac:dyDescent="0.45"/>
    <row r="258" customFormat="1" ht="12.75" customHeight="1" x14ac:dyDescent="0.45"/>
    <row r="259" customFormat="1" ht="12.75" customHeight="1" x14ac:dyDescent="0.45"/>
    <row r="260" customFormat="1" ht="12.75" customHeight="1" x14ac:dyDescent="0.45"/>
    <row r="261" customFormat="1" ht="12.75" customHeight="1" x14ac:dyDescent="0.45"/>
    <row r="262" customFormat="1" ht="12.75" customHeight="1" x14ac:dyDescent="0.45"/>
    <row r="263" customFormat="1" ht="12.75" customHeight="1" x14ac:dyDescent="0.45"/>
    <row r="264" customFormat="1" ht="12.75" customHeight="1" x14ac:dyDescent="0.45"/>
    <row r="265" customFormat="1" ht="12.75" customHeight="1" x14ac:dyDescent="0.45"/>
    <row r="266" customFormat="1" ht="12.75" customHeight="1" x14ac:dyDescent="0.45"/>
    <row r="267" customFormat="1" ht="12.75" customHeight="1" x14ac:dyDescent="0.45"/>
    <row r="268" customFormat="1" ht="12.75" customHeight="1" x14ac:dyDescent="0.45"/>
    <row r="269" customFormat="1" ht="12.75" customHeight="1" x14ac:dyDescent="0.45"/>
    <row r="270" customFormat="1" ht="12.75" customHeight="1" x14ac:dyDescent="0.45"/>
    <row r="271" customFormat="1" ht="12.75" customHeight="1" x14ac:dyDescent="0.45"/>
    <row r="272" customFormat="1" ht="12.75" customHeight="1" x14ac:dyDescent="0.45"/>
    <row r="273" customFormat="1" ht="12.75" customHeight="1" x14ac:dyDescent="0.45"/>
    <row r="274" customFormat="1" ht="12.75" customHeight="1" x14ac:dyDescent="0.45"/>
    <row r="275" customFormat="1" ht="12.75" customHeight="1" x14ac:dyDescent="0.45"/>
    <row r="276" customFormat="1" ht="12.75" customHeight="1" x14ac:dyDescent="0.45"/>
    <row r="277" customFormat="1" ht="12.75" customHeight="1" x14ac:dyDescent="0.45"/>
    <row r="278" customFormat="1" ht="12.75" customHeight="1" x14ac:dyDescent="0.45"/>
    <row r="279" customFormat="1" ht="12.75" customHeight="1" x14ac:dyDescent="0.45"/>
    <row r="280" customFormat="1" ht="12.75" customHeight="1" x14ac:dyDescent="0.45"/>
    <row r="281" customFormat="1" ht="12.75" customHeight="1" x14ac:dyDescent="0.45"/>
    <row r="282" customFormat="1" ht="12.75" customHeight="1" x14ac:dyDescent="0.45"/>
    <row r="283" customFormat="1" ht="12.75" customHeight="1" x14ac:dyDescent="0.45"/>
    <row r="284" customFormat="1" ht="12.75" customHeight="1" x14ac:dyDescent="0.45"/>
    <row r="285" customFormat="1" ht="12.75" customHeight="1" x14ac:dyDescent="0.45"/>
    <row r="286" customFormat="1" ht="12.75" customHeight="1" x14ac:dyDescent="0.45"/>
    <row r="287" customFormat="1" ht="12.75" customHeight="1" x14ac:dyDescent="0.45"/>
    <row r="288" customFormat="1" ht="12.75" customHeight="1" x14ac:dyDescent="0.45"/>
    <row r="289" customFormat="1" ht="12.75" customHeight="1" x14ac:dyDescent="0.45"/>
    <row r="290" customFormat="1" ht="12.75" customHeight="1" x14ac:dyDescent="0.45"/>
    <row r="291" customFormat="1" ht="12.75" customHeight="1" x14ac:dyDescent="0.45"/>
    <row r="292" customFormat="1" ht="12.75" customHeight="1" x14ac:dyDescent="0.45"/>
    <row r="293" customFormat="1" ht="12.75" customHeight="1" x14ac:dyDescent="0.45"/>
    <row r="294" customFormat="1" ht="12.75" customHeight="1" x14ac:dyDescent="0.45"/>
    <row r="295" customFormat="1" ht="12.75" customHeight="1" x14ac:dyDescent="0.45"/>
    <row r="296" customFormat="1" ht="12.75" customHeight="1" x14ac:dyDescent="0.45"/>
    <row r="297" customFormat="1" ht="12.75" customHeight="1" x14ac:dyDescent="0.45"/>
    <row r="298" customFormat="1" ht="12.75" customHeight="1" x14ac:dyDescent="0.45"/>
    <row r="299" customFormat="1" ht="12.75" customHeight="1" x14ac:dyDescent="0.45"/>
    <row r="300" customFormat="1" ht="12.75" customHeight="1" x14ac:dyDescent="0.45"/>
    <row r="301" customFormat="1" ht="12.75" customHeight="1" x14ac:dyDescent="0.45"/>
    <row r="302" customFormat="1" ht="12.75" customHeight="1" x14ac:dyDescent="0.45"/>
    <row r="303" customFormat="1" ht="12.75" customHeight="1" x14ac:dyDescent="0.45"/>
    <row r="304" customFormat="1" ht="12.75" customHeight="1" x14ac:dyDescent="0.45"/>
    <row r="305" customFormat="1" ht="12.75" customHeight="1" x14ac:dyDescent="0.45"/>
    <row r="306" customFormat="1" ht="12.75" customHeight="1" x14ac:dyDescent="0.45"/>
    <row r="307" customFormat="1" ht="12.75" customHeight="1" x14ac:dyDescent="0.45"/>
    <row r="308" customFormat="1" ht="12.75" customHeight="1" x14ac:dyDescent="0.45"/>
    <row r="309" customFormat="1" ht="12.75" customHeight="1" x14ac:dyDescent="0.45"/>
    <row r="310" customFormat="1" ht="12.75" customHeight="1" x14ac:dyDescent="0.45"/>
    <row r="311" customFormat="1" ht="12.75" customHeight="1" x14ac:dyDescent="0.45"/>
    <row r="312" customFormat="1" ht="12.75" customHeight="1" x14ac:dyDescent="0.45"/>
    <row r="313" customFormat="1" ht="12.75" customHeight="1" x14ac:dyDescent="0.45"/>
    <row r="314" customFormat="1" ht="12.75" customHeight="1" x14ac:dyDescent="0.45"/>
    <row r="315" customFormat="1" ht="12.75" customHeight="1" x14ac:dyDescent="0.45"/>
    <row r="316" customFormat="1" ht="12.75" customHeight="1" x14ac:dyDescent="0.45"/>
    <row r="317" customFormat="1" ht="12.75" customHeight="1" x14ac:dyDescent="0.45"/>
    <row r="318" customFormat="1" ht="12.75" customHeight="1" x14ac:dyDescent="0.45"/>
    <row r="319" customFormat="1" ht="12.75" customHeight="1" x14ac:dyDescent="0.45"/>
    <row r="320" customFormat="1" ht="12.75" customHeight="1" x14ac:dyDescent="0.45"/>
    <row r="321" customFormat="1" ht="12.75" customHeight="1" x14ac:dyDescent="0.45"/>
    <row r="322" customFormat="1" ht="12.75" customHeight="1" x14ac:dyDescent="0.45"/>
    <row r="323" customFormat="1" ht="12.75" customHeight="1" x14ac:dyDescent="0.45"/>
    <row r="324" customFormat="1" ht="12.75" customHeight="1" x14ac:dyDescent="0.45"/>
    <row r="325" customFormat="1" ht="12.75" customHeight="1" x14ac:dyDescent="0.45"/>
    <row r="326" customFormat="1" ht="12.75" customHeight="1" x14ac:dyDescent="0.45"/>
    <row r="327" customFormat="1" ht="12.75" customHeight="1" x14ac:dyDescent="0.45"/>
    <row r="328" customFormat="1" ht="12.75" customHeight="1" x14ac:dyDescent="0.45"/>
    <row r="329" customFormat="1" ht="12.75" customHeight="1" x14ac:dyDescent="0.45"/>
    <row r="330" customFormat="1" ht="12.75" customHeight="1" x14ac:dyDescent="0.45"/>
    <row r="331" customFormat="1" ht="12.75" customHeight="1" x14ac:dyDescent="0.45"/>
    <row r="332" customFormat="1" ht="12.75" customHeight="1" x14ac:dyDescent="0.45"/>
    <row r="333" customFormat="1" ht="12.75" customHeight="1" x14ac:dyDescent="0.45"/>
    <row r="334" customFormat="1" ht="12.75" customHeight="1" x14ac:dyDescent="0.45"/>
    <row r="335" customFormat="1" ht="12.75" customHeight="1" x14ac:dyDescent="0.45"/>
    <row r="336" customFormat="1" ht="12.75" customHeight="1" x14ac:dyDescent="0.45"/>
    <row r="337" customFormat="1" ht="12.75" customHeight="1" x14ac:dyDescent="0.45"/>
    <row r="338" customFormat="1" ht="12.75" customHeight="1" x14ac:dyDescent="0.45"/>
    <row r="339" customFormat="1" ht="12.75" customHeight="1" x14ac:dyDescent="0.45"/>
    <row r="340" customFormat="1" ht="12.75" customHeight="1" x14ac:dyDescent="0.45"/>
    <row r="341" customFormat="1" ht="12.75" customHeight="1" x14ac:dyDescent="0.45"/>
    <row r="342" customFormat="1" ht="12.75" customHeight="1" x14ac:dyDescent="0.45"/>
    <row r="343" customFormat="1" ht="12.75" customHeight="1" x14ac:dyDescent="0.45"/>
    <row r="344" customFormat="1" ht="12.75" customHeight="1" x14ac:dyDescent="0.45"/>
    <row r="345" customFormat="1" ht="12.75" customHeight="1" x14ac:dyDescent="0.45"/>
    <row r="346" customFormat="1" ht="12.75" customHeight="1" x14ac:dyDescent="0.45"/>
    <row r="347" customFormat="1" ht="12.75" customHeight="1" x14ac:dyDescent="0.45"/>
    <row r="348" customFormat="1" ht="12.75" customHeight="1" x14ac:dyDescent="0.45"/>
    <row r="349" customFormat="1" ht="12.75" customHeight="1" x14ac:dyDescent="0.45"/>
    <row r="350" customFormat="1" ht="12.75" customHeight="1" x14ac:dyDescent="0.45"/>
    <row r="351" customFormat="1" ht="12.75" customHeight="1" x14ac:dyDescent="0.45"/>
    <row r="352" customFormat="1" ht="12.75" customHeight="1" x14ac:dyDescent="0.45"/>
    <row r="353" customFormat="1" ht="12.75" customHeight="1" x14ac:dyDescent="0.45"/>
    <row r="354" customFormat="1" ht="12.75" customHeight="1" x14ac:dyDescent="0.45"/>
    <row r="355" customFormat="1" ht="12.75" customHeight="1" x14ac:dyDescent="0.45"/>
    <row r="356" customFormat="1" ht="12.75" customHeight="1" x14ac:dyDescent="0.45"/>
    <row r="357" customFormat="1" ht="12.75" customHeight="1" x14ac:dyDescent="0.45"/>
    <row r="358" customFormat="1" ht="12.75" customHeight="1" x14ac:dyDescent="0.45"/>
    <row r="359" customFormat="1" ht="12.75" customHeight="1" x14ac:dyDescent="0.45"/>
    <row r="360" customFormat="1" ht="12.75" customHeight="1" x14ac:dyDescent="0.45"/>
    <row r="361" customFormat="1" ht="12.75" customHeight="1" x14ac:dyDescent="0.45"/>
    <row r="362" customFormat="1" ht="12.75" customHeight="1" x14ac:dyDescent="0.45"/>
    <row r="363" customFormat="1" ht="12.75" customHeight="1" x14ac:dyDescent="0.45"/>
    <row r="364" customFormat="1" ht="12.75" customHeight="1" x14ac:dyDescent="0.45"/>
    <row r="365" customFormat="1" ht="12.75" customHeight="1" x14ac:dyDescent="0.45"/>
    <row r="366" customFormat="1" ht="12.75" customHeight="1" x14ac:dyDescent="0.45"/>
    <row r="367" customFormat="1" ht="12.75" customHeight="1" x14ac:dyDescent="0.45"/>
    <row r="368" customFormat="1" ht="12.75" customHeight="1" x14ac:dyDescent="0.45"/>
    <row r="369" customFormat="1" ht="12.75" customHeight="1" x14ac:dyDescent="0.45"/>
    <row r="370" customFormat="1" ht="12.75" customHeight="1" x14ac:dyDescent="0.45"/>
    <row r="371" customFormat="1" ht="12.75" customHeight="1" x14ac:dyDescent="0.45"/>
    <row r="372" customFormat="1" ht="12.75" customHeight="1" x14ac:dyDescent="0.45"/>
    <row r="373" customFormat="1" ht="12.75" customHeight="1" x14ac:dyDescent="0.45"/>
    <row r="374" customFormat="1" ht="12.75" customHeight="1" x14ac:dyDescent="0.45"/>
    <row r="375" customFormat="1" ht="12.75" customHeight="1" x14ac:dyDescent="0.45"/>
    <row r="376" customFormat="1" ht="12.75" customHeight="1" x14ac:dyDescent="0.45"/>
    <row r="377" customFormat="1" ht="12.75" customHeight="1" x14ac:dyDescent="0.45"/>
    <row r="378" customFormat="1" ht="12.75" customHeight="1" x14ac:dyDescent="0.45"/>
    <row r="379" customFormat="1" ht="12.75" customHeight="1" x14ac:dyDescent="0.45"/>
    <row r="380" customFormat="1" ht="12.75" customHeight="1" x14ac:dyDescent="0.45"/>
    <row r="381" customFormat="1" ht="12.75" customHeight="1" x14ac:dyDescent="0.45"/>
    <row r="382" customFormat="1" ht="12.75" customHeight="1" x14ac:dyDescent="0.45"/>
    <row r="383" customFormat="1" ht="12.75" customHeight="1" x14ac:dyDescent="0.45"/>
    <row r="384" customFormat="1" ht="12.75" customHeight="1" x14ac:dyDescent="0.45"/>
    <row r="385" customFormat="1" ht="12.75" customHeight="1" x14ac:dyDescent="0.45"/>
    <row r="386" customFormat="1" ht="12.75" customHeight="1" x14ac:dyDescent="0.45"/>
    <row r="387" customFormat="1" ht="12.75" customHeight="1" x14ac:dyDescent="0.45"/>
    <row r="388" customFormat="1" ht="12.75" customHeight="1" x14ac:dyDescent="0.45"/>
    <row r="389" customFormat="1" ht="12.75" customHeight="1" x14ac:dyDescent="0.45"/>
    <row r="390" customFormat="1" ht="12.75" customHeight="1" x14ac:dyDescent="0.45"/>
    <row r="391" customFormat="1" ht="12.75" customHeight="1" x14ac:dyDescent="0.45"/>
    <row r="392" customFormat="1" ht="12.75" customHeight="1" x14ac:dyDescent="0.45"/>
    <row r="393" customFormat="1" ht="12.75" customHeight="1" x14ac:dyDescent="0.45"/>
    <row r="394" customFormat="1" ht="12.75" customHeight="1" x14ac:dyDescent="0.45"/>
    <row r="395" customFormat="1" ht="12.75" customHeight="1" x14ac:dyDescent="0.45"/>
    <row r="396" customFormat="1" ht="12.75" customHeight="1" x14ac:dyDescent="0.45"/>
    <row r="397" customFormat="1" ht="12.75" customHeight="1" x14ac:dyDescent="0.45"/>
    <row r="398" customFormat="1" ht="12.75" customHeight="1" x14ac:dyDescent="0.45"/>
    <row r="399" customFormat="1" ht="12.75" customHeight="1" x14ac:dyDescent="0.45"/>
    <row r="400" customFormat="1" ht="12.75" customHeight="1" x14ac:dyDescent="0.45"/>
    <row r="401" customFormat="1" ht="12.75" customHeight="1" x14ac:dyDescent="0.45"/>
    <row r="402" customFormat="1" ht="12.75" customHeight="1" x14ac:dyDescent="0.45"/>
    <row r="403" customFormat="1" ht="12.75" customHeight="1" x14ac:dyDescent="0.45"/>
    <row r="404" customFormat="1" ht="12.75" customHeight="1" x14ac:dyDescent="0.45"/>
    <row r="405" customFormat="1" ht="12.75" customHeight="1" x14ac:dyDescent="0.45"/>
    <row r="406" customFormat="1" ht="12.75" customHeight="1" x14ac:dyDescent="0.45"/>
    <row r="407" customFormat="1" ht="12.75" customHeight="1" x14ac:dyDescent="0.45"/>
    <row r="408" customFormat="1" ht="12.75" customHeight="1" x14ac:dyDescent="0.45"/>
    <row r="409" customFormat="1" ht="12.75" customHeight="1" x14ac:dyDescent="0.45"/>
    <row r="410" customFormat="1" ht="12.75" customHeight="1" x14ac:dyDescent="0.45"/>
    <row r="411" customFormat="1" ht="12.75" customHeight="1" x14ac:dyDescent="0.45"/>
    <row r="412" customFormat="1" ht="12.75" customHeight="1" x14ac:dyDescent="0.45"/>
    <row r="413" customFormat="1" ht="12.75" customHeight="1" x14ac:dyDescent="0.45"/>
    <row r="414" customFormat="1" ht="12.75" customHeight="1" x14ac:dyDescent="0.45"/>
    <row r="415" customFormat="1" ht="12.75" customHeight="1" x14ac:dyDescent="0.45"/>
    <row r="416" customFormat="1" ht="12.75" customHeight="1" x14ac:dyDescent="0.45"/>
    <row r="417" customFormat="1" ht="12.75" customHeight="1" x14ac:dyDescent="0.45"/>
    <row r="418" customFormat="1" ht="12.75" customHeight="1" x14ac:dyDescent="0.45"/>
    <row r="419" customFormat="1" ht="12.75" customHeight="1" x14ac:dyDescent="0.45"/>
    <row r="420" customFormat="1" ht="12.75" customHeight="1" x14ac:dyDescent="0.45"/>
    <row r="421" customFormat="1" ht="12.75" customHeight="1" x14ac:dyDescent="0.45"/>
    <row r="422" customFormat="1" ht="12.75" customHeight="1" x14ac:dyDescent="0.45"/>
    <row r="423" customFormat="1" ht="12.75" customHeight="1" x14ac:dyDescent="0.45"/>
    <row r="424" customFormat="1" ht="12.75" customHeight="1" x14ac:dyDescent="0.45"/>
    <row r="425" customFormat="1" ht="12.75" customHeight="1" x14ac:dyDescent="0.45"/>
    <row r="426" customFormat="1" ht="12.75" customHeight="1" x14ac:dyDescent="0.45"/>
    <row r="427" customFormat="1" ht="12.75" customHeight="1" x14ac:dyDescent="0.45"/>
    <row r="428" customFormat="1" ht="12.75" customHeight="1" x14ac:dyDescent="0.45"/>
    <row r="429" customFormat="1" ht="12.75" customHeight="1" x14ac:dyDescent="0.45"/>
    <row r="430" customFormat="1" ht="12.75" customHeight="1" x14ac:dyDescent="0.45"/>
    <row r="431" customFormat="1" ht="12.75" customHeight="1" x14ac:dyDescent="0.45"/>
    <row r="432" customFormat="1" ht="12.75" customHeight="1" x14ac:dyDescent="0.45"/>
    <row r="433" customFormat="1" ht="12.75" customHeight="1" x14ac:dyDescent="0.45"/>
    <row r="434" customFormat="1" ht="12.75" customHeight="1" x14ac:dyDescent="0.45"/>
    <row r="435" customFormat="1" ht="12.75" customHeight="1" x14ac:dyDescent="0.45"/>
    <row r="436" customFormat="1" ht="12.75" customHeight="1" x14ac:dyDescent="0.45"/>
    <row r="437" customFormat="1" ht="12.75" customHeight="1" x14ac:dyDescent="0.45"/>
    <row r="438" customFormat="1" ht="12.75" customHeight="1" x14ac:dyDescent="0.45"/>
    <row r="439" customFormat="1" ht="12.75" customHeight="1" x14ac:dyDescent="0.45"/>
    <row r="440" customFormat="1" ht="12.75" customHeight="1" x14ac:dyDescent="0.45"/>
    <row r="441" customFormat="1" ht="12.75" customHeight="1" x14ac:dyDescent="0.45"/>
    <row r="442" customFormat="1" ht="12.75" customHeight="1" x14ac:dyDescent="0.45"/>
    <row r="443" customFormat="1" ht="12.75" customHeight="1" x14ac:dyDescent="0.45"/>
    <row r="444" customFormat="1" ht="12.75" customHeight="1" x14ac:dyDescent="0.45"/>
    <row r="445" customFormat="1" ht="12.75" customHeight="1" x14ac:dyDescent="0.45"/>
    <row r="446" customFormat="1" ht="12.75" customHeight="1" x14ac:dyDescent="0.45"/>
    <row r="447" customFormat="1" ht="12.75" customHeight="1" x14ac:dyDescent="0.45"/>
    <row r="448" customFormat="1" ht="12.75" customHeight="1" x14ac:dyDescent="0.45"/>
    <row r="449" customFormat="1" ht="12.75" customHeight="1" x14ac:dyDescent="0.45"/>
    <row r="450" customFormat="1" ht="12.75" customHeight="1" x14ac:dyDescent="0.45"/>
    <row r="451" customFormat="1" ht="12.75" customHeight="1" x14ac:dyDescent="0.45"/>
    <row r="452" customFormat="1" ht="12.75" customHeight="1" x14ac:dyDescent="0.45"/>
    <row r="453" customFormat="1" ht="12.75" customHeight="1" x14ac:dyDescent="0.45"/>
    <row r="454" customFormat="1" ht="12.75" customHeight="1" x14ac:dyDescent="0.45"/>
    <row r="455" customFormat="1" ht="12.75" customHeight="1" x14ac:dyDescent="0.45"/>
    <row r="456" customFormat="1" ht="12.75" customHeight="1" x14ac:dyDescent="0.45"/>
    <row r="457" customFormat="1" ht="12.75" customHeight="1" x14ac:dyDescent="0.45"/>
    <row r="458" customFormat="1" ht="12.75" customHeight="1" x14ac:dyDescent="0.45"/>
    <row r="459" customFormat="1" ht="12.75" customHeight="1" x14ac:dyDescent="0.45"/>
    <row r="460" customFormat="1" ht="12.75" customHeight="1" x14ac:dyDescent="0.45"/>
    <row r="461" customFormat="1" ht="12.75" customHeight="1" x14ac:dyDescent="0.45"/>
    <row r="462" customFormat="1" ht="12.75" customHeight="1" x14ac:dyDescent="0.45"/>
    <row r="463" customFormat="1" ht="12.75" customHeight="1" x14ac:dyDescent="0.45"/>
    <row r="464" customFormat="1" ht="12.75" customHeight="1" x14ac:dyDescent="0.45"/>
    <row r="465" customFormat="1" ht="12.75" customHeight="1" x14ac:dyDescent="0.45"/>
    <row r="466" customFormat="1" ht="12.75" customHeight="1" x14ac:dyDescent="0.45"/>
    <row r="467" customFormat="1" ht="12.75" customHeight="1" x14ac:dyDescent="0.45"/>
    <row r="468" customFormat="1" ht="12.75" customHeight="1" x14ac:dyDescent="0.45"/>
    <row r="469" customFormat="1" ht="12.75" customHeight="1" x14ac:dyDescent="0.45"/>
    <row r="470" customFormat="1" ht="12.75" customHeight="1" x14ac:dyDescent="0.45"/>
    <row r="471" customFormat="1" ht="12.75" customHeight="1" x14ac:dyDescent="0.45"/>
    <row r="472" customFormat="1" ht="12.75" customHeight="1" x14ac:dyDescent="0.45"/>
    <row r="473" customFormat="1" ht="12.75" customHeight="1" x14ac:dyDescent="0.45"/>
    <row r="474" customFormat="1" ht="12.75" customHeight="1" x14ac:dyDescent="0.45"/>
    <row r="475" customFormat="1" ht="12.75" customHeight="1" x14ac:dyDescent="0.45"/>
    <row r="476" customFormat="1" ht="12.75" customHeight="1" x14ac:dyDescent="0.45"/>
    <row r="477" customFormat="1" ht="12.75" customHeight="1" x14ac:dyDescent="0.45"/>
    <row r="478" customFormat="1" ht="12.75" customHeight="1" x14ac:dyDescent="0.45"/>
    <row r="479" customFormat="1" ht="12.75" customHeight="1" x14ac:dyDescent="0.45"/>
    <row r="480" customFormat="1" ht="12.75" customHeight="1" x14ac:dyDescent="0.45"/>
    <row r="481" customFormat="1" ht="12.75" customHeight="1" x14ac:dyDescent="0.45"/>
    <row r="482" customFormat="1" ht="12.75" customHeight="1" x14ac:dyDescent="0.45"/>
    <row r="483" customFormat="1" ht="12.75" customHeight="1" x14ac:dyDescent="0.45"/>
    <row r="484" customFormat="1" ht="12.75" customHeight="1" x14ac:dyDescent="0.45"/>
    <row r="485" customFormat="1" ht="12.75" customHeight="1" x14ac:dyDescent="0.45"/>
    <row r="486" customFormat="1" ht="12.75" customHeight="1" x14ac:dyDescent="0.45"/>
    <row r="487" customFormat="1" ht="12.75" customHeight="1" x14ac:dyDescent="0.45"/>
    <row r="488" customFormat="1" ht="12.75" customHeight="1" x14ac:dyDescent="0.45"/>
    <row r="489" customFormat="1" ht="12.75" customHeight="1" x14ac:dyDescent="0.45"/>
    <row r="490" customFormat="1" ht="12.75" customHeight="1" x14ac:dyDescent="0.45"/>
    <row r="491" customFormat="1" ht="12.75" customHeight="1" x14ac:dyDescent="0.45"/>
    <row r="492" customFormat="1" ht="12.75" customHeight="1" x14ac:dyDescent="0.45"/>
    <row r="493" customFormat="1" ht="12.75" customHeight="1" x14ac:dyDescent="0.45"/>
    <row r="494" customFormat="1" ht="12.75" customHeight="1" x14ac:dyDescent="0.45"/>
    <row r="495" customFormat="1" ht="12.75" customHeight="1" x14ac:dyDescent="0.45"/>
    <row r="496" customFormat="1" ht="12.75" customHeight="1" x14ac:dyDescent="0.45"/>
    <row r="497" customFormat="1" ht="12.75" customHeight="1" x14ac:dyDescent="0.45"/>
    <row r="498" customFormat="1" ht="12.75" customHeight="1" x14ac:dyDescent="0.45"/>
    <row r="499" customFormat="1" ht="12.75" customHeight="1" x14ac:dyDescent="0.45"/>
    <row r="500" customFormat="1" ht="12.75" customHeight="1" x14ac:dyDescent="0.45"/>
    <row r="501" customFormat="1" ht="12.75" customHeight="1" x14ac:dyDescent="0.45"/>
    <row r="502" customFormat="1" ht="12.75" customHeight="1" x14ac:dyDescent="0.45"/>
    <row r="503" customFormat="1" ht="12.75" customHeight="1" x14ac:dyDescent="0.45"/>
    <row r="504" customFormat="1" ht="12.75" customHeight="1" x14ac:dyDescent="0.45"/>
    <row r="505" customFormat="1" ht="12.75" customHeight="1" x14ac:dyDescent="0.45"/>
    <row r="506" customFormat="1" ht="12.75" customHeight="1" x14ac:dyDescent="0.45"/>
    <row r="507" customFormat="1" ht="12.75" customHeight="1" x14ac:dyDescent="0.45"/>
    <row r="508" customFormat="1" ht="12.75" customHeight="1" x14ac:dyDescent="0.45"/>
    <row r="509" customFormat="1" ht="12.75" customHeight="1" x14ac:dyDescent="0.45"/>
    <row r="510" customFormat="1" ht="12.75" customHeight="1" x14ac:dyDescent="0.45"/>
    <row r="511" customFormat="1" ht="12.75" customHeight="1" x14ac:dyDescent="0.45"/>
    <row r="512" customFormat="1" ht="12.75" customHeight="1" x14ac:dyDescent="0.45"/>
    <row r="513" customFormat="1" ht="12.75" customHeight="1" x14ac:dyDescent="0.45"/>
    <row r="514" customFormat="1" ht="12.75" customHeight="1" x14ac:dyDescent="0.45"/>
    <row r="515" customFormat="1" ht="12.75" customHeight="1" x14ac:dyDescent="0.45"/>
    <row r="516" customFormat="1" ht="12.75" customHeight="1" x14ac:dyDescent="0.45"/>
    <row r="517" customFormat="1" ht="12.75" customHeight="1" x14ac:dyDescent="0.45"/>
    <row r="518" customFormat="1" ht="12.75" customHeight="1" x14ac:dyDescent="0.45"/>
    <row r="519" customFormat="1" ht="12.75" customHeight="1" x14ac:dyDescent="0.45"/>
    <row r="520" customFormat="1" ht="12.75" customHeight="1" x14ac:dyDescent="0.45"/>
    <row r="521" customFormat="1" ht="12.75" customHeight="1" x14ac:dyDescent="0.45"/>
    <row r="522" customFormat="1" ht="12.75" customHeight="1" x14ac:dyDescent="0.45"/>
    <row r="523" customFormat="1" ht="12.75" customHeight="1" x14ac:dyDescent="0.45"/>
    <row r="524" customFormat="1" ht="12.75" customHeight="1" x14ac:dyDescent="0.45"/>
    <row r="525" customFormat="1" ht="12.75" customHeight="1" x14ac:dyDescent="0.45"/>
    <row r="526" customFormat="1" ht="12.75" customHeight="1" x14ac:dyDescent="0.45"/>
    <row r="527" customFormat="1" ht="12.75" customHeight="1" x14ac:dyDescent="0.45"/>
    <row r="528" customFormat="1" ht="12.75" customHeight="1" x14ac:dyDescent="0.45"/>
    <row r="529" customFormat="1" ht="12.75" customHeight="1" x14ac:dyDescent="0.45"/>
    <row r="530" customFormat="1" ht="12.75" customHeight="1" x14ac:dyDescent="0.45"/>
    <row r="531" customFormat="1" ht="12.75" customHeight="1" x14ac:dyDescent="0.45"/>
    <row r="532" customFormat="1" ht="12.75" customHeight="1" x14ac:dyDescent="0.45"/>
    <row r="533" customFormat="1" ht="12.75" customHeight="1" x14ac:dyDescent="0.45"/>
    <row r="534" customFormat="1" ht="12.75" customHeight="1" x14ac:dyDescent="0.45"/>
    <row r="535" customFormat="1" ht="12.75" customHeight="1" x14ac:dyDescent="0.45"/>
    <row r="536" customFormat="1" ht="12.75" customHeight="1" x14ac:dyDescent="0.45"/>
    <row r="537" customFormat="1" ht="12.75" customHeight="1" x14ac:dyDescent="0.45"/>
    <row r="538" customFormat="1" ht="12.75" customHeight="1" x14ac:dyDescent="0.45"/>
    <row r="539" customFormat="1" ht="12.75" customHeight="1" x14ac:dyDescent="0.45"/>
    <row r="540" customFormat="1" ht="12.75" customHeight="1" x14ac:dyDescent="0.45"/>
    <row r="541" customFormat="1" ht="12.75" customHeight="1" x14ac:dyDescent="0.45"/>
    <row r="542" customFormat="1" ht="12.75" customHeight="1" x14ac:dyDescent="0.45"/>
    <row r="543" customFormat="1" ht="12.75" customHeight="1" x14ac:dyDescent="0.45"/>
    <row r="544" customFormat="1" ht="12.75" customHeight="1" x14ac:dyDescent="0.45"/>
    <row r="545" customFormat="1" ht="12.75" customHeight="1" x14ac:dyDescent="0.45"/>
    <row r="546" customFormat="1" ht="12.75" customHeight="1" x14ac:dyDescent="0.45"/>
    <row r="547" customFormat="1" ht="12.75" customHeight="1" x14ac:dyDescent="0.45"/>
    <row r="548" customFormat="1" ht="12.75" customHeight="1" x14ac:dyDescent="0.45"/>
    <row r="549" customFormat="1" ht="12.75" customHeight="1" x14ac:dyDescent="0.45"/>
    <row r="550" customFormat="1" ht="12.75" customHeight="1" x14ac:dyDescent="0.45"/>
    <row r="551" customFormat="1" ht="12.75" customHeight="1" x14ac:dyDescent="0.45"/>
    <row r="552" customFormat="1" ht="12.75" customHeight="1" x14ac:dyDescent="0.45"/>
    <row r="553" customFormat="1" ht="12.75" customHeight="1" x14ac:dyDescent="0.45"/>
    <row r="554" customFormat="1" ht="12.75" customHeight="1" x14ac:dyDescent="0.45"/>
    <row r="555" customFormat="1" ht="12.75" customHeight="1" x14ac:dyDescent="0.45"/>
    <row r="556" customFormat="1" ht="12.75" customHeight="1" x14ac:dyDescent="0.45"/>
    <row r="557" customFormat="1" ht="12.75" customHeight="1" x14ac:dyDescent="0.45"/>
    <row r="558" customFormat="1" ht="12.75" customHeight="1" x14ac:dyDescent="0.45"/>
    <row r="559" customFormat="1" ht="12.75" customHeight="1" x14ac:dyDescent="0.45"/>
    <row r="560" customFormat="1" ht="12.75" customHeight="1" x14ac:dyDescent="0.45"/>
    <row r="561" customFormat="1" ht="12.75" customHeight="1" x14ac:dyDescent="0.45"/>
    <row r="562" customFormat="1" ht="12.75" customHeight="1" x14ac:dyDescent="0.45"/>
    <row r="563" customFormat="1" ht="12.75" customHeight="1" x14ac:dyDescent="0.45"/>
    <row r="564" customFormat="1" ht="12.75" customHeight="1" x14ac:dyDescent="0.45"/>
    <row r="565" customFormat="1" ht="12.75" customHeight="1" x14ac:dyDescent="0.45"/>
    <row r="566" customFormat="1" ht="12.75" customHeight="1" x14ac:dyDescent="0.45"/>
    <row r="567" customFormat="1" ht="12.75" customHeight="1" x14ac:dyDescent="0.45"/>
    <row r="568" customFormat="1" ht="12.75" customHeight="1" x14ac:dyDescent="0.45"/>
    <row r="569" customFormat="1" ht="12.75" customHeight="1" x14ac:dyDescent="0.45"/>
    <row r="570" customFormat="1" ht="12.75" customHeight="1" x14ac:dyDescent="0.45"/>
    <row r="571" customFormat="1" ht="12.75" customHeight="1" x14ac:dyDescent="0.45"/>
    <row r="572" customFormat="1" ht="12.75" customHeight="1" x14ac:dyDescent="0.45"/>
    <row r="573" customFormat="1" ht="12.75" customHeight="1" x14ac:dyDescent="0.45"/>
    <row r="574" customFormat="1" ht="12.75" customHeight="1" x14ac:dyDescent="0.45"/>
    <row r="575" customFormat="1" ht="12.75" customHeight="1" x14ac:dyDescent="0.45"/>
    <row r="576" customFormat="1" ht="12.75" customHeight="1" x14ac:dyDescent="0.45"/>
    <row r="577" customFormat="1" ht="12.75" customHeight="1" x14ac:dyDescent="0.45"/>
    <row r="578" customFormat="1" ht="12.75" customHeight="1" x14ac:dyDescent="0.45"/>
    <row r="579" customFormat="1" ht="12.75" customHeight="1" x14ac:dyDescent="0.45"/>
    <row r="580" customFormat="1" ht="12.75" customHeight="1" x14ac:dyDescent="0.45"/>
    <row r="581" customFormat="1" ht="12.75" customHeight="1" x14ac:dyDescent="0.45"/>
    <row r="582" customFormat="1" ht="12.75" customHeight="1" x14ac:dyDescent="0.45"/>
    <row r="583" customFormat="1" ht="12.75" customHeight="1" x14ac:dyDescent="0.45"/>
    <row r="584" customFormat="1" ht="12.75" customHeight="1" x14ac:dyDescent="0.45"/>
    <row r="585" customFormat="1" ht="12.75" customHeight="1" x14ac:dyDescent="0.45"/>
    <row r="586" customFormat="1" ht="12.75" customHeight="1" x14ac:dyDescent="0.45"/>
    <row r="587" customFormat="1" ht="12.75" customHeight="1" x14ac:dyDescent="0.45"/>
    <row r="588" customFormat="1" ht="12.75" customHeight="1" x14ac:dyDescent="0.45"/>
    <row r="589" customFormat="1" ht="12.75" customHeight="1" x14ac:dyDescent="0.45"/>
    <row r="590" customFormat="1" ht="12.75" customHeight="1" x14ac:dyDescent="0.45"/>
    <row r="591" customFormat="1" ht="12.75" customHeight="1" x14ac:dyDescent="0.45"/>
    <row r="592" customFormat="1" ht="12.75" customHeight="1" x14ac:dyDescent="0.45"/>
    <row r="593" customFormat="1" ht="12.75" customHeight="1" x14ac:dyDescent="0.45"/>
    <row r="594" customFormat="1" ht="12.75" customHeight="1" x14ac:dyDescent="0.45"/>
    <row r="595" customFormat="1" ht="12.75" customHeight="1" x14ac:dyDescent="0.45"/>
    <row r="596" customFormat="1" ht="12.75" customHeight="1" x14ac:dyDescent="0.45"/>
    <row r="597" customFormat="1" ht="12.75" customHeight="1" x14ac:dyDescent="0.45"/>
    <row r="598" customFormat="1" ht="12.75" customHeight="1" x14ac:dyDescent="0.45"/>
    <row r="599" customFormat="1" ht="12.75" customHeight="1" x14ac:dyDescent="0.45"/>
    <row r="600" customFormat="1" ht="12.75" customHeight="1" x14ac:dyDescent="0.45"/>
    <row r="601" customFormat="1" ht="12.75" customHeight="1" x14ac:dyDescent="0.45"/>
    <row r="602" customFormat="1" ht="12.75" customHeight="1" x14ac:dyDescent="0.45"/>
    <row r="603" customFormat="1" ht="12.75" customHeight="1" x14ac:dyDescent="0.45"/>
    <row r="604" customFormat="1" ht="12.75" customHeight="1" x14ac:dyDescent="0.45"/>
    <row r="605" customFormat="1" ht="12.75" customHeight="1" x14ac:dyDescent="0.45"/>
    <row r="606" customFormat="1" ht="12.75" customHeight="1" x14ac:dyDescent="0.45"/>
    <row r="607" customFormat="1" ht="12.75" customHeight="1" x14ac:dyDescent="0.45"/>
    <row r="608" customFormat="1" ht="12.75" customHeight="1" x14ac:dyDescent="0.45"/>
    <row r="609" customFormat="1" ht="12.75" customHeight="1" x14ac:dyDescent="0.45"/>
    <row r="610" customFormat="1" ht="12.75" customHeight="1" x14ac:dyDescent="0.45"/>
    <row r="611" customFormat="1" ht="12.75" customHeight="1" x14ac:dyDescent="0.45"/>
    <row r="612" customFormat="1" ht="12.75" customHeight="1" x14ac:dyDescent="0.45"/>
    <row r="613" customFormat="1" ht="12.75" customHeight="1" x14ac:dyDescent="0.45"/>
    <row r="614" customFormat="1" ht="12.75" customHeight="1" x14ac:dyDescent="0.45"/>
    <row r="615" customFormat="1" ht="12.75" customHeight="1" x14ac:dyDescent="0.45"/>
    <row r="616" customFormat="1" ht="12.75" customHeight="1" x14ac:dyDescent="0.45"/>
    <row r="617" customFormat="1" ht="12.75" customHeight="1" x14ac:dyDescent="0.45"/>
    <row r="618" customFormat="1" ht="12.75" customHeight="1" x14ac:dyDescent="0.45"/>
    <row r="619" customFormat="1" ht="12.75" customHeight="1" x14ac:dyDescent="0.45"/>
    <row r="620" customFormat="1" ht="12.75" customHeight="1" x14ac:dyDescent="0.45"/>
    <row r="621" customFormat="1" ht="12.75" customHeight="1" x14ac:dyDescent="0.45"/>
    <row r="622" customFormat="1" ht="12.75" customHeight="1" x14ac:dyDescent="0.45"/>
    <row r="623" customFormat="1" ht="12.75" customHeight="1" x14ac:dyDescent="0.45"/>
    <row r="624" customFormat="1" ht="12.75" customHeight="1" x14ac:dyDescent="0.45"/>
    <row r="625" customFormat="1" ht="12.75" customHeight="1" x14ac:dyDescent="0.45"/>
    <row r="626" customFormat="1" ht="12.75" customHeight="1" x14ac:dyDescent="0.45"/>
    <row r="627" customFormat="1" ht="12.75" customHeight="1" x14ac:dyDescent="0.45"/>
    <row r="628" customFormat="1" ht="12.75" customHeight="1" x14ac:dyDescent="0.45"/>
    <row r="629" customFormat="1" ht="12.75" customHeight="1" x14ac:dyDescent="0.45"/>
    <row r="630" customFormat="1" ht="12.75" customHeight="1" x14ac:dyDescent="0.45"/>
    <row r="631" customFormat="1" ht="12.75" customHeight="1" x14ac:dyDescent="0.45"/>
    <row r="632" customFormat="1" ht="12.75" customHeight="1" x14ac:dyDescent="0.45"/>
    <row r="633" customFormat="1" ht="12.75" customHeight="1" x14ac:dyDescent="0.45"/>
    <row r="634" customFormat="1" ht="12.75" customHeight="1" x14ac:dyDescent="0.45"/>
    <row r="635" customFormat="1" ht="12.75" customHeight="1" x14ac:dyDescent="0.45"/>
    <row r="636" customFormat="1" ht="12.75" customHeight="1" x14ac:dyDescent="0.45"/>
    <row r="637" customFormat="1" ht="12.75" customHeight="1" x14ac:dyDescent="0.45"/>
    <row r="638" customFormat="1" ht="12.75" customHeight="1" x14ac:dyDescent="0.45"/>
    <row r="639" customFormat="1" ht="12.75" customHeight="1" x14ac:dyDescent="0.45"/>
    <row r="640" customFormat="1" ht="12.75" customHeight="1" x14ac:dyDescent="0.45"/>
    <row r="641" customFormat="1" ht="12.75" customHeight="1" x14ac:dyDescent="0.45"/>
    <row r="642" customFormat="1" ht="12.75" customHeight="1" x14ac:dyDescent="0.45"/>
    <row r="643" customFormat="1" ht="12.75" customHeight="1" x14ac:dyDescent="0.45"/>
    <row r="644" customFormat="1" ht="12.75" customHeight="1" x14ac:dyDescent="0.45"/>
    <row r="645" customFormat="1" ht="12.75" customHeight="1" x14ac:dyDescent="0.45"/>
    <row r="646" customFormat="1" ht="12.75" customHeight="1" x14ac:dyDescent="0.45"/>
    <row r="647" customFormat="1" ht="12.75" customHeight="1" x14ac:dyDescent="0.45"/>
    <row r="648" customFormat="1" ht="12.75" customHeight="1" x14ac:dyDescent="0.45"/>
    <row r="649" customFormat="1" ht="12.75" customHeight="1" x14ac:dyDescent="0.45"/>
    <row r="650" customFormat="1" ht="12.75" customHeight="1" x14ac:dyDescent="0.45"/>
    <row r="651" customFormat="1" ht="12.75" customHeight="1" x14ac:dyDescent="0.45"/>
    <row r="652" customFormat="1" ht="12.75" customHeight="1" x14ac:dyDescent="0.45"/>
    <row r="653" customFormat="1" ht="12.75" customHeight="1" x14ac:dyDescent="0.45"/>
    <row r="654" customFormat="1" ht="12.75" customHeight="1" x14ac:dyDescent="0.45"/>
    <row r="655" customFormat="1" ht="12.75" customHeight="1" x14ac:dyDescent="0.45"/>
    <row r="656" customFormat="1" ht="12.75" customHeight="1" x14ac:dyDescent="0.45"/>
    <row r="657" customFormat="1" ht="12.75" customHeight="1" x14ac:dyDescent="0.45"/>
    <row r="658" customFormat="1" ht="12.75" customHeight="1" x14ac:dyDescent="0.45"/>
    <row r="659" customFormat="1" ht="12.75" customHeight="1" x14ac:dyDescent="0.45"/>
    <row r="660" customFormat="1" ht="12.75" customHeight="1" x14ac:dyDescent="0.45"/>
    <row r="661" customFormat="1" ht="12.75" customHeight="1" x14ac:dyDescent="0.45"/>
    <row r="662" customFormat="1" ht="12.75" customHeight="1" x14ac:dyDescent="0.45"/>
    <row r="663" customFormat="1" ht="12.75" customHeight="1" x14ac:dyDescent="0.45"/>
    <row r="664" customFormat="1" ht="12.75" customHeight="1" x14ac:dyDescent="0.45"/>
    <row r="665" customFormat="1" ht="12.75" customHeight="1" x14ac:dyDescent="0.45"/>
    <row r="666" customFormat="1" ht="12.75" customHeight="1" x14ac:dyDescent="0.45"/>
    <row r="667" customFormat="1" ht="12.75" customHeight="1" x14ac:dyDescent="0.45"/>
    <row r="668" customFormat="1" ht="12.75" customHeight="1" x14ac:dyDescent="0.45"/>
    <row r="669" customFormat="1" ht="12.75" customHeight="1" x14ac:dyDescent="0.45"/>
    <row r="670" customFormat="1" ht="12.75" customHeight="1" x14ac:dyDescent="0.45"/>
    <row r="671" customFormat="1" ht="12.75" customHeight="1" x14ac:dyDescent="0.45"/>
    <row r="672" customFormat="1" ht="12.75" customHeight="1" x14ac:dyDescent="0.45"/>
    <row r="673" customFormat="1" ht="12.75" customHeight="1" x14ac:dyDescent="0.45"/>
    <row r="674" customFormat="1" ht="12.75" customHeight="1" x14ac:dyDescent="0.45"/>
    <row r="675" customFormat="1" ht="12.75" customHeight="1" x14ac:dyDescent="0.45"/>
    <row r="676" customFormat="1" ht="12.75" customHeight="1" x14ac:dyDescent="0.45"/>
    <row r="677" customFormat="1" ht="12.75" customHeight="1" x14ac:dyDescent="0.45"/>
    <row r="678" customFormat="1" ht="12.75" customHeight="1" x14ac:dyDescent="0.45"/>
    <row r="679" customFormat="1" ht="12.75" customHeight="1" x14ac:dyDescent="0.45"/>
    <row r="680" customFormat="1" ht="12.75" customHeight="1" x14ac:dyDescent="0.45"/>
    <row r="681" customFormat="1" ht="12.75" customHeight="1" x14ac:dyDescent="0.45"/>
    <row r="682" customFormat="1" ht="12.75" customHeight="1" x14ac:dyDescent="0.45"/>
    <row r="683" customFormat="1" ht="12.75" customHeight="1" x14ac:dyDescent="0.45"/>
    <row r="684" customFormat="1" ht="12.75" customHeight="1" x14ac:dyDescent="0.45"/>
    <row r="685" customFormat="1" ht="12.75" customHeight="1" x14ac:dyDescent="0.45"/>
    <row r="686" customFormat="1" ht="12.75" customHeight="1" x14ac:dyDescent="0.45"/>
    <row r="687" customFormat="1" ht="12.75" customHeight="1" x14ac:dyDescent="0.45"/>
    <row r="688" customFormat="1" ht="12.75" customHeight="1" x14ac:dyDescent="0.45"/>
    <row r="689" customFormat="1" ht="12.75" customHeight="1" x14ac:dyDescent="0.45"/>
    <row r="690" customFormat="1" ht="12.75" customHeight="1" x14ac:dyDescent="0.45"/>
    <row r="691" customFormat="1" ht="12.75" customHeight="1" x14ac:dyDescent="0.45"/>
    <row r="692" customFormat="1" ht="12.75" customHeight="1" x14ac:dyDescent="0.45"/>
    <row r="693" customFormat="1" ht="12.75" customHeight="1" x14ac:dyDescent="0.45"/>
    <row r="694" customFormat="1" ht="12.75" customHeight="1" x14ac:dyDescent="0.45"/>
    <row r="695" customFormat="1" ht="12.75" customHeight="1" x14ac:dyDescent="0.45"/>
    <row r="696" customFormat="1" ht="12.75" customHeight="1" x14ac:dyDescent="0.45"/>
    <row r="697" customFormat="1" ht="12.75" customHeight="1" x14ac:dyDescent="0.45"/>
    <row r="698" customFormat="1" ht="12.75" customHeight="1" x14ac:dyDescent="0.45"/>
    <row r="699" customFormat="1" ht="12.75" customHeight="1" x14ac:dyDescent="0.45"/>
    <row r="700" customFormat="1" ht="12.75" customHeight="1" x14ac:dyDescent="0.45"/>
    <row r="701" customFormat="1" ht="12.75" customHeight="1" x14ac:dyDescent="0.45"/>
    <row r="702" customFormat="1" ht="12.75" customHeight="1" x14ac:dyDescent="0.45"/>
    <row r="703" customFormat="1" ht="12.75" customHeight="1" x14ac:dyDescent="0.45"/>
    <row r="704" customFormat="1" ht="12.75" customHeight="1" x14ac:dyDescent="0.45"/>
    <row r="705" customFormat="1" ht="12.75" customHeight="1" x14ac:dyDescent="0.45"/>
    <row r="706" customFormat="1" ht="12.75" customHeight="1" x14ac:dyDescent="0.45"/>
    <row r="707" customFormat="1" ht="12.75" customHeight="1" x14ac:dyDescent="0.45"/>
    <row r="708" customFormat="1" ht="12.75" customHeight="1" x14ac:dyDescent="0.45"/>
    <row r="709" customFormat="1" ht="12.75" customHeight="1" x14ac:dyDescent="0.45"/>
    <row r="710" customFormat="1" ht="12.75" customHeight="1" x14ac:dyDescent="0.45"/>
    <row r="711" customFormat="1" ht="12.75" customHeight="1" x14ac:dyDescent="0.45"/>
    <row r="712" customFormat="1" ht="12.75" customHeight="1" x14ac:dyDescent="0.45"/>
    <row r="713" customFormat="1" ht="12.75" customHeight="1" x14ac:dyDescent="0.45"/>
    <row r="714" customFormat="1" ht="12.75" customHeight="1" x14ac:dyDescent="0.45"/>
    <row r="715" customFormat="1" ht="12.75" customHeight="1" x14ac:dyDescent="0.45"/>
    <row r="716" customFormat="1" ht="12.75" customHeight="1" x14ac:dyDescent="0.45"/>
    <row r="717" customFormat="1" ht="12.75" customHeight="1" x14ac:dyDescent="0.45"/>
    <row r="718" customFormat="1" ht="12.75" customHeight="1" x14ac:dyDescent="0.45"/>
    <row r="719" customFormat="1" ht="12.75" customHeight="1" x14ac:dyDescent="0.45"/>
    <row r="720" customFormat="1" ht="12.75" customHeight="1" x14ac:dyDescent="0.45"/>
    <row r="721" customFormat="1" ht="12.75" customHeight="1" x14ac:dyDescent="0.45"/>
    <row r="722" customFormat="1" ht="12.75" customHeight="1" x14ac:dyDescent="0.45"/>
    <row r="723" customFormat="1" ht="12.75" customHeight="1" x14ac:dyDescent="0.45"/>
    <row r="724" customFormat="1" ht="12.75" customHeight="1" x14ac:dyDescent="0.45"/>
    <row r="725" customFormat="1" ht="12.75" customHeight="1" x14ac:dyDescent="0.45"/>
    <row r="726" customFormat="1" ht="12.75" customHeight="1" x14ac:dyDescent="0.45"/>
    <row r="727" customFormat="1" ht="12.75" customHeight="1" x14ac:dyDescent="0.45"/>
    <row r="728" customFormat="1" ht="12.75" customHeight="1" x14ac:dyDescent="0.45"/>
    <row r="729" customFormat="1" ht="12.75" customHeight="1" x14ac:dyDescent="0.45"/>
    <row r="730" customFormat="1" ht="12.75" customHeight="1" x14ac:dyDescent="0.45"/>
    <row r="731" customFormat="1" ht="12.75" customHeight="1" x14ac:dyDescent="0.45"/>
    <row r="732" customFormat="1" ht="12.75" customHeight="1" x14ac:dyDescent="0.45"/>
    <row r="733" customFormat="1" ht="12.75" customHeight="1" x14ac:dyDescent="0.45"/>
    <row r="734" customFormat="1" ht="12.75" customHeight="1" x14ac:dyDescent="0.45"/>
    <row r="735" customFormat="1" ht="12.75" customHeight="1" x14ac:dyDescent="0.45"/>
    <row r="736" customFormat="1" ht="12.75" customHeight="1" x14ac:dyDescent="0.45"/>
    <row r="737" customFormat="1" ht="12.75" customHeight="1" x14ac:dyDescent="0.45"/>
    <row r="738" customFormat="1" ht="12.75" customHeight="1" x14ac:dyDescent="0.45"/>
    <row r="739" customFormat="1" ht="12.75" customHeight="1" x14ac:dyDescent="0.45"/>
    <row r="740" customFormat="1" ht="12.75" customHeight="1" x14ac:dyDescent="0.45"/>
    <row r="741" customFormat="1" ht="12.75" customHeight="1" x14ac:dyDescent="0.45"/>
    <row r="742" customFormat="1" ht="12.75" customHeight="1" x14ac:dyDescent="0.45"/>
    <row r="743" customFormat="1" ht="12.75" customHeight="1" x14ac:dyDescent="0.45"/>
    <row r="744" customFormat="1" ht="12.75" customHeight="1" x14ac:dyDescent="0.45"/>
    <row r="745" customFormat="1" ht="12.75" customHeight="1" x14ac:dyDescent="0.45"/>
    <row r="746" customFormat="1" ht="12.75" customHeight="1" x14ac:dyDescent="0.45"/>
    <row r="747" customFormat="1" ht="12.75" customHeight="1" x14ac:dyDescent="0.45"/>
    <row r="748" customFormat="1" ht="12.75" customHeight="1" x14ac:dyDescent="0.45"/>
    <row r="749" customFormat="1" ht="12.75" customHeight="1" x14ac:dyDescent="0.45"/>
    <row r="750" customFormat="1" ht="12.75" customHeight="1" x14ac:dyDescent="0.45"/>
    <row r="751" customFormat="1" ht="12.75" customHeight="1" x14ac:dyDescent="0.45"/>
    <row r="752" customFormat="1" ht="12.75" customHeight="1" x14ac:dyDescent="0.45"/>
    <row r="753" customFormat="1" ht="12.75" customHeight="1" x14ac:dyDescent="0.45"/>
    <row r="754" customFormat="1" ht="12.75" customHeight="1" x14ac:dyDescent="0.45"/>
    <row r="755" customFormat="1" ht="12.75" customHeight="1" x14ac:dyDescent="0.45"/>
    <row r="756" customFormat="1" ht="12.75" customHeight="1" x14ac:dyDescent="0.45"/>
    <row r="757" customFormat="1" ht="12.75" customHeight="1" x14ac:dyDescent="0.45"/>
    <row r="758" customFormat="1" ht="12.75" customHeight="1" x14ac:dyDescent="0.45"/>
    <row r="759" customFormat="1" ht="12.75" customHeight="1" x14ac:dyDescent="0.45"/>
    <row r="760" customFormat="1" ht="12.75" customHeight="1" x14ac:dyDescent="0.45"/>
    <row r="761" customFormat="1" ht="12.75" customHeight="1" x14ac:dyDescent="0.45"/>
    <row r="762" customFormat="1" ht="12.75" customHeight="1" x14ac:dyDescent="0.45"/>
    <row r="763" customFormat="1" ht="12.75" customHeight="1" x14ac:dyDescent="0.45"/>
    <row r="764" customFormat="1" ht="12.75" customHeight="1" x14ac:dyDescent="0.45"/>
    <row r="765" customFormat="1" ht="12.75" customHeight="1" x14ac:dyDescent="0.45"/>
    <row r="766" customFormat="1" ht="12.75" customHeight="1" x14ac:dyDescent="0.45"/>
    <row r="767" customFormat="1" ht="12.75" customHeight="1" x14ac:dyDescent="0.45"/>
    <row r="768" customFormat="1" ht="12.75" customHeight="1" x14ac:dyDescent="0.45"/>
    <row r="769" customFormat="1" ht="12.75" customHeight="1" x14ac:dyDescent="0.45"/>
    <row r="770" customFormat="1" ht="12.75" customHeight="1" x14ac:dyDescent="0.45"/>
    <row r="771" customFormat="1" ht="12.75" customHeight="1" x14ac:dyDescent="0.45"/>
    <row r="772" customFormat="1" ht="12.75" customHeight="1" x14ac:dyDescent="0.45"/>
    <row r="773" customFormat="1" ht="12.75" customHeight="1" x14ac:dyDescent="0.45"/>
    <row r="774" customFormat="1" ht="12.75" customHeight="1" x14ac:dyDescent="0.45"/>
    <row r="775" customFormat="1" ht="12.75" customHeight="1" x14ac:dyDescent="0.45"/>
    <row r="776" customFormat="1" ht="12.75" customHeight="1" x14ac:dyDescent="0.45"/>
    <row r="777" customFormat="1" ht="12.75" customHeight="1" x14ac:dyDescent="0.45"/>
    <row r="778" customFormat="1" ht="12.75" customHeight="1" x14ac:dyDescent="0.45"/>
    <row r="779" customFormat="1" ht="12.75" customHeight="1" x14ac:dyDescent="0.45"/>
    <row r="780" customFormat="1" ht="12.75" customHeight="1" x14ac:dyDescent="0.45"/>
    <row r="781" customFormat="1" ht="12.75" customHeight="1" x14ac:dyDescent="0.45"/>
    <row r="782" customFormat="1" ht="12.75" customHeight="1" x14ac:dyDescent="0.45"/>
    <row r="783" customFormat="1" ht="12.75" customHeight="1" x14ac:dyDescent="0.45"/>
    <row r="784" customFormat="1" ht="12.75" customHeight="1" x14ac:dyDescent="0.45"/>
    <row r="785" customFormat="1" ht="12.75" customHeight="1" x14ac:dyDescent="0.45"/>
    <row r="786" customFormat="1" ht="12.75" customHeight="1" x14ac:dyDescent="0.45"/>
    <row r="787" customFormat="1" ht="12.75" customHeight="1" x14ac:dyDescent="0.45"/>
    <row r="788" customFormat="1" ht="12.75" customHeight="1" x14ac:dyDescent="0.45"/>
    <row r="789" customFormat="1" ht="12.75" customHeight="1" x14ac:dyDescent="0.45"/>
    <row r="790" customFormat="1" ht="12.75" customHeight="1" x14ac:dyDescent="0.45"/>
    <row r="791" customFormat="1" ht="12.75" customHeight="1" x14ac:dyDescent="0.45"/>
    <row r="792" customFormat="1" ht="12.75" customHeight="1" x14ac:dyDescent="0.45"/>
    <row r="793" customFormat="1" ht="12.75" customHeight="1" x14ac:dyDescent="0.45"/>
    <row r="794" customFormat="1" ht="12.75" customHeight="1" x14ac:dyDescent="0.45"/>
    <row r="795" customFormat="1" ht="12.75" customHeight="1" x14ac:dyDescent="0.45"/>
    <row r="796" customFormat="1" ht="12.75" customHeight="1" x14ac:dyDescent="0.45"/>
    <row r="797" customFormat="1" ht="12.75" customHeight="1" x14ac:dyDescent="0.45"/>
    <row r="798" customFormat="1" ht="12.75" customHeight="1" x14ac:dyDescent="0.45"/>
    <row r="799" customFormat="1" ht="12.75" customHeight="1" x14ac:dyDescent="0.45"/>
    <row r="800" customFormat="1" ht="12.75" customHeight="1" x14ac:dyDescent="0.45"/>
    <row r="801" customFormat="1" ht="12.75" customHeight="1" x14ac:dyDescent="0.45"/>
    <row r="802" customFormat="1" ht="12.75" customHeight="1" x14ac:dyDescent="0.45"/>
    <row r="803" customFormat="1" ht="12.75" customHeight="1" x14ac:dyDescent="0.45"/>
    <row r="804" customFormat="1" ht="12.75" customHeight="1" x14ac:dyDescent="0.45"/>
    <row r="805" customFormat="1" ht="12.75" customHeight="1" x14ac:dyDescent="0.45"/>
    <row r="806" customFormat="1" ht="12.75" customHeight="1" x14ac:dyDescent="0.45"/>
    <row r="807" customFormat="1" ht="12.75" customHeight="1" x14ac:dyDescent="0.45"/>
    <row r="808" customFormat="1" ht="12.75" customHeight="1" x14ac:dyDescent="0.45"/>
    <row r="809" customFormat="1" ht="12.75" customHeight="1" x14ac:dyDescent="0.45"/>
    <row r="810" customFormat="1" ht="12.75" customHeight="1" x14ac:dyDescent="0.45"/>
    <row r="811" customFormat="1" ht="12.75" customHeight="1" x14ac:dyDescent="0.45"/>
    <row r="812" customFormat="1" ht="12.75" customHeight="1" x14ac:dyDescent="0.45"/>
    <row r="813" customFormat="1" ht="12.75" customHeight="1" x14ac:dyDescent="0.45"/>
    <row r="814" customFormat="1" ht="12.75" customHeight="1" x14ac:dyDescent="0.45"/>
    <row r="815" customFormat="1" ht="12.75" customHeight="1" x14ac:dyDescent="0.45"/>
    <row r="816" customFormat="1" ht="12.75" customHeight="1" x14ac:dyDescent="0.45"/>
    <row r="817" customFormat="1" ht="12.75" customHeight="1" x14ac:dyDescent="0.45"/>
    <row r="818" customFormat="1" ht="12.75" customHeight="1" x14ac:dyDescent="0.45"/>
    <row r="819" customFormat="1" ht="12.75" customHeight="1" x14ac:dyDescent="0.45"/>
    <row r="820" customFormat="1" ht="12.75" customHeight="1" x14ac:dyDescent="0.45"/>
    <row r="821" customFormat="1" ht="12.75" customHeight="1" x14ac:dyDescent="0.45"/>
    <row r="822" customFormat="1" ht="12.75" customHeight="1" x14ac:dyDescent="0.45"/>
    <row r="823" customFormat="1" ht="12.75" customHeight="1" x14ac:dyDescent="0.45"/>
    <row r="824" customFormat="1" ht="12.75" customHeight="1" x14ac:dyDescent="0.45"/>
    <row r="825" customFormat="1" ht="12.75" customHeight="1" x14ac:dyDescent="0.45"/>
    <row r="826" customFormat="1" ht="12.75" customHeight="1" x14ac:dyDescent="0.45"/>
    <row r="827" customFormat="1" ht="12.75" customHeight="1" x14ac:dyDescent="0.45"/>
    <row r="828" customFormat="1" ht="12.75" customHeight="1" x14ac:dyDescent="0.45"/>
    <row r="829" customFormat="1" ht="12.75" customHeight="1" x14ac:dyDescent="0.45"/>
    <row r="830" customFormat="1" ht="12.75" customHeight="1" x14ac:dyDescent="0.45"/>
    <row r="831" customFormat="1" ht="12.75" customHeight="1" x14ac:dyDescent="0.45"/>
    <row r="832" customFormat="1" ht="12.75" customHeight="1" x14ac:dyDescent="0.45"/>
    <row r="833" customFormat="1" ht="12.75" customHeight="1" x14ac:dyDescent="0.45"/>
    <row r="834" customFormat="1" ht="12.75" customHeight="1" x14ac:dyDescent="0.45"/>
    <row r="835" customFormat="1" ht="12.75" customHeight="1" x14ac:dyDescent="0.45"/>
    <row r="836" customFormat="1" ht="12.75" customHeight="1" x14ac:dyDescent="0.45"/>
    <row r="837" customFormat="1" ht="12.75" customHeight="1" x14ac:dyDescent="0.45"/>
    <row r="838" customFormat="1" ht="12.75" customHeight="1" x14ac:dyDescent="0.45"/>
    <row r="839" customFormat="1" ht="12.75" customHeight="1" x14ac:dyDescent="0.45"/>
    <row r="840" customFormat="1" ht="12.75" customHeight="1" x14ac:dyDescent="0.45"/>
    <row r="841" customFormat="1" ht="12.75" customHeight="1" x14ac:dyDescent="0.45"/>
    <row r="842" customFormat="1" ht="12.75" customHeight="1" x14ac:dyDescent="0.45"/>
    <row r="843" customFormat="1" ht="12.75" customHeight="1" x14ac:dyDescent="0.45"/>
    <row r="844" customFormat="1" ht="12.75" customHeight="1" x14ac:dyDescent="0.45"/>
    <row r="845" customFormat="1" ht="12.75" customHeight="1" x14ac:dyDescent="0.45"/>
    <row r="846" customFormat="1" ht="12.75" customHeight="1" x14ac:dyDescent="0.45"/>
    <row r="847" customFormat="1" ht="12.75" customHeight="1" x14ac:dyDescent="0.45"/>
    <row r="848" customFormat="1" ht="12.75" customHeight="1" x14ac:dyDescent="0.45"/>
    <row r="849" customFormat="1" ht="12.75" customHeight="1" x14ac:dyDescent="0.45"/>
    <row r="850" customFormat="1" ht="12.75" customHeight="1" x14ac:dyDescent="0.45"/>
    <row r="851" customFormat="1" ht="12.75" customHeight="1" x14ac:dyDescent="0.45"/>
    <row r="852" customFormat="1" ht="12.75" customHeight="1" x14ac:dyDescent="0.45"/>
    <row r="853" customFormat="1" ht="12.75" customHeight="1" x14ac:dyDescent="0.45"/>
    <row r="854" customFormat="1" ht="12.75" customHeight="1" x14ac:dyDescent="0.45"/>
    <row r="855" customFormat="1" ht="12.75" customHeight="1" x14ac:dyDescent="0.45"/>
    <row r="856" customFormat="1" ht="12.75" customHeight="1" x14ac:dyDescent="0.45"/>
    <row r="857" customFormat="1" ht="12.75" customHeight="1" x14ac:dyDescent="0.45"/>
    <row r="858" customFormat="1" ht="12.75" customHeight="1" x14ac:dyDescent="0.45"/>
    <row r="859" customFormat="1" ht="12.75" customHeight="1" x14ac:dyDescent="0.45"/>
    <row r="860" customFormat="1" ht="12.75" customHeight="1" x14ac:dyDescent="0.45"/>
    <row r="861" customFormat="1" ht="12.75" customHeight="1" x14ac:dyDescent="0.45"/>
    <row r="862" customFormat="1" ht="12.75" customHeight="1" x14ac:dyDescent="0.45"/>
    <row r="863" customFormat="1" ht="12.75" customHeight="1" x14ac:dyDescent="0.45"/>
    <row r="864" customFormat="1" ht="12.75" customHeight="1" x14ac:dyDescent="0.45"/>
    <row r="865" customFormat="1" ht="12.75" customHeight="1" x14ac:dyDescent="0.45"/>
    <row r="866" customFormat="1" ht="12.75" customHeight="1" x14ac:dyDescent="0.45"/>
    <row r="867" customFormat="1" ht="12.75" customHeight="1" x14ac:dyDescent="0.45"/>
    <row r="868" customFormat="1" ht="12.75" customHeight="1" x14ac:dyDescent="0.45"/>
    <row r="869" customFormat="1" ht="12.75" customHeight="1" x14ac:dyDescent="0.45"/>
    <row r="870" customFormat="1" ht="12.75" customHeight="1" x14ac:dyDescent="0.45"/>
    <row r="871" customFormat="1" ht="12.75" customHeight="1" x14ac:dyDescent="0.45"/>
    <row r="872" customFormat="1" ht="12.75" customHeight="1" x14ac:dyDescent="0.45"/>
    <row r="873" customFormat="1" ht="12.75" customHeight="1" x14ac:dyDescent="0.45"/>
    <row r="874" customFormat="1" ht="12.75" customHeight="1" x14ac:dyDescent="0.45"/>
    <row r="875" customFormat="1" ht="12.75" customHeight="1" x14ac:dyDescent="0.45"/>
    <row r="876" customFormat="1" ht="12.75" customHeight="1" x14ac:dyDescent="0.45"/>
    <row r="877" customFormat="1" ht="12.75" customHeight="1" x14ac:dyDescent="0.45"/>
    <row r="878" customFormat="1" ht="12.75" customHeight="1" x14ac:dyDescent="0.45"/>
    <row r="879" customFormat="1" ht="12.75" customHeight="1" x14ac:dyDescent="0.45"/>
    <row r="880" customFormat="1" ht="12.75" customHeight="1" x14ac:dyDescent="0.45"/>
    <row r="881" customFormat="1" ht="12.75" customHeight="1" x14ac:dyDescent="0.45"/>
    <row r="882" customFormat="1" ht="12.75" customHeight="1" x14ac:dyDescent="0.45"/>
    <row r="883" customFormat="1" ht="12.75" customHeight="1" x14ac:dyDescent="0.45"/>
    <row r="884" customFormat="1" ht="12.75" customHeight="1" x14ac:dyDescent="0.45"/>
    <row r="885" customFormat="1" ht="12.75" customHeight="1" x14ac:dyDescent="0.45"/>
    <row r="886" customFormat="1" ht="12.75" customHeight="1" x14ac:dyDescent="0.45"/>
    <row r="887" customFormat="1" ht="12.75" customHeight="1" x14ac:dyDescent="0.45"/>
    <row r="888" customFormat="1" ht="12.75" customHeight="1" x14ac:dyDescent="0.45"/>
    <row r="889" customFormat="1" ht="12.75" customHeight="1" x14ac:dyDescent="0.45"/>
    <row r="890" customFormat="1" ht="12.75" customHeight="1" x14ac:dyDescent="0.45"/>
    <row r="891" customFormat="1" ht="12.75" customHeight="1" x14ac:dyDescent="0.45"/>
    <row r="892" customFormat="1" ht="12.75" customHeight="1" x14ac:dyDescent="0.45"/>
    <row r="893" customFormat="1" ht="12.75" customHeight="1" x14ac:dyDescent="0.45"/>
    <row r="894" customFormat="1" ht="12.75" customHeight="1" x14ac:dyDescent="0.45"/>
    <row r="895" customFormat="1" ht="12.75" customHeight="1" x14ac:dyDescent="0.45"/>
    <row r="896" customFormat="1" ht="12.75" customHeight="1" x14ac:dyDescent="0.45"/>
    <row r="897" customFormat="1" ht="12.75" customHeight="1" x14ac:dyDescent="0.45"/>
    <row r="898" customFormat="1" ht="12.75" customHeight="1" x14ac:dyDescent="0.45"/>
    <row r="899" customFormat="1" ht="12.75" customHeight="1" x14ac:dyDescent="0.45"/>
    <row r="900" customFormat="1" ht="12.75" customHeight="1" x14ac:dyDescent="0.45"/>
    <row r="901" customFormat="1" ht="12.75" customHeight="1" x14ac:dyDescent="0.45"/>
    <row r="902" customFormat="1" ht="12.75" customHeight="1" x14ac:dyDescent="0.45"/>
    <row r="903" customFormat="1" ht="12.75" customHeight="1" x14ac:dyDescent="0.45"/>
    <row r="904" customFormat="1" ht="12.75" customHeight="1" x14ac:dyDescent="0.45"/>
    <row r="905" customFormat="1" ht="12.75" customHeight="1" x14ac:dyDescent="0.45"/>
    <row r="906" customFormat="1" ht="12.75" customHeight="1" x14ac:dyDescent="0.45"/>
    <row r="907" customFormat="1" ht="12.75" customHeight="1" x14ac:dyDescent="0.45"/>
    <row r="908" customFormat="1" ht="12.75" customHeight="1" x14ac:dyDescent="0.45"/>
    <row r="909" customFormat="1" ht="12.75" customHeight="1" x14ac:dyDescent="0.45"/>
    <row r="910" customFormat="1" ht="12.75" customHeight="1" x14ac:dyDescent="0.45"/>
    <row r="911" customFormat="1" ht="12.75" customHeight="1" x14ac:dyDescent="0.45"/>
    <row r="912" customFormat="1" ht="12.75" customHeight="1" x14ac:dyDescent="0.45"/>
    <row r="913" customFormat="1" ht="12.75" customHeight="1" x14ac:dyDescent="0.45"/>
    <row r="914" customFormat="1" ht="12.75" customHeight="1" x14ac:dyDescent="0.45"/>
    <row r="915" customFormat="1" ht="12.75" customHeight="1" x14ac:dyDescent="0.45"/>
    <row r="916" customFormat="1" ht="12.75" customHeight="1" x14ac:dyDescent="0.45"/>
    <row r="917" customFormat="1" ht="12.75" customHeight="1" x14ac:dyDescent="0.45"/>
    <row r="918" customFormat="1" ht="12.75" customHeight="1" x14ac:dyDescent="0.45"/>
    <row r="919" customFormat="1" ht="12.75" customHeight="1" x14ac:dyDescent="0.45"/>
    <row r="920" customFormat="1" ht="12.75" customHeight="1" x14ac:dyDescent="0.45"/>
    <row r="921" customFormat="1" ht="12.75" customHeight="1" x14ac:dyDescent="0.45"/>
    <row r="922" customFormat="1" ht="12.75" customHeight="1" x14ac:dyDescent="0.45"/>
    <row r="923" customFormat="1" ht="12.75" customHeight="1" x14ac:dyDescent="0.45"/>
    <row r="924" customFormat="1" ht="12.75" customHeight="1" x14ac:dyDescent="0.45"/>
    <row r="925" customFormat="1" ht="12.75" customHeight="1" x14ac:dyDescent="0.45"/>
    <row r="926" customFormat="1" ht="12.75" customHeight="1" x14ac:dyDescent="0.45"/>
    <row r="927" customFormat="1" ht="12.75" customHeight="1" x14ac:dyDescent="0.45"/>
    <row r="928" customFormat="1" ht="12.75" customHeight="1" x14ac:dyDescent="0.45"/>
    <row r="929" customFormat="1" ht="12.75" customHeight="1" x14ac:dyDescent="0.45"/>
    <row r="930" customFormat="1" ht="12.75" customHeight="1" x14ac:dyDescent="0.45"/>
    <row r="931" customFormat="1" ht="12.75" customHeight="1" x14ac:dyDescent="0.45"/>
    <row r="932" customFormat="1" ht="12.75" customHeight="1" x14ac:dyDescent="0.45"/>
    <row r="933" customFormat="1" ht="12.75" customHeight="1" x14ac:dyDescent="0.45"/>
    <row r="934" customFormat="1" ht="12.75" customHeight="1" x14ac:dyDescent="0.45"/>
    <row r="935" customFormat="1" ht="12.75" customHeight="1" x14ac:dyDescent="0.45"/>
    <row r="936" customFormat="1" ht="12.75" customHeight="1" x14ac:dyDescent="0.45"/>
    <row r="937" customFormat="1" ht="12.75" customHeight="1" x14ac:dyDescent="0.45"/>
    <row r="938" customFormat="1" ht="12.75" customHeight="1" x14ac:dyDescent="0.45"/>
    <row r="939" customFormat="1" ht="12.75" customHeight="1" x14ac:dyDescent="0.45"/>
    <row r="940" customFormat="1" ht="12.75" customHeight="1" x14ac:dyDescent="0.45"/>
    <row r="941" customFormat="1" ht="12.75" customHeight="1" x14ac:dyDescent="0.45"/>
    <row r="942" customFormat="1" ht="12.75" customHeight="1" x14ac:dyDescent="0.45"/>
    <row r="943" customFormat="1" ht="12.75" customHeight="1" x14ac:dyDescent="0.45"/>
    <row r="944" customFormat="1" ht="12.75" customHeight="1" x14ac:dyDescent="0.45"/>
    <row r="945" customFormat="1" ht="12.75" customHeight="1" x14ac:dyDescent="0.45"/>
    <row r="946" customFormat="1" ht="12.75" customHeight="1" x14ac:dyDescent="0.45"/>
    <row r="947" customFormat="1" ht="12.75" customHeight="1" x14ac:dyDescent="0.45"/>
    <row r="948" customFormat="1" ht="12.75" customHeight="1" x14ac:dyDescent="0.45"/>
    <row r="949" customFormat="1" ht="12.75" customHeight="1" x14ac:dyDescent="0.45"/>
    <row r="950" customFormat="1" ht="12.75" customHeight="1" x14ac:dyDescent="0.45"/>
    <row r="951" customFormat="1" ht="12.75" customHeight="1" x14ac:dyDescent="0.45"/>
    <row r="952" customFormat="1" ht="12.75" customHeight="1" x14ac:dyDescent="0.45"/>
    <row r="953" customFormat="1" ht="12.75" customHeight="1" x14ac:dyDescent="0.45"/>
    <row r="954" customFormat="1" ht="12.75" customHeight="1" x14ac:dyDescent="0.45"/>
    <row r="955" customFormat="1" ht="12.75" customHeight="1" x14ac:dyDescent="0.45"/>
    <row r="956" customFormat="1" ht="12.75" customHeight="1" x14ac:dyDescent="0.45"/>
    <row r="957" customFormat="1" ht="12.75" customHeight="1" x14ac:dyDescent="0.45"/>
    <row r="958" customFormat="1" ht="12.75" customHeight="1" x14ac:dyDescent="0.45"/>
    <row r="959" customFormat="1" ht="12.75" customHeight="1" x14ac:dyDescent="0.45"/>
    <row r="960" customFormat="1" ht="12.75" customHeight="1" x14ac:dyDescent="0.45"/>
    <row r="961" customFormat="1" ht="12.75" customHeight="1" x14ac:dyDescent="0.45"/>
    <row r="962" customFormat="1" ht="12.75" customHeight="1" x14ac:dyDescent="0.45"/>
    <row r="963" customFormat="1" ht="12.75" customHeight="1" x14ac:dyDescent="0.45"/>
    <row r="964" customFormat="1" ht="12.75" customHeight="1" x14ac:dyDescent="0.45"/>
    <row r="965" customFormat="1" ht="12.75" customHeight="1" x14ac:dyDescent="0.45"/>
    <row r="966" customFormat="1" ht="12.75" customHeight="1" x14ac:dyDescent="0.45"/>
    <row r="967" customFormat="1" ht="12.75" customHeight="1" x14ac:dyDescent="0.45"/>
    <row r="968" customFormat="1" ht="12.75" customHeight="1" x14ac:dyDescent="0.45"/>
    <row r="969" customFormat="1" ht="12.75" customHeight="1" x14ac:dyDescent="0.45"/>
    <row r="970" customFormat="1" ht="12.75" customHeight="1" x14ac:dyDescent="0.45"/>
    <row r="971" customFormat="1" ht="12.75" customHeight="1" x14ac:dyDescent="0.45"/>
    <row r="972" customFormat="1" ht="12.75" customHeight="1" x14ac:dyDescent="0.45"/>
    <row r="973" customFormat="1" ht="12.75" customHeight="1" x14ac:dyDescent="0.45"/>
    <row r="974" customFormat="1" ht="12.75" customHeight="1" x14ac:dyDescent="0.45"/>
    <row r="975" customFormat="1" ht="12.75" customHeight="1" x14ac:dyDescent="0.45"/>
    <row r="976" customFormat="1" ht="12.75" customHeight="1" x14ac:dyDescent="0.45"/>
    <row r="977" customFormat="1" ht="12.75" customHeight="1" x14ac:dyDescent="0.45"/>
    <row r="978" customFormat="1" ht="12.75" customHeight="1" x14ac:dyDescent="0.45"/>
    <row r="979" customFormat="1" ht="12.75" customHeight="1" x14ac:dyDescent="0.45"/>
    <row r="980" customFormat="1" ht="12.75" customHeight="1" x14ac:dyDescent="0.45"/>
    <row r="981" customFormat="1" ht="12.75" customHeight="1" x14ac:dyDescent="0.45"/>
    <row r="982" customFormat="1" ht="12.75" customHeight="1" x14ac:dyDescent="0.45"/>
    <row r="983" customFormat="1" ht="12.75" customHeight="1" x14ac:dyDescent="0.45"/>
    <row r="984" customFormat="1" ht="12.75" customHeight="1" x14ac:dyDescent="0.45"/>
    <row r="985" customFormat="1" ht="12.75" customHeight="1" x14ac:dyDescent="0.45"/>
    <row r="986" customFormat="1" ht="12.75" customHeight="1" x14ac:dyDescent="0.45"/>
    <row r="987" customFormat="1" ht="12.75" customHeight="1" x14ac:dyDescent="0.45"/>
    <row r="988" customFormat="1" ht="12.75" customHeight="1" x14ac:dyDescent="0.45"/>
    <row r="989" customFormat="1" ht="12.75" customHeight="1" x14ac:dyDescent="0.45"/>
    <row r="990" customFormat="1" ht="12.75" customHeight="1" x14ac:dyDescent="0.45"/>
    <row r="991" customFormat="1" ht="12.75" customHeight="1" x14ac:dyDescent="0.45"/>
    <row r="992" customFormat="1" ht="12.75" customHeight="1" x14ac:dyDescent="0.45"/>
    <row r="993" customFormat="1" ht="12.75" customHeight="1" x14ac:dyDescent="0.45"/>
    <row r="994" customFormat="1" ht="12.75" customHeight="1" x14ac:dyDescent="0.45"/>
    <row r="995" customFormat="1" ht="12.75" customHeight="1" x14ac:dyDescent="0.45"/>
    <row r="996" customFormat="1" ht="12.75" customHeight="1" x14ac:dyDescent="0.45"/>
  </sheetData>
  <mergeCells count="8">
    <mergeCell ref="E4:F4"/>
    <mergeCell ref="M4:N4"/>
    <mergeCell ref="E1:F1"/>
    <mergeCell ref="M1:N1"/>
    <mergeCell ref="E2:F2"/>
    <mergeCell ref="M2:N2"/>
    <mergeCell ref="E3:F3"/>
    <mergeCell ref="M3:N3"/>
  </mergeCells>
  <pageMargins left="0.7" right="0.7" top="0.75" bottom="0.75" header="0.3" footer="0.3"/>
  <pageSetup paperSize="9" orientation="portrait" r:id="rId1"/>
  <headerFooter>
    <oddHeader>&amp;C&amp;16PROTOKOLL FÖR LÄTTKLASS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8E7CC3"/>
  </sheetPr>
  <dimension ref="A1:G31"/>
  <sheetViews>
    <sheetView workbookViewId="0">
      <selection activeCell="G5" sqref="G5 G5"/>
    </sheetView>
  </sheetViews>
  <sheetFormatPr defaultColWidth="14.3984375" defaultRowHeight="15.75" customHeight="1" x14ac:dyDescent="0.35"/>
  <cols>
    <col min="1" max="1" width="24.1328125" style="226" customWidth="1"/>
    <col min="2" max="2" width="12.265625" style="226" customWidth="1"/>
    <col min="3" max="3" width="4.86328125" style="226" customWidth="1"/>
    <col min="4" max="4" width="8.1328125" style="226" customWidth="1"/>
    <col min="5" max="5" width="15.73046875" style="226" customWidth="1"/>
    <col min="6" max="6" width="8.3984375" style="226" customWidth="1"/>
    <col min="7" max="7" width="12.3984375" style="226" customWidth="1"/>
    <col min="8" max="8" width="15.6640625" style="226" customWidth="1"/>
    <col min="9" max="9" width="14.3984375" style="226" customWidth="1"/>
    <col min="10" max="16384" width="14.3984375" style="226"/>
  </cols>
  <sheetData>
    <row r="1" spans="1:7" customFormat="1" ht="23.25" customHeight="1" thickBot="1" x14ac:dyDescent="0.55000000000000004">
      <c r="A1" s="227" t="s">
        <v>167</v>
      </c>
      <c r="E1" s="6" t="s">
        <v>43</v>
      </c>
      <c r="F1" s="5"/>
      <c r="G1" s="248"/>
    </row>
    <row r="2" spans="1:7" customFormat="1" ht="23.25" customHeight="1" thickBot="1" x14ac:dyDescent="0.55000000000000004">
      <c r="A2" s="247" t="s">
        <v>45</v>
      </c>
      <c r="B2" s="247"/>
      <c r="C2" s="247"/>
      <c r="E2" s="6" t="s">
        <v>44</v>
      </c>
      <c r="F2" s="5"/>
      <c r="G2" s="248"/>
    </row>
    <row r="3" spans="1:7" customFormat="1" ht="23.25" customHeight="1" thickBot="1" x14ac:dyDescent="0.55000000000000004">
      <c r="A3" s="249" t="s">
        <v>159</v>
      </c>
      <c r="B3" s="249"/>
      <c r="C3" s="249"/>
      <c r="E3" s="6" t="s">
        <v>46</v>
      </c>
      <c r="F3" s="5"/>
      <c r="G3" s="248"/>
    </row>
    <row r="4" spans="1:7" customFormat="1" ht="23.25" customHeight="1" thickBot="1" x14ac:dyDescent="0.55000000000000004">
      <c r="A4" s="249" t="s">
        <v>50</v>
      </c>
      <c r="B4" s="249"/>
      <c r="C4" s="249"/>
      <c r="E4" s="6" t="s">
        <v>48</v>
      </c>
      <c r="F4" s="5"/>
      <c r="G4" s="250"/>
    </row>
    <row r="5" spans="1:7" customFormat="1" ht="23.25" customHeight="1" thickBot="1" x14ac:dyDescent="0.55000000000000004">
      <c r="A5" s="249" t="s">
        <v>49</v>
      </c>
      <c r="B5" s="249"/>
      <c r="C5" s="249"/>
      <c r="E5" s="6" t="s">
        <v>129</v>
      </c>
      <c r="F5" s="5"/>
      <c r="G5" s="248"/>
    </row>
    <row r="6" spans="1:7" customFormat="1" ht="23.25" customHeight="1" x14ac:dyDescent="0.45"/>
    <row r="7" spans="1:7" customFormat="1" ht="23.25" customHeight="1" x14ac:dyDescent="0.45">
      <c r="A7" s="247" t="s">
        <v>55</v>
      </c>
      <c r="B7" s="247"/>
      <c r="C7" s="247"/>
    </row>
    <row r="8" spans="1:7" customFormat="1" ht="16.5" customHeight="1" x14ac:dyDescent="0.45">
      <c r="A8" s="247" t="s">
        <v>57</v>
      </c>
      <c r="B8" s="247"/>
      <c r="C8" s="247"/>
    </row>
    <row r="9" spans="1:7" customFormat="1" ht="27" customHeight="1" x14ac:dyDescent="0.45">
      <c r="A9" s="252" t="s">
        <v>168</v>
      </c>
      <c r="B9" s="1" t="s">
        <v>161</v>
      </c>
      <c r="C9" s="3"/>
      <c r="D9" s="3"/>
      <c r="E9" s="261" t="s">
        <v>162</v>
      </c>
      <c r="F9" s="251"/>
    </row>
    <row r="10" spans="1:7" customFormat="1" ht="26.25" customHeight="1" x14ac:dyDescent="0.45">
      <c r="A10" s="262" t="s">
        <v>62</v>
      </c>
      <c r="B10" s="249"/>
      <c r="C10" s="249"/>
      <c r="D10" s="263"/>
      <c r="E10" s="249"/>
      <c r="F10" s="249"/>
      <c r="G10" s="263"/>
    </row>
    <row r="11" spans="1:7" customFormat="1" ht="26.25" customHeight="1" x14ac:dyDescent="0.45">
      <c r="A11" s="262" t="s">
        <v>63</v>
      </c>
      <c r="B11" s="249"/>
      <c r="C11" s="249"/>
      <c r="D11" s="263"/>
      <c r="E11" s="249"/>
      <c r="F11" s="249"/>
      <c r="G11" s="263"/>
    </row>
    <row r="12" spans="1:7" customFormat="1" ht="26.25" customHeight="1" x14ac:dyDescent="0.45">
      <c r="A12" s="262" t="s">
        <v>131</v>
      </c>
      <c r="B12" s="249"/>
      <c r="C12" s="249"/>
      <c r="D12" s="263"/>
      <c r="E12" s="249"/>
      <c r="F12" s="249"/>
      <c r="G12" s="263"/>
    </row>
    <row r="13" spans="1:7" customFormat="1" ht="26.25" customHeight="1" x14ac:dyDescent="0.45">
      <c r="A13" s="262" t="s">
        <v>65</v>
      </c>
      <c r="B13" s="249"/>
      <c r="C13" s="249"/>
      <c r="D13" s="263"/>
      <c r="E13" s="249"/>
      <c r="F13" s="249"/>
      <c r="G13" s="263"/>
    </row>
    <row r="14" spans="1:7" customFormat="1" ht="26.25" customHeight="1" x14ac:dyDescent="0.45">
      <c r="A14" s="262" t="s">
        <v>66</v>
      </c>
      <c r="B14" s="249"/>
      <c r="C14" s="249"/>
      <c r="D14" s="263"/>
      <c r="E14" s="249"/>
      <c r="F14" s="249"/>
      <c r="G14" s="263"/>
    </row>
    <row r="15" spans="1:7" customFormat="1" ht="26.25" customHeight="1" x14ac:dyDescent="0.45">
      <c r="A15" s="262" t="s">
        <v>132</v>
      </c>
      <c r="B15" s="249"/>
      <c r="C15" s="249"/>
      <c r="D15" s="263"/>
      <c r="E15" s="249"/>
      <c r="F15" s="249"/>
      <c r="G15" s="263"/>
    </row>
    <row r="16" spans="1:7" customFormat="1" ht="30" customHeight="1" x14ac:dyDescent="0.45">
      <c r="A16" s="252" t="s">
        <v>169</v>
      </c>
      <c r="B16" s="2"/>
      <c r="C16" s="3"/>
      <c r="D16" s="3"/>
    </row>
    <row r="17" spans="1:7" customFormat="1" ht="26.25" customHeight="1" x14ac:dyDescent="0.45">
      <c r="A17" s="264">
        <v>1</v>
      </c>
      <c r="B17" s="249"/>
      <c r="C17" s="249"/>
      <c r="D17" s="263"/>
      <c r="E17" s="249"/>
      <c r="F17" s="249"/>
      <c r="G17" s="263"/>
    </row>
    <row r="18" spans="1:7" customFormat="1" ht="26.25" customHeight="1" x14ac:dyDescent="0.45">
      <c r="A18" s="264">
        <v>2</v>
      </c>
      <c r="B18" s="249"/>
      <c r="C18" s="249"/>
      <c r="D18" s="263"/>
      <c r="E18" s="249"/>
      <c r="F18" s="249"/>
      <c r="G18" s="263"/>
    </row>
    <row r="19" spans="1:7" customFormat="1" ht="26.25" customHeight="1" x14ac:dyDescent="0.45">
      <c r="A19" s="264">
        <v>3</v>
      </c>
      <c r="B19" s="249"/>
      <c r="C19" s="249"/>
      <c r="D19" s="263"/>
      <c r="E19" s="249"/>
      <c r="F19" s="249"/>
      <c r="G19" s="263"/>
    </row>
    <row r="20" spans="1:7" customFormat="1" ht="26.25" customHeight="1" x14ac:dyDescent="0.45">
      <c r="A20" s="264">
        <v>4</v>
      </c>
      <c r="B20" s="249"/>
      <c r="C20" s="249"/>
      <c r="D20" s="263"/>
      <c r="E20" s="249"/>
      <c r="F20" s="249"/>
      <c r="G20" s="263"/>
    </row>
    <row r="21" spans="1:7" customFormat="1" ht="26.25" customHeight="1" x14ac:dyDescent="0.45">
      <c r="A21" s="264">
        <v>5</v>
      </c>
      <c r="B21" s="249"/>
      <c r="C21" s="249"/>
      <c r="D21" s="263"/>
      <c r="E21" s="249"/>
      <c r="F21" s="249"/>
      <c r="G21" s="263"/>
    </row>
    <row r="22" spans="1:7" customFormat="1" ht="14.45" customHeight="1" x14ac:dyDescent="0.45"/>
    <row r="23" spans="1:7" customFormat="1" ht="15" customHeight="1" x14ac:dyDescent="0.45">
      <c r="A23" s="265" t="s">
        <v>166</v>
      </c>
      <c r="B23" s="266"/>
      <c r="C23" s="266"/>
      <c r="D23" s="266"/>
      <c r="E23" s="266"/>
      <c r="F23" s="266"/>
      <c r="G23" s="266"/>
    </row>
    <row r="24" spans="1:7" customFormat="1" ht="23.25" customHeight="1" x14ac:dyDescent="0.45">
      <c r="A24" s="267" t="s">
        <v>77</v>
      </c>
      <c r="B24" s="268"/>
      <c r="C24" s="268"/>
      <c r="D24" s="268"/>
      <c r="E24" s="268"/>
      <c r="F24" s="268"/>
      <c r="G24" s="269"/>
    </row>
    <row r="25" spans="1:7" customFormat="1" ht="23.25" customHeight="1" x14ac:dyDescent="0.45">
      <c r="A25" s="270"/>
      <c r="B25" s="271"/>
      <c r="C25" s="271"/>
      <c r="D25" s="271"/>
      <c r="E25" s="271"/>
      <c r="F25" s="271"/>
      <c r="G25" s="272"/>
    </row>
    <row r="26" spans="1:7" customFormat="1" ht="23.25" customHeight="1" x14ac:dyDescent="0.45">
      <c r="A26" s="267" t="s">
        <v>85</v>
      </c>
      <c r="B26" s="268"/>
      <c r="C26" s="268"/>
      <c r="D26" s="268"/>
      <c r="E26" s="268"/>
      <c r="F26" s="268"/>
      <c r="G26" s="269"/>
    </row>
    <row r="27" spans="1:7" customFormat="1" ht="23.25" customHeight="1" x14ac:dyDescent="0.45">
      <c r="A27" s="273"/>
      <c r="B27" s="274"/>
      <c r="C27" s="274"/>
      <c r="D27" s="274"/>
      <c r="E27" s="274"/>
      <c r="F27" s="274"/>
      <c r="G27" s="275"/>
    </row>
    <row r="28" spans="1:7" customFormat="1" ht="23.25" customHeight="1" x14ac:dyDescent="0.45">
      <c r="A28" s="270" t="s">
        <v>87</v>
      </c>
      <c r="B28" s="276"/>
      <c r="C28" s="276"/>
      <c r="D28" s="276"/>
      <c r="E28" s="276"/>
      <c r="F28" s="276"/>
      <c r="G28" s="277"/>
    </row>
    <row r="29" spans="1:7" customFormat="1" ht="23.25" customHeight="1" x14ac:dyDescent="0.45">
      <c r="A29" s="273"/>
      <c r="B29" s="274"/>
      <c r="C29" s="274"/>
      <c r="D29" s="274"/>
      <c r="E29" s="274"/>
      <c r="F29" s="274"/>
      <c r="G29" s="275"/>
    </row>
    <row r="30" spans="1:7" customFormat="1" ht="12.75" customHeight="1" x14ac:dyDescent="0.45"/>
    <row r="31" spans="1:7" customFormat="1" ht="12.75" customHeight="1" x14ac:dyDescent="0.45">
      <c r="A31" s="247" t="s">
        <v>96</v>
      </c>
      <c r="B31" s="247"/>
      <c r="C31" s="247"/>
      <c r="E31" s="247" t="s">
        <v>97</v>
      </c>
      <c r="F31" s="247"/>
      <c r="G31" s="247"/>
    </row>
  </sheetData>
  <mergeCells count="7">
    <mergeCell ref="B16:D16"/>
    <mergeCell ref="E4:F4"/>
    <mergeCell ref="E5:F5"/>
    <mergeCell ref="B9:D9"/>
    <mergeCell ref="E1:F1"/>
    <mergeCell ref="E2:F2"/>
    <mergeCell ref="E3:F3"/>
  </mergeCells>
  <pageMargins left="0.7" right="0.7" top="0.75" bottom="0.75" header="0.3" footer="0.3"/>
  <pageSetup paperSize="9" orientation="portrait" r:id="rId1"/>
  <headerFooter>
    <oddHeader>&amp;C&amp;16PROTOKOLL FÖR LÄTTKLASS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47"/>
  <sheetViews>
    <sheetView showZeros="0" topLeftCell="A13" zoomScaleNormal="120" workbookViewId="0">
      <selection activeCell="J29" sqref="J29 J29:J33"/>
    </sheetView>
  </sheetViews>
  <sheetFormatPr defaultColWidth="9" defaultRowHeight="12.4" x14ac:dyDescent="0.3"/>
  <cols>
    <col min="1" max="2" width="8.73046875" style="119" customWidth="1"/>
    <col min="3" max="10" width="7.59765625" style="119" customWidth="1"/>
    <col min="11" max="11" width="7.3984375" style="119" customWidth="1"/>
    <col min="12" max="12" width="7.73046875" style="119" hidden="1" customWidth="1"/>
    <col min="13" max="13" width="9" style="119" customWidth="1"/>
    <col min="14" max="16384" width="9" style="119"/>
  </cols>
  <sheetData>
    <row r="1" spans="1:11" customFormat="1" ht="6" customHeight="1" thickBot="1" x14ac:dyDescent="0.5"/>
    <row r="2" spans="1:11" customFormat="1" ht="24" customHeight="1" thickBot="1" x14ac:dyDescent="0.5">
      <c r="A2" s="135" t="s">
        <v>42</v>
      </c>
      <c r="G2" s="112"/>
      <c r="H2" s="116" t="s">
        <v>43</v>
      </c>
      <c r="I2" s="113"/>
      <c r="J2" s="114"/>
      <c r="K2" s="114"/>
    </row>
    <row r="3" spans="1:11" customFormat="1" ht="24" customHeight="1" thickBot="1" x14ac:dyDescent="0.5">
      <c r="A3" s="136" t="s">
        <v>40</v>
      </c>
      <c r="G3" s="112"/>
      <c r="H3" s="116" t="s">
        <v>44</v>
      </c>
      <c r="I3" s="113"/>
      <c r="J3" s="114"/>
      <c r="K3" s="114"/>
    </row>
    <row r="4" spans="1:11" customFormat="1" ht="24" customHeight="1" thickBot="1" x14ac:dyDescent="0.5">
      <c r="A4" s="111" t="s">
        <v>45</v>
      </c>
      <c r="B4" s="111"/>
      <c r="C4" s="109"/>
      <c r="D4" s="109"/>
      <c r="E4" s="146"/>
      <c r="G4" s="112"/>
      <c r="H4" s="116" t="s">
        <v>46</v>
      </c>
      <c r="I4" s="113"/>
      <c r="J4" s="114"/>
      <c r="K4" s="114"/>
    </row>
    <row r="5" spans="1:11" customFormat="1" ht="20.25" customHeight="1" thickBot="1" x14ac:dyDescent="0.5">
      <c r="A5" s="115" t="s">
        <v>47</v>
      </c>
      <c r="B5" s="115"/>
      <c r="C5" s="108"/>
      <c r="D5" s="108"/>
      <c r="E5" s="108"/>
      <c r="G5" s="112"/>
      <c r="H5" s="116" t="s">
        <v>48</v>
      </c>
      <c r="I5" s="174"/>
      <c r="J5" s="114"/>
      <c r="K5" s="114"/>
    </row>
    <row r="6" spans="1:11" customFormat="1" ht="17.25" customHeight="1" x14ac:dyDescent="0.45">
      <c r="A6" s="119" t="s">
        <v>49</v>
      </c>
      <c r="G6" s="119" t="s">
        <v>50</v>
      </c>
    </row>
    <row r="7" spans="1:11" customFormat="1" ht="17.100000000000001" customHeight="1" x14ac:dyDescent="0.45">
      <c r="A7" s="115" t="s">
        <v>51</v>
      </c>
      <c r="B7" s="115"/>
      <c r="C7" s="108"/>
      <c r="D7" s="108"/>
      <c r="E7" s="108"/>
      <c r="G7" s="111" t="s">
        <v>52</v>
      </c>
      <c r="H7" s="107"/>
      <c r="I7" s="106"/>
      <c r="J7" s="106"/>
      <c r="K7" s="106"/>
    </row>
    <row r="8" spans="1:11" customFormat="1" ht="17.100000000000001" customHeight="1" x14ac:dyDescent="0.45">
      <c r="A8" s="111" t="s">
        <v>53</v>
      </c>
      <c r="B8" s="111"/>
      <c r="C8" s="105"/>
      <c r="D8" s="105"/>
      <c r="E8" s="105"/>
      <c r="G8" s="115" t="s">
        <v>54</v>
      </c>
      <c r="H8" s="104"/>
      <c r="I8" s="103"/>
      <c r="J8" s="103"/>
      <c r="K8" s="103"/>
    </row>
    <row r="9" spans="1:11" customFormat="1" ht="17.100000000000001" customHeight="1" x14ac:dyDescent="0.45">
      <c r="A9" s="115" t="s">
        <v>55</v>
      </c>
      <c r="B9" s="115"/>
      <c r="C9" s="108"/>
      <c r="D9" s="108"/>
      <c r="E9" s="108"/>
      <c r="G9" s="115" t="s">
        <v>56</v>
      </c>
      <c r="H9" s="104"/>
      <c r="I9" s="103"/>
      <c r="J9" s="103"/>
      <c r="K9" s="103"/>
    </row>
    <row r="10" spans="1:11" customFormat="1" ht="17.100000000000001" customHeight="1" x14ac:dyDescent="0.45">
      <c r="A10" s="115" t="s">
        <v>57</v>
      </c>
      <c r="B10" s="115"/>
      <c r="C10" s="108"/>
      <c r="D10" s="108"/>
      <c r="E10" s="108"/>
      <c r="G10" s="115" t="s">
        <v>58</v>
      </c>
      <c r="H10" s="104"/>
      <c r="I10" s="103"/>
      <c r="J10" s="103"/>
      <c r="K10" s="103"/>
    </row>
    <row r="11" spans="1:11" customFormat="1" ht="17.100000000000001" customHeight="1" x14ac:dyDescent="0.45">
      <c r="G11" s="115" t="s">
        <v>59</v>
      </c>
      <c r="H11" s="104"/>
      <c r="I11" s="103"/>
      <c r="J11" s="103"/>
      <c r="K11" s="103"/>
    </row>
    <row r="12" spans="1:11" customFormat="1" ht="17.100000000000001" customHeight="1" x14ac:dyDescent="0.45">
      <c r="C12" s="233"/>
      <c r="G12" s="115" t="s">
        <v>60</v>
      </c>
      <c r="H12" s="104"/>
      <c r="I12" s="103"/>
      <c r="J12" s="103"/>
      <c r="K12" s="103"/>
    </row>
    <row r="13" spans="1:11" customFormat="1" ht="10.5" customHeight="1" x14ac:dyDescent="0.45">
      <c r="A13" s="117"/>
      <c r="B13" s="118"/>
    </row>
    <row r="14" spans="1:11" customFormat="1" ht="15.75" customHeight="1" x14ac:dyDescent="0.45">
      <c r="D14" s="148">
        <v>1</v>
      </c>
      <c r="E14" s="148">
        <v>2</v>
      </c>
      <c r="F14" s="148">
        <v>3</v>
      </c>
      <c r="G14" s="148">
        <v>4</v>
      </c>
      <c r="H14" s="148">
        <v>5</v>
      </c>
      <c r="I14" s="148">
        <v>6</v>
      </c>
      <c r="J14" s="148" t="s">
        <v>61</v>
      </c>
    </row>
    <row r="15" spans="1:11" customFormat="1" ht="18" customHeight="1" x14ac:dyDescent="0.45">
      <c r="A15" s="99" t="s">
        <v>62</v>
      </c>
      <c r="B15" s="98"/>
      <c r="C15" s="97"/>
      <c r="D15" s="216"/>
      <c r="E15" s="216"/>
      <c r="F15" s="216"/>
      <c r="G15" s="216"/>
      <c r="H15" s="216"/>
      <c r="I15" s="216"/>
      <c r="J15" s="120">
        <f t="shared" ref="J15:J20" si="0">SUM(D15:I15)</f>
        <v>0</v>
      </c>
    </row>
    <row r="16" spans="1:11" customFormat="1" ht="18" customHeight="1" x14ac:dyDescent="0.45">
      <c r="A16" s="102" t="s">
        <v>63</v>
      </c>
      <c r="B16" s="101"/>
      <c r="C16" s="100"/>
      <c r="D16" s="216"/>
      <c r="E16" s="216"/>
      <c r="F16" s="216"/>
      <c r="G16" s="216"/>
      <c r="H16" s="216"/>
      <c r="I16" s="216"/>
      <c r="J16" s="120">
        <f t="shared" si="0"/>
        <v>0</v>
      </c>
    </row>
    <row r="17" spans="1:11" customFormat="1" ht="18" customHeight="1" x14ac:dyDescent="0.45">
      <c r="A17" s="102" t="s">
        <v>64</v>
      </c>
      <c r="B17" s="101"/>
      <c r="C17" s="100"/>
      <c r="D17" s="216"/>
      <c r="E17" s="216"/>
      <c r="F17" s="216"/>
      <c r="G17" s="216"/>
      <c r="H17" s="216"/>
      <c r="I17" s="216"/>
      <c r="J17" s="120">
        <f t="shared" si="0"/>
        <v>0</v>
      </c>
    </row>
    <row r="18" spans="1:11" customFormat="1" ht="18" customHeight="1" x14ac:dyDescent="0.45">
      <c r="A18" s="96" t="s">
        <v>65</v>
      </c>
      <c r="B18" s="95"/>
      <c r="C18" s="94"/>
      <c r="D18" s="216"/>
      <c r="E18" s="216"/>
      <c r="F18" s="216"/>
      <c r="G18" s="216"/>
      <c r="H18" s="216"/>
      <c r="I18" s="216"/>
      <c r="J18" s="120">
        <f t="shared" si="0"/>
        <v>0</v>
      </c>
    </row>
    <row r="19" spans="1:11" customFormat="1" ht="18" customHeight="1" x14ac:dyDescent="0.45">
      <c r="A19" s="102" t="s">
        <v>66</v>
      </c>
      <c r="B19" s="101"/>
      <c r="C19" s="100"/>
      <c r="D19" s="216"/>
      <c r="E19" s="216"/>
      <c r="F19" s="216"/>
      <c r="G19" s="216"/>
      <c r="H19" s="216"/>
      <c r="I19" s="216"/>
      <c r="J19" s="120">
        <f t="shared" si="0"/>
        <v>0</v>
      </c>
    </row>
    <row r="20" spans="1:11" customFormat="1" ht="18" customHeight="1" x14ac:dyDescent="0.45">
      <c r="A20" s="102" t="s">
        <v>67</v>
      </c>
      <c r="B20" s="101"/>
      <c r="C20" s="100"/>
      <c r="D20" s="216"/>
      <c r="E20" s="216"/>
      <c r="F20" s="216"/>
      <c r="G20" s="216"/>
      <c r="H20" s="216"/>
      <c r="I20" s="216"/>
      <c r="J20" s="120">
        <f t="shared" si="0"/>
        <v>0</v>
      </c>
    </row>
    <row r="21" spans="1:11" customFormat="1" ht="8.25" customHeight="1" x14ac:dyDescent="0.45">
      <c r="J21" s="137"/>
    </row>
    <row r="22" spans="1:11" customFormat="1" ht="12.75" customHeight="1" thickBot="1" x14ac:dyDescent="0.5">
      <c r="A22" s="121" t="s">
        <v>68</v>
      </c>
      <c r="B22" s="122"/>
      <c r="C22" s="122"/>
      <c r="D22" s="122"/>
      <c r="E22" s="122"/>
      <c r="F22" s="123"/>
      <c r="I22" s="125" t="s">
        <v>69</v>
      </c>
      <c r="J22" s="120">
        <f>SUM(J15:J20)</f>
        <v>0</v>
      </c>
    </row>
    <row r="23" spans="1:11" customFormat="1" ht="12.75" customHeight="1" thickBot="1" x14ac:dyDescent="0.5">
      <c r="A23" s="123"/>
      <c r="E23" s="124"/>
      <c r="G23" s="218" t="s">
        <v>70</v>
      </c>
      <c r="H23" s="217"/>
      <c r="I23" s="110" t="s">
        <v>71</v>
      </c>
      <c r="J23" s="126">
        <f>IFERROR(+J22/H23,0)</f>
        <v>0</v>
      </c>
    </row>
    <row r="24" spans="1:11" customFormat="1" ht="11.25" customHeight="1" x14ac:dyDescent="0.45">
      <c r="A24" s="128"/>
      <c r="B24" s="111"/>
      <c r="C24" s="111"/>
      <c r="D24" s="111"/>
      <c r="E24" s="111"/>
      <c r="F24" s="123"/>
      <c r="J24" s="127"/>
    </row>
    <row r="25" spans="1:11" customFormat="1" ht="12.75" customHeight="1" thickBot="1" x14ac:dyDescent="0.5">
      <c r="J25" s="125" t="s">
        <v>72</v>
      </c>
    </row>
    <row r="26" spans="1:11" customFormat="1" ht="13.9" customHeight="1" thickBot="1" x14ac:dyDescent="0.5">
      <c r="G26" s="129" t="s">
        <v>73</v>
      </c>
      <c r="H26" s="130"/>
      <c r="I26" s="131"/>
      <c r="J26" s="132">
        <f>IFERROR(+J23/6,3)</f>
        <v>0</v>
      </c>
    </row>
    <row r="27" spans="1:11" customFormat="1" ht="9" customHeight="1" x14ac:dyDescent="0.45">
      <c r="E27" s="139"/>
      <c r="G27" s="138"/>
      <c r="H27" s="138"/>
      <c r="I27" s="140"/>
      <c r="J27" s="125"/>
      <c r="K27" s="133"/>
    </row>
    <row r="28" spans="1:11" customFormat="1" ht="13.9" customHeight="1" x14ac:dyDescent="0.45">
      <c r="A28" s="136" t="s">
        <v>74</v>
      </c>
      <c r="G28" s="93" t="s">
        <v>68</v>
      </c>
      <c r="H28" s="92"/>
      <c r="I28" s="91" t="s">
        <v>75</v>
      </c>
      <c r="J28" s="90"/>
      <c r="K28" s="89"/>
    </row>
    <row r="29" spans="1:11" x14ac:dyDescent="0.3">
      <c r="A29" s="88" t="s">
        <v>76</v>
      </c>
      <c r="B29" s="85" t="s">
        <v>77</v>
      </c>
      <c r="C29" s="85" t="s">
        <v>78</v>
      </c>
      <c r="D29" s="85"/>
      <c r="E29" s="83" t="s">
        <v>79</v>
      </c>
      <c r="F29" s="82"/>
      <c r="G29" s="81"/>
      <c r="H29" s="80"/>
      <c r="I29" s="79">
        <v>0.2</v>
      </c>
      <c r="J29" s="76"/>
      <c r="K29" s="74">
        <f>J29*0.2</f>
        <v>0</v>
      </c>
    </row>
    <row r="30" spans="1:11" customFormat="1" ht="46.5" customHeight="1" x14ac:dyDescent="0.45">
      <c r="A30" s="87"/>
      <c r="B30" s="85"/>
      <c r="C30" s="85" t="s">
        <v>80</v>
      </c>
      <c r="D30" s="85"/>
      <c r="E30" s="72" t="s">
        <v>81</v>
      </c>
      <c r="F30" s="71"/>
      <c r="G30" s="70"/>
      <c r="H30" s="69"/>
      <c r="I30" s="78"/>
      <c r="J30" s="76"/>
      <c r="K30" s="74"/>
    </row>
    <row r="31" spans="1:11" customFormat="1" ht="35.25" customHeight="1" x14ac:dyDescent="0.45">
      <c r="A31" s="86"/>
      <c r="B31" s="84"/>
      <c r="C31" s="84" t="s">
        <v>82</v>
      </c>
      <c r="D31" s="84"/>
      <c r="E31" s="72" t="s">
        <v>83</v>
      </c>
      <c r="F31" s="71"/>
      <c r="G31" s="68"/>
      <c r="H31" s="67"/>
      <c r="I31" s="77"/>
      <c r="J31" s="75"/>
      <c r="K31" s="73"/>
    </row>
    <row r="32" spans="1:11" customFormat="1" ht="23.25" customHeight="1" x14ac:dyDescent="0.45">
      <c r="A32" s="88" t="s">
        <v>84</v>
      </c>
      <c r="B32" s="63" t="s">
        <v>85</v>
      </c>
      <c r="C32" s="62"/>
      <c r="D32" s="61"/>
      <c r="E32" s="72" t="s">
        <v>86</v>
      </c>
      <c r="F32" s="71"/>
      <c r="G32" s="70"/>
      <c r="H32" s="69"/>
      <c r="I32" s="150">
        <v>0.4</v>
      </c>
      <c r="J32" s="232"/>
      <c r="K32" s="191">
        <f>J32*0.4</f>
        <v>0</v>
      </c>
    </row>
    <row r="33" spans="1:11" customFormat="1" ht="66.75" customHeight="1" thickBot="1" x14ac:dyDescent="0.5">
      <c r="A33" s="86"/>
      <c r="B33" s="60" t="s">
        <v>87</v>
      </c>
      <c r="C33" s="59"/>
      <c r="D33" s="58"/>
      <c r="E33" s="57" t="s">
        <v>88</v>
      </c>
      <c r="F33" s="56"/>
      <c r="G33" s="70"/>
      <c r="H33" s="69"/>
      <c r="I33" s="150">
        <v>0.4</v>
      </c>
      <c r="J33" s="232"/>
      <c r="K33" s="191">
        <f>J33*0.4</f>
        <v>0</v>
      </c>
    </row>
    <row r="34" spans="1:11" customFormat="1" ht="13.5" customHeight="1" thickBot="1" x14ac:dyDescent="0.5">
      <c r="A34" s="152" t="s">
        <v>89</v>
      </c>
      <c r="B34" s="66" t="s">
        <v>90</v>
      </c>
      <c r="C34" s="65"/>
      <c r="D34" s="65"/>
      <c r="E34" s="65"/>
      <c r="F34" s="65"/>
      <c r="G34" s="65"/>
      <c r="H34" s="65"/>
      <c r="I34" s="64"/>
      <c r="J34" s="158"/>
      <c r="K34" s="159">
        <f>J34</f>
        <v>0</v>
      </c>
    </row>
    <row r="35" spans="1:11" customFormat="1" ht="18" customHeight="1" thickBot="1" x14ac:dyDescent="0.5">
      <c r="G35" s="110"/>
      <c r="H35" s="110"/>
      <c r="I35" s="162"/>
      <c r="J35" s="143" t="s">
        <v>91</v>
      </c>
      <c r="K35" s="155">
        <f>(K29+K32+K33)-K34</f>
        <v>0</v>
      </c>
    </row>
    <row r="36" spans="1:11" customFormat="1" ht="18" customHeight="1" thickBot="1" x14ac:dyDescent="0.5">
      <c r="G36" s="110"/>
      <c r="H36" s="110"/>
      <c r="I36" s="160"/>
      <c r="J36" s="161" t="s">
        <v>92</v>
      </c>
      <c r="K36" s="155">
        <f>(K35*2)</f>
        <v>0</v>
      </c>
    </row>
    <row r="37" spans="1:11" customFormat="1" ht="18" customHeight="1" thickBot="1" x14ac:dyDescent="0.5">
      <c r="G37" s="110"/>
      <c r="H37" s="110"/>
      <c r="I37" s="160" t="s">
        <v>93</v>
      </c>
      <c r="J37" s="161"/>
      <c r="K37" s="155">
        <f>J23+K36</f>
        <v>0</v>
      </c>
    </row>
    <row r="38" spans="1:11" customFormat="1" ht="18" customHeight="1" thickBot="1" x14ac:dyDescent="0.5">
      <c r="E38" s="139"/>
      <c r="G38" s="138"/>
      <c r="H38" s="142"/>
      <c r="I38" s="143" t="s">
        <v>94</v>
      </c>
      <c r="J38" s="144" t="s">
        <v>95</v>
      </c>
      <c r="K38" s="193">
        <f>K37/8</f>
        <v>0</v>
      </c>
    </row>
    <row r="39" spans="1:11" customFormat="1" ht="13.5" customHeight="1" x14ac:dyDescent="0.45"/>
    <row r="40" spans="1:11" x14ac:dyDescent="0.3">
      <c r="A40" s="111" t="s">
        <v>96</v>
      </c>
      <c r="B40" s="147"/>
      <c r="C40" s="147"/>
      <c r="D40" s="147"/>
      <c r="E40" s="145"/>
      <c r="G40" s="111" t="s">
        <v>97</v>
      </c>
      <c r="H40" s="111"/>
      <c r="I40" s="111"/>
      <c r="J40" s="111"/>
      <c r="K40" s="111"/>
    </row>
    <row r="41" spans="1:11" customFormat="1" ht="9" customHeight="1" x14ac:dyDescent="0.45">
      <c r="E41" s="139"/>
      <c r="G41" s="138"/>
      <c r="H41" s="138"/>
      <c r="I41" s="140"/>
      <c r="J41" s="125"/>
      <c r="K41" s="133"/>
    </row>
    <row r="46" spans="1:11" customFormat="1" ht="12" customHeight="1" x14ac:dyDescent="0.45"/>
    <row r="47" spans="1:11" customFormat="1" ht="13.5" customHeight="1" x14ac:dyDescent="0.45"/>
  </sheetData>
  <mergeCells count="42">
    <mergeCell ref="B34:I34"/>
    <mergeCell ref="A32:A33"/>
    <mergeCell ref="B32:D32"/>
    <mergeCell ref="E32:F32"/>
    <mergeCell ref="G32:H32"/>
    <mergeCell ref="B33:D33"/>
    <mergeCell ref="E33:F33"/>
    <mergeCell ref="G33:H33"/>
    <mergeCell ref="G28:H28"/>
    <mergeCell ref="I28:K28"/>
    <mergeCell ref="A29:A31"/>
    <mergeCell ref="B29:B31"/>
    <mergeCell ref="C29:D29"/>
    <mergeCell ref="E29:F29"/>
    <mergeCell ref="G29:H29"/>
    <mergeCell ref="I29:I31"/>
    <mergeCell ref="J29:J31"/>
    <mergeCell ref="K29:K31"/>
    <mergeCell ref="C30:D30"/>
    <mergeCell ref="E30:F30"/>
    <mergeCell ref="G30:H30"/>
    <mergeCell ref="C31:D31"/>
    <mergeCell ref="E31:F31"/>
    <mergeCell ref="G31:H31"/>
    <mergeCell ref="A20:C20"/>
    <mergeCell ref="C9:E9"/>
    <mergeCell ref="H9:K9"/>
    <mergeCell ref="C10:E10"/>
    <mergeCell ref="H10:K10"/>
    <mergeCell ref="H11:K11"/>
    <mergeCell ref="H12:K12"/>
    <mergeCell ref="A15:C15"/>
    <mergeCell ref="A16:C16"/>
    <mergeCell ref="A17:C17"/>
    <mergeCell ref="A18:C18"/>
    <mergeCell ref="A19:C19"/>
    <mergeCell ref="C4:D4"/>
    <mergeCell ref="C5:E5"/>
    <mergeCell ref="C7:E7"/>
    <mergeCell ref="H7:K7"/>
    <mergeCell ref="C8:E8"/>
    <mergeCell ref="H8:K8"/>
  </mergeCells>
  <conditionalFormatting sqref="K29:K37">
    <cfRule type="cellIs" dxfId="62" priority="1" operator="equal">
      <formula>0</formula>
    </cfRule>
    <cfRule type="cellIs" dxfId="61" priority="2" operator="notBetween">
      <formula>0</formula>
      <formula>10</formula>
    </cfRule>
  </conditionalFormatting>
  <conditionalFormatting sqref="J29:J34">
    <cfRule type="cellIs" dxfId="60" priority="3" operator="notBetween">
      <formula>0</formula>
      <formula>10</formula>
    </cfRule>
  </conditionalFormatting>
  <pageMargins left="0.7" right="0.7" top="0.75" bottom="0.75" header="0.3" footer="0.3"/>
  <pageSetup paperSize="9" orientation="portrait" horizontalDpi="300" verticalDpi="300" r:id="rId1"/>
  <headerFooter>
    <oddHeader>&amp;L&amp;G&amp;C&amp;"Verdana,Normal"&amp;12PROTOKOLL FÖR SKRITTKLASS</oddHead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L45"/>
  <sheetViews>
    <sheetView showZeros="0" topLeftCell="A20" workbookViewId="0">
      <selection activeCell="H36" sqref="H36 H36:I36"/>
    </sheetView>
  </sheetViews>
  <sheetFormatPr defaultColWidth="9.1328125" defaultRowHeight="12.4" x14ac:dyDescent="0.3"/>
  <cols>
    <col min="1" max="1" width="10.59765625" style="119" customWidth="1"/>
    <col min="2" max="7" width="7.3984375" style="119" customWidth="1"/>
    <col min="8" max="8" width="6.3984375" style="119" customWidth="1"/>
    <col min="9" max="9" width="7.265625" style="119" customWidth="1"/>
    <col min="10" max="10" width="5.1328125" style="119" customWidth="1"/>
    <col min="11" max="11" width="10" style="119" customWidth="1"/>
    <col min="12" max="12" width="7.265625" style="119" hidden="1" customWidth="1"/>
    <col min="13" max="13" width="9.1328125" style="119" customWidth="1"/>
    <col min="14" max="16384" width="9.1328125" style="119"/>
  </cols>
  <sheetData>
    <row r="1" spans="1:11" customFormat="1" ht="6" customHeight="1" thickBot="1" x14ac:dyDescent="0.5"/>
    <row r="2" spans="1:11" customFormat="1" ht="25.5" customHeight="1" thickBot="1" x14ac:dyDescent="0.5">
      <c r="A2" s="135" t="s">
        <v>98</v>
      </c>
      <c r="G2" s="112"/>
      <c r="H2" s="116" t="s">
        <v>43</v>
      </c>
      <c r="I2" s="113"/>
      <c r="J2" s="114"/>
      <c r="K2" s="114"/>
    </row>
    <row r="3" spans="1:11" customFormat="1" ht="21" customHeight="1" thickBot="1" x14ac:dyDescent="0.5">
      <c r="A3" s="136" t="s">
        <v>17</v>
      </c>
      <c r="G3" s="112"/>
      <c r="H3" s="116" t="s">
        <v>44</v>
      </c>
      <c r="I3" s="113"/>
      <c r="J3" s="114"/>
      <c r="K3" s="114"/>
    </row>
    <row r="4" spans="1:11" customFormat="1" ht="20.25" customHeight="1" thickBot="1" x14ac:dyDescent="0.5">
      <c r="A4" s="111" t="s">
        <v>45</v>
      </c>
      <c r="B4" s="111"/>
      <c r="C4" s="105"/>
      <c r="D4" s="105"/>
      <c r="E4" s="146"/>
      <c r="G4" s="112"/>
      <c r="H4" s="116" t="s">
        <v>46</v>
      </c>
      <c r="I4" s="113"/>
      <c r="J4" s="114"/>
      <c r="K4" s="114"/>
    </row>
    <row r="5" spans="1:11" customFormat="1" ht="17.25" customHeight="1" thickBot="1" x14ac:dyDescent="0.5">
      <c r="A5" s="115" t="s">
        <v>47</v>
      </c>
      <c r="B5" s="115"/>
      <c r="C5" s="108"/>
      <c r="D5" s="108"/>
      <c r="E5" s="108"/>
      <c r="G5" s="112"/>
      <c r="H5" s="116" t="s">
        <v>48</v>
      </c>
      <c r="I5" s="174"/>
      <c r="J5" s="114"/>
      <c r="K5" s="114"/>
    </row>
    <row r="6" spans="1:11" customFormat="1" ht="19.5" customHeight="1" x14ac:dyDescent="0.45">
      <c r="A6" s="119" t="s">
        <v>49</v>
      </c>
      <c r="G6" s="119" t="s">
        <v>50</v>
      </c>
    </row>
    <row r="7" spans="1:11" customFormat="1" ht="17.100000000000001" customHeight="1" x14ac:dyDescent="0.45">
      <c r="A7" s="115" t="s">
        <v>51</v>
      </c>
      <c r="B7" s="115"/>
      <c r="C7" s="108"/>
      <c r="D7" s="108"/>
      <c r="E7" s="108"/>
      <c r="G7" s="111" t="s">
        <v>52</v>
      </c>
      <c r="H7" s="107"/>
      <c r="I7" s="106"/>
      <c r="J7" s="106"/>
      <c r="K7" s="106"/>
    </row>
    <row r="8" spans="1:11" customFormat="1" ht="17.100000000000001" customHeight="1" x14ac:dyDescent="0.45">
      <c r="A8" s="111" t="s">
        <v>53</v>
      </c>
      <c r="B8" s="111"/>
      <c r="C8" s="105"/>
      <c r="D8" s="105"/>
      <c r="E8" s="105"/>
      <c r="G8" s="115" t="s">
        <v>54</v>
      </c>
      <c r="H8" s="104"/>
      <c r="I8" s="103"/>
      <c r="J8" s="103"/>
      <c r="K8" s="103"/>
    </row>
    <row r="9" spans="1:11" customFormat="1" ht="17.100000000000001" customHeight="1" x14ac:dyDescent="0.45">
      <c r="A9" s="115" t="s">
        <v>55</v>
      </c>
      <c r="B9" s="115"/>
      <c r="C9" s="108"/>
      <c r="D9" s="108"/>
      <c r="E9" s="108"/>
      <c r="G9" s="115" t="s">
        <v>56</v>
      </c>
      <c r="H9" s="104"/>
      <c r="I9" s="103"/>
      <c r="J9" s="103"/>
      <c r="K9" s="103"/>
    </row>
    <row r="10" spans="1:11" customFormat="1" ht="17.100000000000001" customHeight="1" x14ac:dyDescent="0.45">
      <c r="A10" s="115" t="s">
        <v>57</v>
      </c>
      <c r="B10" s="115"/>
      <c r="C10" s="108"/>
      <c r="D10" s="108"/>
      <c r="E10" s="108"/>
      <c r="G10" s="115" t="s">
        <v>58</v>
      </c>
      <c r="H10" s="104"/>
      <c r="I10" s="103"/>
      <c r="J10" s="103"/>
      <c r="K10" s="103"/>
    </row>
    <row r="11" spans="1:11" customFormat="1" ht="17.100000000000001" customHeight="1" x14ac:dyDescent="0.45">
      <c r="G11" s="115" t="s">
        <v>59</v>
      </c>
      <c r="H11" s="104"/>
      <c r="I11" s="103"/>
      <c r="J11" s="103"/>
      <c r="K11" s="103"/>
    </row>
    <row r="12" spans="1:11" customFormat="1" ht="17.100000000000001" customHeight="1" x14ac:dyDescent="0.45">
      <c r="C12" s="233"/>
      <c r="G12" s="115" t="s">
        <v>60</v>
      </c>
      <c r="H12" s="104"/>
      <c r="I12" s="103"/>
      <c r="J12" s="103"/>
      <c r="K12" s="103"/>
    </row>
    <row r="13" spans="1:11" customFormat="1" ht="8.25" customHeight="1" x14ac:dyDescent="0.45">
      <c r="A13" s="117"/>
      <c r="B13" s="118"/>
    </row>
    <row r="14" spans="1:11" customFormat="1" ht="13.9" customHeight="1" x14ac:dyDescent="0.45">
      <c r="A14" s="136" t="s">
        <v>74</v>
      </c>
      <c r="G14" s="93" t="s">
        <v>68</v>
      </c>
      <c r="H14" s="92"/>
      <c r="I14" s="91" t="s">
        <v>75</v>
      </c>
      <c r="J14" s="90"/>
      <c r="K14" s="89"/>
    </row>
    <row r="15" spans="1:11" x14ac:dyDescent="0.3">
      <c r="A15" s="55" t="s">
        <v>99</v>
      </c>
      <c r="B15" s="52" t="s">
        <v>77</v>
      </c>
      <c r="C15" s="52" t="s">
        <v>78</v>
      </c>
      <c r="D15" s="52"/>
      <c r="E15" s="50" t="s">
        <v>79</v>
      </c>
      <c r="F15" s="49"/>
      <c r="G15" s="81"/>
      <c r="H15" s="80"/>
      <c r="I15" s="79">
        <v>0.2</v>
      </c>
      <c r="J15" s="76">
        <v>0</v>
      </c>
      <c r="K15" s="74">
        <f>J15*0.2</f>
        <v>0</v>
      </c>
    </row>
    <row r="16" spans="1:11" customFormat="1" ht="46.5" customHeight="1" x14ac:dyDescent="0.45">
      <c r="A16" s="54"/>
      <c r="B16" s="52"/>
      <c r="C16" s="52" t="s">
        <v>80</v>
      </c>
      <c r="D16" s="52"/>
      <c r="E16" s="48" t="s">
        <v>81</v>
      </c>
      <c r="F16" s="47"/>
      <c r="G16" s="70"/>
      <c r="H16" s="69"/>
      <c r="I16" s="78"/>
      <c r="J16" s="76"/>
      <c r="K16" s="74"/>
    </row>
    <row r="17" spans="1:12" customFormat="1" ht="33.75" customHeight="1" x14ac:dyDescent="0.45">
      <c r="A17" s="53"/>
      <c r="B17" s="51"/>
      <c r="C17" s="51" t="s">
        <v>82</v>
      </c>
      <c r="D17" s="51"/>
      <c r="E17" s="48" t="s">
        <v>83</v>
      </c>
      <c r="F17" s="47"/>
      <c r="G17" s="68"/>
      <c r="H17" s="67"/>
      <c r="I17" s="77"/>
      <c r="J17" s="75"/>
      <c r="K17" s="73"/>
    </row>
    <row r="18" spans="1:12" customFormat="1" ht="27.75" customHeight="1" x14ac:dyDescent="0.45">
      <c r="A18" s="55" t="s">
        <v>100</v>
      </c>
      <c r="B18" s="46" t="s">
        <v>85</v>
      </c>
      <c r="C18" s="45"/>
      <c r="D18" s="44"/>
      <c r="E18" s="50" t="s">
        <v>86</v>
      </c>
      <c r="F18" s="43"/>
      <c r="G18" s="70"/>
      <c r="H18" s="69"/>
      <c r="I18" s="150">
        <v>0.4</v>
      </c>
      <c r="J18" s="232">
        <v>0</v>
      </c>
      <c r="K18" s="191">
        <f>J18*0.4</f>
        <v>0</v>
      </c>
      <c r="L18" s="134"/>
    </row>
    <row r="19" spans="1:12" customFormat="1" ht="57.75" customHeight="1" thickBot="1" x14ac:dyDescent="0.5">
      <c r="A19" s="53"/>
      <c r="B19" s="42" t="s">
        <v>87</v>
      </c>
      <c r="C19" s="41"/>
      <c r="D19" s="40"/>
      <c r="E19" s="39" t="s">
        <v>88</v>
      </c>
      <c r="F19" s="38"/>
      <c r="G19" s="70"/>
      <c r="H19" s="69"/>
      <c r="I19" s="150">
        <v>0.4</v>
      </c>
      <c r="J19" s="232">
        <v>0</v>
      </c>
      <c r="K19" s="191">
        <f>J19*0.4</f>
        <v>0</v>
      </c>
    </row>
    <row r="20" spans="1:12" customFormat="1" ht="13.15" customHeight="1" x14ac:dyDescent="0.45">
      <c r="A20" s="152" t="s">
        <v>89</v>
      </c>
      <c r="B20" s="66" t="s">
        <v>90</v>
      </c>
      <c r="C20" s="65"/>
      <c r="D20" s="65"/>
      <c r="E20" s="65"/>
      <c r="F20" s="65"/>
      <c r="G20" s="65"/>
      <c r="H20" s="65"/>
      <c r="I20" s="64"/>
      <c r="J20" s="151"/>
      <c r="K20" s="234">
        <v>0</v>
      </c>
    </row>
    <row r="21" spans="1:12" customFormat="1" ht="14.25" customHeight="1" x14ac:dyDescent="0.45">
      <c r="G21" s="110"/>
      <c r="H21" s="110"/>
      <c r="J21" s="160" t="s">
        <v>91</v>
      </c>
      <c r="K21" s="153">
        <f>(K15+K18+K19)-K20</f>
        <v>0</v>
      </c>
    </row>
    <row r="22" spans="1:12" customFormat="1" ht="12.75" customHeight="1" x14ac:dyDescent="0.45">
      <c r="A22" s="135" t="s">
        <v>17</v>
      </c>
      <c r="B22" s="119" t="s">
        <v>101</v>
      </c>
      <c r="G22" s="110"/>
      <c r="H22" s="110"/>
      <c r="K22" s="141"/>
    </row>
    <row r="23" spans="1:12" customFormat="1" ht="12.75" customHeight="1" thickBot="1" x14ac:dyDescent="0.5">
      <c r="B23" s="149">
        <v>1</v>
      </c>
      <c r="C23" s="149">
        <v>2</v>
      </c>
      <c r="D23" s="149">
        <v>3</v>
      </c>
      <c r="E23" s="149">
        <v>4</v>
      </c>
      <c r="F23" s="149">
        <v>5</v>
      </c>
      <c r="G23" s="149">
        <v>6</v>
      </c>
      <c r="K23" s="141"/>
    </row>
    <row r="24" spans="1:12" customFormat="1" ht="20.100000000000001" customHeight="1" thickBot="1" x14ac:dyDescent="0.5">
      <c r="A24" s="154" t="s">
        <v>102</v>
      </c>
      <c r="B24" s="219"/>
      <c r="C24" s="220"/>
      <c r="D24" s="220"/>
      <c r="E24" s="220"/>
      <c r="F24" s="220"/>
      <c r="G24" s="221"/>
      <c r="H24" s="110"/>
      <c r="K24" s="141"/>
    </row>
    <row r="25" spans="1:12" customFormat="1" ht="20.100000000000001" customHeight="1" thickBot="1" x14ac:dyDescent="0.5">
      <c r="A25" s="154" t="s">
        <v>103</v>
      </c>
      <c r="B25" s="219"/>
      <c r="C25" s="220"/>
      <c r="D25" s="220"/>
      <c r="E25" s="220"/>
      <c r="F25" s="220"/>
      <c r="G25" s="221"/>
      <c r="H25" s="186" t="s">
        <v>104</v>
      </c>
      <c r="I25" s="119" t="s">
        <v>105</v>
      </c>
      <c r="K25" s="141"/>
    </row>
    <row r="26" spans="1:12" customFormat="1" ht="12.75" customHeight="1" thickBot="1" x14ac:dyDescent="0.5">
      <c r="B26" s="195">
        <f t="shared" ref="B26:G26" si="0">SUM(B24:B25)</f>
        <v>0</v>
      </c>
      <c r="C26" s="195">
        <f t="shared" si="0"/>
        <v>0</v>
      </c>
      <c r="D26" s="195">
        <f t="shared" si="0"/>
        <v>0</v>
      </c>
      <c r="E26" s="195">
        <f t="shared" si="0"/>
        <v>0</v>
      </c>
      <c r="F26" s="195">
        <f t="shared" si="0"/>
        <v>0</v>
      </c>
      <c r="G26" s="196">
        <f t="shared" si="0"/>
        <v>0</v>
      </c>
      <c r="H26" s="197">
        <f>SUM(B26:G26)</f>
        <v>0</v>
      </c>
      <c r="K26" s="141"/>
    </row>
    <row r="27" spans="1:12" customFormat="1" ht="12.75" customHeight="1" thickBot="1" x14ac:dyDescent="0.5">
      <c r="F27" s="119" t="s">
        <v>70</v>
      </c>
      <c r="G27" s="223"/>
      <c r="H27" s="222">
        <v>0</v>
      </c>
      <c r="K27" s="155">
        <f>IFERROR((H26/2)/H27,0)</f>
        <v>0</v>
      </c>
    </row>
    <row r="28" spans="1:12" customFormat="1" ht="8.25" customHeight="1" x14ac:dyDescent="0.45">
      <c r="K28" s="119"/>
    </row>
    <row r="29" spans="1:12" customFormat="1" ht="12.75" customHeight="1" x14ac:dyDescent="0.45">
      <c r="A29" s="34" t="s">
        <v>106</v>
      </c>
      <c r="B29" s="33"/>
      <c r="C29" s="33"/>
      <c r="D29" s="33"/>
      <c r="E29" s="33"/>
      <c r="F29" s="33"/>
      <c r="G29" s="33"/>
      <c r="H29" s="33"/>
      <c r="I29" s="33"/>
      <c r="J29" s="33"/>
      <c r="K29" s="32"/>
    </row>
    <row r="30" spans="1:12" x14ac:dyDescent="0.3">
      <c r="A30" s="31"/>
      <c r="B30" s="30"/>
      <c r="C30" s="30"/>
      <c r="D30" s="30"/>
      <c r="E30" s="30"/>
      <c r="F30" s="30"/>
      <c r="G30" s="30"/>
      <c r="H30" s="30"/>
      <c r="I30" s="30"/>
      <c r="J30" s="30"/>
      <c r="K30" s="29"/>
    </row>
    <row r="31" spans="1:12" x14ac:dyDescent="0.3">
      <c r="A31" s="31"/>
      <c r="B31" s="30"/>
      <c r="C31" s="30"/>
      <c r="D31" s="30"/>
      <c r="E31" s="30"/>
      <c r="F31" s="30"/>
      <c r="G31" s="30"/>
      <c r="H31" s="30"/>
      <c r="I31" s="30"/>
      <c r="J31" s="30"/>
      <c r="K31" s="29"/>
    </row>
    <row r="32" spans="1:12" customFormat="1" ht="9" customHeight="1" x14ac:dyDescent="0.45">
      <c r="A32" s="31"/>
      <c r="B32" s="30"/>
      <c r="C32" s="30"/>
      <c r="D32" s="30"/>
      <c r="E32" s="30"/>
      <c r="F32" s="30"/>
      <c r="G32" s="30"/>
      <c r="H32" s="30"/>
      <c r="I32" s="30"/>
      <c r="J32" s="30"/>
      <c r="K32" s="29"/>
    </row>
    <row r="33" spans="1:11" x14ac:dyDescent="0.3">
      <c r="A33" s="28"/>
      <c r="B33" s="27"/>
      <c r="C33" s="27"/>
      <c r="D33" s="27"/>
      <c r="E33" s="27"/>
      <c r="F33" s="27"/>
      <c r="G33" s="27"/>
      <c r="H33" s="27"/>
      <c r="I33" s="27"/>
      <c r="J33" s="27"/>
      <c r="K33" s="26"/>
    </row>
    <row r="34" spans="1:11" customFormat="1" ht="8.25" customHeight="1" x14ac:dyDescent="0.45"/>
    <row r="35" spans="1:11" customFormat="1" ht="13.5" customHeight="1" x14ac:dyDescent="0.45">
      <c r="A35" s="25" t="s">
        <v>107</v>
      </c>
      <c r="B35" s="25"/>
      <c r="C35" s="25"/>
      <c r="D35" s="25"/>
      <c r="E35" s="25"/>
      <c r="F35" s="25"/>
      <c r="G35" s="25"/>
      <c r="H35" s="24">
        <f>K27</f>
        <v>0</v>
      </c>
      <c r="I35" s="24"/>
      <c r="J35" s="235" t="s">
        <v>108</v>
      </c>
      <c r="K35" s="192">
        <f>H35*3</f>
        <v>0</v>
      </c>
    </row>
    <row r="36" spans="1:11" customFormat="1" ht="13.5" customHeight="1" x14ac:dyDescent="0.45">
      <c r="A36" s="25" t="s">
        <v>109</v>
      </c>
      <c r="B36" s="25"/>
      <c r="C36" s="25"/>
      <c r="D36" s="25"/>
      <c r="E36" s="25"/>
      <c r="F36" s="25"/>
      <c r="G36" s="25"/>
      <c r="H36" s="24">
        <f>K21</f>
        <v>0</v>
      </c>
      <c r="I36" s="24"/>
      <c r="J36" s="156" t="s">
        <v>110</v>
      </c>
      <c r="K36" s="192">
        <f>H36</f>
        <v>0</v>
      </c>
    </row>
    <row r="37" spans="1:11" customFormat="1" ht="13.9" customHeight="1" thickBot="1" x14ac:dyDescent="0.5">
      <c r="E37" s="136"/>
      <c r="H37" s="110"/>
      <c r="I37" s="236"/>
      <c r="J37" s="141" t="s">
        <v>111</v>
      </c>
      <c r="K37" s="192">
        <f>(K35+K36)</f>
        <v>0</v>
      </c>
    </row>
    <row r="38" spans="1:11" customFormat="1" ht="13.9" customHeight="1" thickBot="1" x14ac:dyDescent="0.5">
      <c r="E38" s="37" t="s">
        <v>112</v>
      </c>
      <c r="F38" s="36"/>
      <c r="G38" s="36"/>
      <c r="H38" s="36"/>
      <c r="I38" s="36"/>
      <c r="J38" s="35"/>
      <c r="K38" s="157">
        <f>K37/4</f>
        <v>0</v>
      </c>
    </row>
    <row r="39" spans="1:11" customFormat="1" ht="7.5" customHeight="1" x14ac:dyDescent="0.45">
      <c r="E39" s="136"/>
      <c r="F39" s="136"/>
      <c r="G39" s="136"/>
      <c r="H39" s="194"/>
      <c r="I39" s="194"/>
      <c r="J39" s="194"/>
      <c r="K39" s="190"/>
    </row>
    <row r="40" spans="1:11" customFormat="1" ht="13.5" customHeight="1" x14ac:dyDescent="0.45">
      <c r="E40" s="136"/>
      <c r="F40" s="136"/>
      <c r="G40" s="136"/>
      <c r="H40" s="136"/>
      <c r="I40" s="136"/>
      <c r="J40" s="136"/>
      <c r="K40" s="237"/>
    </row>
    <row r="41" spans="1:11" customFormat="1" ht="13.5" customHeight="1" x14ac:dyDescent="0.45">
      <c r="E41" s="136"/>
      <c r="F41" s="136"/>
      <c r="G41" s="136"/>
      <c r="H41" s="136"/>
      <c r="I41" s="136"/>
      <c r="J41" s="136"/>
      <c r="K41" s="237"/>
    </row>
    <row r="42" spans="1:11" customFormat="1" ht="13.5" customHeight="1" x14ac:dyDescent="0.45">
      <c r="E42" s="136"/>
      <c r="F42" s="136"/>
      <c r="G42" s="136"/>
      <c r="H42" s="136"/>
      <c r="I42" s="136"/>
      <c r="J42" s="136"/>
      <c r="K42" s="237"/>
    </row>
    <row r="44" spans="1:11" x14ac:dyDescent="0.3">
      <c r="A44" s="111" t="s">
        <v>96</v>
      </c>
      <c r="B44" s="147"/>
      <c r="C44" s="147"/>
      <c r="D44" s="147"/>
      <c r="E44" s="139"/>
      <c r="G44" s="111" t="s">
        <v>97</v>
      </c>
      <c r="H44" s="111"/>
      <c r="I44" s="111"/>
      <c r="J44" s="111"/>
      <c r="K44" s="111"/>
    </row>
    <row r="45" spans="1:11" x14ac:dyDescent="0.3">
      <c r="E45" s="139"/>
      <c r="G45" s="138"/>
      <c r="H45" s="138"/>
      <c r="I45" s="140"/>
      <c r="J45" s="125"/>
      <c r="K45" s="133"/>
    </row>
  </sheetData>
  <mergeCells count="42">
    <mergeCell ref="E38:J38"/>
    <mergeCell ref="B20:I20"/>
    <mergeCell ref="A29:K33"/>
    <mergeCell ref="A35:G35"/>
    <mergeCell ref="H35:I35"/>
    <mergeCell ref="A36:G36"/>
    <mergeCell ref="H36:I36"/>
    <mergeCell ref="A18:A19"/>
    <mergeCell ref="B18:D18"/>
    <mergeCell ref="E18:F18"/>
    <mergeCell ref="G18:H18"/>
    <mergeCell ref="B19:D19"/>
    <mergeCell ref="E19:F19"/>
    <mergeCell ref="G19:H19"/>
    <mergeCell ref="G14:H14"/>
    <mergeCell ref="I14:K14"/>
    <mergeCell ref="A15:A17"/>
    <mergeCell ref="B15:B17"/>
    <mergeCell ref="C15:D15"/>
    <mergeCell ref="E15:F15"/>
    <mergeCell ref="G15:H15"/>
    <mergeCell ref="I15:I17"/>
    <mergeCell ref="J15:J17"/>
    <mergeCell ref="K15:K17"/>
    <mergeCell ref="C16:D16"/>
    <mergeCell ref="E16:F16"/>
    <mergeCell ref="G16:H16"/>
    <mergeCell ref="C17:D17"/>
    <mergeCell ref="E17:F17"/>
    <mergeCell ref="G17:H17"/>
    <mergeCell ref="H12:K12"/>
    <mergeCell ref="C4:D4"/>
    <mergeCell ref="C5:E5"/>
    <mergeCell ref="C7:E7"/>
    <mergeCell ref="H7:K7"/>
    <mergeCell ref="C8:E8"/>
    <mergeCell ref="H8:K8"/>
    <mergeCell ref="C9:E9"/>
    <mergeCell ref="H9:K9"/>
    <mergeCell ref="C10:E10"/>
    <mergeCell ref="H10:K10"/>
    <mergeCell ref="H11:K11"/>
  </mergeCells>
  <conditionalFormatting sqref="H36:I36">
    <cfRule type="cellIs" dxfId="59" priority="1" operator="equal">
      <formula>0</formula>
    </cfRule>
  </conditionalFormatting>
  <conditionalFormatting sqref="K15:K42">
    <cfRule type="cellIs" dxfId="58" priority="2" operator="equal">
      <formula>0</formula>
    </cfRule>
    <cfRule type="cellIs" dxfId="57" priority="3" operator="notBetween">
      <formula>0</formula>
      <formula>10</formula>
    </cfRule>
  </conditionalFormatting>
  <conditionalFormatting sqref="H35:I36">
    <cfRule type="cellIs" dxfId="56" priority="4" operator="notBetween">
      <formula>0</formula>
      <formula>10</formula>
    </cfRule>
  </conditionalFormatting>
  <conditionalFormatting sqref="J15:J20">
    <cfRule type="cellIs" dxfId="55" priority="5" operator="notBetween">
      <formula>0</formula>
      <formula>10</formula>
    </cfRule>
  </conditionalFormatting>
  <conditionalFormatting sqref="K20">
    <cfRule type="cellIs" dxfId="54" priority="6" operator="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9" orientation="portrait" horizontalDpi="300" verticalDpi="300" r:id="rId1"/>
  <headerFooter>
    <oddHeader>&amp;L&amp;G&amp;C&amp;"Verdana,Normal"&amp;12PROTOKOLL FÖR SKRITTKLASS</oddHead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M44"/>
  <sheetViews>
    <sheetView showZeros="0" topLeftCell="A17" workbookViewId="0">
      <selection activeCell="A23" sqref="A23 A23:L27"/>
    </sheetView>
  </sheetViews>
  <sheetFormatPr defaultColWidth="9.1328125" defaultRowHeight="12.4" x14ac:dyDescent="0.3"/>
  <cols>
    <col min="1" max="1" width="8.265625" style="119" customWidth="1"/>
    <col min="2" max="3" width="9.1328125" style="119" customWidth="1"/>
    <col min="4" max="4" width="2.73046875" style="119" customWidth="1"/>
    <col min="5" max="6" width="7.265625" style="119" customWidth="1"/>
    <col min="7" max="7" width="6.86328125" style="119" customWidth="1"/>
    <col min="8" max="8" width="6.59765625" style="119" customWidth="1"/>
    <col min="9" max="9" width="6.1328125" style="119" customWidth="1"/>
    <col min="10" max="11" width="7.265625" style="119" customWidth="1"/>
    <col min="12" max="12" width="8.73046875" style="119" customWidth="1"/>
    <col min="13" max="13" width="7.265625" style="119" hidden="1" customWidth="1"/>
    <col min="14" max="14" width="9.1328125" style="119" customWidth="1"/>
    <col min="15" max="16384" width="9.1328125" style="119"/>
  </cols>
  <sheetData>
    <row r="1" spans="1:12" customFormat="1" ht="6" customHeight="1" thickBot="1" x14ac:dyDescent="0.5"/>
    <row r="2" spans="1:12" customFormat="1" ht="24" customHeight="1" thickBot="1" x14ac:dyDescent="0.5">
      <c r="A2" s="135" t="s">
        <v>113</v>
      </c>
      <c r="H2" s="112"/>
      <c r="I2" s="116" t="s">
        <v>43</v>
      </c>
      <c r="J2" s="113"/>
      <c r="K2" s="114"/>
      <c r="L2" s="114"/>
    </row>
    <row r="3" spans="1:12" customFormat="1" ht="24" customHeight="1" thickBot="1" x14ac:dyDescent="0.5">
      <c r="A3" s="136" t="s">
        <v>17</v>
      </c>
      <c r="H3" s="112"/>
      <c r="I3" s="116" t="s">
        <v>44</v>
      </c>
      <c r="J3" s="113"/>
      <c r="K3" s="114"/>
      <c r="L3" s="114"/>
    </row>
    <row r="4" spans="1:12" customFormat="1" ht="24" customHeight="1" thickBot="1" x14ac:dyDescent="0.5">
      <c r="A4" s="111" t="s">
        <v>45</v>
      </c>
      <c r="B4" s="111"/>
      <c r="C4" s="105"/>
      <c r="D4" s="105"/>
      <c r="E4" s="105"/>
      <c r="F4" s="146"/>
      <c r="H4" s="112"/>
      <c r="I4" s="116" t="s">
        <v>46</v>
      </c>
      <c r="J4" s="113"/>
      <c r="K4" s="114"/>
      <c r="L4" s="114"/>
    </row>
    <row r="5" spans="1:12" customFormat="1" ht="24" customHeight="1" thickBot="1" x14ac:dyDescent="0.5">
      <c r="A5" s="115" t="s">
        <v>47</v>
      </c>
      <c r="B5" s="115"/>
      <c r="C5" s="108"/>
      <c r="D5" s="108"/>
      <c r="E5" s="108"/>
      <c r="F5" s="108"/>
      <c r="H5" s="112"/>
      <c r="I5" s="116" t="s">
        <v>48</v>
      </c>
      <c r="J5" s="174"/>
      <c r="K5" s="114"/>
      <c r="L5" s="114"/>
    </row>
    <row r="6" spans="1:12" customFormat="1" ht="19.5" customHeight="1" x14ac:dyDescent="0.45">
      <c r="A6" s="119" t="s">
        <v>49</v>
      </c>
      <c r="H6" s="119" t="s">
        <v>50</v>
      </c>
    </row>
    <row r="7" spans="1:12" customFormat="1" ht="17.100000000000001" customHeight="1" x14ac:dyDescent="0.45">
      <c r="A7" s="115" t="s">
        <v>51</v>
      </c>
      <c r="B7" s="115"/>
      <c r="C7" s="108"/>
      <c r="D7" s="108"/>
      <c r="E7" s="108"/>
      <c r="F7" s="108"/>
      <c r="H7" s="111" t="s">
        <v>52</v>
      </c>
      <c r="I7" s="107"/>
      <c r="J7" s="106"/>
      <c r="K7" s="106"/>
      <c r="L7" s="106"/>
    </row>
    <row r="8" spans="1:12" customFormat="1" ht="17.100000000000001" customHeight="1" x14ac:dyDescent="0.45">
      <c r="A8" s="111" t="s">
        <v>53</v>
      </c>
      <c r="B8" s="111"/>
      <c r="C8" s="105"/>
      <c r="D8" s="105"/>
      <c r="E8" s="105"/>
      <c r="F8" s="105"/>
      <c r="H8" s="115" t="s">
        <v>54</v>
      </c>
      <c r="I8" s="104"/>
      <c r="J8" s="103"/>
      <c r="K8" s="103"/>
      <c r="L8" s="103"/>
    </row>
    <row r="9" spans="1:12" customFormat="1" ht="17.100000000000001" customHeight="1" x14ac:dyDescent="0.45">
      <c r="A9" s="115" t="s">
        <v>55</v>
      </c>
      <c r="B9" s="115"/>
      <c r="C9" s="108"/>
      <c r="D9" s="108"/>
      <c r="E9" s="108"/>
      <c r="F9" s="108"/>
      <c r="H9" s="115" t="s">
        <v>56</v>
      </c>
      <c r="I9" s="104"/>
      <c r="J9" s="103"/>
      <c r="K9" s="103"/>
      <c r="L9" s="103"/>
    </row>
    <row r="10" spans="1:12" customFormat="1" ht="17.100000000000001" customHeight="1" x14ac:dyDescent="0.45">
      <c r="A10" s="115" t="s">
        <v>57</v>
      </c>
      <c r="B10" s="115"/>
      <c r="C10" s="108"/>
      <c r="D10" s="108"/>
      <c r="E10" s="108"/>
      <c r="F10" s="108"/>
      <c r="H10" s="115" t="s">
        <v>58</v>
      </c>
      <c r="I10" s="104"/>
      <c r="J10" s="103"/>
      <c r="K10" s="103"/>
      <c r="L10" s="103"/>
    </row>
    <row r="11" spans="1:12" customFormat="1" ht="17.100000000000001" customHeight="1" x14ac:dyDescent="0.45">
      <c r="H11" s="115" t="s">
        <v>59</v>
      </c>
      <c r="I11" s="104"/>
      <c r="J11" s="103"/>
      <c r="K11" s="103"/>
      <c r="L11" s="103"/>
    </row>
    <row r="12" spans="1:12" customFormat="1" ht="17.100000000000001" customHeight="1" x14ac:dyDescent="0.45">
      <c r="C12" s="233"/>
      <c r="H12" s="115" t="s">
        <v>60</v>
      </c>
      <c r="I12" s="104"/>
      <c r="J12" s="103"/>
      <c r="K12" s="103"/>
      <c r="L12" s="103"/>
    </row>
    <row r="13" spans="1:12" customFormat="1" ht="13.5" customHeight="1" x14ac:dyDescent="0.45">
      <c r="A13" s="117"/>
      <c r="B13" s="118"/>
    </row>
    <row r="14" spans="1:12" customFormat="1" ht="13.9" customHeight="1" x14ac:dyDescent="0.45">
      <c r="A14" s="136" t="s">
        <v>74</v>
      </c>
      <c r="H14" s="93" t="s">
        <v>68</v>
      </c>
      <c r="I14" s="92"/>
      <c r="J14" s="91" t="s">
        <v>75</v>
      </c>
      <c r="K14" s="90"/>
      <c r="L14" s="89"/>
    </row>
    <row r="15" spans="1:12" x14ac:dyDescent="0.3">
      <c r="A15" s="55" t="s">
        <v>99</v>
      </c>
      <c r="B15" s="52" t="s">
        <v>77</v>
      </c>
      <c r="C15" s="52" t="s">
        <v>78</v>
      </c>
      <c r="D15" s="52"/>
      <c r="E15" s="52"/>
      <c r="F15" s="50" t="s">
        <v>79</v>
      </c>
      <c r="G15" s="49"/>
      <c r="H15" s="81"/>
      <c r="I15" s="80"/>
      <c r="J15" s="79">
        <v>0.2</v>
      </c>
      <c r="K15" s="76"/>
      <c r="L15" s="74">
        <f>K15*0.2</f>
        <v>0</v>
      </c>
    </row>
    <row r="16" spans="1:12" customFormat="1" ht="46.5" customHeight="1" x14ac:dyDescent="0.45">
      <c r="A16" s="54"/>
      <c r="B16" s="52"/>
      <c r="C16" s="52" t="s">
        <v>80</v>
      </c>
      <c r="D16" s="52"/>
      <c r="E16" s="52"/>
      <c r="F16" s="48" t="s">
        <v>81</v>
      </c>
      <c r="G16" s="47"/>
      <c r="H16" s="70"/>
      <c r="I16" s="69"/>
      <c r="J16" s="78"/>
      <c r="K16" s="76"/>
      <c r="L16" s="74"/>
    </row>
    <row r="17" spans="1:13" customFormat="1" ht="40.5" customHeight="1" x14ac:dyDescent="0.45">
      <c r="A17" s="53"/>
      <c r="B17" s="51"/>
      <c r="C17" s="51" t="s">
        <v>82</v>
      </c>
      <c r="D17" s="51"/>
      <c r="E17" s="51"/>
      <c r="F17" s="48" t="s">
        <v>83</v>
      </c>
      <c r="G17" s="47"/>
      <c r="H17" s="68"/>
      <c r="I17" s="67"/>
      <c r="J17" s="77"/>
      <c r="K17" s="75"/>
      <c r="L17" s="73"/>
    </row>
    <row r="18" spans="1:13" customFormat="1" ht="27.75" customHeight="1" x14ac:dyDescent="0.45">
      <c r="A18" s="55" t="s">
        <v>114</v>
      </c>
      <c r="B18" s="46" t="s">
        <v>85</v>
      </c>
      <c r="C18" s="45"/>
      <c r="D18" s="45"/>
      <c r="E18" s="44"/>
      <c r="F18" s="50" t="s">
        <v>86</v>
      </c>
      <c r="G18" s="43"/>
      <c r="H18" s="70"/>
      <c r="I18" s="69"/>
      <c r="J18" s="150">
        <v>0.4</v>
      </c>
      <c r="K18" s="232"/>
      <c r="L18" s="191">
        <f>K18*0.4</f>
        <v>0</v>
      </c>
      <c r="M18" s="134"/>
    </row>
    <row r="19" spans="1:13" customFormat="1" ht="54.75" customHeight="1" thickBot="1" x14ac:dyDescent="0.5">
      <c r="A19" s="53"/>
      <c r="B19" s="42" t="s">
        <v>87</v>
      </c>
      <c r="C19" s="41"/>
      <c r="D19" s="41"/>
      <c r="E19" s="40"/>
      <c r="F19" s="39" t="s">
        <v>88</v>
      </c>
      <c r="G19" s="38"/>
      <c r="H19" s="70"/>
      <c r="I19" s="69"/>
      <c r="J19" s="150">
        <v>0.4</v>
      </c>
      <c r="K19" s="232"/>
      <c r="L19" s="191">
        <f>K19*0.4</f>
        <v>0</v>
      </c>
    </row>
    <row r="20" spans="1:13" customFormat="1" ht="13.15" customHeight="1" x14ac:dyDescent="0.45">
      <c r="A20" s="152" t="s">
        <v>89</v>
      </c>
      <c r="B20" s="66" t="s">
        <v>115</v>
      </c>
      <c r="C20" s="65"/>
      <c r="D20" s="65"/>
      <c r="E20" s="65"/>
      <c r="F20" s="65"/>
      <c r="G20" s="65"/>
      <c r="H20" s="65"/>
      <c r="I20" s="65"/>
      <c r="J20" s="64"/>
      <c r="K20" s="151"/>
      <c r="L20" s="238"/>
    </row>
    <row r="21" spans="1:13" customFormat="1" ht="12.75" customHeight="1" x14ac:dyDescent="0.45">
      <c r="H21" s="110"/>
      <c r="I21" s="110"/>
      <c r="L21" s="153">
        <f>(L15+L18+L19)-L20</f>
        <v>0</v>
      </c>
    </row>
    <row r="22" spans="1:13" customFormat="1" ht="12.75" customHeight="1" x14ac:dyDescent="0.45">
      <c r="A22" s="135" t="s">
        <v>17</v>
      </c>
    </row>
    <row r="23" spans="1:13" customFormat="1" ht="12.75" customHeight="1" x14ac:dyDescent="0.45">
      <c r="A23" s="34" t="s">
        <v>106</v>
      </c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2"/>
    </row>
    <row r="24" spans="1:13" x14ac:dyDescent="0.3">
      <c r="A24" s="31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29"/>
    </row>
    <row r="25" spans="1:13" x14ac:dyDescent="0.3">
      <c r="A25" s="31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29"/>
    </row>
    <row r="26" spans="1:13" customFormat="1" ht="9" customHeight="1" x14ac:dyDescent="0.45">
      <c r="A26" s="31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29"/>
    </row>
    <row r="27" spans="1:13" x14ac:dyDescent="0.3">
      <c r="A27" s="28"/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6"/>
    </row>
    <row r="29" spans="1:13" customFormat="1" ht="13.5" customHeight="1" x14ac:dyDescent="0.45">
      <c r="A29" s="25" t="s">
        <v>116</v>
      </c>
      <c r="B29" s="25"/>
      <c r="C29" s="25"/>
      <c r="D29" s="25"/>
      <c r="E29" s="25"/>
      <c r="F29" s="25"/>
      <c r="G29" s="25"/>
      <c r="H29" s="25"/>
      <c r="I29" s="23"/>
      <c r="J29" s="23"/>
      <c r="K29" s="239" t="s">
        <v>117</v>
      </c>
      <c r="L29" s="192">
        <f>I29*1.5</f>
        <v>0</v>
      </c>
    </row>
    <row r="30" spans="1:13" customFormat="1" ht="12" customHeight="1" x14ac:dyDescent="0.45">
      <c r="A30" s="25" t="s">
        <v>118</v>
      </c>
      <c r="B30" s="25"/>
      <c r="C30" s="25"/>
      <c r="D30" s="25"/>
      <c r="E30" s="25"/>
      <c r="F30" s="25"/>
      <c r="G30" s="25"/>
      <c r="H30" s="25"/>
      <c r="I30" s="23"/>
      <c r="J30" s="23"/>
      <c r="K30" s="148" t="s">
        <v>117</v>
      </c>
      <c r="L30" s="192">
        <f>I30*1.5</f>
        <v>0</v>
      </c>
    </row>
    <row r="31" spans="1:13" customFormat="1" ht="13.5" customHeight="1" x14ac:dyDescent="0.45">
      <c r="A31" s="25" t="s">
        <v>119</v>
      </c>
      <c r="B31" s="25"/>
      <c r="C31" s="25"/>
      <c r="D31" s="25"/>
      <c r="E31" s="25"/>
      <c r="F31" s="25"/>
      <c r="G31" s="25"/>
      <c r="H31" s="25"/>
      <c r="I31" s="23"/>
      <c r="J31" s="23"/>
      <c r="K31" s="148" t="s">
        <v>120</v>
      </c>
      <c r="L31" s="192">
        <f>I31*2.5</f>
        <v>0</v>
      </c>
    </row>
    <row r="32" spans="1:13" customFormat="1" ht="13.5" customHeight="1" x14ac:dyDescent="0.45">
      <c r="A32" s="25" t="s">
        <v>121</v>
      </c>
      <c r="B32" s="25"/>
      <c r="C32" s="25"/>
      <c r="D32" s="25"/>
      <c r="E32" s="25"/>
      <c r="F32" s="25"/>
      <c r="G32" s="25"/>
      <c r="H32" s="25"/>
      <c r="I32" s="23"/>
      <c r="J32" s="23"/>
      <c r="K32" s="148" t="s">
        <v>92</v>
      </c>
      <c r="L32" s="192">
        <f>I32*2</f>
        <v>0</v>
      </c>
    </row>
    <row r="33" spans="1:12" customFormat="1" ht="13.5" customHeight="1" x14ac:dyDescent="0.45">
      <c r="A33" s="25" t="s">
        <v>109</v>
      </c>
      <c r="B33" s="25"/>
      <c r="C33" s="25"/>
      <c r="D33" s="25"/>
      <c r="E33" s="25"/>
      <c r="F33" s="25"/>
      <c r="G33" s="25"/>
      <c r="H33" s="25"/>
      <c r="I33" s="24">
        <f>L21</f>
        <v>0</v>
      </c>
      <c r="J33" s="24"/>
      <c r="K33" s="148" t="s">
        <v>120</v>
      </c>
      <c r="L33" s="192">
        <f>I33*2.5</f>
        <v>0</v>
      </c>
    </row>
    <row r="34" spans="1:12" customFormat="1" ht="13.9" customHeight="1" thickBot="1" x14ac:dyDescent="0.5">
      <c r="F34" s="136"/>
      <c r="I34" s="110"/>
      <c r="J34" s="236"/>
      <c r="K34" s="141" t="s">
        <v>111</v>
      </c>
      <c r="L34" s="192">
        <f>(L29+L30+L31+L32+L33)</f>
        <v>0</v>
      </c>
    </row>
    <row r="35" spans="1:12" customFormat="1" ht="13.9" customHeight="1" thickBot="1" x14ac:dyDescent="0.5">
      <c r="F35" s="37" t="s">
        <v>122</v>
      </c>
      <c r="G35" s="36"/>
      <c r="H35" s="36"/>
      <c r="I35" s="36"/>
      <c r="J35" s="36"/>
      <c r="K35" s="35"/>
      <c r="L35" s="157">
        <f>L34/10</f>
        <v>0</v>
      </c>
    </row>
    <row r="36" spans="1:12" customFormat="1" ht="13.5" customHeight="1" x14ac:dyDescent="0.45">
      <c r="F36" s="136"/>
      <c r="G36" s="136"/>
      <c r="H36" s="136"/>
      <c r="I36" s="136"/>
      <c r="J36" s="136"/>
      <c r="K36" s="136"/>
      <c r="L36" s="237"/>
    </row>
    <row r="37" spans="1:12" customFormat="1" ht="13.5" customHeight="1" x14ac:dyDescent="0.45">
      <c r="F37" s="136"/>
      <c r="G37" s="136"/>
      <c r="H37" s="136"/>
      <c r="I37" s="136"/>
      <c r="J37" s="136"/>
      <c r="K37" s="136"/>
      <c r="L37" s="237"/>
    </row>
    <row r="38" spans="1:12" customFormat="1" ht="13.5" customHeight="1" x14ac:dyDescent="0.45">
      <c r="F38" s="136"/>
      <c r="G38" s="136"/>
      <c r="H38" s="136"/>
      <c r="I38" s="136"/>
      <c r="J38" s="136"/>
      <c r="K38" s="136"/>
      <c r="L38" s="237"/>
    </row>
    <row r="39" spans="1:12" customFormat="1" ht="13.5" customHeight="1" x14ac:dyDescent="0.45">
      <c r="F39" s="136"/>
      <c r="G39" s="136"/>
      <c r="H39" s="136"/>
      <c r="I39" s="136"/>
      <c r="J39" s="136"/>
      <c r="K39" s="136"/>
      <c r="L39" s="237"/>
    </row>
    <row r="40" spans="1:12" x14ac:dyDescent="0.3">
      <c r="F40" s="139"/>
      <c r="H40" s="138"/>
      <c r="I40" s="138"/>
      <c r="J40" s="140"/>
      <c r="K40" s="125"/>
      <c r="L40" s="133"/>
    </row>
    <row r="42" spans="1:12" x14ac:dyDescent="0.3">
      <c r="A42" s="111" t="s">
        <v>96</v>
      </c>
      <c r="B42" s="147"/>
      <c r="C42" s="147"/>
      <c r="D42" s="147"/>
      <c r="E42" s="147"/>
      <c r="F42" s="139"/>
      <c r="H42" s="111" t="s">
        <v>97</v>
      </c>
      <c r="I42" s="111"/>
      <c r="J42" s="111"/>
      <c r="K42" s="111"/>
      <c r="L42" s="111"/>
    </row>
    <row r="43" spans="1:12" x14ac:dyDescent="0.3">
      <c r="F43" s="139"/>
      <c r="H43" s="138"/>
      <c r="I43" s="138"/>
      <c r="J43" s="140"/>
      <c r="K43" s="125"/>
      <c r="L43" s="133"/>
    </row>
    <row r="44" spans="1:12" x14ac:dyDescent="0.3">
      <c r="A44" s="134"/>
      <c r="B44" s="134"/>
      <c r="C44" s="134"/>
      <c r="D44" s="134"/>
      <c r="E44" s="134"/>
      <c r="F44" s="134"/>
      <c r="G44" s="134"/>
      <c r="H44" s="134"/>
      <c r="I44" s="134"/>
      <c r="J44" s="134"/>
      <c r="K44" s="134"/>
      <c r="L44" s="134"/>
    </row>
  </sheetData>
  <mergeCells count="48">
    <mergeCell ref="I10:L10"/>
    <mergeCell ref="I11:L11"/>
    <mergeCell ref="C4:E4"/>
    <mergeCell ref="I12:L12"/>
    <mergeCell ref="C5:F5"/>
    <mergeCell ref="C7:F7"/>
    <mergeCell ref="I7:L7"/>
    <mergeCell ref="C8:F8"/>
    <mergeCell ref="I8:L8"/>
    <mergeCell ref="C9:F9"/>
    <mergeCell ref="I9:L9"/>
    <mergeCell ref="C10:F10"/>
    <mergeCell ref="H14:I14"/>
    <mergeCell ref="J14:L14"/>
    <mergeCell ref="A15:A17"/>
    <mergeCell ref="B15:B17"/>
    <mergeCell ref="C15:E15"/>
    <mergeCell ref="F15:G15"/>
    <mergeCell ref="H15:I15"/>
    <mergeCell ref="J15:J17"/>
    <mergeCell ref="K15:K17"/>
    <mergeCell ref="L15:L17"/>
    <mergeCell ref="C16:E16"/>
    <mergeCell ref="F16:G16"/>
    <mergeCell ref="H16:I16"/>
    <mergeCell ref="C17:E17"/>
    <mergeCell ref="F17:G17"/>
    <mergeCell ref="H17:I17"/>
    <mergeCell ref="A18:A19"/>
    <mergeCell ref="B18:E18"/>
    <mergeCell ref="F18:G18"/>
    <mergeCell ref="H18:I18"/>
    <mergeCell ref="B19:E19"/>
    <mergeCell ref="F19:G19"/>
    <mergeCell ref="H19:I19"/>
    <mergeCell ref="B20:J20"/>
    <mergeCell ref="A23:L27"/>
    <mergeCell ref="A29:H29"/>
    <mergeCell ref="I29:J29"/>
    <mergeCell ref="A30:H30"/>
    <mergeCell ref="I30:J30"/>
    <mergeCell ref="F35:K35"/>
    <mergeCell ref="A31:H31"/>
    <mergeCell ref="I31:J31"/>
    <mergeCell ref="A32:H32"/>
    <mergeCell ref="I32:J32"/>
    <mergeCell ref="A33:H33"/>
    <mergeCell ref="I33:J33"/>
  </mergeCells>
  <conditionalFormatting sqref="L15:L39">
    <cfRule type="cellIs" dxfId="53" priority="1" operator="equal">
      <formula>0</formula>
    </cfRule>
    <cfRule type="cellIs" dxfId="52" priority="2" operator="notBetween">
      <formula>0</formula>
      <formula>10</formula>
    </cfRule>
  </conditionalFormatting>
  <conditionalFormatting sqref="I33:J33">
    <cfRule type="cellIs" dxfId="51" priority="3" operator="equal">
      <formula>0</formula>
    </cfRule>
  </conditionalFormatting>
  <conditionalFormatting sqref="K15:K20">
    <cfRule type="cellIs" dxfId="50" priority="4" operator="notBetween">
      <formula>0</formula>
      <formula>10</formula>
    </cfRule>
  </conditionalFormatting>
  <conditionalFormatting sqref="I29:J33">
    <cfRule type="cellIs" dxfId="49" priority="5" operator="notBetween">
      <formula>0</formula>
      <formula>10</formula>
    </cfRule>
  </conditionalFormatting>
  <conditionalFormatting sqref="L20">
    <cfRule type="cellIs" dxfId="48" priority="6" operator="equal">
      <formula>0</formula>
    </cfRule>
  </conditionalFormatting>
  <pageMargins left="0.7" right="0.7" top="0.75" bottom="0.75" header="0.3" footer="0.3"/>
  <pageSetup paperSize="9" orientation="portrait" horizontalDpi="300" verticalDpi="300" r:id="rId1"/>
  <headerFooter>
    <oddHeader>&amp;L&amp;G&amp;C&amp;"Verdana,Normal"&amp;12PROTOKOLL FÖR SKRITTKLASS</oddHead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L47"/>
  <sheetViews>
    <sheetView showZeros="0" topLeftCell="A33" zoomScaleNormal="120" workbookViewId="0">
      <selection activeCell="K35" sqref="K35 K35"/>
    </sheetView>
  </sheetViews>
  <sheetFormatPr defaultColWidth="9" defaultRowHeight="12.4" x14ac:dyDescent="0.3"/>
  <cols>
    <col min="1" max="2" width="8.73046875" style="119" customWidth="1"/>
    <col min="3" max="10" width="7.59765625" style="119" customWidth="1"/>
    <col min="11" max="11" width="7.3984375" style="119" customWidth="1"/>
    <col min="12" max="12" width="7.73046875" style="119" hidden="1" customWidth="1"/>
    <col min="13" max="13" width="9" style="119" customWidth="1"/>
    <col min="14" max="16384" width="9" style="119"/>
  </cols>
  <sheetData>
    <row r="1" spans="1:11" customFormat="1" ht="6" customHeight="1" thickBot="1" x14ac:dyDescent="0.5"/>
    <row r="2" spans="1:11" customFormat="1" ht="24" customHeight="1" thickBot="1" x14ac:dyDescent="0.5">
      <c r="A2" s="135" t="s">
        <v>123</v>
      </c>
      <c r="G2" s="112"/>
      <c r="H2" s="116" t="s">
        <v>43</v>
      </c>
      <c r="I2" s="113"/>
      <c r="J2" s="114"/>
      <c r="K2" s="114"/>
    </row>
    <row r="3" spans="1:11" customFormat="1" ht="24" customHeight="1" thickBot="1" x14ac:dyDescent="0.5">
      <c r="A3" s="136" t="s">
        <v>40</v>
      </c>
      <c r="G3" s="112"/>
      <c r="H3" s="116" t="s">
        <v>44</v>
      </c>
      <c r="I3" s="113"/>
      <c r="J3" s="114"/>
      <c r="K3" s="114"/>
    </row>
    <row r="4" spans="1:11" customFormat="1" ht="24" customHeight="1" thickBot="1" x14ac:dyDescent="0.5">
      <c r="A4" s="111" t="s">
        <v>45</v>
      </c>
      <c r="B4" s="111"/>
      <c r="C4" s="109"/>
      <c r="D4" s="109"/>
      <c r="E4" s="146"/>
      <c r="G4" s="112"/>
      <c r="H4" s="116" t="s">
        <v>46</v>
      </c>
      <c r="I4" s="113"/>
      <c r="J4" s="114"/>
      <c r="K4" s="114"/>
    </row>
    <row r="5" spans="1:11" customFormat="1" ht="20.25" customHeight="1" thickBot="1" x14ac:dyDescent="0.5">
      <c r="A5" s="115" t="s">
        <v>47</v>
      </c>
      <c r="B5" s="115"/>
      <c r="C5" s="108"/>
      <c r="D5" s="108"/>
      <c r="E5" s="108"/>
      <c r="G5" s="112"/>
      <c r="H5" s="116" t="s">
        <v>48</v>
      </c>
      <c r="I5" s="174"/>
      <c r="J5" s="114"/>
      <c r="K5" s="114"/>
    </row>
    <row r="6" spans="1:11" customFormat="1" ht="17.25" customHeight="1" x14ac:dyDescent="0.45">
      <c r="A6" s="119" t="s">
        <v>49</v>
      </c>
      <c r="G6" s="119" t="s">
        <v>50</v>
      </c>
    </row>
    <row r="7" spans="1:11" customFormat="1" ht="17.100000000000001" customHeight="1" x14ac:dyDescent="0.45">
      <c r="A7" s="115" t="s">
        <v>51</v>
      </c>
      <c r="B7" s="115"/>
      <c r="C7" s="108"/>
      <c r="D7" s="108"/>
      <c r="E7" s="108"/>
      <c r="G7" s="111" t="s">
        <v>52</v>
      </c>
      <c r="H7" s="107"/>
      <c r="I7" s="106"/>
      <c r="J7" s="106"/>
      <c r="K7" s="106"/>
    </row>
    <row r="8" spans="1:11" customFormat="1" ht="17.100000000000001" customHeight="1" x14ac:dyDescent="0.45">
      <c r="A8" s="111" t="s">
        <v>53</v>
      </c>
      <c r="B8" s="111"/>
      <c r="C8" s="105"/>
      <c r="D8" s="105"/>
      <c r="E8" s="105"/>
      <c r="G8" s="115" t="s">
        <v>54</v>
      </c>
      <c r="H8" s="104"/>
      <c r="I8" s="103"/>
      <c r="J8" s="103"/>
      <c r="K8" s="103"/>
    </row>
    <row r="9" spans="1:11" customFormat="1" ht="17.100000000000001" customHeight="1" x14ac:dyDescent="0.45">
      <c r="A9" s="115" t="s">
        <v>55</v>
      </c>
      <c r="B9" s="115"/>
      <c r="C9" s="108"/>
      <c r="D9" s="108"/>
      <c r="E9" s="108"/>
      <c r="G9" s="115" t="s">
        <v>56</v>
      </c>
      <c r="H9" s="104"/>
      <c r="I9" s="103"/>
      <c r="J9" s="103"/>
      <c r="K9" s="103"/>
    </row>
    <row r="10" spans="1:11" customFormat="1" ht="17.100000000000001" customHeight="1" x14ac:dyDescent="0.45">
      <c r="A10" s="115" t="s">
        <v>57</v>
      </c>
      <c r="B10" s="115"/>
      <c r="C10" s="108"/>
      <c r="D10" s="108"/>
      <c r="E10" s="108"/>
      <c r="G10" s="115" t="s">
        <v>58</v>
      </c>
      <c r="H10" s="104"/>
      <c r="I10" s="103"/>
      <c r="J10" s="103"/>
      <c r="K10" s="103"/>
    </row>
    <row r="11" spans="1:11" customFormat="1" ht="17.100000000000001" customHeight="1" x14ac:dyDescent="0.45">
      <c r="G11" s="115" t="s">
        <v>59</v>
      </c>
      <c r="H11" s="104"/>
      <c r="I11" s="103"/>
      <c r="J11" s="103"/>
      <c r="K11" s="103"/>
    </row>
    <row r="12" spans="1:11" customFormat="1" ht="17.100000000000001" customHeight="1" x14ac:dyDescent="0.45">
      <c r="C12" s="233"/>
      <c r="G12" s="115" t="s">
        <v>60</v>
      </c>
      <c r="H12" s="104"/>
      <c r="I12" s="103"/>
      <c r="J12" s="103"/>
      <c r="K12" s="103"/>
    </row>
    <row r="13" spans="1:11" customFormat="1" ht="10.5" customHeight="1" x14ac:dyDescent="0.45">
      <c r="A13" s="117"/>
      <c r="B13" s="118"/>
    </row>
    <row r="14" spans="1:11" customFormat="1" ht="15.75" customHeight="1" x14ac:dyDescent="0.45">
      <c r="D14" s="148">
        <v>1</v>
      </c>
      <c r="E14" s="148">
        <v>2</v>
      </c>
      <c r="F14" s="148">
        <v>3</v>
      </c>
      <c r="G14" s="148">
        <v>4</v>
      </c>
      <c r="H14" s="148">
        <v>5</v>
      </c>
      <c r="I14" s="148">
        <v>6</v>
      </c>
      <c r="J14" s="148" t="s">
        <v>61</v>
      </c>
    </row>
    <row r="15" spans="1:11" customFormat="1" ht="18" customHeight="1" x14ac:dyDescent="0.45">
      <c r="A15" s="99" t="s">
        <v>62</v>
      </c>
      <c r="B15" s="98"/>
      <c r="C15" s="97"/>
      <c r="D15" s="216"/>
      <c r="E15" s="216"/>
      <c r="F15" s="216"/>
      <c r="G15" s="216"/>
      <c r="H15" s="216"/>
      <c r="I15" s="216"/>
      <c r="J15" s="120">
        <f t="shared" ref="J15:J20" si="0">SUM(D15:I15)</f>
        <v>0</v>
      </c>
    </row>
    <row r="16" spans="1:11" customFormat="1" ht="18" customHeight="1" x14ac:dyDescent="0.45">
      <c r="A16" s="102" t="s">
        <v>63</v>
      </c>
      <c r="B16" s="101"/>
      <c r="C16" s="100"/>
      <c r="D16" s="216"/>
      <c r="E16" s="216"/>
      <c r="F16" s="216"/>
      <c r="G16" s="216"/>
      <c r="H16" s="216"/>
      <c r="I16" s="216"/>
      <c r="J16" s="120">
        <f t="shared" si="0"/>
        <v>0</v>
      </c>
    </row>
    <row r="17" spans="1:11" customFormat="1" ht="18" customHeight="1" x14ac:dyDescent="0.45">
      <c r="A17" s="102" t="s">
        <v>64</v>
      </c>
      <c r="B17" s="101"/>
      <c r="C17" s="100"/>
      <c r="D17" s="216"/>
      <c r="E17" s="216"/>
      <c r="F17" s="216"/>
      <c r="G17" s="216"/>
      <c r="H17" s="216"/>
      <c r="I17" s="216"/>
      <c r="J17" s="120">
        <f t="shared" si="0"/>
        <v>0</v>
      </c>
    </row>
    <row r="18" spans="1:11" customFormat="1" ht="18" customHeight="1" x14ac:dyDescent="0.45">
      <c r="A18" s="96" t="s">
        <v>65</v>
      </c>
      <c r="B18" s="95"/>
      <c r="C18" s="94"/>
      <c r="D18" s="216"/>
      <c r="E18" s="216"/>
      <c r="F18" s="216"/>
      <c r="G18" s="216"/>
      <c r="H18" s="216"/>
      <c r="I18" s="216"/>
      <c r="J18" s="120">
        <f t="shared" si="0"/>
        <v>0</v>
      </c>
    </row>
    <row r="19" spans="1:11" customFormat="1" ht="18" customHeight="1" x14ac:dyDescent="0.45">
      <c r="A19" s="102" t="s">
        <v>66</v>
      </c>
      <c r="B19" s="101"/>
      <c r="C19" s="100"/>
      <c r="D19" s="216"/>
      <c r="E19" s="216"/>
      <c r="F19" s="216"/>
      <c r="G19" s="216"/>
      <c r="H19" s="216"/>
      <c r="I19" s="216"/>
      <c r="J19" s="120">
        <f t="shared" si="0"/>
        <v>0</v>
      </c>
    </row>
    <row r="20" spans="1:11" customFormat="1" ht="18" customHeight="1" x14ac:dyDescent="0.45">
      <c r="A20" s="102" t="s">
        <v>67</v>
      </c>
      <c r="B20" s="101"/>
      <c r="C20" s="100"/>
      <c r="D20" s="216"/>
      <c r="E20" s="216"/>
      <c r="F20" s="216"/>
      <c r="G20" s="216"/>
      <c r="H20" s="216"/>
      <c r="I20" s="216"/>
      <c r="J20" s="120">
        <f t="shared" si="0"/>
        <v>0</v>
      </c>
    </row>
    <row r="21" spans="1:11" customFormat="1" ht="8.25" customHeight="1" x14ac:dyDescent="0.45">
      <c r="J21" s="137"/>
    </row>
    <row r="22" spans="1:11" customFormat="1" ht="12.75" customHeight="1" thickBot="1" x14ac:dyDescent="0.5">
      <c r="A22" s="121" t="s">
        <v>68</v>
      </c>
      <c r="B22" s="122"/>
      <c r="C22" s="122"/>
      <c r="D22" s="122"/>
      <c r="E22" s="122"/>
      <c r="F22" s="123"/>
      <c r="I22" s="125" t="s">
        <v>69</v>
      </c>
      <c r="J22" s="120">
        <f>SUM(J15:J20)</f>
        <v>0</v>
      </c>
    </row>
    <row r="23" spans="1:11" customFormat="1" ht="12.75" customHeight="1" thickBot="1" x14ac:dyDescent="0.5">
      <c r="A23" s="123"/>
      <c r="E23" s="124"/>
      <c r="G23" s="125" t="s">
        <v>70</v>
      </c>
      <c r="H23" s="217"/>
      <c r="I23" s="110" t="s">
        <v>71</v>
      </c>
      <c r="J23" s="126">
        <f>IFERROR(+J22/H23,0)</f>
        <v>0</v>
      </c>
    </row>
    <row r="24" spans="1:11" customFormat="1" ht="11.25" customHeight="1" x14ac:dyDescent="0.45">
      <c r="A24" s="128"/>
      <c r="B24" s="111"/>
      <c r="C24" s="111"/>
      <c r="D24" s="111"/>
      <c r="E24" s="111"/>
      <c r="F24" s="123"/>
      <c r="J24" s="127"/>
    </row>
    <row r="25" spans="1:11" customFormat="1" ht="12.75" customHeight="1" thickBot="1" x14ac:dyDescent="0.5">
      <c r="J25" s="125" t="s">
        <v>72</v>
      </c>
    </row>
    <row r="26" spans="1:11" customFormat="1" ht="13.9" customHeight="1" thickBot="1" x14ac:dyDescent="0.5">
      <c r="G26" s="129" t="s">
        <v>73</v>
      </c>
      <c r="H26" s="130"/>
      <c r="I26" s="131"/>
      <c r="J26" s="132">
        <f>IFERROR(+J23/6,3)</f>
        <v>0</v>
      </c>
    </row>
    <row r="27" spans="1:11" customFormat="1" ht="9" customHeight="1" x14ac:dyDescent="0.45">
      <c r="E27" s="139"/>
      <c r="G27" s="138"/>
      <c r="H27" s="138"/>
      <c r="I27" s="140"/>
      <c r="J27" s="125"/>
      <c r="K27" s="133"/>
    </row>
    <row r="28" spans="1:11" customFormat="1" ht="13.9" customHeight="1" x14ac:dyDescent="0.45">
      <c r="A28" s="136" t="s">
        <v>74</v>
      </c>
      <c r="G28" s="93" t="s">
        <v>68</v>
      </c>
      <c r="H28" s="92"/>
      <c r="I28" s="91" t="s">
        <v>75</v>
      </c>
      <c r="J28" s="90"/>
      <c r="K28" s="89"/>
    </row>
    <row r="29" spans="1:11" x14ac:dyDescent="0.3">
      <c r="A29" s="88" t="s">
        <v>76</v>
      </c>
      <c r="B29" s="85" t="s">
        <v>77</v>
      </c>
      <c r="C29" s="85" t="s">
        <v>78</v>
      </c>
      <c r="D29" s="85"/>
      <c r="E29" s="83" t="s">
        <v>79</v>
      </c>
      <c r="F29" s="82"/>
      <c r="G29" s="81"/>
      <c r="H29" s="80"/>
      <c r="I29" s="79">
        <v>0.2</v>
      </c>
      <c r="J29" s="76"/>
      <c r="K29" s="74">
        <f>J29*0.2</f>
        <v>0</v>
      </c>
    </row>
    <row r="30" spans="1:11" customFormat="1" ht="46.5" customHeight="1" x14ac:dyDescent="0.45">
      <c r="A30" s="87"/>
      <c r="B30" s="85"/>
      <c r="C30" s="85" t="s">
        <v>80</v>
      </c>
      <c r="D30" s="85"/>
      <c r="E30" s="72" t="s">
        <v>81</v>
      </c>
      <c r="F30" s="71"/>
      <c r="G30" s="70"/>
      <c r="H30" s="69"/>
      <c r="I30" s="78"/>
      <c r="J30" s="76"/>
      <c r="K30" s="74"/>
    </row>
    <row r="31" spans="1:11" customFormat="1" ht="35.25" customHeight="1" x14ac:dyDescent="0.45">
      <c r="A31" s="86"/>
      <c r="B31" s="84"/>
      <c r="C31" s="84" t="s">
        <v>82</v>
      </c>
      <c r="D31" s="84"/>
      <c r="E31" s="72" t="s">
        <v>83</v>
      </c>
      <c r="F31" s="71"/>
      <c r="G31" s="68"/>
      <c r="H31" s="67"/>
      <c r="I31" s="77"/>
      <c r="J31" s="75"/>
      <c r="K31" s="73"/>
    </row>
    <row r="32" spans="1:11" customFormat="1" ht="23.25" customHeight="1" x14ac:dyDescent="0.45">
      <c r="A32" s="88" t="s">
        <v>124</v>
      </c>
      <c r="B32" s="63" t="s">
        <v>85</v>
      </c>
      <c r="C32" s="62"/>
      <c r="D32" s="61"/>
      <c r="E32" s="72" t="s">
        <v>86</v>
      </c>
      <c r="F32" s="71"/>
      <c r="G32" s="70"/>
      <c r="H32" s="69"/>
      <c r="I32" s="150">
        <v>0.4</v>
      </c>
      <c r="J32" s="232"/>
      <c r="K32" s="191">
        <f>J32*0.4</f>
        <v>0</v>
      </c>
    </row>
    <row r="33" spans="1:11" customFormat="1" ht="66.75" customHeight="1" thickBot="1" x14ac:dyDescent="0.5">
      <c r="A33" s="86"/>
      <c r="B33" s="60" t="s">
        <v>87</v>
      </c>
      <c r="C33" s="59"/>
      <c r="D33" s="58"/>
      <c r="E33" s="57" t="s">
        <v>88</v>
      </c>
      <c r="F33" s="56"/>
      <c r="G33" s="70"/>
      <c r="H33" s="69"/>
      <c r="I33" s="150">
        <v>0.4</v>
      </c>
      <c r="J33" s="232"/>
      <c r="K33" s="191">
        <f>J33*0.4</f>
        <v>0</v>
      </c>
    </row>
    <row r="34" spans="1:11" customFormat="1" ht="13.5" customHeight="1" thickBot="1" x14ac:dyDescent="0.5">
      <c r="A34" s="152" t="s">
        <v>89</v>
      </c>
      <c r="B34" s="66" t="s">
        <v>90</v>
      </c>
      <c r="C34" s="65"/>
      <c r="D34" s="65"/>
      <c r="E34" s="65"/>
      <c r="F34" s="65"/>
      <c r="G34" s="65"/>
      <c r="H34" s="65"/>
      <c r="I34" s="64"/>
      <c r="J34" s="158"/>
      <c r="K34" s="240">
        <f>J34</f>
        <v>0</v>
      </c>
    </row>
    <row r="35" spans="1:11" customFormat="1" ht="18" customHeight="1" thickBot="1" x14ac:dyDescent="0.5">
      <c r="G35" s="110"/>
      <c r="H35" s="110"/>
      <c r="I35" s="162"/>
      <c r="J35" s="143" t="s">
        <v>91</v>
      </c>
      <c r="K35" s="155">
        <f>(K29+K32+K33)-K34</f>
        <v>0</v>
      </c>
    </row>
    <row r="36" spans="1:11" customFormat="1" ht="18" customHeight="1" thickBot="1" x14ac:dyDescent="0.5">
      <c r="G36" s="110"/>
      <c r="H36" s="110"/>
      <c r="I36" s="160"/>
      <c r="J36" s="161" t="s">
        <v>92</v>
      </c>
      <c r="K36" s="155">
        <f>(K35*2)</f>
        <v>0</v>
      </c>
    </row>
    <row r="37" spans="1:11" customFormat="1" ht="18" customHeight="1" thickBot="1" x14ac:dyDescent="0.5">
      <c r="G37" s="110"/>
      <c r="H37" s="110"/>
      <c r="I37" s="160" t="s">
        <v>93</v>
      </c>
      <c r="J37" s="161"/>
      <c r="K37" s="155">
        <f>J23+K36</f>
        <v>0</v>
      </c>
    </row>
    <row r="38" spans="1:11" customFormat="1" ht="18" customHeight="1" thickBot="1" x14ac:dyDescent="0.5">
      <c r="E38" s="139"/>
      <c r="G38" s="138"/>
      <c r="H38" s="142"/>
      <c r="I38" s="143" t="s">
        <v>94</v>
      </c>
      <c r="J38" s="144" t="s">
        <v>95</v>
      </c>
      <c r="K38" s="193">
        <f>K37/8</f>
        <v>0</v>
      </c>
    </row>
    <row r="39" spans="1:11" customFormat="1" ht="13.5" customHeight="1" x14ac:dyDescent="0.45"/>
    <row r="40" spans="1:11" x14ac:dyDescent="0.3">
      <c r="A40" s="111" t="s">
        <v>96</v>
      </c>
      <c r="B40" s="147"/>
      <c r="C40" s="147"/>
      <c r="D40" s="147"/>
      <c r="E40" s="145"/>
      <c r="G40" s="111" t="s">
        <v>97</v>
      </c>
      <c r="H40" s="111"/>
      <c r="I40" s="111"/>
      <c r="J40" s="111"/>
      <c r="K40" s="111"/>
    </row>
    <row r="41" spans="1:11" customFormat="1" ht="9" customHeight="1" x14ac:dyDescent="0.45">
      <c r="E41" s="139"/>
      <c r="G41" s="138"/>
      <c r="H41" s="138"/>
      <c r="I41" s="140"/>
      <c r="J41" s="125"/>
      <c r="K41" s="133"/>
    </row>
    <row r="46" spans="1:11" customFormat="1" ht="12" customHeight="1" x14ac:dyDescent="0.45"/>
    <row r="47" spans="1:11" customFormat="1" ht="13.5" customHeight="1" x14ac:dyDescent="0.45"/>
  </sheetData>
  <mergeCells count="42">
    <mergeCell ref="C4:D4"/>
    <mergeCell ref="H12:K12"/>
    <mergeCell ref="A15:C15"/>
    <mergeCell ref="A16:C16"/>
    <mergeCell ref="C9:E9"/>
    <mergeCell ref="H9:K9"/>
    <mergeCell ref="C10:E10"/>
    <mergeCell ref="H10:K10"/>
    <mergeCell ref="H11:K11"/>
    <mergeCell ref="C8:E8"/>
    <mergeCell ref="H8:K8"/>
    <mergeCell ref="C5:E5"/>
    <mergeCell ref="C7:E7"/>
    <mergeCell ref="H7:K7"/>
    <mergeCell ref="A17:C17"/>
    <mergeCell ref="A18:C18"/>
    <mergeCell ref="A19:C19"/>
    <mergeCell ref="G28:H28"/>
    <mergeCell ref="A20:C20"/>
    <mergeCell ref="I28:K28"/>
    <mergeCell ref="A29:A31"/>
    <mergeCell ref="B29:B31"/>
    <mergeCell ref="C29:D29"/>
    <mergeCell ref="E29:F29"/>
    <mergeCell ref="G29:H29"/>
    <mergeCell ref="I29:I31"/>
    <mergeCell ref="J29:J31"/>
    <mergeCell ref="K29:K31"/>
    <mergeCell ref="C30:D30"/>
    <mergeCell ref="E30:F30"/>
    <mergeCell ref="G30:H30"/>
    <mergeCell ref="C31:D31"/>
    <mergeCell ref="E31:F31"/>
    <mergeCell ref="G31:H31"/>
    <mergeCell ref="B34:I34"/>
    <mergeCell ref="A32:A33"/>
    <mergeCell ref="B32:D32"/>
    <mergeCell ref="E32:F32"/>
    <mergeCell ref="G32:H32"/>
    <mergeCell ref="B33:D33"/>
    <mergeCell ref="E33:F33"/>
    <mergeCell ref="G33:H33"/>
  </mergeCells>
  <conditionalFormatting sqref="K29:K37">
    <cfRule type="cellIs" dxfId="47" priority="1" operator="equal">
      <formula>0</formula>
    </cfRule>
    <cfRule type="cellIs" dxfId="46" priority="2" operator="notBetween">
      <formula>0</formula>
      <formula>10</formula>
    </cfRule>
  </conditionalFormatting>
  <conditionalFormatting sqref="J29:J34">
    <cfRule type="cellIs" dxfId="45" priority="3" operator="notBetween">
      <formula>0</formula>
      <formula>10</formula>
    </cfRule>
  </conditionalFormatting>
  <conditionalFormatting sqref="K34">
    <cfRule type="cellIs" dxfId="44" priority="4" operator="equal">
      <formula>0</formula>
    </cfRule>
  </conditionalFormatting>
  <pageMargins left="0.7" right="0.7" top="0.75" bottom="0.75" header="0.3" footer="0.3"/>
  <pageSetup paperSize="9" orientation="portrait" horizontalDpi="300" verticalDpi="300" r:id="rId1"/>
  <headerFooter>
    <oddHeader>&amp;L&amp;G&amp;C&amp;"Verdana,Normal"&amp;12PROTOKOLL FÖR LÄTTKLASS</oddHead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L45"/>
  <sheetViews>
    <sheetView showZeros="0" topLeftCell="A11" workbookViewId="0">
      <selection activeCell="K21" sqref="K21 K21"/>
    </sheetView>
  </sheetViews>
  <sheetFormatPr defaultColWidth="9.1328125" defaultRowHeight="12.4" x14ac:dyDescent="0.3"/>
  <cols>
    <col min="1" max="1" width="10.59765625" style="119" customWidth="1"/>
    <col min="2" max="7" width="7.3984375" style="119" customWidth="1"/>
    <col min="8" max="8" width="6.3984375" style="119" customWidth="1"/>
    <col min="9" max="9" width="7.265625" style="119" customWidth="1"/>
    <col min="10" max="10" width="5.1328125" style="119" customWidth="1"/>
    <col min="11" max="11" width="10" style="119" customWidth="1"/>
    <col min="12" max="12" width="7.265625" style="119" hidden="1" customWidth="1"/>
    <col min="13" max="13" width="9.1328125" style="119" customWidth="1"/>
    <col min="14" max="16384" width="9.1328125" style="119"/>
  </cols>
  <sheetData>
    <row r="1" spans="1:11" customFormat="1" ht="6" customHeight="1" thickBot="1" x14ac:dyDescent="0.5"/>
    <row r="2" spans="1:11" customFormat="1" ht="25.5" customHeight="1" thickBot="1" x14ac:dyDescent="0.5">
      <c r="A2" s="135" t="s">
        <v>125</v>
      </c>
      <c r="G2" s="112"/>
      <c r="H2" s="116" t="s">
        <v>43</v>
      </c>
      <c r="I2" s="113"/>
      <c r="J2" s="114"/>
      <c r="K2" s="114"/>
    </row>
    <row r="3" spans="1:11" customFormat="1" ht="21" customHeight="1" thickBot="1" x14ac:dyDescent="0.5">
      <c r="A3" s="136" t="s">
        <v>17</v>
      </c>
      <c r="G3" s="112"/>
      <c r="H3" s="116" t="s">
        <v>44</v>
      </c>
      <c r="I3" s="113"/>
      <c r="J3" s="114"/>
      <c r="K3" s="114"/>
    </row>
    <row r="4" spans="1:11" customFormat="1" ht="20.25" customHeight="1" thickBot="1" x14ac:dyDescent="0.5">
      <c r="A4" s="111" t="s">
        <v>45</v>
      </c>
      <c r="B4" s="111"/>
      <c r="C4" s="105"/>
      <c r="D4" s="105"/>
      <c r="E4" s="146"/>
      <c r="G4" s="112"/>
      <c r="H4" s="116" t="s">
        <v>46</v>
      </c>
      <c r="I4" s="113"/>
      <c r="J4" s="114"/>
      <c r="K4" s="114"/>
    </row>
    <row r="5" spans="1:11" customFormat="1" ht="17.25" customHeight="1" thickBot="1" x14ac:dyDescent="0.5">
      <c r="A5" s="115" t="s">
        <v>47</v>
      </c>
      <c r="B5" s="115"/>
      <c r="C5" s="108"/>
      <c r="D5" s="108"/>
      <c r="E5" s="108"/>
      <c r="G5" s="112"/>
      <c r="H5" s="116" t="s">
        <v>48</v>
      </c>
      <c r="I5" s="174"/>
      <c r="J5" s="114"/>
      <c r="K5" s="114"/>
    </row>
    <row r="6" spans="1:11" customFormat="1" ht="19.5" customHeight="1" x14ac:dyDescent="0.45">
      <c r="A6" s="119" t="s">
        <v>49</v>
      </c>
      <c r="G6" s="119" t="s">
        <v>50</v>
      </c>
    </row>
    <row r="7" spans="1:11" customFormat="1" ht="17.100000000000001" customHeight="1" x14ac:dyDescent="0.45">
      <c r="A7" s="115" t="s">
        <v>51</v>
      </c>
      <c r="B7" s="115"/>
      <c r="C7" s="108"/>
      <c r="D7" s="108"/>
      <c r="E7" s="108"/>
      <c r="G7" s="111" t="s">
        <v>52</v>
      </c>
      <c r="H7" s="107"/>
      <c r="I7" s="106"/>
      <c r="J7" s="106"/>
      <c r="K7" s="106"/>
    </row>
    <row r="8" spans="1:11" customFormat="1" ht="17.100000000000001" customHeight="1" x14ac:dyDescent="0.45">
      <c r="A8" s="111" t="s">
        <v>53</v>
      </c>
      <c r="B8" s="111"/>
      <c r="C8" s="105"/>
      <c r="D8" s="105"/>
      <c r="E8" s="105"/>
      <c r="G8" s="115" t="s">
        <v>54</v>
      </c>
      <c r="H8" s="104"/>
      <c r="I8" s="103"/>
      <c r="J8" s="103"/>
      <c r="K8" s="103"/>
    </row>
    <row r="9" spans="1:11" customFormat="1" ht="17.100000000000001" customHeight="1" x14ac:dyDescent="0.45">
      <c r="A9" s="115" t="s">
        <v>55</v>
      </c>
      <c r="B9" s="115"/>
      <c r="C9" s="108"/>
      <c r="D9" s="108"/>
      <c r="E9" s="108"/>
      <c r="G9" s="115" t="s">
        <v>56</v>
      </c>
      <c r="H9" s="104"/>
      <c r="I9" s="103"/>
      <c r="J9" s="103"/>
      <c r="K9" s="103"/>
    </row>
    <row r="10" spans="1:11" customFormat="1" ht="17.100000000000001" customHeight="1" x14ac:dyDescent="0.45">
      <c r="A10" s="115" t="s">
        <v>57</v>
      </c>
      <c r="B10" s="115"/>
      <c r="C10" s="108"/>
      <c r="D10" s="108"/>
      <c r="E10" s="108"/>
      <c r="G10" s="115" t="s">
        <v>58</v>
      </c>
      <c r="H10" s="104"/>
      <c r="I10" s="103"/>
      <c r="J10" s="103"/>
      <c r="K10" s="103"/>
    </row>
    <row r="11" spans="1:11" customFormat="1" ht="17.100000000000001" customHeight="1" x14ac:dyDescent="0.45">
      <c r="G11" s="115" t="s">
        <v>59</v>
      </c>
      <c r="H11" s="104"/>
      <c r="I11" s="103"/>
      <c r="J11" s="103"/>
      <c r="K11" s="103"/>
    </row>
    <row r="12" spans="1:11" customFormat="1" ht="17.100000000000001" customHeight="1" x14ac:dyDescent="0.45">
      <c r="C12" s="233"/>
      <c r="G12" s="115" t="s">
        <v>60</v>
      </c>
      <c r="H12" s="104"/>
      <c r="I12" s="103"/>
      <c r="J12" s="103"/>
      <c r="K12" s="103"/>
    </row>
    <row r="13" spans="1:11" customFormat="1" ht="8.25" customHeight="1" x14ac:dyDescent="0.45">
      <c r="A13" s="117"/>
      <c r="B13" s="118"/>
    </row>
    <row r="14" spans="1:11" customFormat="1" ht="13.9" customHeight="1" x14ac:dyDescent="0.45">
      <c r="A14" s="136" t="s">
        <v>74</v>
      </c>
      <c r="G14" s="93" t="s">
        <v>68</v>
      </c>
      <c r="H14" s="92"/>
      <c r="I14" s="91" t="s">
        <v>75</v>
      </c>
      <c r="J14" s="90"/>
      <c r="K14" s="89"/>
    </row>
    <row r="15" spans="1:11" x14ac:dyDescent="0.3">
      <c r="A15" s="55" t="s">
        <v>99</v>
      </c>
      <c r="B15" s="52" t="s">
        <v>77</v>
      </c>
      <c r="C15" s="52" t="s">
        <v>78</v>
      </c>
      <c r="D15" s="52"/>
      <c r="E15" s="50" t="s">
        <v>79</v>
      </c>
      <c r="F15" s="49"/>
      <c r="G15" s="81"/>
      <c r="H15" s="80"/>
      <c r="I15" s="79">
        <v>0.2</v>
      </c>
      <c r="J15" s="76">
        <v>0</v>
      </c>
      <c r="K15" s="74">
        <f>J15*0.2</f>
        <v>0</v>
      </c>
    </row>
    <row r="16" spans="1:11" customFormat="1" ht="46.5" customHeight="1" x14ac:dyDescent="0.45">
      <c r="A16" s="54"/>
      <c r="B16" s="52"/>
      <c r="C16" s="52" t="s">
        <v>80</v>
      </c>
      <c r="D16" s="52"/>
      <c r="E16" s="48" t="s">
        <v>81</v>
      </c>
      <c r="F16" s="47"/>
      <c r="G16" s="70"/>
      <c r="H16" s="69"/>
      <c r="I16" s="78"/>
      <c r="J16" s="76"/>
      <c r="K16" s="74"/>
    </row>
    <row r="17" spans="1:12" customFormat="1" ht="33.75" customHeight="1" x14ac:dyDescent="0.45">
      <c r="A17" s="53"/>
      <c r="B17" s="51"/>
      <c r="C17" s="51" t="s">
        <v>82</v>
      </c>
      <c r="D17" s="51"/>
      <c r="E17" s="48" t="s">
        <v>83</v>
      </c>
      <c r="F17" s="47"/>
      <c r="G17" s="68"/>
      <c r="H17" s="67"/>
      <c r="I17" s="77"/>
      <c r="J17" s="75"/>
      <c r="K17" s="73"/>
    </row>
    <row r="18" spans="1:12" customFormat="1" ht="27.75" customHeight="1" x14ac:dyDescent="0.45">
      <c r="A18" s="55" t="s">
        <v>126</v>
      </c>
      <c r="B18" s="46" t="s">
        <v>85</v>
      </c>
      <c r="C18" s="45"/>
      <c r="D18" s="44"/>
      <c r="E18" s="50" t="s">
        <v>86</v>
      </c>
      <c r="F18" s="43"/>
      <c r="G18" s="70"/>
      <c r="H18" s="69"/>
      <c r="I18" s="150">
        <v>0.4</v>
      </c>
      <c r="J18" s="232">
        <v>0</v>
      </c>
      <c r="K18" s="191">
        <f>J18*0.4</f>
        <v>0</v>
      </c>
      <c r="L18" s="134"/>
    </row>
    <row r="19" spans="1:12" customFormat="1" ht="57.75" customHeight="1" thickBot="1" x14ac:dyDescent="0.5">
      <c r="A19" s="53"/>
      <c r="B19" s="42" t="s">
        <v>87</v>
      </c>
      <c r="C19" s="41"/>
      <c r="D19" s="40"/>
      <c r="E19" s="39" t="s">
        <v>88</v>
      </c>
      <c r="F19" s="38"/>
      <c r="G19" s="70"/>
      <c r="H19" s="69"/>
      <c r="I19" s="150">
        <v>0.4</v>
      </c>
      <c r="J19" s="232">
        <v>0</v>
      </c>
      <c r="K19" s="191">
        <f>J19*0.4</f>
        <v>0</v>
      </c>
    </row>
    <row r="20" spans="1:12" customFormat="1" ht="13.15" customHeight="1" x14ac:dyDescent="0.45">
      <c r="A20" s="152" t="s">
        <v>89</v>
      </c>
      <c r="B20" s="66" t="s">
        <v>90</v>
      </c>
      <c r="C20" s="65"/>
      <c r="D20" s="65"/>
      <c r="E20" s="65"/>
      <c r="F20" s="65"/>
      <c r="G20" s="65"/>
      <c r="H20" s="65"/>
      <c r="I20" s="64"/>
      <c r="J20" s="151"/>
      <c r="K20" s="234">
        <v>0</v>
      </c>
    </row>
    <row r="21" spans="1:12" customFormat="1" ht="14.25" customHeight="1" x14ac:dyDescent="0.45">
      <c r="G21" s="110"/>
      <c r="H21" s="110"/>
      <c r="J21" s="160" t="s">
        <v>91</v>
      </c>
      <c r="K21" s="153">
        <f>(K15+K18+K19)-K20</f>
        <v>0</v>
      </c>
    </row>
    <row r="22" spans="1:12" customFormat="1" ht="12.75" customHeight="1" x14ac:dyDescent="0.45">
      <c r="A22" s="135" t="s">
        <v>17</v>
      </c>
      <c r="B22" s="119" t="s">
        <v>101</v>
      </c>
      <c r="G22" s="110"/>
      <c r="H22" s="110"/>
      <c r="K22" s="141"/>
    </row>
    <row r="23" spans="1:12" customFormat="1" ht="12.75" customHeight="1" thickBot="1" x14ac:dyDescent="0.5">
      <c r="B23" s="149">
        <v>1</v>
      </c>
      <c r="C23" s="149">
        <v>2</v>
      </c>
      <c r="D23" s="149">
        <v>3</v>
      </c>
      <c r="E23" s="149">
        <v>4</v>
      </c>
      <c r="F23" s="149">
        <v>5</v>
      </c>
      <c r="G23" s="149">
        <v>6</v>
      </c>
      <c r="K23" s="141"/>
    </row>
    <row r="24" spans="1:12" customFormat="1" ht="20.100000000000001" customHeight="1" thickBot="1" x14ac:dyDescent="0.5">
      <c r="A24" s="154" t="s">
        <v>102</v>
      </c>
      <c r="B24" s="219"/>
      <c r="C24" s="220"/>
      <c r="D24" s="220"/>
      <c r="E24" s="220"/>
      <c r="F24" s="220"/>
      <c r="G24" s="221"/>
      <c r="H24" s="110"/>
      <c r="K24" s="141"/>
    </row>
    <row r="25" spans="1:12" customFormat="1" ht="20.100000000000001" customHeight="1" thickBot="1" x14ac:dyDescent="0.5">
      <c r="A25" s="154" t="s">
        <v>103</v>
      </c>
      <c r="B25" s="219"/>
      <c r="C25" s="220"/>
      <c r="D25" s="220"/>
      <c r="E25" s="220"/>
      <c r="F25" s="220"/>
      <c r="G25" s="221"/>
      <c r="H25" s="186" t="s">
        <v>104</v>
      </c>
      <c r="I25" s="119" t="s">
        <v>105</v>
      </c>
      <c r="K25" s="141"/>
    </row>
    <row r="26" spans="1:12" customFormat="1" ht="12.75" customHeight="1" thickBot="1" x14ac:dyDescent="0.5">
      <c r="B26" s="195">
        <f t="shared" ref="B26:G26" si="0">SUM(B24:B25)</f>
        <v>0</v>
      </c>
      <c r="C26" s="195">
        <f t="shared" si="0"/>
        <v>0</v>
      </c>
      <c r="D26" s="195">
        <f t="shared" si="0"/>
        <v>0</v>
      </c>
      <c r="E26" s="195">
        <f t="shared" si="0"/>
        <v>0</v>
      </c>
      <c r="F26" s="195">
        <f t="shared" si="0"/>
        <v>0</v>
      </c>
      <c r="G26" s="196">
        <f t="shared" si="0"/>
        <v>0</v>
      </c>
      <c r="H26" s="197">
        <f>SUM(B26:G26)</f>
        <v>0</v>
      </c>
      <c r="K26" s="141"/>
    </row>
    <row r="27" spans="1:12" customFormat="1" ht="12.75" customHeight="1" thickBot="1" x14ac:dyDescent="0.5">
      <c r="F27" s="119" t="s">
        <v>70</v>
      </c>
      <c r="G27" s="223"/>
      <c r="H27" s="222">
        <v>0</v>
      </c>
      <c r="K27" s="155">
        <f>IFERROR((H26/2)/H27,0)</f>
        <v>0</v>
      </c>
    </row>
    <row r="28" spans="1:12" customFormat="1" ht="8.25" customHeight="1" x14ac:dyDescent="0.45">
      <c r="K28" s="119"/>
    </row>
    <row r="29" spans="1:12" customFormat="1" ht="12.75" customHeight="1" x14ac:dyDescent="0.45">
      <c r="A29" s="34" t="s">
        <v>106</v>
      </c>
      <c r="B29" s="33"/>
      <c r="C29" s="33"/>
      <c r="D29" s="33"/>
      <c r="E29" s="33"/>
      <c r="F29" s="33"/>
      <c r="G29" s="33"/>
      <c r="H29" s="33"/>
      <c r="I29" s="33"/>
      <c r="J29" s="33"/>
      <c r="K29" s="32"/>
    </row>
    <row r="30" spans="1:12" x14ac:dyDescent="0.3">
      <c r="A30" s="31"/>
      <c r="B30" s="30"/>
      <c r="C30" s="30"/>
      <c r="D30" s="30"/>
      <c r="E30" s="30"/>
      <c r="F30" s="30"/>
      <c r="G30" s="30"/>
      <c r="H30" s="30"/>
      <c r="I30" s="30"/>
      <c r="J30" s="30"/>
      <c r="K30" s="29"/>
    </row>
    <row r="31" spans="1:12" x14ac:dyDescent="0.3">
      <c r="A31" s="31"/>
      <c r="B31" s="30"/>
      <c r="C31" s="30"/>
      <c r="D31" s="30"/>
      <c r="E31" s="30"/>
      <c r="F31" s="30"/>
      <c r="G31" s="30"/>
      <c r="H31" s="30"/>
      <c r="I31" s="30"/>
      <c r="J31" s="30"/>
      <c r="K31" s="29"/>
    </row>
    <row r="32" spans="1:12" customFormat="1" ht="9" customHeight="1" x14ac:dyDescent="0.45">
      <c r="A32" s="31"/>
      <c r="B32" s="30"/>
      <c r="C32" s="30"/>
      <c r="D32" s="30"/>
      <c r="E32" s="30"/>
      <c r="F32" s="30"/>
      <c r="G32" s="30"/>
      <c r="H32" s="30"/>
      <c r="I32" s="30"/>
      <c r="J32" s="30"/>
      <c r="K32" s="29"/>
    </row>
    <row r="33" spans="1:11" x14ac:dyDescent="0.3">
      <c r="A33" s="28"/>
      <c r="B33" s="27"/>
      <c r="C33" s="27"/>
      <c r="D33" s="27"/>
      <c r="E33" s="27"/>
      <c r="F33" s="27"/>
      <c r="G33" s="27"/>
      <c r="H33" s="27"/>
      <c r="I33" s="27"/>
      <c r="J33" s="27"/>
      <c r="K33" s="26"/>
    </row>
    <row r="34" spans="1:11" customFormat="1" ht="8.25" customHeight="1" x14ac:dyDescent="0.45"/>
    <row r="35" spans="1:11" customFormat="1" ht="13.5" customHeight="1" x14ac:dyDescent="0.45">
      <c r="A35" s="25" t="s">
        <v>107</v>
      </c>
      <c r="B35" s="25"/>
      <c r="C35" s="25"/>
      <c r="D35" s="25"/>
      <c r="E35" s="25"/>
      <c r="F35" s="25"/>
      <c r="G35" s="25"/>
      <c r="H35" s="24">
        <f>K27</f>
        <v>0</v>
      </c>
      <c r="I35" s="24"/>
      <c r="J35" s="235" t="s">
        <v>108</v>
      </c>
      <c r="K35" s="192">
        <f>H35*3</f>
        <v>0</v>
      </c>
    </row>
    <row r="36" spans="1:11" customFormat="1" ht="13.5" customHeight="1" x14ac:dyDescent="0.45">
      <c r="A36" s="25" t="s">
        <v>109</v>
      </c>
      <c r="B36" s="25"/>
      <c r="C36" s="25"/>
      <c r="D36" s="25"/>
      <c r="E36" s="25"/>
      <c r="F36" s="25"/>
      <c r="G36" s="25"/>
      <c r="H36" s="24">
        <f>K21</f>
        <v>0</v>
      </c>
      <c r="I36" s="24"/>
      <c r="J36" s="156" t="s">
        <v>110</v>
      </c>
      <c r="K36" s="192">
        <f>H36</f>
        <v>0</v>
      </c>
    </row>
    <row r="37" spans="1:11" customFormat="1" ht="13.9" customHeight="1" thickBot="1" x14ac:dyDescent="0.5">
      <c r="E37" s="136"/>
      <c r="H37" s="110"/>
      <c r="I37" s="236"/>
      <c r="J37" s="141" t="s">
        <v>111</v>
      </c>
      <c r="K37" s="192">
        <f>(K35+K36)</f>
        <v>0</v>
      </c>
    </row>
    <row r="38" spans="1:11" customFormat="1" ht="13.9" customHeight="1" thickBot="1" x14ac:dyDescent="0.5">
      <c r="E38" s="37" t="s">
        <v>112</v>
      </c>
      <c r="F38" s="36"/>
      <c r="G38" s="36"/>
      <c r="H38" s="36"/>
      <c r="I38" s="36"/>
      <c r="J38" s="35"/>
      <c r="K38" s="157">
        <f>K37/4</f>
        <v>0</v>
      </c>
    </row>
    <row r="39" spans="1:11" customFormat="1" ht="7.5" customHeight="1" x14ac:dyDescent="0.45">
      <c r="E39" s="136"/>
      <c r="F39" s="136"/>
      <c r="G39" s="136"/>
      <c r="H39" s="194"/>
      <c r="I39" s="194"/>
      <c r="J39" s="194"/>
      <c r="K39" s="190"/>
    </row>
    <row r="40" spans="1:11" customFormat="1" ht="13.5" customHeight="1" x14ac:dyDescent="0.45">
      <c r="E40" s="136"/>
      <c r="F40" s="136"/>
      <c r="G40" s="136"/>
      <c r="H40" s="136"/>
      <c r="I40" s="136"/>
      <c r="J40" s="136"/>
      <c r="K40" s="237"/>
    </row>
    <row r="41" spans="1:11" customFormat="1" ht="13.5" customHeight="1" x14ac:dyDescent="0.45">
      <c r="E41" s="136"/>
      <c r="F41" s="136"/>
      <c r="G41" s="136"/>
      <c r="H41" s="136"/>
      <c r="I41" s="136"/>
      <c r="J41" s="136"/>
      <c r="K41" s="237"/>
    </row>
    <row r="42" spans="1:11" customFormat="1" ht="13.5" customHeight="1" x14ac:dyDescent="0.45">
      <c r="E42" s="136"/>
      <c r="F42" s="136"/>
      <c r="G42" s="136"/>
      <c r="H42" s="136"/>
      <c r="I42" s="136"/>
      <c r="J42" s="136"/>
      <c r="K42" s="237"/>
    </row>
    <row r="44" spans="1:11" x14ac:dyDescent="0.3">
      <c r="A44" s="111" t="s">
        <v>96</v>
      </c>
      <c r="B44" s="147"/>
      <c r="C44" s="147"/>
      <c r="D44" s="147"/>
      <c r="E44" s="139"/>
      <c r="G44" s="111" t="s">
        <v>97</v>
      </c>
      <c r="H44" s="111"/>
      <c r="I44" s="111"/>
      <c r="J44" s="111"/>
      <c r="K44" s="111"/>
    </row>
    <row r="45" spans="1:11" x14ac:dyDescent="0.3">
      <c r="E45" s="139"/>
      <c r="G45" s="138"/>
      <c r="H45" s="138"/>
      <c r="I45" s="140"/>
      <c r="J45" s="125"/>
      <c r="K45" s="133"/>
    </row>
  </sheetData>
  <mergeCells count="42">
    <mergeCell ref="E38:J38"/>
    <mergeCell ref="B20:I20"/>
    <mergeCell ref="A29:K33"/>
    <mergeCell ref="A35:G35"/>
    <mergeCell ref="H35:I35"/>
    <mergeCell ref="A36:G36"/>
    <mergeCell ref="H36:I36"/>
    <mergeCell ref="A18:A19"/>
    <mergeCell ref="B18:D18"/>
    <mergeCell ref="E18:F18"/>
    <mergeCell ref="G18:H18"/>
    <mergeCell ref="B19:D19"/>
    <mergeCell ref="E19:F19"/>
    <mergeCell ref="G19:H19"/>
    <mergeCell ref="G14:H14"/>
    <mergeCell ref="I14:K14"/>
    <mergeCell ref="A15:A17"/>
    <mergeCell ref="B15:B17"/>
    <mergeCell ref="C15:D15"/>
    <mergeCell ref="E15:F15"/>
    <mergeCell ref="G15:H15"/>
    <mergeCell ref="I15:I17"/>
    <mergeCell ref="J15:J17"/>
    <mergeCell ref="K15:K17"/>
    <mergeCell ref="C16:D16"/>
    <mergeCell ref="E16:F16"/>
    <mergeCell ref="G16:H16"/>
    <mergeCell ref="C17:D17"/>
    <mergeCell ref="E17:F17"/>
    <mergeCell ref="G17:H17"/>
    <mergeCell ref="H12:K12"/>
    <mergeCell ref="C4:D4"/>
    <mergeCell ref="C5:E5"/>
    <mergeCell ref="C7:E7"/>
    <mergeCell ref="H7:K7"/>
    <mergeCell ref="C8:E8"/>
    <mergeCell ref="H8:K8"/>
    <mergeCell ref="C9:E9"/>
    <mergeCell ref="H9:K9"/>
    <mergeCell ref="C10:E10"/>
    <mergeCell ref="H10:K10"/>
    <mergeCell ref="H11:K11"/>
  </mergeCells>
  <conditionalFormatting sqref="H36:I36">
    <cfRule type="cellIs" dxfId="43" priority="1" operator="equal">
      <formula>0</formula>
    </cfRule>
  </conditionalFormatting>
  <conditionalFormatting sqref="K15:K42">
    <cfRule type="cellIs" dxfId="42" priority="2" operator="equal">
      <formula>0</formula>
    </cfRule>
    <cfRule type="cellIs" dxfId="41" priority="3" operator="notBetween">
      <formula>0</formula>
      <formula>10</formula>
    </cfRule>
  </conditionalFormatting>
  <conditionalFormatting sqref="H35:I36">
    <cfRule type="cellIs" dxfId="40" priority="4" operator="notBetween">
      <formula>0</formula>
      <formula>10</formula>
    </cfRule>
  </conditionalFormatting>
  <conditionalFormatting sqref="J15:J20">
    <cfRule type="cellIs" dxfId="39" priority="5" operator="notBetween">
      <formula>0</formula>
      <formula>10</formula>
    </cfRule>
  </conditionalFormatting>
  <conditionalFormatting sqref="K20">
    <cfRule type="cellIs" dxfId="38" priority="6" operator="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9" orientation="portrait" horizontalDpi="300" verticalDpi="300" r:id="rId1"/>
  <headerFooter>
    <oddHeader>&amp;L&amp;G&amp;C&amp;"Verdana,Normal"&amp;12PROTOKOLL FÖR LÄTTKLASS</oddHead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M36"/>
  <sheetViews>
    <sheetView showZeros="0" topLeftCell="A25" workbookViewId="0">
      <selection activeCell="L30" sqref="L30 L30"/>
    </sheetView>
  </sheetViews>
  <sheetFormatPr defaultColWidth="9.1328125" defaultRowHeight="12.4" x14ac:dyDescent="0.3"/>
  <cols>
    <col min="1" max="1" width="7.265625" style="119" customWidth="1"/>
    <col min="2" max="3" width="9.1328125" style="119" customWidth="1"/>
    <col min="4" max="4" width="2.73046875" style="119" customWidth="1"/>
    <col min="5" max="6" width="7.265625" style="119" customWidth="1"/>
    <col min="7" max="7" width="10.86328125" style="119" customWidth="1"/>
    <col min="8" max="8" width="4.86328125" style="119" customWidth="1"/>
    <col min="9" max="9" width="2.86328125" style="119" customWidth="1"/>
    <col min="10" max="11" width="7.265625" style="119" customWidth="1"/>
    <col min="12" max="12" width="9.1328125" style="119" customWidth="1"/>
    <col min="13" max="13" width="7.265625" style="119" hidden="1" customWidth="1"/>
    <col min="14" max="14" width="9.1328125" style="119" customWidth="1"/>
    <col min="15" max="16384" width="9.1328125" style="119"/>
  </cols>
  <sheetData>
    <row r="1" spans="1:12" customFormat="1" ht="6" customHeight="1" thickBot="1" x14ac:dyDescent="0.5"/>
    <row r="2" spans="1:12" customFormat="1" ht="24" customHeight="1" thickBot="1" x14ac:dyDescent="0.5">
      <c r="A2" s="135" t="s">
        <v>127</v>
      </c>
      <c r="H2" s="112"/>
      <c r="I2" s="116" t="s">
        <v>43</v>
      </c>
      <c r="J2" s="113"/>
      <c r="K2" s="114"/>
      <c r="L2" s="114"/>
    </row>
    <row r="3" spans="1:12" customFormat="1" ht="24" customHeight="1" thickBot="1" x14ac:dyDescent="0.5">
      <c r="A3" s="136" t="s">
        <v>128</v>
      </c>
      <c r="H3" s="112"/>
      <c r="I3" s="116" t="s">
        <v>44</v>
      </c>
      <c r="J3" s="113"/>
      <c r="K3" s="114"/>
      <c r="L3" s="114"/>
    </row>
    <row r="4" spans="1:12" customFormat="1" ht="24" customHeight="1" thickBot="1" x14ac:dyDescent="0.5">
      <c r="A4" s="111" t="s">
        <v>45</v>
      </c>
      <c r="B4" s="111"/>
      <c r="C4" s="105"/>
      <c r="D4" s="105"/>
      <c r="E4" s="105"/>
      <c r="F4" s="146"/>
      <c r="H4" s="112"/>
      <c r="I4" s="116" t="s">
        <v>46</v>
      </c>
      <c r="J4" s="113"/>
      <c r="K4" s="114"/>
      <c r="L4" s="114"/>
    </row>
    <row r="5" spans="1:12" customFormat="1" ht="24" customHeight="1" thickBot="1" x14ac:dyDescent="0.5">
      <c r="A5" s="115" t="s">
        <v>47</v>
      </c>
      <c r="B5" s="115"/>
      <c r="C5" s="108"/>
      <c r="D5" s="108"/>
      <c r="E5" s="108"/>
      <c r="F5" s="108"/>
      <c r="H5" s="112"/>
      <c r="I5" s="116" t="s">
        <v>48</v>
      </c>
      <c r="J5" s="174"/>
      <c r="K5" s="114"/>
      <c r="L5" s="114"/>
    </row>
    <row r="6" spans="1:12" customFormat="1" ht="19.5" customHeight="1" thickBot="1" x14ac:dyDescent="0.5">
      <c r="A6" s="115" t="s">
        <v>50</v>
      </c>
      <c r="B6" s="115"/>
      <c r="C6" s="108"/>
      <c r="D6" s="108"/>
      <c r="E6" s="108"/>
      <c r="F6" s="108"/>
      <c r="K6" s="241"/>
    </row>
    <row r="7" spans="1:12" customFormat="1" ht="17.100000000000001" customHeight="1" thickBot="1" x14ac:dyDescent="0.5">
      <c r="A7" s="115" t="s">
        <v>49</v>
      </c>
      <c r="B7" s="115"/>
      <c r="C7" s="115"/>
      <c r="D7" s="115"/>
      <c r="E7" s="115"/>
      <c r="F7" s="115"/>
      <c r="J7" s="173" t="s">
        <v>129</v>
      </c>
      <c r="K7" s="172"/>
      <c r="L7" s="171"/>
    </row>
    <row r="8" spans="1:12" customFormat="1" ht="17.100000000000001" customHeight="1" x14ac:dyDescent="0.45">
      <c r="A8" s="111" t="s">
        <v>53</v>
      </c>
      <c r="B8" s="111"/>
      <c r="C8" s="105"/>
      <c r="D8" s="105"/>
      <c r="E8" s="105"/>
      <c r="F8" s="105"/>
    </row>
    <row r="9" spans="1:12" customFormat="1" ht="17.100000000000001" customHeight="1" x14ac:dyDescent="0.45">
      <c r="A9" s="115" t="s">
        <v>55</v>
      </c>
      <c r="B9" s="115"/>
      <c r="C9" s="108"/>
      <c r="D9" s="108"/>
      <c r="E9" s="108"/>
      <c r="F9" s="108"/>
    </row>
    <row r="10" spans="1:12" customFormat="1" ht="17.100000000000001" customHeight="1" x14ac:dyDescent="0.45">
      <c r="A10" s="115" t="s">
        <v>57</v>
      </c>
      <c r="B10" s="115"/>
      <c r="C10" s="108"/>
      <c r="D10" s="108"/>
      <c r="E10" s="108"/>
      <c r="F10" s="108"/>
    </row>
    <row r="11" spans="1:12" customFormat="1" ht="17.25" customHeight="1" x14ac:dyDescent="0.45"/>
    <row r="12" spans="1:12" customFormat="1" ht="16.5" hidden="1" customHeight="1" x14ac:dyDescent="0.45"/>
    <row r="13" spans="1:12" customFormat="1" ht="21.75" customHeight="1" x14ac:dyDescent="0.45">
      <c r="A13" s="170"/>
      <c r="B13" s="115"/>
      <c r="C13" s="169"/>
      <c r="D13" s="168"/>
      <c r="E13" s="166" t="s">
        <v>68</v>
      </c>
      <c r="F13" s="165"/>
      <c r="G13" s="115"/>
      <c r="H13" s="165"/>
      <c r="I13" s="165"/>
      <c r="J13" s="115"/>
      <c r="K13" s="168"/>
      <c r="L13" s="120" t="s">
        <v>130</v>
      </c>
    </row>
    <row r="14" spans="1:12" customFormat="1" ht="20.100000000000001" customHeight="1" x14ac:dyDescent="0.45">
      <c r="A14" s="178" t="s">
        <v>62</v>
      </c>
      <c r="B14" s="179"/>
      <c r="C14" s="179"/>
      <c r="D14" s="180"/>
      <c r="E14" s="165"/>
      <c r="F14" s="165"/>
      <c r="G14" s="115"/>
      <c r="H14" s="165"/>
      <c r="I14" s="165"/>
      <c r="J14" s="115"/>
      <c r="K14" s="167"/>
      <c r="L14" s="216"/>
    </row>
    <row r="15" spans="1:12" customFormat="1" ht="20.100000000000001" customHeight="1" x14ac:dyDescent="0.45">
      <c r="A15" s="178" t="s">
        <v>63</v>
      </c>
      <c r="B15" s="179"/>
      <c r="C15" s="179"/>
      <c r="D15" s="180"/>
      <c r="E15" s="165"/>
      <c r="F15" s="165"/>
      <c r="G15" s="115"/>
      <c r="H15" s="165"/>
      <c r="I15" s="165"/>
      <c r="J15" s="115"/>
      <c r="K15" s="164"/>
      <c r="L15" s="216"/>
    </row>
    <row r="16" spans="1:12" customFormat="1" ht="20.100000000000001" customHeight="1" x14ac:dyDescent="0.45">
      <c r="A16" s="178" t="s">
        <v>131</v>
      </c>
      <c r="B16" s="184"/>
      <c r="C16" s="184"/>
      <c r="D16" s="185"/>
      <c r="E16" s="165"/>
      <c r="F16" s="165"/>
      <c r="G16" s="115"/>
      <c r="H16" s="165"/>
      <c r="I16" s="165"/>
      <c r="J16" s="115"/>
      <c r="K16" s="164"/>
      <c r="L16" s="216"/>
    </row>
    <row r="17" spans="1:13" customFormat="1" ht="20.100000000000001" customHeight="1" x14ac:dyDescent="0.45">
      <c r="A17" s="178" t="s">
        <v>65</v>
      </c>
      <c r="B17" s="179"/>
      <c r="C17" s="179"/>
      <c r="D17" s="180"/>
      <c r="E17" s="165"/>
      <c r="F17" s="165"/>
      <c r="G17" s="115"/>
      <c r="H17" s="165"/>
      <c r="I17" s="165"/>
      <c r="J17" s="115"/>
      <c r="K17" s="164"/>
      <c r="L17" s="216"/>
    </row>
    <row r="18" spans="1:13" customFormat="1" ht="20.100000000000001" customHeight="1" x14ac:dyDescent="0.45">
      <c r="A18" s="181" t="s">
        <v>66</v>
      </c>
      <c r="B18" s="182"/>
      <c r="C18" s="182"/>
      <c r="D18" s="183"/>
      <c r="E18" s="165"/>
      <c r="F18" s="165"/>
      <c r="G18" s="115"/>
      <c r="H18" s="165"/>
      <c r="I18" s="165"/>
      <c r="J18" s="115"/>
      <c r="K18" s="164"/>
      <c r="L18" s="216"/>
    </row>
    <row r="19" spans="1:13" customFormat="1" ht="20.100000000000001" customHeight="1" x14ac:dyDescent="0.45">
      <c r="A19" s="181" t="s">
        <v>132</v>
      </c>
      <c r="B19" s="182"/>
      <c r="C19" s="182"/>
      <c r="D19" s="183"/>
      <c r="E19" s="165"/>
      <c r="F19" s="165"/>
      <c r="G19" s="115"/>
      <c r="H19" s="165"/>
      <c r="I19" s="165"/>
      <c r="J19" s="115"/>
      <c r="K19" s="164"/>
      <c r="L19" s="216"/>
    </row>
    <row r="20" spans="1:13" customFormat="1" ht="20.100000000000001" customHeight="1" x14ac:dyDescent="0.45">
      <c r="K20" s="242"/>
      <c r="L20" s="242"/>
    </row>
    <row r="21" spans="1:13" customFormat="1" ht="15.75" customHeight="1" x14ac:dyDescent="0.45">
      <c r="I21" s="125"/>
      <c r="J21" s="127"/>
      <c r="K21" s="125" t="s">
        <v>133</v>
      </c>
      <c r="L21" s="120">
        <f>SUM(L14:L19)</f>
        <v>0</v>
      </c>
    </row>
    <row r="22" spans="1:13" customFormat="1" ht="18.75" customHeight="1" x14ac:dyDescent="0.45">
      <c r="F22" s="160"/>
      <c r="I22" s="125"/>
      <c r="J22" s="243"/>
    </row>
    <row r="23" spans="1:13" customFormat="1" ht="15.75" customHeight="1" x14ac:dyDescent="0.45">
      <c r="A23" s="136" t="s">
        <v>74</v>
      </c>
      <c r="G23" s="22" t="s">
        <v>68</v>
      </c>
      <c r="H23" s="21"/>
      <c r="I23" s="20"/>
      <c r="J23" s="91" t="s">
        <v>75</v>
      </c>
      <c r="K23" s="90"/>
      <c r="L23" s="89"/>
    </row>
    <row r="24" spans="1:13" x14ac:dyDescent="0.3">
      <c r="A24" s="88" t="s">
        <v>76</v>
      </c>
      <c r="B24" s="85" t="s">
        <v>77</v>
      </c>
      <c r="C24" s="85" t="s">
        <v>78</v>
      </c>
      <c r="D24" s="85"/>
      <c r="E24" s="83" t="s">
        <v>79</v>
      </c>
      <c r="F24" s="19"/>
      <c r="G24" s="18"/>
      <c r="H24" s="17"/>
      <c r="I24" s="16"/>
      <c r="J24" s="79">
        <v>0.2</v>
      </c>
      <c r="K24" s="76"/>
      <c r="L24" s="73">
        <f>K24*0.2</f>
        <v>0</v>
      </c>
    </row>
    <row r="25" spans="1:13" customFormat="1" ht="46.5" customHeight="1" x14ac:dyDescent="0.45">
      <c r="A25" s="87"/>
      <c r="B25" s="85"/>
      <c r="C25" s="85" t="s">
        <v>80</v>
      </c>
      <c r="D25" s="85"/>
      <c r="E25" s="72" t="s">
        <v>81</v>
      </c>
      <c r="F25" s="71"/>
      <c r="G25" s="13"/>
      <c r="H25" s="12"/>
      <c r="I25" s="11"/>
      <c r="J25" s="78"/>
      <c r="K25" s="76"/>
      <c r="L25" s="15"/>
    </row>
    <row r="26" spans="1:13" customFormat="1" ht="40.5" customHeight="1" x14ac:dyDescent="0.45">
      <c r="A26" s="86"/>
      <c r="B26" s="84"/>
      <c r="C26" s="84" t="s">
        <v>134</v>
      </c>
      <c r="D26" s="84"/>
      <c r="E26" s="72" t="s">
        <v>83</v>
      </c>
      <c r="F26" s="71"/>
      <c r="G26" s="13"/>
      <c r="H26" s="12"/>
      <c r="I26" s="11"/>
      <c r="J26" s="77"/>
      <c r="K26" s="75"/>
      <c r="L26" s="14"/>
    </row>
    <row r="27" spans="1:13" customFormat="1" ht="27.75" customHeight="1" x14ac:dyDescent="0.45">
      <c r="A27" s="88" t="s">
        <v>135</v>
      </c>
      <c r="B27" s="63" t="s">
        <v>85</v>
      </c>
      <c r="C27" s="62"/>
      <c r="D27" s="61"/>
      <c r="E27" s="72" t="s">
        <v>86</v>
      </c>
      <c r="F27" s="71"/>
      <c r="G27" s="13"/>
      <c r="H27" s="12"/>
      <c r="I27" s="11"/>
      <c r="J27" s="150">
        <v>0.4</v>
      </c>
      <c r="K27" s="232"/>
      <c r="L27" s="191">
        <f>K27*0.4</f>
        <v>0</v>
      </c>
      <c r="M27" s="134"/>
    </row>
    <row r="28" spans="1:13" customFormat="1" ht="61.5" customHeight="1" thickBot="1" x14ac:dyDescent="0.5">
      <c r="A28" s="86"/>
      <c r="B28" s="60" t="s">
        <v>87</v>
      </c>
      <c r="C28" s="59"/>
      <c r="D28" s="58"/>
      <c r="E28" s="57" t="s">
        <v>88</v>
      </c>
      <c r="F28" s="56"/>
      <c r="G28" s="13"/>
      <c r="H28" s="12"/>
      <c r="I28" s="11"/>
      <c r="J28" s="150">
        <v>0.4</v>
      </c>
      <c r="K28" s="232"/>
      <c r="L28" s="191">
        <f>K28*0.4</f>
        <v>0</v>
      </c>
    </row>
    <row r="29" spans="1:13" customFormat="1" ht="13.5" customHeight="1" thickBot="1" x14ac:dyDescent="0.5">
      <c r="A29" s="152" t="s">
        <v>89</v>
      </c>
      <c r="B29" s="66" t="s">
        <v>90</v>
      </c>
      <c r="C29" s="65"/>
      <c r="D29" s="65"/>
      <c r="E29" s="65"/>
      <c r="F29" s="65"/>
      <c r="G29" s="65"/>
      <c r="H29" s="65"/>
      <c r="I29" s="64"/>
      <c r="J29" s="158"/>
      <c r="K29" s="159">
        <f>J29</f>
        <v>0</v>
      </c>
      <c r="L29" s="224"/>
    </row>
    <row r="30" spans="1:13" customFormat="1" ht="18" customHeight="1" thickBot="1" x14ac:dyDescent="0.5">
      <c r="G30" s="110"/>
      <c r="I30" s="110"/>
      <c r="J30" s="175"/>
      <c r="K30" s="143" t="s">
        <v>91</v>
      </c>
      <c r="L30" s="155">
        <f>IFERROR(L24+L27+L28-L29,0)</f>
        <v>0</v>
      </c>
    </row>
    <row r="31" spans="1:13" customFormat="1" ht="18" customHeight="1" thickBot="1" x14ac:dyDescent="0.5">
      <c r="G31" s="110"/>
      <c r="I31" s="110"/>
      <c r="J31" s="160"/>
      <c r="K31" s="161" t="s">
        <v>92</v>
      </c>
      <c r="L31" s="155">
        <f>(L30*2)</f>
        <v>0</v>
      </c>
    </row>
    <row r="32" spans="1:13" customFormat="1" ht="18" customHeight="1" thickBot="1" x14ac:dyDescent="0.5">
      <c r="G32" s="110"/>
      <c r="I32" s="110"/>
      <c r="J32" s="160" t="s">
        <v>136</v>
      </c>
      <c r="K32" s="161"/>
      <c r="L32" s="155">
        <f>L21+L31</f>
        <v>0</v>
      </c>
    </row>
    <row r="33" spans="1:12" s="245" customFormat="1" ht="21.75" customHeight="1" thickBot="1" x14ac:dyDescent="0.4">
      <c r="I33" s="244"/>
      <c r="J33" s="129" t="s">
        <v>137</v>
      </c>
      <c r="K33" s="163"/>
      <c r="L33" s="177">
        <f>ROUND(L32/8,3)</f>
        <v>0</v>
      </c>
    </row>
    <row r="34" spans="1:12" customFormat="1" ht="18" customHeight="1" x14ac:dyDescent="0.45">
      <c r="F34" s="139"/>
      <c r="H34" s="138"/>
      <c r="I34" s="138"/>
      <c r="J34" s="140"/>
      <c r="K34" s="125"/>
      <c r="L34" s="133"/>
    </row>
    <row r="35" spans="1:12" customFormat="1" ht="18" customHeight="1" x14ac:dyDescent="0.45">
      <c r="A35" s="111" t="s">
        <v>96</v>
      </c>
      <c r="B35" s="147"/>
      <c r="C35" s="147"/>
      <c r="D35" s="147"/>
      <c r="E35" s="147"/>
      <c r="F35" s="139"/>
      <c r="G35" s="111" t="s">
        <v>97</v>
      </c>
      <c r="H35" s="111"/>
      <c r="I35" s="111"/>
      <c r="J35" s="111"/>
      <c r="K35" s="111"/>
      <c r="L35" s="111"/>
    </row>
    <row r="36" spans="1:12" customFormat="1" ht="18" customHeight="1" x14ac:dyDescent="0.45">
      <c r="F36" s="139"/>
      <c r="H36" s="138"/>
      <c r="I36" s="138"/>
      <c r="J36" s="140"/>
      <c r="K36" s="125"/>
      <c r="L36" s="133"/>
    </row>
  </sheetData>
  <mergeCells count="30">
    <mergeCell ref="B29:I29"/>
    <mergeCell ref="A27:A28"/>
    <mergeCell ref="B27:D27"/>
    <mergeCell ref="E27:F27"/>
    <mergeCell ref="G27:I27"/>
    <mergeCell ref="B28:D28"/>
    <mergeCell ref="E28:F28"/>
    <mergeCell ref="G28:I28"/>
    <mergeCell ref="G23:I23"/>
    <mergeCell ref="J23:L23"/>
    <mergeCell ref="A24:A26"/>
    <mergeCell ref="B24:B26"/>
    <mergeCell ref="C24:D24"/>
    <mergeCell ref="E24:F24"/>
    <mergeCell ref="G24:I24"/>
    <mergeCell ref="J24:J26"/>
    <mergeCell ref="K24:K26"/>
    <mergeCell ref="L24:L26"/>
    <mergeCell ref="C25:D25"/>
    <mergeCell ref="E25:F25"/>
    <mergeCell ref="G25:I25"/>
    <mergeCell ref="C26:D26"/>
    <mergeCell ref="E26:F26"/>
    <mergeCell ref="G26:I26"/>
    <mergeCell ref="C10:F10"/>
    <mergeCell ref="C4:E4"/>
    <mergeCell ref="C5:F5"/>
    <mergeCell ref="C6:F6"/>
    <mergeCell ref="C8:F8"/>
    <mergeCell ref="C9:F9"/>
  </mergeCells>
  <conditionalFormatting sqref="L24">
    <cfRule type="cellIs" dxfId="37" priority="1" operator="equal">
      <formula>0</formula>
    </cfRule>
    <cfRule type="cellIs" dxfId="36" priority="2" operator="notBetween">
      <formula>0</formula>
      <formula>10</formula>
    </cfRule>
  </conditionalFormatting>
  <conditionalFormatting sqref="L27:L28">
    <cfRule type="cellIs" dxfId="35" priority="3" operator="equal">
      <formula>0</formula>
    </cfRule>
    <cfRule type="cellIs" dxfId="34" priority="4" operator="notBetween">
      <formula>0</formula>
      <formula>10</formula>
    </cfRule>
  </conditionalFormatting>
  <conditionalFormatting sqref="K29">
    <cfRule type="cellIs" dxfId="33" priority="5" operator="equal">
      <formula>0</formula>
    </cfRule>
  </conditionalFormatting>
  <conditionalFormatting sqref="L30:L32">
    <cfRule type="cellIs" dxfId="32" priority="6" operator="equal">
      <formula>0</formula>
    </cfRule>
    <cfRule type="cellIs" dxfId="31" priority="7" operator="notBetween">
      <formula>0</formula>
      <formula>10</formula>
    </cfRule>
  </conditionalFormatting>
  <conditionalFormatting sqref="J29">
    <cfRule type="cellIs" dxfId="30" priority="8" operator="notBetween">
      <formula>0</formula>
      <formula>10</formula>
    </cfRule>
  </conditionalFormatting>
  <conditionalFormatting sqref="K24:K29">
    <cfRule type="cellIs" dxfId="29" priority="9" operator="notBetween">
      <formula>0</formula>
      <formula>10</formula>
    </cfRule>
  </conditionalFormatting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SKRITTKLASS</oddHead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L41"/>
  <sheetViews>
    <sheetView showZeros="0" topLeftCell="A17" workbookViewId="0">
      <selection activeCell="K20" sqref="K20 K20"/>
    </sheetView>
  </sheetViews>
  <sheetFormatPr defaultColWidth="9.1328125" defaultRowHeight="12.4" x14ac:dyDescent="0.3"/>
  <cols>
    <col min="1" max="1" width="11.86328125" style="119" customWidth="1"/>
    <col min="2" max="2" width="7.3984375" style="119" customWidth="1"/>
    <col min="3" max="3" width="7.86328125" style="119" customWidth="1"/>
    <col min="4" max="4" width="6.3984375" style="119" customWidth="1"/>
    <col min="5" max="6" width="7.265625" style="119" customWidth="1"/>
    <col min="7" max="7" width="7.73046875" style="119" customWidth="1"/>
    <col min="8" max="8" width="6.1328125" style="119" customWidth="1"/>
    <col min="9" max="9" width="7.265625" style="119" customWidth="1"/>
    <col min="10" max="10" width="6.59765625" style="119" customWidth="1"/>
    <col min="11" max="11" width="8.3984375" style="119" customWidth="1"/>
    <col min="12" max="12" width="6.3984375" style="119" hidden="1" customWidth="1"/>
    <col min="13" max="13" width="9.1328125" style="119" customWidth="1"/>
    <col min="14" max="16384" width="9.1328125" style="119"/>
  </cols>
  <sheetData>
    <row r="1" spans="1:12" customFormat="1" ht="6" customHeight="1" thickBot="1" x14ac:dyDescent="0.5"/>
    <row r="2" spans="1:12" customFormat="1" ht="22.5" customHeight="1" thickBot="1" x14ac:dyDescent="0.5">
      <c r="A2" s="135" t="s">
        <v>138</v>
      </c>
      <c r="H2" s="129" t="s">
        <v>43</v>
      </c>
      <c r="I2" s="116"/>
      <c r="J2" s="113"/>
      <c r="K2" s="198"/>
      <c r="L2" s="118"/>
    </row>
    <row r="3" spans="1:12" customFormat="1" ht="24" customHeight="1" thickBot="1" x14ac:dyDescent="0.5">
      <c r="A3" s="136" t="s">
        <v>17</v>
      </c>
      <c r="H3" s="201" t="s">
        <v>44</v>
      </c>
      <c r="I3" s="116"/>
      <c r="J3" s="113"/>
      <c r="K3" s="198"/>
      <c r="L3" s="118"/>
    </row>
    <row r="4" spans="1:12" customFormat="1" ht="24" customHeight="1" thickBot="1" x14ac:dyDescent="0.5">
      <c r="A4" s="111" t="s">
        <v>45</v>
      </c>
      <c r="B4" s="111"/>
      <c r="C4" s="105"/>
      <c r="D4" s="105"/>
      <c r="E4" s="105"/>
      <c r="F4" s="146"/>
      <c r="H4" s="129" t="s">
        <v>46</v>
      </c>
      <c r="I4" s="116"/>
      <c r="J4" s="113"/>
      <c r="K4" s="198"/>
      <c r="L4" s="118"/>
    </row>
    <row r="5" spans="1:12" customFormat="1" ht="24" customHeight="1" thickBot="1" x14ac:dyDescent="0.5">
      <c r="A5" s="115" t="s">
        <v>47</v>
      </c>
      <c r="B5" s="115"/>
      <c r="C5" s="108"/>
      <c r="D5" s="108"/>
      <c r="E5" s="108"/>
      <c r="F5" s="108"/>
      <c r="H5" s="129" t="s">
        <v>48</v>
      </c>
      <c r="I5" s="116"/>
      <c r="J5" s="174"/>
      <c r="K5" s="198"/>
      <c r="L5" s="118"/>
    </row>
    <row r="6" spans="1:12" customFormat="1" ht="19.5" customHeight="1" thickBot="1" x14ac:dyDescent="0.5">
      <c r="A6" s="115" t="s">
        <v>50</v>
      </c>
      <c r="B6" s="115"/>
      <c r="C6" s="108"/>
      <c r="D6" s="108"/>
      <c r="E6" s="108"/>
      <c r="F6" s="108"/>
      <c r="K6" s="241"/>
    </row>
    <row r="7" spans="1:12" customFormat="1" ht="17.100000000000001" customHeight="1" thickBot="1" x14ac:dyDescent="0.5">
      <c r="A7" s="115" t="s">
        <v>49</v>
      </c>
      <c r="B7" s="115"/>
      <c r="C7" s="115"/>
      <c r="D7" s="115"/>
      <c r="E7" s="115"/>
      <c r="F7" s="115"/>
      <c r="I7" s="173" t="s">
        <v>129</v>
      </c>
      <c r="J7" s="199"/>
      <c r="K7" s="200"/>
      <c r="L7" s="246"/>
    </row>
    <row r="8" spans="1:12" customFormat="1" ht="17.100000000000001" customHeight="1" x14ac:dyDescent="0.45">
      <c r="A8" s="111" t="s">
        <v>53</v>
      </c>
      <c r="B8" s="111"/>
      <c r="C8" s="105"/>
      <c r="D8" s="105"/>
      <c r="E8" s="105"/>
      <c r="F8" s="105"/>
    </row>
    <row r="9" spans="1:12" customFormat="1" ht="17.100000000000001" customHeight="1" x14ac:dyDescent="0.45">
      <c r="A9" s="115" t="s">
        <v>55</v>
      </c>
      <c r="B9" s="115"/>
      <c r="C9" s="108"/>
      <c r="D9" s="108"/>
      <c r="E9" s="108"/>
      <c r="F9" s="108"/>
    </row>
    <row r="10" spans="1:12" customFormat="1" ht="17.100000000000001" customHeight="1" x14ac:dyDescent="0.45">
      <c r="A10" s="115" t="s">
        <v>57</v>
      </c>
      <c r="B10" s="115"/>
      <c r="C10" s="108"/>
      <c r="D10" s="108"/>
      <c r="E10" s="108"/>
      <c r="F10" s="108"/>
    </row>
    <row r="11" spans="1:12" customFormat="1" ht="33.75" customHeight="1" x14ac:dyDescent="0.45"/>
    <row r="12" spans="1:12" customFormat="1" ht="15" customHeight="1" x14ac:dyDescent="0.45">
      <c r="K12" s="241"/>
    </row>
    <row r="13" spans="1:12" customFormat="1" ht="13.9" customHeight="1" x14ac:dyDescent="0.45">
      <c r="A13" s="136" t="s">
        <v>74</v>
      </c>
      <c r="G13" s="93" t="s">
        <v>68</v>
      </c>
      <c r="H13" s="92"/>
      <c r="I13" s="91" t="s">
        <v>75</v>
      </c>
      <c r="J13" s="90"/>
      <c r="K13" s="89"/>
    </row>
    <row r="14" spans="1:12" x14ac:dyDescent="0.3">
      <c r="A14" s="55" t="s">
        <v>99</v>
      </c>
      <c r="B14" s="52" t="s">
        <v>77</v>
      </c>
      <c r="C14" s="52" t="s">
        <v>78</v>
      </c>
      <c r="D14" s="52"/>
      <c r="E14" s="50" t="s">
        <v>79</v>
      </c>
      <c r="F14" s="49"/>
      <c r="G14" s="81"/>
      <c r="H14" s="80"/>
      <c r="I14" s="79">
        <v>0.2</v>
      </c>
      <c r="J14" s="76">
        <v>0</v>
      </c>
      <c r="K14" s="74">
        <f>J14*0.2</f>
        <v>0</v>
      </c>
    </row>
    <row r="15" spans="1:12" customFormat="1" ht="46.5" customHeight="1" x14ac:dyDescent="0.45">
      <c r="A15" s="54"/>
      <c r="B15" s="52"/>
      <c r="C15" s="52" t="s">
        <v>80</v>
      </c>
      <c r="D15" s="52"/>
      <c r="E15" s="48" t="s">
        <v>81</v>
      </c>
      <c r="F15" s="47"/>
      <c r="G15" s="70"/>
      <c r="H15" s="69"/>
      <c r="I15" s="78"/>
      <c r="J15" s="76"/>
      <c r="K15" s="74"/>
    </row>
    <row r="16" spans="1:12" customFormat="1" ht="33.75" customHeight="1" x14ac:dyDescent="0.45">
      <c r="A16" s="53"/>
      <c r="B16" s="51"/>
      <c r="C16" s="51" t="s">
        <v>82</v>
      </c>
      <c r="D16" s="51"/>
      <c r="E16" s="48" t="s">
        <v>83</v>
      </c>
      <c r="F16" s="47"/>
      <c r="G16" s="68"/>
      <c r="H16" s="67"/>
      <c r="I16" s="77"/>
      <c r="J16" s="75"/>
      <c r="K16" s="73"/>
    </row>
    <row r="17" spans="1:12" customFormat="1" ht="27.75" customHeight="1" x14ac:dyDescent="0.45">
      <c r="A17" s="55" t="s">
        <v>139</v>
      </c>
      <c r="B17" s="46" t="s">
        <v>85</v>
      </c>
      <c r="C17" s="45"/>
      <c r="D17" s="44"/>
      <c r="E17" s="50" t="s">
        <v>86</v>
      </c>
      <c r="F17" s="43"/>
      <c r="G17" s="70"/>
      <c r="H17" s="69"/>
      <c r="I17" s="150">
        <v>0.4</v>
      </c>
      <c r="J17" s="232">
        <v>0</v>
      </c>
      <c r="K17" s="191">
        <f>J17*0.4</f>
        <v>0</v>
      </c>
      <c r="L17" s="134"/>
    </row>
    <row r="18" spans="1:12" customFormat="1" ht="57.75" customHeight="1" thickBot="1" x14ac:dyDescent="0.5">
      <c r="A18" s="53"/>
      <c r="B18" s="42" t="s">
        <v>87</v>
      </c>
      <c r="C18" s="41"/>
      <c r="D18" s="40"/>
      <c r="E18" s="39" t="s">
        <v>88</v>
      </c>
      <c r="F18" s="38"/>
      <c r="G18" s="70"/>
      <c r="H18" s="69"/>
      <c r="I18" s="150">
        <v>0.4</v>
      </c>
      <c r="J18" s="232">
        <v>0</v>
      </c>
      <c r="K18" s="191">
        <f>J18*0.4</f>
        <v>0</v>
      </c>
    </row>
    <row r="19" spans="1:12" customFormat="1" ht="13.15" customHeight="1" x14ac:dyDescent="0.45">
      <c r="A19" s="152" t="s">
        <v>89</v>
      </c>
      <c r="B19" s="66" t="s">
        <v>90</v>
      </c>
      <c r="C19" s="65"/>
      <c r="D19" s="65"/>
      <c r="E19" s="65"/>
      <c r="F19" s="65"/>
      <c r="G19" s="65"/>
      <c r="H19" s="65"/>
      <c r="I19" s="64"/>
      <c r="J19" s="151"/>
      <c r="K19" s="238">
        <v>0</v>
      </c>
    </row>
    <row r="20" spans="1:12" customFormat="1" ht="18" customHeight="1" x14ac:dyDescent="0.45">
      <c r="G20" s="110"/>
      <c r="H20" s="110"/>
      <c r="K20" s="153">
        <f>(K14+K17+K18)-K19</f>
        <v>0</v>
      </c>
    </row>
    <row r="21" spans="1:12" customFormat="1" ht="12.75" customHeight="1" x14ac:dyDescent="0.45">
      <c r="A21" s="135" t="s">
        <v>17</v>
      </c>
      <c r="B21" s="119" t="s">
        <v>101</v>
      </c>
      <c r="G21" s="110"/>
      <c r="H21" s="110"/>
      <c r="K21" s="141"/>
    </row>
    <row r="22" spans="1:12" customFormat="1" ht="12.75" customHeight="1" x14ac:dyDescent="0.45">
      <c r="B22" s="149">
        <v>1</v>
      </c>
      <c r="C22" s="149">
        <v>2</v>
      </c>
      <c r="D22" s="149">
        <v>3</v>
      </c>
      <c r="E22" s="149">
        <v>4</v>
      </c>
      <c r="F22" s="149">
        <v>5</v>
      </c>
      <c r="G22" s="176" t="s">
        <v>38</v>
      </c>
      <c r="J22" s="141"/>
    </row>
    <row r="23" spans="1:12" customFormat="1" ht="20.100000000000001" customHeight="1" thickBot="1" x14ac:dyDescent="0.5">
      <c r="A23" s="154" t="s">
        <v>140</v>
      </c>
      <c r="B23" s="225">
        <v>0</v>
      </c>
      <c r="C23" s="225">
        <v>0</v>
      </c>
      <c r="D23" s="225">
        <v>0</v>
      </c>
      <c r="E23" s="225">
        <v>0</v>
      </c>
      <c r="F23" s="225">
        <v>0</v>
      </c>
      <c r="G23" s="188">
        <f>IFERROR(B23+C23+D23+E23+F23,0)</f>
        <v>0</v>
      </c>
      <c r="J23" s="141"/>
    </row>
    <row r="24" spans="1:12" customFormat="1" ht="20.25" customHeight="1" thickBot="1" x14ac:dyDescent="0.5">
      <c r="E24" s="160" t="s">
        <v>141</v>
      </c>
      <c r="F24" s="119" t="s">
        <v>142</v>
      </c>
      <c r="G24" s="189">
        <f>G23/5</f>
        <v>0</v>
      </c>
      <c r="J24" s="141"/>
    </row>
    <row r="25" spans="1:12" customFormat="1" ht="12.75" customHeight="1" x14ac:dyDescent="0.45">
      <c r="K25" s="119"/>
    </row>
    <row r="26" spans="1:12" customFormat="1" ht="12.75" customHeight="1" x14ac:dyDescent="0.45">
      <c r="A26" s="34" t="s">
        <v>106</v>
      </c>
      <c r="B26" s="33"/>
      <c r="C26" s="33"/>
      <c r="D26" s="33"/>
      <c r="E26" s="33"/>
      <c r="F26" s="33"/>
      <c r="G26" s="33"/>
      <c r="H26" s="33"/>
      <c r="I26" s="33"/>
      <c r="J26" s="33"/>
      <c r="K26" s="32"/>
    </row>
    <row r="27" spans="1:12" x14ac:dyDescent="0.3">
      <c r="A27" s="31"/>
      <c r="B27" s="30"/>
      <c r="C27" s="30"/>
      <c r="D27" s="30"/>
      <c r="E27" s="30"/>
      <c r="F27" s="30"/>
      <c r="G27" s="30"/>
      <c r="H27" s="30"/>
      <c r="I27" s="30"/>
      <c r="J27" s="30"/>
      <c r="K27" s="29"/>
    </row>
    <row r="28" spans="1:12" x14ac:dyDescent="0.3">
      <c r="A28" s="31"/>
      <c r="B28" s="30"/>
      <c r="C28" s="30"/>
      <c r="D28" s="30"/>
      <c r="E28" s="30"/>
      <c r="F28" s="30"/>
      <c r="G28" s="30"/>
      <c r="H28" s="30"/>
      <c r="I28" s="30"/>
      <c r="J28" s="30"/>
      <c r="K28" s="29"/>
    </row>
    <row r="29" spans="1:12" customFormat="1" ht="9" customHeight="1" x14ac:dyDescent="0.45">
      <c r="A29" s="31"/>
      <c r="B29" s="30"/>
      <c r="C29" s="30"/>
      <c r="D29" s="30"/>
      <c r="E29" s="30"/>
      <c r="F29" s="30"/>
      <c r="G29" s="30"/>
      <c r="H29" s="30"/>
      <c r="I29" s="30"/>
      <c r="J29" s="30"/>
      <c r="K29" s="29"/>
    </row>
    <row r="30" spans="1:12" x14ac:dyDescent="0.3">
      <c r="A30" s="28"/>
      <c r="B30" s="27"/>
      <c r="C30" s="27"/>
      <c r="D30" s="27"/>
      <c r="E30" s="27"/>
      <c r="F30" s="27"/>
      <c r="G30" s="27"/>
      <c r="H30" s="27"/>
      <c r="I30" s="27"/>
      <c r="J30" s="27"/>
      <c r="K30" s="26"/>
    </row>
    <row r="32" spans="1:12" customFormat="1" ht="13.5" customHeight="1" x14ac:dyDescent="0.45">
      <c r="A32" s="25" t="s">
        <v>143</v>
      </c>
      <c r="B32" s="25"/>
      <c r="C32" s="25"/>
      <c r="D32" s="25"/>
      <c r="E32" s="25"/>
      <c r="F32" s="25"/>
      <c r="G32" s="25"/>
      <c r="H32" s="10">
        <f>G24</f>
        <v>0</v>
      </c>
      <c r="I32" s="10"/>
      <c r="J32" s="235" t="s">
        <v>108</v>
      </c>
      <c r="K32" s="192">
        <f>H32*3</f>
        <v>0</v>
      </c>
    </row>
    <row r="33" spans="1:12" customFormat="1" ht="13.5" customHeight="1" x14ac:dyDescent="0.45">
      <c r="A33" s="25" t="s">
        <v>144</v>
      </c>
      <c r="B33" s="25"/>
      <c r="C33" s="25"/>
      <c r="D33" s="25"/>
      <c r="E33" s="25"/>
      <c r="F33" s="25"/>
      <c r="G33" s="25"/>
      <c r="H33" s="24">
        <f>K20</f>
        <v>0</v>
      </c>
      <c r="I33" s="9"/>
      <c r="J33" s="156" t="s">
        <v>110</v>
      </c>
      <c r="K33" s="192">
        <f>H33</f>
        <v>0</v>
      </c>
    </row>
    <row r="34" spans="1:12" customFormat="1" ht="13.9" customHeight="1" thickBot="1" x14ac:dyDescent="0.5">
      <c r="E34" s="136"/>
      <c r="H34" s="110"/>
      <c r="I34" s="236"/>
      <c r="J34" s="141" t="s">
        <v>111</v>
      </c>
      <c r="K34" s="192">
        <f>(K32+K33)</f>
        <v>0</v>
      </c>
    </row>
    <row r="35" spans="1:12" customFormat="1" ht="13.9" customHeight="1" thickBot="1" x14ac:dyDescent="0.5">
      <c r="E35" s="37" t="s">
        <v>112</v>
      </c>
      <c r="F35" s="36"/>
      <c r="G35" s="36"/>
      <c r="H35" s="36"/>
      <c r="I35" s="36"/>
      <c r="J35" s="35"/>
      <c r="K35" s="157">
        <f>K34/4</f>
        <v>0</v>
      </c>
    </row>
    <row r="36" spans="1:12" customFormat="1" ht="13.5" customHeight="1" x14ac:dyDescent="0.45">
      <c r="E36" s="136"/>
      <c r="F36" s="136"/>
      <c r="G36" s="136"/>
      <c r="H36" s="194"/>
      <c r="I36" s="194"/>
      <c r="J36" s="194"/>
      <c r="K36" s="190"/>
    </row>
    <row r="37" spans="1:12" customFormat="1" ht="13.5" customHeight="1" x14ac:dyDescent="0.45">
      <c r="E37" s="136"/>
      <c r="F37" s="136"/>
      <c r="G37" s="136"/>
      <c r="H37" s="136"/>
      <c r="I37" s="136"/>
      <c r="J37" s="136"/>
      <c r="K37" s="237"/>
    </row>
    <row r="38" spans="1:12" customFormat="1" ht="13.5" customHeight="1" x14ac:dyDescent="0.45">
      <c r="E38" s="136"/>
      <c r="F38" s="136"/>
      <c r="G38" s="136"/>
      <c r="H38" s="136"/>
      <c r="I38" s="136"/>
      <c r="J38" s="136"/>
      <c r="K38" s="237"/>
    </row>
    <row r="39" spans="1:12" customFormat="1" ht="13.5" customHeight="1" x14ac:dyDescent="0.45">
      <c r="E39" s="136"/>
      <c r="F39" s="136"/>
      <c r="G39" s="136"/>
      <c r="H39" s="136"/>
      <c r="I39" s="136"/>
      <c r="J39" s="136"/>
      <c r="K39" s="237"/>
    </row>
    <row r="40" spans="1:12" customFormat="1" ht="15" customHeight="1" x14ac:dyDescent="0.45">
      <c r="K40" s="237"/>
    </row>
    <row r="41" spans="1:12" x14ac:dyDescent="0.3">
      <c r="A41" s="111" t="s">
        <v>96</v>
      </c>
      <c r="B41" s="147"/>
      <c r="C41" s="147"/>
      <c r="D41" s="147"/>
      <c r="E41" s="147"/>
      <c r="G41" s="111" t="s">
        <v>97</v>
      </c>
      <c r="H41" s="111"/>
      <c r="I41" s="111"/>
      <c r="J41" s="111"/>
      <c r="K41" s="111"/>
      <c r="L41" s="111"/>
    </row>
  </sheetData>
  <mergeCells count="36">
    <mergeCell ref="E35:J35"/>
    <mergeCell ref="B19:I19"/>
    <mergeCell ref="A26:K30"/>
    <mergeCell ref="A32:G32"/>
    <mergeCell ref="H32:I32"/>
    <mergeCell ref="A33:G33"/>
    <mergeCell ref="H33:I33"/>
    <mergeCell ref="A17:A18"/>
    <mergeCell ref="B17:D17"/>
    <mergeCell ref="E17:F17"/>
    <mergeCell ref="G17:H17"/>
    <mergeCell ref="B18:D18"/>
    <mergeCell ref="E18:F18"/>
    <mergeCell ref="G18:H18"/>
    <mergeCell ref="G13:H13"/>
    <mergeCell ref="I13:K13"/>
    <mergeCell ref="A14:A16"/>
    <mergeCell ref="B14:B16"/>
    <mergeCell ref="C14:D14"/>
    <mergeCell ref="E14:F14"/>
    <mergeCell ref="G14:H14"/>
    <mergeCell ref="I14:I16"/>
    <mergeCell ref="J14:J16"/>
    <mergeCell ref="K14:K16"/>
    <mergeCell ref="C15:D15"/>
    <mergeCell ref="E15:F15"/>
    <mergeCell ref="G15:H15"/>
    <mergeCell ref="C16:D16"/>
    <mergeCell ref="E16:F16"/>
    <mergeCell ref="G16:H16"/>
    <mergeCell ref="C10:F10"/>
    <mergeCell ref="C4:E4"/>
    <mergeCell ref="C5:F5"/>
    <mergeCell ref="C6:F6"/>
    <mergeCell ref="C8:F8"/>
    <mergeCell ref="C9:F9"/>
  </mergeCells>
  <conditionalFormatting sqref="H33:I33">
    <cfRule type="cellIs" dxfId="28" priority="1" operator="equal">
      <formula>0</formula>
    </cfRule>
  </conditionalFormatting>
  <conditionalFormatting sqref="K14:K21">
    <cfRule type="cellIs" dxfId="27" priority="2" operator="equal">
      <formula>0</formula>
    </cfRule>
    <cfRule type="cellIs" dxfId="26" priority="3" operator="notBetween">
      <formula>0</formula>
      <formula>10</formula>
    </cfRule>
  </conditionalFormatting>
  <conditionalFormatting sqref="J22:J24">
    <cfRule type="cellIs" dxfId="25" priority="4" operator="equal">
      <formula>0</formula>
    </cfRule>
    <cfRule type="cellIs" dxfId="24" priority="5" operator="notBetween">
      <formula>0</formula>
      <formula>10</formula>
    </cfRule>
  </conditionalFormatting>
  <conditionalFormatting sqref="K25:K40">
    <cfRule type="cellIs" dxfId="23" priority="6" operator="equal">
      <formula>0</formula>
    </cfRule>
    <cfRule type="cellIs" dxfId="22" priority="7" operator="notBetween">
      <formula>0</formula>
      <formula>10</formula>
    </cfRule>
  </conditionalFormatting>
  <conditionalFormatting sqref="H32:I33">
    <cfRule type="cellIs" dxfId="21" priority="8" operator="notBetween">
      <formula>0</formula>
      <formula>10</formula>
    </cfRule>
  </conditionalFormatting>
  <conditionalFormatting sqref="J14:J19">
    <cfRule type="cellIs" dxfId="20" priority="9" operator="notBetween">
      <formula>0</formula>
      <formula>10</formula>
    </cfRule>
  </conditionalFormatting>
  <conditionalFormatting sqref="K19">
    <cfRule type="cellIs" dxfId="19" priority="10" operator="equal">
      <formula>0</formula>
    </cfRule>
  </conditionalFormatting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SKRITTKLASS</oddHeader>
  </headerFooter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M36"/>
  <sheetViews>
    <sheetView showZeros="0" tabSelected="1" topLeftCell="A6" workbookViewId="0">
      <selection activeCell="C35" sqref="C35"/>
    </sheetView>
  </sheetViews>
  <sheetFormatPr defaultColWidth="9.1328125" defaultRowHeight="12.4" x14ac:dyDescent="0.3"/>
  <cols>
    <col min="1" max="1" width="7.265625" style="119" customWidth="1"/>
    <col min="2" max="3" width="9.1328125" style="119" customWidth="1"/>
    <col min="4" max="4" width="2.73046875" style="119" customWidth="1"/>
    <col min="5" max="6" width="7.265625" style="119" customWidth="1"/>
    <col min="7" max="7" width="10.86328125" style="119" customWidth="1"/>
    <col min="8" max="8" width="4.86328125" style="119" customWidth="1"/>
    <col min="9" max="9" width="2.86328125" style="119" customWidth="1"/>
    <col min="10" max="11" width="7.265625" style="119" customWidth="1"/>
    <col min="12" max="12" width="9.1328125" style="119" customWidth="1"/>
    <col min="13" max="13" width="7.265625" style="119" hidden="1" customWidth="1"/>
    <col min="14" max="14" width="9.1328125" style="119" customWidth="1"/>
    <col min="15" max="16384" width="9.1328125" style="119"/>
  </cols>
  <sheetData>
    <row r="1" spans="1:13" customFormat="1" ht="6" customHeight="1" thickBot="1" x14ac:dyDescent="0.5">
      <c r="M1" s="119" t="s">
        <v>145</v>
      </c>
    </row>
    <row r="2" spans="1:13" customFormat="1" ht="24" customHeight="1" thickBot="1" x14ac:dyDescent="0.5">
      <c r="A2" s="135" t="s">
        <v>146</v>
      </c>
      <c r="H2" s="112"/>
      <c r="I2" s="116" t="s">
        <v>43</v>
      </c>
      <c r="J2" s="113"/>
      <c r="K2" s="114"/>
      <c r="L2" s="114">
        <v>3</v>
      </c>
    </row>
    <row r="3" spans="1:13" customFormat="1" ht="24" customHeight="1" thickBot="1" x14ac:dyDescent="0.5">
      <c r="A3" s="136" t="s">
        <v>128</v>
      </c>
      <c r="H3" s="112"/>
      <c r="I3" s="116" t="s">
        <v>44</v>
      </c>
      <c r="J3" s="113"/>
      <c r="K3" s="114"/>
      <c r="L3" s="114" t="s">
        <v>37</v>
      </c>
    </row>
    <row r="4" spans="1:13" customFormat="1" ht="24" customHeight="1" thickBot="1" x14ac:dyDescent="0.5">
      <c r="A4" s="111" t="s">
        <v>45</v>
      </c>
      <c r="B4" s="111"/>
      <c r="C4" s="109">
        <v>43407</v>
      </c>
      <c r="D4" s="105"/>
      <c r="E4" s="105"/>
      <c r="F4" s="146"/>
      <c r="H4" s="112"/>
      <c r="I4" s="116" t="s">
        <v>46</v>
      </c>
      <c r="J4" s="113"/>
      <c r="K4" s="114"/>
      <c r="L4" s="114" t="s">
        <v>147</v>
      </c>
    </row>
    <row r="5" spans="1:13" customFormat="1" ht="24" customHeight="1" thickBot="1" x14ac:dyDescent="0.5">
      <c r="A5" s="115" t="s">
        <v>47</v>
      </c>
      <c r="B5" s="115"/>
      <c r="C5" s="108" t="s">
        <v>148</v>
      </c>
      <c r="D5" s="108"/>
      <c r="E5" s="108"/>
      <c r="F5" s="108"/>
      <c r="H5" s="112"/>
      <c r="I5" s="116" t="s">
        <v>48</v>
      </c>
      <c r="J5" s="174"/>
      <c r="K5" s="114"/>
      <c r="L5" s="114" t="s">
        <v>40</v>
      </c>
    </row>
    <row r="6" spans="1:13" customFormat="1" ht="19.5" customHeight="1" thickBot="1" x14ac:dyDescent="0.5">
      <c r="A6" s="115" t="s">
        <v>50</v>
      </c>
      <c r="B6" s="115"/>
      <c r="C6" s="108" t="s">
        <v>149</v>
      </c>
      <c r="D6" s="108"/>
      <c r="E6" s="108"/>
      <c r="F6" s="108"/>
      <c r="K6" s="241"/>
    </row>
    <row r="7" spans="1:13" customFormat="1" ht="17.100000000000001" customHeight="1" thickBot="1" x14ac:dyDescent="0.5">
      <c r="A7" s="115" t="s">
        <v>49</v>
      </c>
      <c r="B7" s="115"/>
      <c r="C7" s="115" t="s">
        <v>150</v>
      </c>
      <c r="D7" s="115"/>
      <c r="E7" s="115"/>
      <c r="F7" s="115"/>
      <c r="J7" s="173" t="s">
        <v>129</v>
      </c>
      <c r="K7" s="172"/>
      <c r="L7" s="171" t="s">
        <v>151</v>
      </c>
    </row>
    <row r="8" spans="1:13" customFormat="1" ht="17.100000000000001" customHeight="1" x14ac:dyDescent="0.45">
      <c r="A8" s="111" t="s">
        <v>53</v>
      </c>
      <c r="B8" s="111"/>
      <c r="C8" s="105" t="s">
        <v>152</v>
      </c>
      <c r="D8" s="105"/>
      <c r="E8" s="105"/>
      <c r="F8" s="105"/>
    </row>
    <row r="9" spans="1:13" customFormat="1" ht="17.100000000000001" customHeight="1" x14ac:dyDescent="0.45">
      <c r="A9" s="115" t="s">
        <v>55</v>
      </c>
      <c r="B9" s="115"/>
      <c r="C9" s="108" t="s">
        <v>153</v>
      </c>
      <c r="D9" s="108"/>
      <c r="E9" s="108"/>
      <c r="F9" s="108"/>
    </row>
    <row r="10" spans="1:13" customFormat="1" ht="17.100000000000001" customHeight="1" x14ac:dyDescent="0.45">
      <c r="A10" s="115" t="s">
        <v>57</v>
      </c>
      <c r="B10" s="115"/>
      <c r="C10" s="108" t="s">
        <v>153</v>
      </c>
      <c r="D10" s="108"/>
      <c r="E10" s="108"/>
      <c r="F10" s="108"/>
    </row>
    <row r="11" spans="1:13" customFormat="1" ht="17.25" customHeight="1" x14ac:dyDescent="0.45"/>
    <row r="12" spans="1:13" customFormat="1" ht="16.5" hidden="1" customHeight="1" x14ac:dyDescent="0.45"/>
    <row r="13" spans="1:13" customFormat="1" ht="21.75" customHeight="1" x14ac:dyDescent="0.45">
      <c r="A13" s="170"/>
      <c r="B13" s="115"/>
      <c r="C13" s="169"/>
      <c r="D13" s="168"/>
      <c r="E13" s="166" t="s">
        <v>68</v>
      </c>
      <c r="F13" s="165"/>
      <c r="G13" s="115"/>
      <c r="H13" s="165"/>
      <c r="I13" s="165"/>
      <c r="J13" s="115"/>
      <c r="K13" s="168"/>
      <c r="L13" s="120" t="s">
        <v>130</v>
      </c>
    </row>
    <row r="14" spans="1:13" customFormat="1" ht="20.100000000000001" customHeight="1" x14ac:dyDescent="0.45">
      <c r="A14" s="178" t="s">
        <v>62</v>
      </c>
      <c r="B14" s="179"/>
      <c r="C14" s="179"/>
      <c r="D14" s="180"/>
      <c r="E14" s="165"/>
      <c r="F14" s="165"/>
      <c r="G14" s="115"/>
      <c r="H14" s="165"/>
      <c r="I14" s="165"/>
      <c r="J14" s="115"/>
      <c r="K14" s="167"/>
      <c r="L14" s="120"/>
    </row>
    <row r="15" spans="1:13" customFormat="1" ht="20.100000000000001" customHeight="1" x14ac:dyDescent="0.45">
      <c r="A15" s="178" t="s">
        <v>63</v>
      </c>
      <c r="B15" s="179"/>
      <c r="C15" s="179"/>
      <c r="D15" s="180"/>
      <c r="E15" s="165"/>
      <c r="F15" s="165"/>
      <c r="G15" s="115"/>
      <c r="H15" s="165"/>
      <c r="I15" s="165"/>
      <c r="J15" s="115"/>
      <c r="K15" s="164"/>
      <c r="L15" s="120"/>
    </row>
    <row r="16" spans="1:13" customFormat="1" ht="20.100000000000001" customHeight="1" x14ac:dyDescent="0.45">
      <c r="A16" s="178" t="s">
        <v>131</v>
      </c>
      <c r="B16" s="184"/>
      <c r="C16" s="184"/>
      <c r="D16" s="185"/>
      <c r="E16" s="165"/>
      <c r="F16" s="165"/>
      <c r="G16" s="115"/>
      <c r="H16" s="165"/>
      <c r="I16" s="165"/>
      <c r="J16" s="115"/>
      <c r="K16" s="164"/>
      <c r="L16" s="120"/>
    </row>
    <row r="17" spans="1:13" customFormat="1" ht="20.100000000000001" customHeight="1" x14ac:dyDescent="0.45">
      <c r="A17" s="178" t="s">
        <v>65</v>
      </c>
      <c r="B17" s="179"/>
      <c r="C17" s="179"/>
      <c r="D17" s="180"/>
      <c r="E17" s="165"/>
      <c r="F17" s="165"/>
      <c r="G17" s="115"/>
      <c r="H17" s="165"/>
      <c r="I17" s="165"/>
      <c r="J17" s="115"/>
      <c r="K17" s="164"/>
      <c r="L17" s="120"/>
    </row>
    <row r="18" spans="1:13" customFormat="1" ht="20.100000000000001" customHeight="1" x14ac:dyDescent="0.45">
      <c r="A18" s="181" t="s">
        <v>66</v>
      </c>
      <c r="B18" s="182"/>
      <c r="C18" s="182"/>
      <c r="D18" s="183"/>
      <c r="E18" s="165"/>
      <c r="F18" s="165"/>
      <c r="G18" s="115"/>
      <c r="H18" s="165"/>
      <c r="I18" s="165"/>
      <c r="J18" s="115"/>
      <c r="K18" s="164"/>
      <c r="L18" s="120"/>
    </row>
    <row r="19" spans="1:13" customFormat="1" ht="20.100000000000001" customHeight="1" x14ac:dyDescent="0.45">
      <c r="A19" s="181" t="s">
        <v>132</v>
      </c>
      <c r="B19" s="182"/>
      <c r="C19" s="182"/>
      <c r="D19" s="183"/>
      <c r="E19" s="165"/>
      <c r="F19" s="165"/>
      <c r="G19" s="115"/>
      <c r="H19" s="165"/>
      <c r="I19" s="165"/>
      <c r="J19" s="115"/>
      <c r="K19" s="164"/>
      <c r="L19" s="120"/>
    </row>
    <row r="20" spans="1:13" customFormat="1" ht="20.100000000000001" customHeight="1" x14ac:dyDescent="0.45">
      <c r="K20" s="242"/>
      <c r="L20" s="242"/>
    </row>
    <row r="21" spans="1:13" customFormat="1" ht="15.75" customHeight="1" x14ac:dyDescent="0.45">
      <c r="I21" s="125"/>
      <c r="J21" s="127"/>
      <c r="K21" s="125" t="s">
        <v>133</v>
      </c>
      <c r="L21" s="120">
        <f>SUM(L14:L19)</f>
        <v>0</v>
      </c>
    </row>
    <row r="22" spans="1:13" customFormat="1" ht="18.75" customHeight="1" x14ac:dyDescent="0.45">
      <c r="F22" s="160"/>
      <c r="I22" s="125"/>
      <c r="J22" s="243"/>
    </row>
    <row r="23" spans="1:13" customFormat="1" ht="15.75" customHeight="1" x14ac:dyDescent="0.45">
      <c r="A23" s="136" t="s">
        <v>74</v>
      </c>
      <c r="G23" s="22" t="s">
        <v>68</v>
      </c>
      <c r="H23" s="21"/>
      <c r="I23" s="20"/>
      <c r="J23" s="91" t="s">
        <v>75</v>
      </c>
      <c r="K23" s="90"/>
      <c r="L23" s="89"/>
    </row>
    <row r="24" spans="1:13" x14ac:dyDescent="0.3">
      <c r="A24" s="88" t="s">
        <v>76</v>
      </c>
      <c r="B24" s="85" t="s">
        <v>77</v>
      </c>
      <c r="C24" s="85" t="s">
        <v>78</v>
      </c>
      <c r="D24" s="85"/>
      <c r="E24" s="83" t="s">
        <v>79</v>
      </c>
      <c r="F24" s="19"/>
      <c r="G24" s="18"/>
      <c r="H24" s="17"/>
      <c r="I24" s="16"/>
      <c r="J24" s="79">
        <v>0.2</v>
      </c>
      <c r="K24" s="8"/>
      <c r="L24" s="73">
        <f>K24*0.2</f>
        <v>0</v>
      </c>
    </row>
    <row r="25" spans="1:13" customFormat="1" ht="46.5" customHeight="1" x14ac:dyDescent="0.45">
      <c r="A25" s="87"/>
      <c r="B25" s="85"/>
      <c r="C25" s="85" t="s">
        <v>80</v>
      </c>
      <c r="D25" s="85"/>
      <c r="E25" s="72" t="s">
        <v>81</v>
      </c>
      <c r="F25" s="71"/>
      <c r="G25" s="13"/>
      <c r="H25" s="12"/>
      <c r="I25" s="11"/>
      <c r="J25" s="78"/>
      <c r="K25" s="8"/>
      <c r="L25" s="15"/>
    </row>
    <row r="26" spans="1:13" customFormat="1" ht="40.5" customHeight="1" x14ac:dyDescent="0.45">
      <c r="A26" s="86"/>
      <c r="B26" s="84"/>
      <c r="C26" s="84" t="s">
        <v>134</v>
      </c>
      <c r="D26" s="84"/>
      <c r="E26" s="72" t="s">
        <v>83</v>
      </c>
      <c r="F26" s="71"/>
      <c r="G26" s="13"/>
      <c r="H26" s="12"/>
      <c r="I26" s="11"/>
      <c r="J26" s="77"/>
      <c r="K26" s="7"/>
      <c r="L26" s="14"/>
    </row>
    <row r="27" spans="1:13" customFormat="1" ht="27.75" customHeight="1" x14ac:dyDescent="0.45">
      <c r="A27" s="88" t="s">
        <v>154</v>
      </c>
      <c r="B27" s="63" t="s">
        <v>85</v>
      </c>
      <c r="C27" s="62"/>
      <c r="D27" s="61"/>
      <c r="E27" s="72" t="s">
        <v>86</v>
      </c>
      <c r="F27" s="71"/>
      <c r="G27" s="13"/>
      <c r="H27" s="12"/>
      <c r="I27" s="11"/>
      <c r="J27" s="150">
        <v>0.4</v>
      </c>
      <c r="K27" s="151"/>
      <c r="L27" s="191">
        <f>K27*0.4</f>
        <v>0</v>
      </c>
      <c r="M27" s="134"/>
    </row>
    <row r="28" spans="1:13" customFormat="1" ht="61.5" customHeight="1" thickBot="1" x14ac:dyDescent="0.5">
      <c r="A28" s="86"/>
      <c r="B28" s="60" t="s">
        <v>87</v>
      </c>
      <c r="C28" s="59"/>
      <c r="D28" s="58"/>
      <c r="E28" s="57" t="s">
        <v>88</v>
      </c>
      <c r="F28" s="56"/>
      <c r="G28" s="13"/>
      <c r="H28" s="12"/>
      <c r="I28" s="11"/>
      <c r="J28" s="150">
        <v>0.4</v>
      </c>
      <c r="K28" s="151"/>
      <c r="L28" s="191">
        <f>K28*0.4</f>
        <v>0</v>
      </c>
    </row>
    <row r="29" spans="1:13" customFormat="1" ht="13.5" customHeight="1" thickBot="1" x14ac:dyDescent="0.5">
      <c r="A29" s="152" t="s">
        <v>89</v>
      </c>
      <c r="B29" s="66" t="s">
        <v>90</v>
      </c>
      <c r="C29" s="65"/>
      <c r="D29" s="65"/>
      <c r="E29" s="65"/>
      <c r="F29" s="65"/>
      <c r="G29" s="65"/>
      <c r="H29" s="65"/>
      <c r="I29" s="64"/>
      <c r="J29" s="158"/>
      <c r="K29" s="159">
        <f>J29</f>
        <v>0</v>
      </c>
      <c r="L29" s="187"/>
    </row>
    <row r="30" spans="1:13" customFormat="1" ht="18" customHeight="1" thickBot="1" x14ac:dyDescent="0.5">
      <c r="G30" s="110"/>
      <c r="I30" s="110"/>
      <c r="J30" s="175"/>
      <c r="K30" s="143" t="s">
        <v>91</v>
      </c>
      <c r="L30" s="155">
        <v>6.5</v>
      </c>
    </row>
    <row r="31" spans="1:13" customFormat="1" ht="18" customHeight="1" thickBot="1" x14ac:dyDescent="0.5">
      <c r="G31" s="110"/>
      <c r="I31" s="110"/>
      <c r="J31" s="160"/>
      <c r="K31" s="161" t="s">
        <v>92</v>
      </c>
      <c r="L31" s="155">
        <f>(L30*2)</f>
        <v>13</v>
      </c>
    </row>
    <row r="32" spans="1:13" customFormat="1" ht="18" customHeight="1" thickBot="1" x14ac:dyDescent="0.5">
      <c r="G32" s="110"/>
      <c r="I32" s="110"/>
      <c r="J32" s="160" t="s">
        <v>136</v>
      </c>
      <c r="K32" s="161"/>
      <c r="L32" s="155">
        <f>L21+L31</f>
        <v>13</v>
      </c>
    </row>
    <row r="33" spans="1:12" s="245" customFormat="1" ht="21.75" customHeight="1" thickBot="1" x14ac:dyDescent="0.4">
      <c r="I33" s="244"/>
      <c r="J33" s="129" t="s">
        <v>137</v>
      </c>
      <c r="K33" s="163"/>
      <c r="L33" s="177">
        <f>ROUND(L32/8,3)</f>
        <v>1.625</v>
      </c>
    </row>
    <row r="34" spans="1:12" customFormat="1" ht="18" customHeight="1" x14ac:dyDescent="0.45">
      <c r="F34" s="139"/>
      <c r="H34" s="138"/>
      <c r="I34" s="138"/>
      <c r="J34" s="140"/>
      <c r="K34" s="125"/>
      <c r="L34" s="133"/>
    </row>
    <row r="35" spans="1:12" customFormat="1" ht="18" customHeight="1" x14ac:dyDescent="0.45">
      <c r="A35" s="111" t="s">
        <v>96</v>
      </c>
      <c r="B35" s="147"/>
      <c r="C35" s="147" t="s">
        <v>170</v>
      </c>
      <c r="D35" s="147"/>
      <c r="E35" s="147"/>
      <c r="F35" s="139"/>
      <c r="G35" s="111" t="s">
        <v>97</v>
      </c>
      <c r="H35" s="111"/>
      <c r="I35" s="111"/>
      <c r="J35" s="111"/>
      <c r="K35" s="111"/>
      <c r="L35" s="111"/>
    </row>
    <row r="36" spans="1:12" customFormat="1" ht="18" customHeight="1" x14ac:dyDescent="0.45">
      <c r="F36" s="139"/>
      <c r="H36" s="138"/>
      <c r="I36" s="138"/>
      <c r="J36" s="140"/>
      <c r="K36" s="125"/>
      <c r="L36" s="133"/>
    </row>
  </sheetData>
  <mergeCells count="30">
    <mergeCell ref="C4:E4"/>
    <mergeCell ref="B29:I29"/>
    <mergeCell ref="G23:I23"/>
    <mergeCell ref="G24:I24"/>
    <mergeCell ref="G25:I25"/>
    <mergeCell ref="G26:I26"/>
    <mergeCell ref="G27:I27"/>
    <mergeCell ref="G28:I28"/>
    <mergeCell ref="C10:F10"/>
    <mergeCell ref="C5:F5"/>
    <mergeCell ref="C8:F8"/>
    <mergeCell ref="C9:F9"/>
    <mergeCell ref="C6:F6"/>
    <mergeCell ref="A27:A28"/>
    <mergeCell ref="B27:D27"/>
    <mergeCell ref="E27:F27"/>
    <mergeCell ref="B28:D28"/>
    <mergeCell ref="E28:F28"/>
    <mergeCell ref="J23:L23"/>
    <mergeCell ref="A24:A26"/>
    <mergeCell ref="B24:B26"/>
    <mergeCell ref="C24:D24"/>
    <mergeCell ref="E24:F24"/>
    <mergeCell ref="J24:J26"/>
    <mergeCell ref="K24:K26"/>
    <mergeCell ref="L24:L26"/>
    <mergeCell ref="C25:D25"/>
    <mergeCell ref="E25:F25"/>
    <mergeCell ref="C26:D26"/>
    <mergeCell ref="E26:F26"/>
  </mergeCells>
  <conditionalFormatting sqref="L24">
    <cfRule type="cellIs" dxfId="18" priority="1" operator="equal">
      <formula>0</formula>
    </cfRule>
    <cfRule type="cellIs" dxfId="17" priority="2" operator="notBetween">
      <formula>0</formula>
      <formula>10</formula>
    </cfRule>
  </conditionalFormatting>
  <conditionalFormatting sqref="L27:L28">
    <cfRule type="cellIs" dxfId="16" priority="3" operator="equal">
      <formula>0</formula>
    </cfRule>
    <cfRule type="cellIs" dxfId="15" priority="4" operator="notBetween">
      <formula>0</formula>
      <formula>10</formula>
    </cfRule>
  </conditionalFormatting>
  <conditionalFormatting sqref="K29">
    <cfRule type="cellIs" dxfId="14" priority="5" operator="equal">
      <formula>0</formula>
    </cfRule>
  </conditionalFormatting>
  <conditionalFormatting sqref="L30:L32">
    <cfRule type="cellIs" dxfId="13" priority="6" operator="equal">
      <formula>0</formula>
    </cfRule>
    <cfRule type="cellIs" dxfId="12" priority="7" operator="notBetween">
      <formula>0</formula>
      <formula>10</formula>
    </cfRule>
  </conditionalFormatting>
  <conditionalFormatting sqref="J29">
    <cfRule type="cellIs" dxfId="11" priority="8" operator="notBetween">
      <formula>0</formula>
      <formula>10</formula>
    </cfRule>
  </conditionalFormatting>
  <conditionalFormatting sqref="K24:K29">
    <cfRule type="cellIs" dxfId="10" priority="9" operator="notBetween">
      <formula>0</formula>
      <formula>10</formula>
    </cfRule>
  </conditionalFormatting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LÄTTKLASS</oddHead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Kalkylblad</vt:lpstr>
      </vt:variant>
      <vt:variant>
        <vt:i4>13</vt:i4>
      </vt:variant>
      <vt:variant>
        <vt:lpstr>Namngivna områden</vt:lpstr>
      </vt:variant>
      <vt:variant>
        <vt:i4>94</vt:i4>
      </vt:variant>
    </vt:vector>
  </HeadingPairs>
  <TitlesOfParts>
    <vt:vector size="107" baseType="lpstr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Lag grund omd</vt:lpstr>
      <vt:lpstr>Lag kür och häst omd</vt:lpstr>
      <vt:lpstr>Individuella omd</vt:lpstr>
      <vt:lpstr>'Individuella omd'!armnr</vt:lpstr>
      <vt:lpstr>'Lätt ind grund'!armnr</vt:lpstr>
      <vt:lpstr>'Lätt ind kür'!armnr</vt:lpstr>
      <vt:lpstr>'Skritt ind grund'!armnr</vt:lpstr>
      <vt:lpstr>'Skritt ind kür'!armnr</vt:lpstr>
      <vt:lpstr>'Individuella omd'!bord</vt:lpstr>
      <vt:lpstr>'Lag grund omd'!bord</vt:lpstr>
      <vt:lpstr>'Lag kür och häst omd'!bord</vt:lpstr>
      <vt:lpstr>'Lätt ind grund'!bord</vt:lpstr>
      <vt:lpstr>'Lätt ind kür'!bord</vt:lpstr>
      <vt:lpstr>'Lätt lag grund'!bord</vt:lpstr>
      <vt:lpstr>'Lätt lagkür typ 1'!bord</vt:lpstr>
      <vt:lpstr>'Skritt ind grund'!bord</vt:lpstr>
      <vt:lpstr>'Skritt ind kür'!bord</vt:lpstr>
      <vt:lpstr>'Skritt lag grund'!bord</vt:lpstr>
      <vt:lpstr>'Skritt lagkür typ 1'!bord</vt:lpstr>
      <vt:lpstr>'Skritt lagkür typ 2'!bord</vt:lpstr>
      <vt:lpstr>'Individuella omd'!datum</vt:lpstr>
      <vt:lpstr>'Lag grund omd'!datum</vt:lpstr>
      <vt:lpstr>'Lag kür och häst omd'!datum</vt:lpstr>
      <vt:lpstr>'Lätt ind grund'!datum</vt:lpstr>
      <vt:lpstr>'Lätt ind kür'!datum</vt:lpstr>
      <vt:lpstr>'Lätt lag grund'!datum</vt:lpstr>
      <vt:lpstr>'Lätt lagkür typ 1'!datum</vt:lpstr>
      <vt:lpstr>'Skritt ind grund'!datum</vt:lpstr>
      <vt:lpstr>'Skritt ind kür'!datum</vt:lpstr>
      <vt:lpstr>'Skritt lag grund'!datum</vt:lpstr>
      <vt:lpstr>'Skritt lagkür typ 1'!datum</vt:lpstr>
      <vt:lpstr>'Skritt lagkür typ 2'!datum</vt:lpstr>
      <vt:lpstr>'Individuella omd'!domare</vt:lpstr>
      <vt:lpstr>'Lag grund omd'!domare</vt:lpstr>
      <vt:lpstr>'Lätt ind grund'!domare</vt:lpstr>
      <vt:lpstr>'Lätt ind kür'!domare</vt:lpstr>
      <vt:lpstr>'Lätt lag grund'!domare</vt:lpstr>
      <vt:lpstr>'Lätt lagkür typ 1'!domare</vt:lpstr>
      <vt:lpstr>'Skritt ind grund'!domare</vt:lpstr>
      <vt:lpstr>'Skritt ind kür'!domare</vt:lpstr>
      <vt:lpstr>'Skritt lag grund'!domare</vt:lpstr>
      <vt:lpstr>'Skritt lagkür typ 1'!domare</vt:lpstr>
      <vt:lpstr>'Skritt lagkür typ 2'!domare</vt:lpstr>
      <vt:lpstr>'Lag grund omd'!firstvaulter</vt:lpstr>
      <vt:lpstr>'Lag kür och häst omd'!firstvaulter</vt:lpstr>
      <vt:lpstr>'Lätt lag grund'!firstvaulter</vt:lpstr>
      <vt:lpstr>'Lätt lagkür typ 1'!firstvaulter</vt:lpstr>
      <vt:lpstr>'Skritt lag grund'!firstvaulter</vt:lpstr>
      <vt:lpstr>'Skritt lagkür typ 1'!firstvaulter</vt:lpstr>
      <vt:lpstr>'Skritt lagkür typ 2'!firstvaulter</vt:lpstr>
      <vt:lpstr>'Lätt ind grund'!Hästpoäng</vt:lpstr>
      <vt:lpstr>'Lätt ind kür'!Hästpoäng</vt:lpstr>
      <vt:lpstr>'Lätt lag grund'!Hästpoäng</vt:lpstr>
      <vt:lpstr>'Lätt lagkür typ 1'!Hästpoäng</vt:lpstr>
      <vt:lpstr>'Skritt ind grund'!Hästpoäng</vt:lpstr>
      <vt:lpstr>'Skritt ind kür'!Hästpoäng</vt:lpstr>
      <vt:lpstr>'Skritt lag grund'!Hästpoäng</vt:lpstr>
      <vt:lpstr>'Skritt lagkür typ 1'!Hästpoäng</vt:lpstr>
      <vt:lpstr>'Skritt lagkür typ 2'!Hästpoäng</vt:lpstr>
      <vt:lpstr>'Lätt ind grund'!id</vt:lpstr>
      <vt:lpstr>'Lätt ind kür'!id</vt:lpstr>
      <vt:lpstr>'Lätt lag grund'!id</vt:lpstr>
      <vt:lpstr>'Lätt lagkür typ 1'!id</vt:lpstr>
      <vt:lpstr>'Skritt ind grund'!id</vt:lpstr>
      <vt:lpstr>'Skritt ind kür'!id</vt:lpstr>
      <vt:lpstr>'Skritt lag grund'!id</vt:lpstr>
      <vt:lpstr>'Skritt lagkür typ 1'!id</vt:lpstr>
      <vt:lpstr>'Skritt lagkür typ 2'!id</vt:lpstr>
      <vt:lpstr>'Lätt ind grund'!klass</vt:lpstr>
      <vt:lpstr>'Lätt ind kür'!klass</vt:lpstr>
      <vt:lpstr>'Lätt lag grund'!klass</vt:lpstr>
      <vt:lpstr>'Lätt lagkür typ 1'!klass</vt:lpstr>
      <vt:lpstr>'Skritt ind grund'!klass</vt:lpstr>
      <vt:lpstr>'Skritt ind kür'!klass</vt:lpstr>
      <vt:lpstr>'Skritt lag grund'!klass</vt:lpstr>
      <vt:lpstr>'Skritt lagkür typ 1'!klass</vt:lpstr>
      <vt:lpstr>'Skritt lagkür typ 2'!klass</vt:lpstr>
      <vt:lpstr>'Lätt ind grund'!moment</vt:lpstr>
      <vt:lpstr>'Lätt ind kür'!moment</vt:lpstr>
      <vt:lpstr>'Lätt lag grund'!moment</vt:lpstr>
      <vt:lpstr>'Lätt lagkür typ 1'!moment</vt:lpstr>
      <vt:lpstr>'Skritt ind grund'!moment</vt:lpstr>
      <vt:lpstr>'Skritt ind kür'!moment</vt:lpstr>
      <vt:lpstr>'Skritt lag grund'!moment</vt:lpstr>
      <vt:lpstr>'Skritt lagkür typ 1'!moment</vt:lpstr>
      <vt:lpstr>'Skritt lagkür typ 2'!moment</vt:lpstr>
      <vt:lpstr>'Lätt ind grund'!result</vt:lpstr>
      <vt:lpstr>'Lätt ind kür'!result</vt:lpstr>
      <vt:lpstr>'Lätt lag grund'!result</vt:lpstr>
      <vt:lpstr>'Lätt lagkür typ 1'!result</vt:lpstr>
      <vt:lpstr>'Skritt ind grund'!result</vt:lpstr>
      <vt:lpstr>'Skritt ind kür'!result</vt:lpstr>
      <vt:lpstr>'Skritt lag grund'!result</vt:lpstr>
      <vt:lpstr>'Skritt lagkür typ 1'!result</vt:lpstr>
      <vt:lpstr>'Skritt lagkür typ 2'!result</vt:lpstr>
      <vt:lpstr>'Individuella omd'!Utskriftsområde</vt:lpstr>
      <vt:lpstr>'Lag kür och häst omd'!Utskriftsområde</vt:lpstr>
    </vt:vector>
  </TitlesOfParts>
  <Company>Citygymnasiet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</dc:creator>
  <cp:lastModifiedBy>Magnus Sandberg</cp:lastModifiedBy>
  <cp:lastPrinted>2018-04-16T17:24:40Z</cp:lastPrinted>
  <dcterms:created xsi:type="dcterms:W3CDTF">2014-09-06T17:34:17Z</dcterms:created>
  <dcterms:modified xsi:type="dcterms:W3CDTF">2019-03-15T15:09:50Z</dcterms:modified>
</cp:coreProperties>
</file>