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A\Clear Round\"/>
    </mc:Choice>
  </mc:AlternateContent>
  <xr:revisionPtr revIDLastSave="0" documentId="13_ncr:1_{396FF66B-673E-4683-9366-656F3E4FC2DF}" xr6:coauthVersionLast="45" xr6:coauthVersionMax="45" xr10:uidLastSave="{00000000-0000-0000-0000-000000000000}"/>
  <bookViews>
    <workbookView xWindow="-98" yWindow="-98" windowWidth="21795" windowHeight="13096" tabRatio="844" firstSheet="9" activeTab="9" xr2:uid="{00000000-000D-0000-FFFF-FFFF00000000}"/>
  </bookViews>
  <sheets>
    <sheet name="Information" sheetId="8" state="hidden" r:id="rId1"/>
    <sheet name="Skritt lag grund" sheetId="19" state="hidden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7" l="1"/>
  <c r="L30" i="15"/>
  <c r="L31" i="15"/>
  <c r="L32" i="15"/>
  <c r="L21" i="18"/>
  <c r="L24" i="18"/>
  <c r="L27" i="18"/>
  <c r="L30" i="18" s="1"/>
  <c r="L31" i="18" s="1"/>
  <c r="L32" i="18" s="1"/>
  <c r="L33" i="18" s="1"/>
  <c r="L28" i="18"/>
  <c r="L21" i="6"/>
  <c r="L32" i="6" s="1"/>
  <c r="L33" i="6" s="1"/>
  <c r="L24" i="6"/>
  <c r="L27" i="6"/>
  <c r="L28" i="6"/>
  <c r="L30" i="6"/>
  <c r="L31" i="6" s="1"/>
  <c r="K14" i="7"/>
  <c r="K17" i="7"/>
  <c r="K18" i="7"/>
  <c r="J23" i="7"/>
  <c r="H32" i="7"/>
  <c r="K32" i="7" s="1"/>
  <c r="K34" i="7" s="1"/>
  <c r="K35" i="7" s="1"/>
  <c r="H33" i="7"/>
  <c r="K33" i="7"/>
  <c r="K29" i="6"/>
  <c r="G24" i="17"/>
  <c r="H32" i="17" s="1"/>
  <c r="K32" i="17" s="1"/>
  <c r="G23" i="17"/>
  <c r="K18" i="17"/>
  <c r="K17" i="17"/>
  <c r="K20" i="17" s="1"/>
  <c r="H33" i="17" s="1"/>
  <c r="K33" i="17" s="1"/>
  <c r="K14" i="17"/>
  <c r="K29" i="18"/>
  <c r="G26" i="21"/>
  <c r="F26" i="21"/>
  <c r="E26" i="21"/>
  <c r="D26" i="21"/>
  <c r="C26" i="21"/>
  <c r="B26" i="21"/>
  <c r="H26" i="21" s="1"/>
  <c r="K27" i="21" s="1"/>
  <c r="H35" i="21" s="1"/>
  <c r="K35" i="21" s="1"/>
  <c r="K37" i="21" s="1"/>
  <c r="K38" i="21" s="1"/>
  <c r="K19" i="21"/>
  <c r="K18" i="21"/>
  <c r="K15" i="21"/>
  <c r="K21" i="21" s="1"/>
  <c r="H36" i="21" s="1"/>
  <c r="K36" i="21" s="1"/>
  <c r="K35" i="2"/>
  <c r="K36" i="2" s="1"/>
  <c r="K34" i="2"/>
  <c r="K33" i="2"/>
  <c r="K32" i="2"/>
  <c r="K29" i="2"/>
  <c r="J20" i="2"/>
  <c r="J19" i="2"/>
  <c r="J18" i="2"/>
  <c r="J17" i="2"/>
  <c r="J16" i="2"/>
  <c r="J22" i="2" s="1"/>
  <c r="J23" i="2" s="1"/>
  <c r="J15" i="2"/>
  <c r="L29" i="15"/>
  <c r="L19" i="15"/>
  <c r="L18" i="15"/>
  <c r="L15" i="15"/>
  <c r="L21" i="15" s="1"/>
  <c r="I33" i="15" s="1"/>
  <c r="L33" i="15" s="1"/>
  <c r="L34" i="15" s="1"/>
  <c r="L35" i="15" s="1"/>
  <c r="G26" i="16"/>
  <c r="F26" i="16"/>
  <c r="E26" i="16"/>
  <c r="D26" i="16"/>
  <c r="H26" i="16" s="1"/>
  <c r="K27" i="16" s="1"/>
  <c r="H35" i="16" s="1"/>
  <c r="K35" i="16" s="1"/>
  <c r="K37" i="16" s="1"/>
  <c r="K38" i="16" s="1"/>
  <c r="C26" i="16"/>
  <c r="B26" i="16"/>
  <c r="K19" i="16"/>
  <c r="K18" i="16"/>
  <c r="K21" i="16" s="1"/>
  <c r="H36" i="16" s="1"/>
  <c r="K36" i="16" s="1"/>
  <c r="K15" i="16"/>
  <c r="K34" i="19"/>
  <c r="K33" i="19"/>
  <c r="K32" i="19"/>
  <c r="K35" i="19" s="1"/>
  <c r="K36" i="19" s="1"/>
  <c r="K29" i="19"/>
  <c r="J20" i="19"/>
  <c r="J19" i="19"/>
  <c r="J18" i="19"/>
  <c r="J17" i="19"/>
  <c r="J16" i="19"/>
  <c r="J15" i="19"/>
  <c r="J22" i="19" s="1"/>
  <c r="J23" i="19" s="1"/>
  <c r="K34" i="17" l="1"/>
  <c r="K35" i="17" s="1"/>
  <c r="K37" i="19"/>
  <c r="K38" i="19" s="1"/>
  <c r="J26" i="19"/>
  <c r="J26" i="2"/>
  <c r="K37" i="2"/>
  <c r="K38" i="2" s="1"/>
</calcChain>
</file>

<file path=xl/sharedStrings.xml><?xml version="1.0" encoding="utf-8"?>
<sst xmlns="http://schemas.openxmlformats.org/spreadsheetml/2006/main" count="527" uniqueCount="160">
  <si>
    <t>Information</t>
  </si>
  <si>
    <t>Alla protokollen i denna fil hör till lättklass och skrittklass.</t>
  </si>
  <si>
    <t>Protokollen uppdaterades senast 2019-03-28.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</si>
  <si>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</si>
  <si>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</si>
  <si>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</si>
  <si>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</si>
  <si>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</si>
  <si>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</si>
  <si>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</si>
  <si>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</si>
  <si>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</si>
  <si>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</si>
  <si>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</si>
  <si>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</si>
  <si>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</si>
  <si>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</si>
  <si>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</si>
  <si>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</si>
  <si>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</si>
  <si>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</si>
  <si>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</si>
  <si>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</si>
  <si>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</si>
  <si>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</si>
  <si>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</si>
  <si>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</si>
  <si>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</si>
  <si>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</si>
  <si>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</si>
  <si>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</si>
  <si>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</si>
  <si>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</si>
  <si>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</si>
  <si>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</si>
  <si>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</si>
  <si>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</si>
  <si>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</si>
  <si>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</si>
  <si>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</si>
  <si>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</si>
  <si>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</si>
  <si>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</si>
  <si>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</si>
  <si>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</si>
  <si>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</si>
  <si>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</si>
  <si>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</si>
  <si>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</si>
  <si>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</si>
  <si>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</si>
  <si>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</si>
  <si>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</si>
  <si>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</si>
  <si>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</si>
  <si>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</si>
  <si>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</si>
  <si>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</si>
  <si>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</si>
  <si>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</si>
  <si>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</si>
  <si>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</si>
  <si>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</si>
  <si>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</si>
  <si>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</si>
  <si>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</si>
  <si>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</si>
  <si>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</si>
  <si>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</si>
  <si>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</si>
  <si>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</si>
  <si>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</si>
  <si>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</si>
  <si>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</si>
  <si>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</si>
  <si>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</si>
  <si>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</si>
  <si>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</si>
  <si>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</si>
  <si>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</si>
  <si>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</si>
  <si>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</si>
  <si>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</si>
  <si>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</si>
  <si>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</si>
  <si>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</si>
  <si>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</si>
  <si>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</si>
  <si>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</si>
  <si>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</si>
  <si>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</si>
  <si>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</si>
  <si>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</si>
  <si>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</si>
  <si>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</si>
  <si>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</si>
  <si>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</si>
  <si>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</si>
  <si>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</si>
  <si>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</si>
  <si>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</si>
  <si>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</si>
  <si>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</si>
  <si>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</si>
  <si>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</si>
  <si>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</si>
  <si>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</si>
  <si>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</si>
  <si>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</si>
  <si>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</si>
  <si>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</si>
  <si>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</si>
  <si>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</si>
  <si>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</si>
  <si>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</si>
  <si>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</si>
  <si>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</si>
  <si>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</si>
  <si>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</si>
  <si>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</si>
  <si>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</si>
  <si>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</si>
  <si>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</si>
  <si>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</si>
  <si>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</si>
  <si>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</si>
  <si>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</si>
  <si>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</si>
  <si>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Skrittklass individuell 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</si>
  <si>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</si>
  <si>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</si>
  <si>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</si>
  <si>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</si>
  <si>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</si>
  <si>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</si>
  <si>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</si>
  <si>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</si>
  <si>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</si>
  <si>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</si>
  <si>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</si>
  <si>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</si>
  <si>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</si>
  <si>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</si>
  <si>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</si>
  <si>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</si>
  <si>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</si>
  <si>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 xml:space="preserve">Lätt klass individuell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</si>
  <si>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</si>
  <si>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id_6859_4_7625_2_A</t>
  </si>
  <si>
    <t xml:space="preserve">Lätt individuell </t>
  </si>
  <si>
    <t>4</t>
  </si>
  <si>
    <t>Uppsala</t>
  </si>
  <si>
    <t>Svea Wikström</t>
  </si>
  <si>
    <t>Salaortens Ryttarförening</t>
  </si>
  <si>
    <t>Blå 1</t>
  </si>
  <si>
    <t>SE</t>
  </si>
  <si>
    <t>-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</si>
  <si>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</si>
  <si>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Anna Andersson</t>
  </si>
  <si>
    <t xml:space="preserve"> 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</si>
</sst>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8000"/>
        <bgColor rgb="FF008000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2" fillId="0" borderId="0"/>
  </cellStyleXfs>
  <cellXfs count="229">
    <xf numFmtId="0" fontId="0" fillId="0" borderId="0" xfId="0"/>
    <xf numFmtId="165" fontId="8" fillId="0" borderId="4" xfId="0" applyNumberFormat="1" applyFont="1" applyFill="1" applyBorder="1" applyAlignment="1" applyProtection="1">
      <alignment horizontal="center" vertical="center"/>
      <protection locked="0"/>
    </xf>
    <xf numFmtId="165" fontId="8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NumberFormat="1" applyFont="1" applyFill="1" applyBorder="1" applyAlignment="1" applyProtection="1">
      <alignment horizontal="center" vertical="center"/>
    </xf>
    <xf numFmtId="165" fontId="3" fillId="0" borderId="5" xfId="0" applyNumberFormat="1" applyFont="1" applyFill="1" applyBorder="1" applyAlignment="1" applyProtection="1">
      <alignment horizontal="center" vertical="center"/>
    </xf>
    <xf numFmtId="0" fontId="16" fillId="0" borderId="7" xfId="0" applyNumberFormat="1" applyFont="1" applyFill="1" applyBorder="1" applyAlignment="1" applyProtection="1">
      <alignment horizontal="left" vertical="center" wrapText="1"/>
    </xf>
    <xf numFmtId="0" fontId="16" fillId="0" borderId="9" xfId="0" applyNumberFormat="1" applyFont="1" applyFill="1" applyBorder="1" applyAlignment="1" applyProtection="1">
      <alignment horizontal="left" vertical="center" wrapText="1"/>
    </xf>
    <xf numFmtId="0" fontId="16" fillId="0" borderId="6" xfId="0" applyNumberFormat="1" applyFont="1" applyFill="1" applyBorder="1" applyAlignment="1" applyProtection="1">
      <alignment horizontal="left" vertical="center" wrapText="1"/>
    </xf>
    <xf numFmtId="166" fontId="3" fillId="0" borderId="10" xfId="0" applyNumberFormat="1" applyFont="1" applyFill="1" applyBorder="1" applyAlignment="1" applyProtection="1">
      <alignment horizontal="center" vertical="center" wrapText="1"/>
    </xf>
    <xf numFmtId="166" fontId="3" fillId="0" borderId="8" xfId="0" applyNumberFormat="1" applyFont="1" applyFill="1" applyBorder="1" applyAlignment="1" applyProtection="1">
      <alignment horizontal="center" vertical="center" wrapText="1"/>
    </xf>
    <xf numFmtId="0" fontId="15" fillId="0" borderId="7" xfId="0" applyNumberFormat="1" applyFont="1" applyFill="1" applyBorder="1" applyAlignment="1" applyProtection="1">
      <alignment horizontal="left" vertical="center" wrapText="1"/>
    </xf>
    <xf numFmtId="0" fontId="15" fillId="0" borderId="9" xfId="0" applyNumberFormat="1" applyFont="1" applyFill="1" applyBorder="1" applyAlignment="1" applyProtection="1">
      <alignment horizontal="left" vertical="center" wrapText="1"/>
    </xf>
    <xf numFmtId="0" fontId="15" fillId="0" borderId="6" xfId="0" applyNumberFormat="1" applyFont="1" applyFill="1" applyBorder="1" applyAlignment="1" applyProtection="1">
      <alignment horizontal="left" vertical="center" wrapText="1"/>
    </xf>
    <xf numFmtId="0" fontId="15" fillId="0" borderId="9" xfId="0" applyNumberFormat="1" applyFont="1" applyFill="1" applyBorder="1" applyAlignment="1" applyProtection="1">
      <alignment horizontal="left" vertical="justify" wrapText="1"/>
    </xf>
    <xf numFmtId="0" fontId="4" fillId="0" borderId="7" xfId="0" applyNumberFormat="1" applyFont="1" applyFill="1" applyBorder="1" applyAlignment="1" applyProtection="1">
      <alignment horizontal="center"/>
    </xf>
    <xf numFmtId="0" fontId="4" fillId="0" borderId="9" xfId="0" applyNumberFormat="1" applyFont="1" applyFill="1" applyBorder="1" applyAlignment="1" applyProtection="1">
      <alignment horizontal="center"/>
    </xf>
    <xf numFmtId="0" fontId="4" fillId="0" borderId="6" xfId="0" applyNumberFormat="1" applyFont="1" applyFill="1" applyBorder="1" applyAlignment="1" applyProtection="1">
      <alignment horizontal="center"/>
    </xf>
    <xf numFmtId="166" fontId="3" fillId="2" borderId="5" xfId="0" applyNumberFormat="1" applyFont="1" applyFill="1" applyBorder="1" applyAlignment="1" applyProtection="1">
      <alignment horizontal="center" vertical="center"/>
      <protection locked="0"/>
    </xf>
    <xf numFmtId="166" fontId="3" fillId="0" borderId="5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3" fillId="0" borderId="16" xfId="0" applyNumberFormat="1" applyFont="1" applyFill="1" applyBorder="1" applyAlignment="1" applyProtection="1">
      <alignment horizontal="left" vertical="top"/>
    </xf>
    <xf numFmtId="0" fontId="3" fillId="0" borderId="12" xfId="0" applyNumberFormat="1" applyFont="1" applyFill="1" applyBorder="1" applyAlignment="1" applyProtection="1">
      <alignment horizontal="left" vertical="top"/>
    </xf>
    <xf numFmtId="0" fontId="3" fillId="0" borderId="18" xfId="0" applyNumberFormat="1" applyFont="1" applyFill="1" applyBorder="1" applyAlignment="1" applyProtection="1">
      <alignment horizontal="left" vertical="top"/>
    </xf>
    <xf numFmtId="0" fontId="3" fillId="0" borderId="17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Alignment="1" applyProtection="1">
      <alignment horizontal="left" vertical="top"/>
    </xf>
    <xf numFmtId="0" fontId="3" fillId="0" borderId="19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vertical="center"/>
    </xf>
    <xf numFmtId="0" fontId="12" fillId="0" borderId="11" xfId="0" applyNumberFormat="1" applyFont="1" applyFill="1" applyBorder="1" applyAlignment="1" applyProtection="1">
      <alignment horizontal="left" vertical="justify" wrapText="1"/>
    </xf>
    <xf numFmtId="0" fontId="12" fillId="0" borderId="22" xfId="0" applyNumberFormat="1" applyFont="1" applyFill="1" applyBorder="1" applyAlignment="1" applyProtection="1">
      <alignment horizontal="left" vertical="justify" wrapText="1"/>
    </xf>
    <xf numFmtId="0" fontId="10" fillId="0" borderId="7" xfId="0" applyNumberFormat="1" applyFont="1" applyFill="1" applyBorder="1" applyAlignment="1" applyProtection="1">
      <alignment horizontal="left" vertical="center"/>
    </xf>
    <xf numFmtId="0" fontId="10" fillId="0" borderId="9" xfId="0" applyNumberFormat="1" applyFont="1" applyFill="1" applyBorder="1" applyAlignment="1" applyProtection="1">
      <alignment horizontal="left" vertical="center"/>
    </xf>
    <xf numFmtId="0" fontId="10" fillId="0" borderId="6" xfId="0" applyNumberFormat="1" applyFont="1" applyFill="1" applyBorder="1" applyAlignment="1" applyProtection="1">
      <alignment horizontal="left" vertical="center"/>
    </xf>
    <xf numFmtId="0" fontId="7" fillId="0" borderId="9" xfId="0" applyNumberFormat="1" applyFont="1" applyFill="1" applyBorder="1" applyAlignment="1" applyProtection="1">
      <alignment horizontal="left" vertical="justify" wrapText="1"/>
    </xf>
    <xf numFmtId="0" fontId="10" fillId="0" borderId="7" xfId="0" applyNumberFormat="1" applyFont="1" applyFill="1" applyBorder="1" applyAlignment="1" applyProtection="1">
      <alignment horizontal="left" vertical="center" wrapText="1"/>
    </xf>
    <xf numFmtId="0" fontId="10" fillId="0" borderId="9" xfId="0" applyNumberFormat="1" applyFont="1" applyFill="1" applyBorder="1" applyAlignment="1" applyProtection="1">
      <alignment horizontal="left" vertical="center" wrapText="1"/>
    </xf>
    <xf numFmtId="0" fontId="10" fillId="0" borderId="6" xfId="0" applyNumberFormat="1" applyFont="1" applyFill="1" applyBorder="1" applyAlignment="1" applyProtection="1">
      <alignment horizontal="left" vertical="center" wrapText="1"/>
    </xf>
    <xf numFmtId="0" fontId="12" fillId="0" borderId="9" xfId="0" applyNumberFormat="1" applyFont="1" applyFill="1" applyBorder="1" applyAlignment="1" applyProtection="1">
      <alignment horizontal="left" vertical="justify" wrapText="1"/>
    </xf>
    <xf numFmtId="0" fontId="12" fillId="0" borderId="6" xfId="0" applyNumberFormat="1" applyFont="1" applyFill="1" applyBorder="1" applyAlignment="1" applyProtection="1">
      <alignment horizontal="left" vertical="justify" wrapText="1"/>
    </xf>
    <xf numFmtId="0" fontId="7" fillId="0" borderId="7" xfId="0" applyNumberFormat="1" applyFont="1" applyFill="1" applyBorder="1" applyAlignment="1" applyProtection="1">
      <alignment horizontal="left" vertical="justify" wrapText="1"/>
    </xf>
    <xf numFmtId="0" fontId="7" fillId="0" borderId="6" xfId="0" applyNumberFormat="1" applyFont="1" applyFill="1" applyBorder="1" applyAlignment="1" applyProtection="1">
      <alignment horizontal="left" vertical="justify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0" fontId="6" fillId="0" borderId="5" xfId="0" applyNumberFormat="1" applyFont="1" applyFill="1" applyBorder="1" applyAlignment="1" applyProtection="1">
      <alignment horizontal="left" vertical="center" wrapText="1"/>
    </xf>
    <xf numFmtId="0" fontId="5" fillId="0" borderId="10" xfId="0" applyNumberFormat="1" applyFont="1" applyFill="1" applyBorder="1" applyAlignment="1" applyProtection="1">
      <alignment horizontal="center" vertical="center" textRotation="90" wrapText="1"/>
    </xf>
    <xf numFmtId="0" fontId="5" fillId="0" borderId="8" xfId="0" applyNumberFormat="1" applyFont="1" applyFill="1" applyBorder="1" applyAlignment="1" applyProtection="1">
      <alignment horizontal="center" vertical="center" textRotation="90" wrapText="1"/>
    </xf>
    <xf numFmtId="0" fontId="5" fillId="0" borderId="4" xfId="0" applyNumberFormat="1" applyFont="1" applyFill="1" applyBorder="1" applyAlignment="1" applyProtection="1">
      <alignment horizontal="center" vertical="center" textRotation="90" wrapText="1"/>
    </xf>
    <xf numFmtId="0" fontId="16" fillId="0" borderId="11" xfId="0" applyNumberFormat="1" applyFont="1" applyFill="1" applyBorder="1" applyAlignment="1" applyProtection="1">
      <alignment horizontal="left" vertical="justify" wrapText="1"/>
    </xf>
    <xf numFmtId="0" fontId="16" fillId="0" borderId="22" xfId="0" applyNumberFormat="1" applyFont="1" applyFill="1" applyBorder="1" applyAlignment="1" applyProtection="1">
      <alignment horizontal="left" vertical="justify" wrapText="1"/>
    </xf>
    <xf numFmtId="0" fontId="17" fillId="0" borderId="7" xfId="0" applyNumberFormat="1" applyFont="1" applyFill="1" applyBorder="1" applyAlignment="1" applyProtection="1">
      <alignment horizontal="left" vertical="center"/>
    </xf>
    <xf numFmtId="0" fontId="17" fillId="0" borderId="9" xfId="0" applyNumberFormat="1" applyFont="1" applyFill="1" applyBorder="1" applyAlignment="1" applyProtection="1">
      <alignment horizontal="left" vertical="center"/>
    </xf>
    <xf numFmtId="0" fontId="17" fillId="0" borderId="6" xfId="0" applyNumberFormat="1" applyFont="1" applyFill="1" applyBorder="1" applyAlignment="1" applyProtection="1">
      <alignment horizontal="left" vertical="center"/>
    </xf>
    <xf numFmtId="0" fontId="17" fillId="0" borderId="7" xfId="0" applyNumberFormat="1" applyFont="1" applyFill="1" applyBorder="1" applyAlignment="1" applyProtection="1">
      <alignment horizontal="left" vertical="center" wrapText="1"/>
    </xf>
    <xf numFmtId="0" fontId="17" fillId="0" borderId="9" xfId="0" applyNumberFormat="1" applyFont="1" applyFill="1" applyBorder="1" applyAlignment="1" applyProtection="1">
      <alignment horizontal="left" vertical="center" wrapText="1"/>
    </xf>
    <xf numFmtId="0" fontId="17" fillId="0" borderId="6" xfId="0" applyNumberFormat="1" applyFont="1" applyFill="1" applyBorder="1" applyAlignment="1" applyProtection="1">
      <alignment horizontal="left" vertical="center" wrapText="1"/>
    </xf>
    <xf numFmtId="0" fontId="1" fillId="0" borderId="16" xfId="0" applyNumberFormat="1" applyFont="1" applyFill="1" applyBorder="1" applyAlignment="1" applyProtection="1">
      <alignment horizontal="left" vertical="center"/>
    </xf>
    <xf numFmtId="0" fontId="1" fillId="0" borderId="12" xfId="0" applyNumberFormat="1" applyFont="1" applyFill="1" applyBorder="1" applyAlignment="1" applyProtection="1">
      <alignment horizontal="left" vertical="center"/>
    </xf>
    <xf numFmtId="0" fontId="1" fillId="0" borderId="18" xfId="0" applyNumberFormat="1" applyFont="1" applyFill="1" applyBorder="1" applyAlignment="1" applyProtection="1">
      <alignment horizontal="left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7" xfId="0" applyNumberFormat="1" applyFont="1" applyFill="1" applyBorder="1" applyAlignment="1" applyProtection="1">
      <alignment horizontal="center" vertical="center" wrapText="1"/>
    </xf>
    <xf numFmtId="0" fontId="9" fillId="0" borderId="6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left" vertical="justify" wrapText="1"/>
    </xf>
    <xf numFmtId="0" fontId="16" fillId="0" borderId="6" xfId="0" applyNumberFormat="1" applyFont="1" applyFill="1" applyBorder="1" applyAlignment="1" applyProtection="1">
      <alignment horizontal="left" vertical="justify" wrapText="1"/>
    </xf>
    <xf numFmtId="166" fontId="3" fillId="0" borderId="4" xfId="0" applyNumberFormat="1" applyFont="1" applyFill="1" applyBorder="1" applyAlignment="1" applyProtection="1">
      <alignment horizontal="center" vertical="center" wrapText="1"/>
    </xf>
    <xf numFmtId="166" fontId="3" fillId="0" borderId="5" xfId="0" applyNumberFormat="1" applyFont="1" applyFill="1" applyBorder="1" applyAlignment="1" applyProtection="1">
      <alignment horizontal="center" vertical="center" wrapText="1"/>
    </xf>
    <xf numFmtId="165" fontId="8" fillId="2" borderId="4" xfId="0" applyNumberFormat="1" applyFont="1" applyFill="1" applyBorder="1" applyAlignment="1" applyProtection="1">
      <alignment horizontal="center" vertical="center"/>
      <protection locked="0"/>
    </xf>
    <xf numFmtId="165" fontId="8" fillId="2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9" fontId="6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15" fillId="0" borderId="7" xfId="0" applyNumberFormat="1" applyFont="1" applyFill="1" applyBorder="1" applyAlignment="1" applyProtection="1">
      <alignment horizontal="left" vertical="justify" wrapText="1"/>
    </xf>
    <xf numFmtId="0" fontId="15" fillId="0" borderId="6" xfId="0" applyNumberFormat="1" applyFont="1" applyFill="1" applyBorder="1" applyAlignment="1" applyProtection="1">
      <alignment horizontal="left" vertical="justify" wrapText="1"/>
    </xf>
    <xf numFmtId="0" fontId="14" fillId="0" borderId="4" xfId="0" applyNumberFormat="1" applyFont="1" applyFill="1" applyBorder="1" applyAlignment="1" applyProtection="1">
      <alignment horizontal="left" vertical="center" wrapText="1"/>
    </xf>
    <xf numFmtId="0" fontId="14" fillId="0" borderId="5" xfId="0" applyNumberFormat="1" applyFont="1" applyFill="1" applyBorder="1" applyAlignment="1" applyProtection="1">
      <alignment horizontal="left" vertical="center" wrapText="1"/>
    </xf>
    <xf numFmtId="0" fontId="8" fillId="0" borderId="10" xfId="0" applyNumberFormat="1" applyFont="1" applyFill="1" applyBorder="1" applyAlignment="1" applyProtection="1">
      <alignment horizontal="center" vertical="center" textRotation="90" wrapText="1"/>
    </xf>
    <xf numFmtId="0" fontId="8" fillId="0" borderId="8" xfId="0" applyNumberFormat="1" applyFont="1" applyFill="1" applyBorder="1" applyAlignment="1" applyProtection="1">
      <alignment horizontal="center" vertical="center" textRotation="90" wrapText="1"/>
    </xf>
    <xf numFmtId="0" fontId="8" fillId="0" borderId="4" xfId="0" applyNumberFormat="1" applyFont="1" applyFill="1" applyBorder="1" applyAlignment="1" applyProtection="1">
      <alignment horizontal="center" vertical="center" textRotation="90" wrapText="1"/>
    </xf>
    <xf numFmtId="0" fontId="4" fillId="0" borderId="2" xfId="0" applyNumberFormat="1" applyFont="1" applyFill="1" applyBorder="1" applyAlignment="1" applyProtection="1">
      <alignment horizontal="center" wrapText="1"/>
    </xf>
    <xf numFmtId="0" fontId="4" fillId="0" borderId="3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>
      <alignment horizontal="center" wrapText="1"/>
    </xf>
    <xf numFmtId="0" fontId="4" fillId="0" borderId="2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>
      <alignment vertical="center" shrinkToFit="1"/>
    </xf>
    <xf numFmtId="0" fontId="3" fillId="0" borderId="9" xfId="0" applyNumberFormat="1" applyFont="1" applyFill="1" applyBorder="1" applyAlignment="1" applyProtection="1">
      <alignment vertical="center" shrinkToFit="1"/>
    </xf>
    <xf numFmtId="0" fontId="3" fillId="0" borderId="6" xfId="0" applyNumberFormat="1" applyFont="1" applyFill="1" applyBorder="1" applyAlignment="1" applyProtection="1">
      <alignment vertical="center" shrinkToFit="1"/>
    </xf>
    <xf numFmtId="0" fontId="3" fillId="0" borderId="7" xfId="0" applyNumberFormat="1" applyFont="1" applyFill="1" applyBorder="1" applyAlignment="1" applyProtection="1">
      <alignment horizontal="left" vertical="center"/>
    </xf>
    <xf numFmtId="0" fontId="3" fillId="0" borderId="9" xfId="0" applyNumberFormat="1" applyFont="1" applyFill="1" applyBorder="1" applyAlignment="1" applyProtection="1">
      <alignment horizontal="left" vertical="center"/>
    </xf>
    <xf numFmtId="0" fontId="3" fillId="0" borderId="6" xfId="0" applyNumberFormat="1" applyFont="1" applyFill="1" applyBorder="1" applyAlignment="1" applyProtection="1">
      <alignment horizontal="left" vertical="center"/>
    </xf>
    <xf numFmtId="0" fontId="3" fillId="0" borderId="7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>
      <alignment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/>
    <xf numFmtId="0" fontId="3" fillId="0" borderId="9" xfId="0" applyNumberFormat="1" applyFont="1" applyFill="1" applyBorder="1" applyAlignment="1" applyProtection="1">
      <alignment horizontal="left"/>
    </xf>
    <xf numFmtId="0" fontId="3" fillId="0" borderId="12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/>
    <xf numFmtId="0" fontId="3" fillId="0" borderId="12" xfId="0" applyNumberFormat="1" applyFont="1" applyFill="1" applyBorder="1" applyAlignment="1" applyProtection="1">
      <alignment horizontal="left"/>
    </xf>
    <xf numFmtId="0" fontId="3" fillId="0" borderId="9" xfId="0" applyNumberFormat="1" applyFont="1" applyFill="1" applyBorder="1" applyAlignment="1" applyProtection="1">
      <alignment horizontal="center"/>
    </xf>
    <xf numFmtId="14" fontId="3" fillId="0" borderId="1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  <xf numFmtId="0" fontId="21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20" fillId="0" borderId="0" xfId="0" applyNumberFormat="1" applyFont="1" applyFill="1" applyAlignment="1" applyProtection="1"/>
    <xf numFmtId="0" fontId="5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3" fillId="0" borderId="0" xfId="0" applyNumberFormat="1" applyFont="1" applyFill="1" applyAlignment="1" applyProtection="1"/>
    <xf numFmtId="165" fontId="8" fillId="2" borderId="5" xfId="0" applyNumberFormat="1" applyFont="1" applyFill="1" applyBorder="1" applyAlignment="1" applyProtection="1">
      <alignment horizontal="center" vertical="center"/>
      <protection locked="0"/>
    </xf>
    <xf numFmtId="9" fontId="6" fillId="0" borderId="5" xfId="0" applyNumberFormat="1" applyFont="1" applyFill="1" applyBorder="1" applyAlignment="1" applyProtection="1">
      <alignment horizontal="center" vertical="center" wrapText="1"/>
    </xf>
    <xf numFmtId="166" fontId="3" fillId="0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/>
    <xf numFmtId="0" fontId="8" fillId="0" borderId="13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left" vertical="center"/>
    </xf>
    <xf numFmtId="0" fontId="3" fillId="0" borderId="15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0" fontId="3" fillId="0" borderId="12" xfId="0" applyNumberFormat="1" applyFont="1" applyFill="1" applyBorder="1" applyAlignment="1" applyProtection="1"/>
    <xf numFmtId="0" fontId="3" fillId="0" borderId="12" xfId="0" applyNumberFormat="1" applyFont="1" applyFill="1" applyBorder="1" applyAlignment="1" applyProtection="1">
      <alignment horizontal="center"/>
    </xf>
    <xf numFmtId="0" fontId="3" fillId="0" borderId="9" xfId="0" applyNumberFormat="1" applyFont="1" applyFill="1" applyBorder="1" applyAlignment="1" applyProtection="1"/>
    <xf numFmtId="0" fontId="3" fillId="0" borderId="24" xfId="0" applyNumberFormat="1" applyFont="1" applyFill="1" applyBorder="1" applyAlignment="1" applyProtection="1"/>
    <xf numFmtId="0" fontId="3" fillId="0" borderId="12" xfId="0" applyNumberFormat="1" applyFont="1" applyFill="1" applyBorder="1" applyAlignment="1" applyProtection="1">
      <alignment horizontal="left"/>
    </xf>
    <xf numFmtId="9" fontId="5" fillId="0" borderId="0" xfId="0" applyNumberFormat="1" applyFont="1" applyFill="1" applyAlignment="1" applyProtection="1">
      <alignment horizontal="center" textRotation="90" wrapText="1"/>
    </xf>
    <xf numFmtId="0" fontId="8" fillId="0" borderId="0" xfId="0" applyNumberFormat="1" applyFont="1" applyFill="1" applyAlignment="1" applyProtection="1">
      <alignment vertical="center"/>
    </xf>
    <xf numFmtId="0" fontId="8" fillId="0" borderId="0" xfId="0" applyNumberFormat="1" applyFont="1" applyFill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left" vertical="center"/>
    </xf>
    <xf numFmtId="0" fontId="3" fillId="0" borderId="9" xfId="0" applyNumberFormat="1" applyFont="1" applyFill="1" applyBorder="1" applyAlignment="1" applyProtection="1">
      <alignment horizontal="left" vertical="center"/>
    </xf>
    <xf numFmtId="0" fontId="3" fillId="0" borderId="7" xfId="0" applyNumberFormat="1" applyFont="1" applyFill="1" applyBorder="1" applyAlignment="1" applyProtection="1">
      <alignment horizontal="left" vertical="center"/>
    </xf>
    <xf numFmtId="167" fontId="3" fillId="2" borderId="5" xfId="0" applyNumberFormat="1" applyFont="1" applyFill="1" applyBorder="1" applyAlignment="1" applyProtection="1">
      <alignment horizontal="center" vertical="center"/>
    </xf>
    <xf numFmtId="167" fontId="3" fillId="0" borderId="5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3" fillId="0" borderId="1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3" fillId="0" borderId="19" xfId="0" applyNumberFormat="1" applyFont="1" applyFill="1" applyBorder="1" applyAlignment="1" applyProtection="1"/>
    <xf numFmtId="0" fontId="3" fillId="0" borderId="0" xfId="0" applyNumberFormat="1" applyFont="1" applyFill="1" applyAlignment="1" applyProtection="1">
      <alignment horizontal="right"/>
    </xf>
    <xf numFmtId="0" fontId="3" fillId="0" borderId="17" xfId="0" applyNumberFormat="1" applyFont="1" applyFill="1" applyBorder="1" applyAlignment="1" applyProtection="1"/>
    <xf numFmtId="0" fontId="17" fillId="0" borderId="0" xfId="0" applyNumberFormat="1" applyFont="1" applyFill="1" applyAlignment="1" applyProtection="1">
      <alignment horizontal="right"/>
    </xf>
    <xf numFmtId="1" fontId="3" fillId="2" borderId="5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Alignment="1" applyProtection="1">
      <alignment horizontal="left"/>
    </xf>
    <xf numFmtId="168" fontId="3" fillId="0" borderId="20" xfId="0" applyNumberFormat="1" applyFont="1" applyFill="1" applyBorder="1" applyAlignment="1" applyProtection="1">
      <alignment horizontal="center" vertical="center"/>
    </xf>
    <xf numFmtId="0" fontId="3" fillId="0" borderId="18" xfId="0" applyNumberFormat="1" applyFont="1" applyFill="1" applyBorder="1" applyAlignment="1" applyProtection="1"/>
    <xf numFmtId="167" fontId="3" fillId="0" borderId="0" xfId="0" applyNumberFormat="1" applyFont="1" applyFill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left" vertical="center"/>
    </xf>
    <xf numFmtId="0" fontId="11" fillId="0" borderId="15" xfId="0" applyNumberFormat="1" applyFont="1" applyFill="1" applyBorder="1" applyAlignment="1" applyProtection="1">
      <alignment horizontal="right" vertical="center"/>
    </xf>
    <xf numFmtId="0" fontId="3" fillId="0" borderId="14" xfId="0" applyNumberFormat="1" applyFont="1" applyFill="1" applyBorder="1" applyAlignment="1" applyProtection="1">
      <alignment horizontal="right" vertical="center"/>
    </xf>
    <xf numFmtId="168" fontId="2" fillId="0" borderId="2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 applyProtection="1">
      <alignment horizontal="left"/>
    </xf>
    <xf numFmtId="0" fontId="11" fillId="0" borderId="0" xfId="0" applyNumberFormat="1" applyFont="1" applyFill="1" applyAlignment="1" applyProtection="1"/>
    <xf numFmtId="0" fontId="11" fillId="0" borderId="0" xfId="0" applyNumberFormat="1" applyFont="1" applyFill="1" applyAlignment="1" applyProtection="1">
      <alignment horizontal="right"/>
    </xf>
    <xf numFmtId="168" fontId="8" fillId="0" borderId="0" xfId="0" applyNumberFormat="1" applyFont="1" applyFill="1" applyAlignment="1" applyProtection="1">
      <alignment horizontal="center"/>
    </xf>
    <xf numFmtId="0" fontId="5" fillId="0" borderId="5" xfId="0" applyNumberFormat="1" applyFont="1" applyFill="1" applyBorder="1" applyAlignment="1" applyProtection="1">
      <alignment horizontal="center" vertical="center" wrapText="1"/>
    </xf>
    <xf numFmtId="165" fontId="8" fillId="0" borderId="4" xfId="0" applyNumberFormat="1" applyFont="1" applyFill="1" applyBorder="1" applyAlignment="1" applyProtection="1">
      <alignment horizontal="center" vertical="center"/>
      <protection locked="0"/>
    </xf>
    <xf numFmtId="166" fontId="3" fillId="0" borderId="8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right"/>
    </xf>
    <xf numFmtId="0" fontId="2" fillId="0" borderId="15" xfId="0" applyNumberFormat="1" applyFont="1" applyFill="1" applyBorder="1" applyAlignment="1" applyProtection="1">
      <alignment horizontal="right"/>
    </xf>
    <xf numFmtId="166" fontId="3" fillId="0" borderId="2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 applyProtection="1">
      <alignment horizontal="right"/>
    </xf>
    <xf numFmtId="0" fontId="2" fillId="0" borderId="0" xfId="0" applyNumberFormat="1" applyFont="1" applyFill="1" applyAlignment="1" applyProtection="1">
      <alignment horizontal="right"/>
    </xf>
    <xf numFmtId="0" fontId="11" fillId="0" borderId="13" xfId="0" applyNumberFormat="1" applyFont="1" applyFill="1" applyBorder="1" applyAlignment="1" applyProtection="1"/>
    <xf numFmtId="0" fontId="2" fillId="0" borderId="14" xfId="0" applyNumberFormat="1" applyFont="1" applyFill="1" applyBorder="1" applyAlignment="1" applyProtection="1">
      <alignment horizontal="right"/>
    </xf>
    <xf numFmtId="166" fontId="8" fillId="0" borderId="20" xfId="0" applyNumberFormat="1" applyFont="1" applyFill="1" applyBorder="1" applyAlignment="1" applyProtection="1">
      <alignment horizontal="center"/>
    </xf>
    <xf numFmtId="0" fontId="8" fillId="0" borderId="12" xfId="0" applyNumberFormat="1" applyFont="1" applyFill="1" applyBorder="1" applyAlignment="1" applyProtection="1">
      <alignment horizontal="left"/>
    </xf>
    <xf numFmtId="166" fontId="3" fillId="0" borderId="10" xfId="0" applyNumberFormat="1" applyFont="1" applyFill="1" applyBorder="1" applyAlignment="1" applyProtection="1">
      <alignment horizontal="center" vertical="center"/>
    </xf>
    <xf numFmtId="0" fontId="3" fillId="0" borderId="21" xfId="0" applyNumberFormat="1" applyFont="1" applyFill="1" applyBorder="1" applyAlignment="1" applyProtection="1"/>
    <xf numFmtId="165" fontId="8" fillId="0" borderId="5" xfId="0" applyNumberFormat="1" applyFont="1" applyFill="1" applyBorder="1" applyAlignment="1" applyProtection="1">
      <alignment horizontal="center" vertical="center"/>
      <protection locked="0"/>
    </xf>
    <xf numFmtId="166" fontId="3" fillId="2" borderId="5" xfId="0" applyNumberFormat="1" applyFont="1" applyFill="1" applyBorder="1" applyAlignment="1" applyProtection="1">
      <alignment horizontal="center" vertical="center" wrapText="1"/>
    </xf>
    <xf numFmtId="166" fontId="3" fillId="0" borderId="0" xfId="0" applyNumberFormat="1" applyFont="1" applyFill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6" xfId="0" applyNumberFormat="1" applyFont="1" applyFill="1" applyBorder="1" applyAlignment="1" applyProtection="1"/>
    <xf numFmtId="165" fontId="3" fillId="2" borderId="27" xfId="0" applyNumberFormat="1" applyFont="1" applyFill="1" applyBorder="1" applyAlignment="1" applyProtection="1"/>
    <xf numFmtId="165" fontId="3" fillId="2" borderId="26" xfId="0" applyNumberFormat="1" applyFont="1" applyFill="1" applyBorder="1" applyAlignment="1" applyProtection="1"/>
    <xf numFmtId="165" fontId="3" fillId="2" borderId="25" xfId="0" applyNumberFormat="1" applyFont="1" applyFill="1" applyBorder="1" applyAlignment="1" applyProtection="1">
      <alignment horizontal="left"/>
    </xf>
    <xf numFmtId="0" fontId="3" fillId="0" borderId="5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Alignment="1" applyProtection="1"/>
    <xf numFmtId="165" fontId="3" fillId="0" borderId="10" xfId="0" applyNumberFormat="1" applyFont="1" applyFill="1" applyBorder="1" applyAlignment="1" applyProtection="1"/>
    <xf numFmtId="165" fontId="3" fillId="0" borderId="18" xfId="0" applyNumberFormat="1" applyFont="1" applyFill="1" applyBorder="1" applyAlignment="1" applyProtection="1"/>
    <xf numFmtId="165" fontId="3" fillId="0" borderId="2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Alignment="1" applyProtection="1">
      <alignment horizontal="left"/>
    </xf>
    <xf numFmtId="1" fontId="3" fillId="2" borderId="20" xfId="0" applyNumberFormat="1" applyFont="1" applyFill="1" applyBorder="1" applyAlignment="1" applyProtection="1">
      <alignment horizontal="left"/>
    </xf>
    <xf numFmtId="166" fontId="3" fillId="0" borderId="5" xfId="0" applyNumberFormat="1" applyFont="1" applyFill="1" applyBorder="1" applyAlignment="1" applyProtection="1">
      <alignment horizontal="center" vertical="center"/>
    </xf>
    <xf numFmtId="169" fontId="3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43" fontId="3" fillId="0" borderId="0" xfId="0" applyNumberFormat="1" applyFont="1" applyFill="1" applyAlignment="1" applyProtection="1"/>
    <xf numFmtId="0" fontId="2" fillId="0" borderId="13" xfId="0" applyNumberFormat="1" applyFont="1" applyFill="1" applyBorder="1" applyAlignment="1" applyProtection="1">
      <alignment vertical="center"/>
    </xf>
    <xf numFmtId="166" fontId="8" fillId="0" borderId="14" xfId="0" applyNumberFormat="1" applyFont="1" applyFill="1" applyBorder="1" applyAlignment="1" applyProtection="1">
      <alignment horizontal="center" vertical="center"/>
    </xf>
    <xf numFmtId="0" fontId="2" fillId="0" borderId="28" xfId="0" applyNumberFormat="1" applyFont="1" applyFill="1" applyBorder="1" applyAlignment="1" applyProtection="1">
      <alignment vertical="center"/>
    </xf>
    <xf numFmtId="166" fontId="8" fillId="0" borderId="28" xfId="0" applyNumberFormat="1" applyFont="1" applyFill="1" applyBorder="1" applyAlignment="1" applyProtection="1">
      <alignment horizontal="center" vertical="center"/>
    </xf>
    <xf numFmtId="166" fontId="8" fillId="0" borderId="0" xfId="0" applyNumberFormat="1" applyFont="1" applyFill="1" applyAlignment="1" applyProtection="1">
      <alignment horizontal="center" vertical="center"/>
    </xf>
    <xf numFmtId="169" fontId="3" fillId="0" borderId="5" xfId="0" applyNumberFormat="1" applyFont="1" applyFill="1" applyBorder="1" applyAlignment="1" applyProtection="1">
      <alignment horizontal="center" vertical="center"/>
    </xf>
    <xf numFmtId="166" fontId="3" fillId="2" borderId="10" xfId="0" applyNumberFormat="1" applyFont="1" applyFill="1" applyBorder="1" applyAlignment="1" applyProtection="1">
      <alignment horizontal="center" vertical="center" wrapText="1"/>
    </xf>
    <xf numFmtId="166" fontId="3" fillId="2" borderId="8" xfId="0" applyNumberFormat="1" applyFont="1" applyFill="1" applyBorder="1" applyAlignment="1" applyProtection="1">
      <alignment horizontal="center" vertical="center" wrapText="1"/>
    </xf>
    <xf numFmtId="166" fontId="3" fillId="2" borderId="4" xfId="0" applyNumberFormat="1" applyFont="1" applyFill="1" applyBorder="1" applyAlignment="1" applyProtection="1"/>
    <xf numFmtId="170" fontId="3" fillId="0" borderId="0" xfId="0" applyNumberFormat="1" applyFont="1" applyFill="1" applyAlignment="1" applyProtection="1"/>
    <xf numFmtId="170" fontId="13" fillId="0" borderId="15" xfId="0" applyNumberFormat="1" applyFont="1" applyFill="1" applyBorder="1" applyAlignment="1" applyProtection="1">
      <alignment vertical="center"/>
    </xf>
    <xf numFmtId="0" fontId="13" fillId="0" borderId="20" xfId="0" applyNumberFormat="1" applyFont="1" applyFill="1" applyBorder="1" applyAlignment="1" applyProtection="1">
      <alignment vertical="center"/>
    </xf>
    <xf numFmtId="0" fontId="3" fillId="0" borderId="6" xfId="0" applyNumberFormat="1" applyFont="1" applyFill="1" applyBorder="1" applyAlignment="1" applyProtection="1">
      <alignment horizontal="left"/>
    </xf>
    <xf numFmtId="167" fontId="3" fillId="0" borderId="9" xfId="0" applyNumberFormat="1" applyFont="1" applyFill="1" applyBorder="1" applyAlignment="1" applyProtection="1">
      <alignment horizontal="left"/>
    </xf>
    <xf numFmtId="0" fontId="3" fillId="0" borderId="7" xfId="0" applyNumberFormat="1" applyFont="1" applyFill="1" applyBorder="1" applyAlignment="1" applyProtection="1"/>
    <xf numFmtId="167" fontId="3" fillId="0" borderId="9" xfId="0" applyNumberFormat="1" applyFont="1" applyFill="1" applyBorder="1" applyAlignment="1" applyProtection="1">
      <alignment horizontal="left" vertical="center"/>
    </xf>
    <xf numFmtId="167" fontId="3" fillId="0" borderId="9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167" fontId="3" fillId="0" borderId="7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left" vertical="center" shrinkToFit="1"/>
    </xf>
    <xf numFmtId="0" fontId="3" fillId="0" borderId="7" xfId="0" applyNumberFormat="1" applyFont="1" applyFill="1" applyBorder="1" applyAlignment="1" applyProtection="1">
      <alignment horizontal="left" vertical="center" shrinkToFit="1"/>
    </xf>
    <xf numFmtId="167" fontId="3" fillId="0" borderId="0" xfId="0" applyNumberFormat="1" applyFont="1" applyFill="1" applyAlignment="1" applyProtection="1">
      <alignment horizontal="center" vertical="center"/>
    </xf>
    <xf numFmtId="168" fontId="3" fillId="0" borderId="0" xfId="0" applyNumberFormat="1" applyFont="1" applyFill="1" applyAlignment="1" applyProtection="1">
      <alignment horizontal="center"/>
    </xf>
    <xf numFmtId="0" fontId="8" fillId="0" borderId="13" xfId="0" applyNumberFormat="1" applyFont="1" applyFill="1" applyBorder="1" applyAlignment="1" applyProtection="1">
      <alignment horizontal="right"/>
    </xf>
    <xf numFmtId="0" fontId="19" fillId="0" borderId="0" xfId="0" applyNumberFormat="1" applyFont="1" applyFill="1" applyAlignment="1" applyProtection="1"/>
    <xf numFmtId="0" fontId="19" fillId="0" borderId="15" xfId="0" applyNumberFormat="1" applyFont="1" applyFill="1" applyBorder="1" applyAlignment="1" applyProtection="1">
      <alignment horizontal="right" vertical="center"/>
    </xf>
    <xf numFmtId="166" fontId="13" fillId="0" borderId="2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Alignment="1" applyProtection="1"/>
    <xf numFmtId="0" fontId="8" fillId="0" borderId="20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3" fillId="0" borderId="29" xfId="0" applyNumberFormat="1" applyFont="1" applyFill="1" applyBorder="1" applyAlignment="1" applyProtection="1"/>
    <xf numFmtId="170" fontId="13" fillId="0" borderId="2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Alignment="1" applyProtection="1">
      <alignment vertical="center"/>
    </xf>
    <xf numFmtId="0" fontId="3" fillId="0" borderId="5" xfId="0" applyNumberFormat="1" applyFont="1" applyFill="1" applyBorder="1" applyAlignment="1" applyProtection="1"/>
    <xf numFmtId="165" fontId="3" fillId="2" borderId="5" xfId="0" applyNumberFormat="1" applyFont="1" applyFill="1" applyBorder="1" applyAlignment="1" applyProtection="1"/>
    <xf numFmtId="165" fontId="3" fillId="0" borderId="4" xfId="0" applyNumberFormat="1" applyFont="1" applyFill="1" applyBorder="1" applyAlignment="1" applyProtection="1">
      <alignment horizontal="left"/>
    </xf>
    <xf numFmtId="166" fontId="3" fillId="0" borderId="20" xfId="0" applyNumberFormat="1" applyFont="1" applyFill="1" applyBorder="1" applyAlignment="1" applyProtection="1">
      <alignment horizontal="left"/>
    </xf>
    <xf numFmtId="166" fontId="3" fillId="0" borderId="4" xfId="0" applyNumberFormat="1" applyFont="1" applyFill="1" applyBorder="1" applyAlignment="1" applyProtection="1"/>
    <xf numFmtId="0" fontId="3" fillId="3" borderId="0" xfId="0" applyNumberFormat="1" applyFont="1" applyFill="1" applyAlignment="1" applyProtection="1"/>
  </cellXfs>
  <cellStyles count="8">
    <cellStyle name="Dezimal 2" xfId="4" xr:uid="{00000000-0005-0000-0000-000000000000}"/>
    <cellStyle name="Dezimal 2 2" xfId="5" xr:uid="{00000000-0005-0000-0000-000001000000}"/>
    <cellStyle name="Normal" xfId="0" builtinId="0"/>
    <cellStyle name="Normal 2" xfId="2" xr:uid="{00000000-0005-0000-0000-000003000000}"/>
    <cellStyle name="Normal 3" xfId="6" xr:uid="{00000000-0005-0000-0000-000004000000}"/>
    <cellStyle name="Normal 4" xfId="7" xr:uid="{00000000-0005-0000-0000-000005000000}"/>
    <cellStyle name="Standard 2" xfId="1" xr:uid="{00000000-0005-0000-0000-000006000000}"/>
    <cellStyle name="Tusental 2" xfId="3" xr:uid="{00000000-0005-0000-0000-000008000000}"/>
  </cellStyles>
  <dxfs count="61"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36" workbookViewId="0">
      <selection activeCell="J29" sqref="J29 J29:J33"/>
    </sheetView>
  </sheetViews>
  <sheetFormatPr defaultColWidth="9.1328125" defaultRowHeight="12.75" x14ac:dyDescent="0.35"/>
  <cols>
    <col min="1" max="1" width="18" style="104" customWidth="1"/>
    <col min="2" max="18" width="15.73046875" style="104" customWidth="1"/>
    <col min="19" max="19" width="9.1328125" style="104" customWidth="1"/>
    <col min="20" max="16384" width="9.1328125" style="104"/>
  </cols>
  <sheetData>
    <row r="1" spans="1:1" s="105" customFormat="1" ht="17.649999999999999" customHeight="1" x14ac:dyDescent="0.5">
      <c r="A1" s="105" t="s">
        <v>0</v>
      </c>
    </row>
    <row r="3" spans="1:1" x14ac:dyDescent="0.35">
      <c r="A3" s="104" t="s">
        <v>1</v>
      </c>
    </row>
    <row r="4" spans="1:1" x14ac:dyDescent="0.35">
      <c r="A4" s="104" t="s">
        <v>2</v>
      </c>
    </row>
    <row r="5" spans="1:1" x14ac:dyDescent="0.35">
      <c r="A5" s="104" t="s">
        <v>3</v>
      </c>
    </row>
    <row r="6" spans="1:1" x14ac:dyDescent="0.35">
      <c r="A6" s="104" t="s">
        <v>4</v>
      </c>
    </row>
    <row r="8" spans="1:1" x14ac:dyDescent="0.35">
      <c r="A8" s="104" t="s">
        <v>5</v>
      </c>
    </row>
    <row r="10" spans="1:1" customFormat="1" ht="13.15" customHeight="1" x14ac:dyDescent="0.45">
      <c r="A10" s="106" t="s">
        <v>6</v>
      </c>
    </row>
    <row r="11" spans="1:1" x14ac:dyDescent="0.35">
      <c r="A11" s="104" t="s">
        <v>7</v>
      </c>
    </row>
    <row r="12" spans="1:1" x14ac:dyDescent="0.35">
      <c r="A12" s="104" t="s">
        <v>8</v>
      </c>
    </row>
    <row r="13" spans="1:1" customFormat="1" ht="13.15" customHeight="1" x14ac:dyDescent="0.45">
      <c r="A13" s="106" t="s">
        <v>9</v>
      </c>
    </row>
    <row r="14" spans="1:1" x14ac:dyDescent="0.35">
      <c r="A14" s="104" t="s">
        <v>10</v>
      </c>
    </row>
    <row r="15" spans="1:1" customFormat="1" ht="13.15" customHeight="1" x14ac:dyDescent="0.45">
      <c r="A15" s="106" t="s">
        <v>11</v>
      </c>
    </row>
    <row r="16" spans="1:1" x14ac:dyDescent="0.35">
      <c r="A16" s="104" t="s">
        <v>12</v>
      </c>
    </row>
    <row r="17" spans="1:4" s="106" customFormat="1" ht="13.15" customHeight="1" x14ac:dyDescent="0.4">
      <c r="A17" s="106" t="s">
        <v>13</v>
      </c>
    </row>
    <row r="18" spans="1:4" x14ac:dyDescent="0.35">
      <c r="A18" s="104" t="s">
        <v>14</v>
      </c>
    </row>
    <row r="20" spans="1:4" x14ac:dyDescent="0.35">
      <c r="A20" s="104" t="s">
        <v>15</v>
      </c>
    </row>
    <row r="22" spans="1:4" s="107" customFormat="1" ht="17.25" customHeight="1" x14ac:dyDescent="0.45">
      <c r="A22" s="107" t="s">
        <v>16</v>
      </c>
    </row>
    <row r="23" spans="1:4" s="106" customFormat="1" ht="13.15" customHeight="1" x14ac:dyDescent="0.4">
      <c r="A23" s="108"/>
      <c r="B23" s="108" t="s">
        <v>17</v>
      </c>
      <c r="C23" s="108" t="s">
        <v>18</v>
      </c>
      <c r="D23" s="108" t="s">
        <v>19</v>
      </c>
    </row>
    <row r="24" spans="1:4" x14ac:dyDescent="0.35">
      <c r="A24" s="109" t="s">
        <v>20</v>
      </c>
      <c r="B24" s="109" t="s">
        <v>21</v>
      </c>
      <c r="C24" s="109" t="s">
        <v>22</v>
      </c>
      <c r="D24" s="109" t="s">
        <v>23</v>
      </c>
    </row>
    <row r="25" spans="1:4" x14ac:dyDescent="0.35">
      <c r="A25" s="109" t="s">
        <v>24</v>
      </c>
      <c r="B25" s="109" t="s">
        <v>21</v>
      </c>
      <c r="C25" s="109" t="s">
        <v>25</v>
      </c>
      <c r="D25" s="109" t="s">
        <v>23</v>
      </c>
    </row>
    <row r="26" spans="1:4" x14ac:dyDescent="0.35">
      <c r="A26" s="109" t="s">
        <v>26</v>
      </c>
      <c r="B26" s="109" t="s">
        <v>27</v>
      </c>
      <c r="C26" s="109" t="s">
        <v>28</v>
      </c>
      <c r="D26" s="109"/>
    </row>
    <row r="27" spans="1:4" x14ac:dyDescent="0.35">
      <c r="A27" s="109" t="s">
        <v>29</v>
      </c>
      <c r="B27" s="109" t="s">
        <v>30</v>
      </c>
      <c r="C27" s="109" t="s">
        <v>31</v>
      </c>
      <c r="D27" s="109" t="s">
        <v>23</v>
      </c>
    </row>
    <row r="28" spans="1:4" x14ac:dyDescent="0.35">
      <c r="A28" s="109" t="s">
        <v>32</v>
      </c>
      <c r="B28" s="109" t="s">
        <v>33</v>
      </c>
      <c r="C28" s="109" t="s">
        <v>34</v>
      </c>
      <c r="D28" s="109"/>
    </row>
    <row r="30" spans="1:4" customFormat="1" ht="13.15" customHeight="1" x14ac:dyDescent="0.45">
      <c r="A30" s="106" t="s">
        <v>35</v>
      </c>
    </row>
    <row r="31" spans="1:4" x14ac:dyDescent="0.35">
      <c r="A31" s="104" t="s">
        <v>36</v>
      </c>
    </row>
    <row r="33" spans="1:3" x14ac:dyDescent="0.35">
      <c r="A33" s="104" t="s">
        <v>37</v>
      </c>
      <c r="B33" s="104" t="s">
        <v>38</v>
      </c>
      <c r="C33" s="104" t="s">
        <v>39</v>
      </c>
    </row>
    <row r="34" spans="1:3" x14ac:dyDescent="0.35">
      <c r="A34" s="104" t="s">
        <v>40</v>
      </c>
      <c r="B34" s="104" t="s">
        <v>41</v>
      </c>
    </row>
    <row r="35" spans="1:3" x14ac:dyDescent="0.35">
      <c r="A35" s="104" t="s">
        <v>18</v>
      </c>
      <c r="B35" s="104" t="s">
        <v>42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tabSelected="1" workbookViewId="0">
      <selection activeCell="H32" sqref="H32:I32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3" width="9.1328125" style="110" customWidth="1"/>
    <col min="14" max="16384" width="9.1328125" style="110"/>
  </cols>
  <sheetData>
    <row r="1" spans="1:12" customFormat="1" ht="6" customHeight="1" thickBot="1" x14ac:dyDescent="0.5">
      <c r="L1" s="110" t="s">
        <v>148</v>
      </c>
    </row>
    <row r="2" spans="1:12" customFormat="1" ht="22.5" customHeight="1" thickBot="1" x14ac:dyDescent="0.5">
      <c r="A2" s="114" t="s">
        <v>149</v>
      </c>
      <c r="H2" s="149" t="s">
        <v>44</v>
      </c>
      <c r="I2" s="116"/>
      <c r="J2" s="117"/>
      <c r="K2" s="218">
        <v>10</v>
      </c>
      <c r="L2" s="127"/>
    </row>
    <row r="3" spans="1:12" customFormat="1" ht="24" customHeight="1" thickBot="1" x14ac:dyDescent="0.5">
      <c r="A3" s="119" t="s">
        <v>18</v>
      </c>
      <c r="H3" s="219" t="s">
        <v>45</v>
      </c>
      <c r="I3" s="116"/>
      <c r="J3" s="117"/>
      <c r="K3" s="218" t="s">
        <v>38</v>
      </c>
      <c r="L3" s="127"/>
    </row>
    <row r="4" spans="1:12" customFormat="1" ht="24" customHeight="1" thickBot="1" x14ac:dyDescent="0.5">
      <c r="A4" s="120" t="s">
        <v>46</v>
      </c>
      <c r="B4" s="120"/>
      <c r="C4" s="103">
        <v>43869</v>
      </c>
      <c r="D4" s="99"/>
      <c r="E4" s="99"/>
      <c r="F4" s="121"/>
      <c r="H4" s="149" t="s">
        <v>47</v>
      </c>
      <c r="I4" s="116"/>
      <c r="J4" s="117"/>
      <c r="K4" s="218" t="s">
        <v>150</v>
      </c>
      <c r="L4" s="127"/>
    </row>
    <row r="5" spans="1:12" customFormat="1" ht="24" customHeight="1" thickBot="1" x14ac:dyDescent="0.5">
      <c r="A5" s="122" t="s">
        <v>48</v>
      </c>
      <c r="B5" s="122"/>
      <c r="C5" s="102" t="s">
        <v>151</v>
      </c>
      <c r="D5" s="102"/>
      <c r="E5" s="102"/>
      <c r="F5" s="102"/>
      <c r="H5" s="149" t="s">
        <v>49</v>
      </c>
      <c r="I5" s="116"/>
      <c r="J5" s="123"/>
      <c r="K5" s="218" t="s">
        <v>18</v>
      </c>
      <c r="L5" s="127"/>
    </row>
    <row r="6" spans="1:12" customFormat="1" ht="19.5" customHeight="1" thickBot="1" x14ac:dyDescent="0.5">
      <c r="A6" s="122" t="s">
        <v>51</v>
      </c>
      <c r="B6" s="122"/>
      <c r="C6" s="102" t="s">
        <v>152</v>
      </c>
      <c r="D6" s="102"/>
      <c r="E6" s="102"/>
      <c r="F6" s="102"/>
      <c r="K6" s="199"/>
    </row>
    <row r="7" spans="1:12" customFormat="1" ht="17.100000000000001" customHeight="1" thickBot="1" x14ac:dyDescent="0.5">
      <c r="A7" s="122" t="s">
        <v>50</v>
      </c>
      <c r="B7" s="122"/>
      <c r="C7" s="122" t="s">
        <v>153</v>
      </c>
      <c r="D7" s="122"/>
      <c r="E7" s="122"/>
      <c r="F7" s="122"/>
      <c r="I7" s="190" t="s">
        <v>130</v>
      </c>
      <c r="J7" s="220"/>
      <c r="K7" s="221" t="s">
        <v>154</v>
      </c>
      <c r="L7" s="222"/>
    </row>
    <row r="8" spans="1:12" customFormat="1" ht="17.100000000000001" customHeight="1" x14ac:dyDescent="0.45">
      <c r="A8" s="120" t="s">
        <v>54</v>
      </c>
      <c r="B8" s="120"/>
      <c r="C8" s="99" t="s">
        <v>155</v>
      </c>
      <c r="D8" s="99"/>
      <c r="E8" s="99"/>
      <c r="F8" s="99"/>
      <c r="K8" s="228"/>
    </row>
    <row r="9" spans="1:12" customFormat="1" ht="17.100000000000001" customHeight="1" x14ac:dyDescent="0.45">
      <c r="A9" s="122" t="s">
        <v>56</v>
      </c>
      <c r="B9" s="122"/>
      <c r="C9" s="102" t="s">
        <v>156</v>
      </c>
      <c r="D9" s="102"/>
      <c r="E9" s="102"/>
      <c r="F9" s="102"/>
    </row>
    <row r="10" spans="1:12" customFormat="1" ht="17.100000000000001" customHeight="1" x14ac:dyDescent="0.45">
      <c r="A10" s="122" t="s">
        <v>58</v>
      </c>
      <c r="B10" s="122"/>
      <c r="C10" s="102" t="s">
        <v>156</v>
      </c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99"/>
    </row>
    <row r="13" spans="1:12" customFormat="1" ht="13.9" customHeight="1" x14ac:dyDescent="0.45">
      <c r="A13" s="119" t="s">
        <v>75</v>
      </c>
      <c r="G13" s="87" t="s">
        <v>69</v>
      </c>
      <c r="H13" s="86"/>
      <c r="I13" s="85" t="s">
        <v>76</v>
      </c>
      <c r="J13" s="84"/>
      <c r="K13" s="83"/>
    </row>
    <row r="14" spans="1:12" x14ac:dyDescent="0.3">
      <c r="A14" s="49" t="s">
        <v>100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157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12">
        <v>0.4</v>
      </c>
      <c r="J17" s="111">
        <v>0</v>
      </c>
      <c r="K17" s="113">
        <f>J17*0.4</f>
        <v>0</v>
      </c>
      <c r="L17" s="170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12">
        <v>0.4</v>
      </c>
      <c r="J18" s="111">
        <v>0</v>
      </c>
      <c r="K18" s="113">
        <f>J18*0.4</f>
        <v>0</v>
      </c>
    </row>
    <row r="19" spans="1:12" customFormat="1" ht="13.15" customHeight="1" x14ac:dyDescent="0.45">
      <c r="A19" s="157" t="s">
        <v>90</v>
      </c>
      <c r="B19" s="60" t="s">
        <v>91</v>
      </c>
      <c r="C19" s="59"/>
      <c r="D19" s="59"/>
      <c r="E19" s="59"/>
      <c r="F19" s="59"/>
      <c r="G19" s="59"/>
      <c r="H19" s="59"/>
      <c r="I19" s="58"/>
      <c r="J19" s="171"/>
      <c r="K19" s="196"/>
    </row>
    <row r="20" spans="1:12" customFormat="1" ht="18" customHeight="1" x14ac:dyDescent="0.45">
      <c r="G20" s="145"/>
      <c r="H20" s="145"/>
      <c r="K20" s="169">
        <v>6.5</v>
      </c>
    </row>
    <row r="21" spans="1:12" customFormat="1" ht="12.75" customHeight="1" x14ac:dyDescent="0.45">
      <c r="A21" s="114" t="s">
        <v>18</v>
      </c>
      <c r="B21" s="110" t="s">
        <v>102</v>
      </c>
      <c r="G21" s="145"/>
      <c r="H21" s="145"/>
      <c r="K21" s="173"/>
    </row>
    <row r="22" spans="1:12" customFormat="1" ht="12.75" customHeight="1" x14ac:dyDescent="0.45">
      <c r="B22" s="174">
        <v>1</v>
      </c>
      <c r="C22" s="174">
        <v>2</v>
      </c>
      <c r="D22" s="174">
        <v>3</v>
      </c>
      <c r="E22" s="174">
        <v>4</v>
      </c>
      <c r="F22" s="174">
        <v>5</v>
      </c>
      <c r="G22" s="174">
        <v>6</v>
      </c>
      <c r="H22" s="174">
        <v>7</v>
      </c>
      <c r="I22" s="174">
        <v>8</v>
      </c>
      <c r="J22" s="223" t="s">
        <v>39</v>
      </c>
    </row>
    <row r="23" spans="1:12" customFormat="1" ht="20.100000000000001" customHeight="1" thickBot="1" x14ac:dyDescent="0.5">
      <c r="A23" s="175" t="s">
        <v>141</v>
      </c>
      <c r="B23" s="224">
        <v>0</v>
      </c>
      <c r="C23" s="224">
        <v>0</v>
      </c>
      <c r="D23" s="224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225">
        <f>IFERROR(B23+C23+D23+E23+F23,0)</f>
        <v>0</v>
      </c>
    </row>
    <row r="24" spans="1:12" customFormat="1" ht="20.25" customHeight="1" thickBot="1" x14ac:dyDescent="0.5">
      <c r="E24" s="163" t="s">
        <v>142</v>
      </c>
      <c r="F24" s="110" t="s">
        <v>159</v>
      </c>
      <c r="G24" s="110"/>
      <c r="J24" s="226">
        <f>J23/8</f>
        <v>0</v>
      </c>
    </row>
    <row r="25" spans="1:12" customFormat="1" ht="12.75" customHeight="1" x14ac:dyDescent="0.45"/>
    <row r="26" spans="1:12" customFormat="1" ht="12.75" customHeight="1" x14ac:dyDescent="0.45">
      <c r="A26" s="28" t="s">
        <v>107</v>
      </c>
      <c r="B26" s="27"/>
      <c r="C26" s="27"/>
      <c r="D26" s="27"/>
      <c r="E26" s="27"/>
      <c r="F26" s="27"/>
      <c r="G26" s="27"/>
      <c r="H26" s="27"/>
      <c r="I26" s="27"/>
      <c r="J26" s="27"/>
      <c r="K26" s="26"/>
    </row>
    <row r="27" spans="1:12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3"/>
    </row>
    <row r="28" spans="1:12" x14ac:dyDescent="0.3">
      <c r="A28" s="25"/>
      <c r="B28" s="24"/>
      <c r="C28" s="24"/>
      <c r="D28" s="24"/>
      <c r="E28" s="24"/>
      <c r="F28" s="24"/>
      <c r="G28" s="24"/>
      <c r="H28" s="24"/>
      <c r="I28" s="24"/>
      <c r="J28" s="24"/>
      <c r="K28" s="23"/>
    </row>
    <row r="29" spans="1:12" customFormat="1" ht="9" customHeight="1" x14ac:dyDescent="0.45">
      <c r="A29" s="25"/>
      <c r="B29" s="24"/>
      <c r="C29" s="24"/>
      <c r="D29" s="24"/>
      <c r="E29" s="24"/>
      <c r="F29" s="24"/>
      <c r="G29" s="24"/>
      <c r="H29" s="24"/>
      <c r="I29" s="24"/>
      <c r="J29" s="24"/>
      <c r="K29" s="23"/>
    </row>
    <row r="30" spans="1:12" x14ac:dyDescent="0.3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0"/>
    </row>
    <row r="32" spans="1:12" customFormat="1" ht="13.5" customHeight="1" x14ac:dyDescent="0.45">
      <c r="A32" s="19" t="s">
        <v>144</v>
      </c>
      <c r="B32" s="19"/>
      <c r="C32" s="19"/>
      <c r="D32" s="19"/>
      <c r="E32" s="19"/>
      <c r="F32" s="19"/>
      <c r="G32" s="19"/>
      <c r="H32" s="4">
        <f>J24</f>
        <v>0</v>
      </c>
      <c r="I32" s="4"/>
      <c r="J32" s="187" t="s">
        <v>109</v>
      </c>
      <c r="K32" s="186">
        <f>H32*3</f>
        <v>0</v>
      </c>
    </row>
    <row r="33" spans="1:12" customFormat="1" ht="13.5" customHeight="1" x14ac:dyDescent="0.45">
      <c r="A33" s="19" t="s">
        <v>145</v>
      </c>
      <c r="B33" s="19"/>
      <c r="C33" s="19"/>
      <c r="D33" s="19"/>
      <c r="E33" s="19"/>
      <c r="F33" s="19"/>
      <c r="G33" s="19"/>
      <c r="H33" s="18">
        <f>K20</f>
        <v>6.5</v>
      </c>
      <c r="I33" s="3"/>
      <c r="J33" s="188" t="s">
        <v>111</v>
      </c>
      <c r="K33" s="186">
        <f>H33</f>
        <v>6.5</v>
      </c>
    </row>
    <row r="34" spans="1:12" customFormat="1" ht="13.9" customHeight="1" thickBot="1" x14ac:dyDescent="0.5">
      <c r="E34" s="119"/>
      <c r="H34" s="145"/>
      <c r="I34" s="189"/>
      <c r="J34" s="173" t="s">
        <v>112</v>
      </c>
      <c r="K34" s="186">
        <f>(K32+K33)</f>
        <v>6.5</v>
      </c>
    </row>
    <row r="35" spans="1:12" customFormat="1" ht="13.9" customHeight="1" thickBot="1" x14ac:dyDescent="0.5">
      <c r="E35" s="31" t="s">
        <v>113</v>
      </c>
      <c r="F35" s="30"/>
      <c r="G35" s="30"/>
      <c r="H35" s="30"/>
      <c r="I35" s="30"/>
      <c r="J35" s="29"/>
      <c r="K35" s="191">
        <f>K34/4</f>
        <v>1.625</v>
      </c>
    </row>
    <row r="36" spans="1:12" customFormat="1" ht="13.5" customHeight="1" x14ac:dyDescent="0.45">
      <c r="E36" s="119"/>
      <c r="F36" s="119"/>
      <c r="G36" s="119"/>
      <c r="H36" s="192"/>
      <c r="I36" s="192"/>
      <c r="J36" s="192"/>
      <c r="K36" s="193"/>
    </row>
    <row r="37" spans="1:12" customFormat="1" ht="13.5" customHeight="1" x14ac:dyDescent="0.45">
      <c r="E37" s="119"/>
      <c r="F37" s="119"/>
      <c r="G37" s="119"/>
      <c r="H37" s="119"/>
      <c r="I37" s="119"/>
      <c r="J37" s="119"/>
      <c r="K37" s="194"/>
    </row>
    <row r="38" spans="1:12" customFormat="1" ht="13.5" customHeight="1" x14ac:dyDescent="0.45">
      <c r="E38" s="119"/>
      <c r="F38" s="119"/>
      <c r="G38" s="119"/>
      <c r="H38" s="119"/>
      <c r="I38" s="119"/>
      <c r="J38" s="119"/>
      <c r="K38" s="194"/>
    </row>
    <row r="39" spans="1:12" x14ac:dyDescent="0.3">
      <c r="A39" s="120" t="s">
        <v>97</v>
      </c>
      <c r="B39" s="124" t="s">
        <v>158</v>
      </c>
      <c r="C39" s="124"/>
      <c r="D39" s="124"/>
      <c r="E39" s="124"/>
      <c r="G39" s="120" t="s">
        <v>98</v>
      </c>
      <c r="H39" s="120"/>
      <c r="I39" s="120"/>
      <c r="J39" s="120"/>
      <c r="K39" s="120"/>
      <c r="L39" s="120"/>
    </row>
    <row r="40" spans="1:12" customFormat="1" ht="15" customHeight="1" x14ac:dyDescent="0.45">
      <c r="K40" s="194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">
    <cfRule type="cellIs" dxfId="7" priority="1" operator="equal">
      <formula>0</formula>
    </cfRule>
  </conditionalFormatting>
  <conditionalFormatting sqref="K14:K21">
    <cfRule type="cellIs" dxfId="6" priority="2" operator="equal">
      <formula>0</formula>
    </cfRule>
    <cfRule type="cellIs" dxfId="5" priority="3" operator="notBetween">
      <formula>0</formula>
      <formula>10</formula>
    </cfRule>
  </conditionalFormatting>
  <conditionalFormatting sqref="K25:K40">
    <cfRule type="cellIs" dxfId="4" priority="6" operator="equal">
      <formula>0</formula>
    </cfRule>
    <cfRule type="cellIs" dxfId="3" priority="7" operator="notBetween">
      <formula>0</formula>
      <formula>10</formula>
    </cfRule>
  </conditionalFormatting>
  <conditionalFormatting sqref="H32:I33">
    <cfRule type="cellIs" dxfId="2" priority="8" operator="notBetween">
      <formula>0</formula>
      <formula>10</formula>
    </cfRule>
  </conditionalFormatting>
  <conditionalFormatting sqref="J14:J19">
    <cfRule type="cellIs" dxfId="1" priority="9" operator="notBetween">
      <formula>0</formula>
      <formula>10</formula>
    </cfRule>
  </conditionalFormatting>
  <conditionalFormatting sqref="K19">
    <cfRule type="cellIs" dxfId="0" priority="10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38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0" customWidth="1"/>
    <col min="3" max="10" width="7.59765625" style="110" customWidth="1"/>
    <col min="11" max="11" width="7.3984375" style="110" customWidth="1"/>
    <col min="12" max="12" width="7.73046875" style="110" hidden="1" customWidth="1"/>
    <col min="13" max="13" width="9" style="110" customWidth="1"/>
    <col min="14" max="16384" width="9" style="110"/>
  </cols>
  <sheetData>
    <row r="1" spans="1:11" customFormat="1" ht="6" customHeight="1" thickBot="1" x14ac:dyDescent="0.5"/>
    <row r="2" spans="1:11" customFormat="1" ht="24" customHeight="1" thickBot="1" x14ac:dyDescent="0.5">
      <c r="A2" s="114" t="s">
        <v>43</v>
      </c>
      <c r="G2" s="115"/>
      <c r="H2" s="116" t="s">
        <v>44</v>
      </c>
      <c r="I2" s="117"/>
      <c r="J2" s="118"/>
      <c r="K2" s="118"/>
    </row>
    <row r="3" spans="1:11" customFormat="1" ht="24" customHeight="1" thickBot="1" x14ac:dyDescent="0.5">
      <c r="A3" s="119" t="s">
        <v>41</v>
      </c>
      <c r="G3" s="115"/>
      <c r="H3" s="116" t="s">
        <v>45</v>
      </c>
      <c r="I3" s="117"/>
      <c r="J3" s="118"/>
      <c r="K3" s="118"/>
    </row>
    <row r="4" spans="1:11" customFormat="1" ht="24" customHeight="1" thickBot="1" x14ac:dyDescent="0.5">
      <c r="A4" s="120" t="s">
        <v>46</v>
      </c>
      <c r="B4" s="120"/>
      <c r="C4" s="103"/>
      <c r="D4" s="103"/>
      <c r="E4" s="121"/>
      <c r="G4" s="115"/>
      <c r="H4" s="116" t="s">
        <v>47</v>
      </c>
      <c r="I4" s="117"/>
      <c r="J4" s="118"/>
      <c r="K4" s="118"/>
    </row>
    <row r="5" spans="1:11" customFormat="1" ht="20.25" customHeight="1" thickBot="1" x14ac:dyDescent="0.5">
      <c r="A5" s="122" t="s">
        <v>48</v>
      </c>
      <c r="B5" s="122"/>
      <c r="C5" s="102"/>
      <c r="D5" s="102"/>
      <c r="E5" s="102"/>
      <c r="G5" s="115"/>
      <c r="H5" s="116" t="s">
        <v>49</v>
      </c>
      <c r="I5" s="123"/>
      <c r="J5" s="118"/>
      <c r="K5" s="118"/>
    </row>
    <row r="6" spans="1:11" customFormat="1" ht="17.25" customHeight="1" x14ac:dyDescent="0.45">
      <c r="A6" s="110" t="s">
        <v>50</v>
      </c>
      <c r="G6" s="110" t="s">
        <v>51</v>
      </c>
    </row>
    <row r="7" spans="1:11" customFormat="1" ht="17.100000000000001" customHeight="1" x14ac:dyDescent="0.45">
      <c r="A7" s="122" t="s">
        <v>52</v>
      </c>
      <c r="B7" s="122"/>
      <c r="C7" s="102"/>
      <c r="D7" s="102"/>
      <c r="E7" s="102"/>
      <c r="G7" s="120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20" t="s">
        <v>54</v>
      </c>
      <c r="B8" s="120"/>
      <c r="C8" s="99"/>
      <c r="D8" s="99"/>
      <c r="E8" s="99"/>
      <c r="G8" s="122" t="s">
        <v>55</v>
      </c>
      <c r="H8" s="98"/>
      <c r="I8" s="97"/>
      <c r="J8" s="97"/>
      <c r="K8" s="97"/>
    </row>
    <row r="9" spans="1:11" customFormat="1" ht="17.100000000000001" customHeight="1" x14ac:dyDescent="0.45">
      <c r="A9" s="122" t="s">
        <v>56</v>
      </c>
      <c r="B9" s="122"/>
      <c r="C9" s="102"/>
      <c r="D9" s="102"/>
      <c r="E9" s="102"/>
      <c r="G9" s="122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22" t="s">
        <v>58</v>
      </c>
      <c r="B10" s="122"/>
      <c r="C10" s="102"/>
      <c r="D10" s="102"/>
      <c r="E10" s="102"/>
      <c r="G10" s="122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22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125"/>
      <c r="G12" s="122" t="s">
        <v>61</v>
      </c>
      <c r="H12" s="98"/>
      <c r="I12" s="97"/>
      <c r="J12" s="97"/>
      <c r="K12" s="97"/>
    </row>
    <row r="13" spans="1:11" customFormat="1" ht="10.5" customHeight="1" x14ac:dyDescent="0.45">
      <c r="A13" s="126"/>
      <c r="B13" s="127"/>
    </row>
    <row r="14" spans="1:11" customFormat="1" ht="15.75" customHeight="1" x14ac:dyDescent="0.45">
      <c r="D14" s="128">
        <v>1</v>
      </c>
      <c r="E14" s="128">
        <v>2</v>
      </c>
      <c r="F14" s="128">
        <v>3</v>
      </c>
      <c r="G14" s="128">
        <v>4</v>
      </c>
      <c r="H14" s="128">
        <v>5</v>
      </c>
      <c r="I14" s="128">
        <v>6</v>
      </c>
      <c r="J14" s="128" t="s">
        <v>62</v>
      </c>
    </row>
    <row r="15" spans="1:11" customFormat="1" ht="18" customHeight="1" x14ac:dyDescent="0.45">
      <c r="A15" s="93" t="s">
        <v>63</v>
      </c>
      <c r="B15" s="92"/>
      <c r="C15" s="91"/>
      <c r="D15" s="132"/>
      <c r="E15" s="132"/>
      <c r="F15" s="132"/>
      <c r="G15" s="132"/>
      <c r="H15" s="132"/>
      <c r="I15" s="132"/>
      <c r="J15" s="133">
        <f t="shared" ref="J15:J20" si="0">SUM(D15:I15)</f>
        <v>0</v>
      </c>
    </row>
    <row r="16" spans="1:11" customFormat="1" ht="18" customHeight="1" x14ac:dyDescent="0.45">
      <c r="A16" s="96" t="s">
        <v>64</v>
      </c>
      <c r="B16" s="95"/>
      <c r="C16" s="94"/>
      <c r="D16" s="132"/>
      <c r="E16" s="132"/>
      <c r="F16" s="132"/>
      <c r="G16" s="132"/>
      <c r="H16" s="132"/>
      <c r="I16" s="132"/>
      <c r="J16" s="133">
        <f t="shared" si="0"/>
        <v>0</v>
      </c>
    </row>
    <row r="17" spans="1:11" customFormat="1" ht="18" customHeight="1" x14ac:dyDescent="0.45">
      <c r="A17" s="96" t="s">
        <v>65</v>
      </c>
      <c r="B17" s="95"/>
      <c r="C17" s="94"/>
      <c r="D17" s="132"/>
      <c r="E17" s="132"/>
      <c r="F17" s="132"/>
      <c r="G17" s="132"/>
      <c r="H17" s="132"/>
      <c r="I17" s="132"/>
      <c r="J17" s="133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132"/>
      <c r="E18" s="132"/>
      <c r="F18" s="132"/>
      <c r="G18" s="132"/>
      <c r="H18" s="132"/>
      <c r="I18" s="132"/>
      <c r="J18" s="133">
        <f t="shared" si="0"/>
        <v>0</v>
      </c>
    </row>
    <row r="19" spans="1:11" customFormat="1" ht="18" customHeight="1" x14ac:dyDescent="0.45">
      <c r="A19" s="96" t="s">
        <v>67</v>
      </c>
      <c r="B19" s="95"/>
      <c r="C19" s="94"/>
      <c r="D19" s="132"/>
      <c r="E19" s="132"/>
      <c r="F19" s="132"/>
      <c r="G19" s="132"/>
      <c r="H19" s="132"/>
      <c r="I19" s="132"/>
      <c r="J19" s="133">
        <f t="shared" si="0"/>
        <v>0</v>
      </c>
    </row>
    <row r="20" spans="1:11" customFormat="1" ht="18" customHeight="1" x14ac:dyDescent="0.45">
      <c r="A20" s="96" t="s">
        <v>68</v>
      </c>
      <c r="B20" s="95"/>
      <c r="C20" s="94"/>
      <c r="D20" s="132"/>
      <c r="E20" s="132"/>
      <c r="F20" s="132"/>
      <c r="G20" s="132"/>
      <c r="H20" s="132"/>
      <c r="I20" s="132"/>
      <c r="J20" s="133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38" t="s">
        <v>69</v>
      </c>
      <c r="B22" s="139"/>
      <c r="C22" s="139"/>
      <c r="D22" s="139"/>
      <c r="E22" s="139"/>
      <c r="F22" s="140"/>
      <c r="I22" s="141" t="s">
        <v>70</v>
      </c>
      <c r="J22" s="133">
        <f>SUM(J15:J20)</f>
        <v>0</v>
      </c>
    </row>
    <row r="23" spans="1:11" customFormat="1" ht="12.75" customHeight="1" thickBot="1" x14ac:dyDescent="0.5">
      <c r="A23" s="140"/>
      <c r="E23" s="142"/>
      <c r="G23" s="143" t="s">
        <v>71</v>
      </c>
      <c r="H23" s="144"/>
      <c r="I23" s="145" t="s">
        <v>72</v>
      </c>
      <c r="J23" s="146">
        <f>IFERROR(+J22/H23,0)</f>
        <v>0</v>
      </c>
    </row>
    <row r="24" spans="1:11" customFormat="1" ht="11.25" customHeight="1" x14ac:dyDescent="0.45">
      <c r="A24" s="147"/>
      <c r="B24" s="120"/>
      <c r="C24" s="120"/>
      <c r="D24" s="120"/>
      <c r="E24" s="120"/>
      <c r="F24" s="140"/>
      <c r="J24" s="148"/>
    </row>
    <row r="25" spans="1:11" customFormat="1" ht="12.75" customHeight="1" thickBot="1" x14ac:dyDescent="0.5">
      <c r="J25" s="141" t="s">
        <v>73</v>
      </c>
    </row>
    <row r="26" spans="1:11" customFormat="1" ht="13.9" customHeight="1" thickBot="1" x14ac:dyDescent="0.5">
      <c r="G26" s="149" t="s">
        <v>74</v>
      </c>
      <c r="H26" s="150"/>
      <c r="I26" s="151"/>
      <c r="J26" s="152">
        <f>IFERROR(+J23/6,3)</f>
        <v>0</v>
      </c>
    </row>
    <row r="27" spans="1:11" customFormat="1" ht="9" customHeight="1" x14ac:dyDescent="0.45">
      <c r="E27" s="153"/>
      <c r="G27" s="154"/>
      <c r="H27" s="154"/>
      <c r="I27" s="155"/>
      <c r="J27" s="141"/>
      <c r="K27" s="156"/>
    </row>
    <row r="28" spans="1:11" customFormat="1" ht="13.9" customHeight="1" x14ac:dyDescent="0.45">
      <c r="A28" s="119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85</v>
      </c>
      <c r="B32" s="57" t="s">
        <v>86</v>
      </c>
      <c r="C32" s="56"/>
      <c r="D32" s="55"/>
      <c r="E32" s="66" t="s">
        <v>87</v>
      </c>
      <c r="F32" s="65"/>
      <c r="G32" s="64"/>
      <c r="H32" s="63"/>
      <c r="I32" s="112">
        <v>0.4</v>
      </c>
      <c r="J32" s="111"/>
      <c r="K32" s="113">
        <f>J32*0.4</f>
        <v>0</v>
      </c>
    </row>
    <row r="33" spans="1:11" customFormat="1" ht="66.75" customHeight="1" thickBot="1" x14ac:dyDescent="0.5">
      <c r="A33" s="80"/>
      <c r="B33" s="54" t="s">
        <v>88</v>
      </c>
      <c r="C33" s="53"/>
      <c r="D33" s="52"/>
      <c r="E33" s="51" t="s">
        <v>89</v>
      </c>
      <c r="F33" s="50"/>
      <c r="G33" s="64"/>
      <c r="H33" s="63"/>
      <c r="I33" s="112">
        <v>0.4</v>
      </c>
      <c r="J33" s="111"/>
      <c r="K33" s="113">
        <f>J33*0.4</f>
        <v>0</v>
      </c>
    </row>
    <row r="34" spans="1:11" customFormat="1" ht="13.5" customHeight="1" thickBot="1" x14ac:dyDescent="0.5">
      <c r="A34" s="157" t="s">
        <v>90</v>
      </c>
      <c r="B34" s="60" t="s">
        <v>91</v>
      </c>
      <c r="C34" s="59"/>
      <c r="D34" s="59"/>
      <c r="E34" s="59"/>
      <c r="F34" s="59"/>
      <c r="G34" s="59"/>
      <c r="H34" s="59"/>
      <c r="I34" s="58"/>
      <c r="J34" s="158"/>
      <c r="K34" s="159">
        <f>J34</f>
        <v>0</v>
      </c>
    </row>
    <row r="35" spans="1:11" customFormat="1" ht="18" customHeight="1" thickBot="1" x14ac:dyDescent="0.5">
      <c r="G35" s="145"/>
      <c r="H35" s="145"/>
      <c r="I35" s="160"/>
      <c r="J35" s="161" t="s">
        <v>92</v>
      </c>
      <c r="K35" s="162">
        <f>(K29+K32+K33)-K34</f>
        <v>0</v>
      </c>
    </row>
    <row r="36" spans="1:11" customFormat="1" ht="18" customHeight="1" thickBot="1" x14ac:dyDescent="0.5">
      <c r="G36" s="145"/>
      <c r="H36" s="145"/>
      <c r="I36" s="163"/>
      <c r="J36" s="164" t="s">
        <v>93</v>
      </c>
      <c r="K36" s="162">
        <f>(K35*2)</f>
        <v>0</v>
      </c>
    </row>
    <row r="37" spans="1:11" customFormat="1" ht="18" customHeight="1" thickBot="1" x14ac:dyDescent="0.5">
      <c r="G37" s="145"/>
      <c r="H37" s="145"/>
      <c r="I37" s="163" t="s">
        <v>94</v>
      </c>
      <c r="J37" s="164"/>
      <c r="K37" s="162">
        <f>J23+K36</f>
        <v>0</v>
      </c>
    </row>
    <row r="38" spans="1:11" customFormat="1" ht="18" customHeight="1" thickBot="1" x14ac:dyDescent="0.5">
      <c r="E38" s="153"/>
      <c r="G38" s="154"/>
      <c r="H38" s="165"/>
      <c r="I38" s="161" t="s">
        <v>95</v>
      </c>
      <c r="J38" s="166" t="s">
        <v>96</v>
      </c>
      <c r="K38" s="167">
        <f>K37/8</f>
        <v>0</v>
      </c>
    </row>
    <row r="39" spans="1:11" customFormat="1" ht="13.5" customHeight="1" x14ac:dyDescent="0.45"/>
    <row r="40" spans="1:11" x14ac:dyDescent="0.3">
      <c r="A40" s="120" t="s">
        <v>97</v>
      </c>
      <c r="B40" s="124"/>
      <c r="C40" s="124"/>
      <c r="D40" s="124"/>
      <c r="E40" s="168"/>
      <c r="G40" s="120" t="s">
        <v>98</v>
      </c>
      <c r="H40" s="120"/>
      <c r="I40" s="120"/>
      <c r="J40" s="120"/>
      <c r="K40" s="120"/>
    </row>
    <row r="41" spans="1:11" customFormat="1" ht="9" customHeight="1" x14ac:dyDescent="0.45">
      <c r="E41" s="153"/>
      <c r="G41" s="154"/>
      <c r="H41" s="154"/>
      <c r="I41" s="155"/>
      <c r="J41" s="141"/>
      <c r="K41" s="156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60" priority="1" operator="equal">
      <formula>0</formula>
    </cfRule>
    <cfRule type="cellIs" dxfId="59" priority="2" operator="notBetween">
      <formula>0</formula>
      <formula>10</formula>
    </cfRule>
  </conditionalFormatting>
  <conditionalFormatting sqref="J29:J34">
    <cfRule type="cellIs" dxfId="58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showZeros="0" topLeftCell="A7" workbookViewId="0">
      <selection activeCell="K21" sqref="K21 K21"/>
    </sheetView>
  </sheetViews>
  <sheetFormatPr defaultColWidth="9.1328125" defaultRowHeight="12.4" x14ac:dyDescent="0.3"/>
  <cols>
    <col min="1" max="1" width="10.59765625" style="110" customWidth="1"/>
    <col min="2" max="7" width="7.3984375" style="110" customWidth="1"/>
    <col min="8" max="8" width="6.3984375" style="110" customWidth="1"/>
    <col min="9" max="9" width="7.265625" style="110" customWidth="1"/>
    <col min="10" max="10" width="5.1328125" style="110" customWidth="1"/>
    <col min="11" max="11" width="10" style="110" customWidth="1"/>
    <col min="12" max="12" width="7.265625" style="110" hidden="1" customWidth="1"/>
    <col min="13" max="13" width="9.1328125" style="110" customWidth="1"/>
    <col min="14" max="16384" width="9.1328125" style="110"/>
  </cols>
  <sheetData>
    <row r="1" spans="1:11" customFormat="1" ht="6" customHeight="1" thickBot="1" x14ac:dyDescent="0.5"/>
    <row r="2" spans="1:11" customFormat="1" ht="25.5" customHeight="1" thickBot="1" x14ac:dyDescent="0.5">
      <c r="A2" s="114" t="s">
        <v>99</v>
      </c>
      <c r="G2" s="115"/>
      <c r="H2" s="116" t="s">
        <v>44</v>
      </c>
      <c r="I2" s="117"/>
      <c r="J2" s="118"/>
      <c r="K2" s="118"/>
    </row>
    <row r="3" spans="1:11" customFormat="1" ht="21" customHeight="1" thickBot="1" x14ac:dyDescent="0.5">
      <c r="A3" s="119" t="s">
        <v>18</v>
      </c>
      <c r="G3" s="115"/>
      <c r="H3" s="116" t="s">
        <v>45</v>
      </c>
      <c r="I3" s="117"/>
      <c r="J3" s="118"/>
      <c r="K3" s="118"/>
    </row>
    <row r="4" spans="1:11" customFormat="1" ht="20.25" customHeight="1" thickBot="1" x14ac:dyDescent="0.5">
      <c r="A4" s="120" t="s">
        <v>46</v>
      </c>
      <c r="B4" s="120"/>
      <c r="C4" s="99"/>
      <c r="D4" s="99"/>
      <c r="E4" s="121"/>
      <c r="G4" s="115"/>
      <c r="H4" s="116" t="s">
        <v>47</v>
      </c>
      <c r="I4" s="117"/>
      <c r="J4" s="118"/>
      <c r="K4" s="118"/>
    </row>
    <row r="5" spans="1:11" customFormat="1" ht="17.25" customHeight="1" thickBot="1" x14ac:dyDescent="0.5">
      <c r="A5" s="122" t="s">
        <v>48</v>
      </c>
      <c r="B5" s="122"/>
      <c r="C5" s="102"/>
      <c r="D5" s="102"/>
      <c r="E5" s="102"/>
      <c r="G5" s="115"/>
      <c r="H5" s="116" t="s">
        <v>49</v>
      </c>
      <c r="I5" s="123"/>
      <c r="J5" s="118"/>
      <c r="K5" s="118"/>
    </row>
    <row r="6" spans="1:11" customFormat="1" ht="19.5" customHeight="1" x14ac:dyDescent="0.45">
      <c r="A6" s="110" t="s">
        <v>50</v>
      </c>
      <c r="G6" s="110" t="s">
        <v>51</v>
      </c>
    </row>
    <row r="7" spans="1:11" customFormat="1" ht="17.100000000000001" customHeight="1" x14ac:dyDescent="0.45">
      <c r="A7" s="122" t="s">
        <v>52</v>
      </c>
      <c r="B7" s="122"/>
      <c r="C7" s="102"/>
      <c r="D7" s="102"/>
      <c r="E7" s="102"/>
      <c r="G7" s="120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20" t="s">
        <v>54</v>
      </c>
      <c r="B8" s="120"/>
      <c r="C8" s="99"/>
      <c r="D8" s="99"/>
      <c r="E8" s="99"/>
      <c r="G8" s="122" t="s">
        <v>55</v>
      </c>
      <c r="H8" s="98"/>
      <c r="I8" s="97"/>
      <c r="J8" s="97"/>
      <c r="K8" s="97"/>
    </row>
    <row r="9" spans="1:11" customFormat="1" ht="17.100000000000001" customHeight="1" x14ac:dyDescent="0.45">
      <c r="A9" s="122" t="s">
        <v>56</v>
      </c>
      <c r="B9" s="122"/>
      <c r="C9" s="102"/>
      <c r="D9" s="102"/>
      <c r="E9" s="102"/>
      <c r="G9" s="122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22" t="s">
        <v>58</v>
      </c>
      <c r="B10" s="122"/>
      <c r="C10" s="102"/>
      <c r="D10" s="102"/>
      <c r="E10" s="102"/>
      <c r="G10" s="122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22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125"/>
      <c r="G12" s="122" t="s">
        <v>61</v>
      </c>
      <c r="H12" s="98"/>
      <c r="I12" s="97"/>
      <c r="J12" s="97"/>
      <c r="K12" s="97"/>
    </row>
    <row r="13" spans="1:11" customFormat="1" ht="8.25" customHeight="1" x14ac:dyDescent="0.45">
      <c r="A13" s="126"/>
      <c r="B13" s="127"/>
    </row>
    <row r="14" spans="1:11" customFormat="1" ht="13.9" customHeight="1" x14ac:dyDescent="0.45">
      <c r="A14" s="119" t="s">
        <v>75</v>
      </c>
      <c r="G14" s="87" t="s">
        <v>69</v>
      </c>
      <c r="H14" s="86"/>
      <c r="I14" s="85" t="s">
        <v>76</v>
      </c>
      <c r="J14" s="84"/>
      <c r="K14" s="83"/>
    </row>
    <row r="15" spans="1:11" x14ac:dyDescent="0.3">
      <c r="A15" s="49" t="s">
        <v>100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101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12">
        <v>0.4</v>
      </c>
      <c r="J18" s="111">
        <v>0</v>
      </c>
      <c r="K18" s="113">
        <f>J18*0.4</f>
        <v>0</v>
      </c>
      <c r="L18" s="170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12">
        <v>0.4</v>
      </c>
      <c r="J19" s="111">
        <v>0</v>
      </c>
      <c r="K19" s="113">
        <f>J19*0.4</f>
        <v>0</v>
      </c>
    </row>
    <row r="20" spans="1:12" customFormat="1" ht="13.15" customHeight="1" x14ac:dyDescent="0.45">
      <c r="A20" s="157" t="s">
        <v>90</v>
      </c>
      <c r="B20" s="60" t="s">
        <v>91</v>
      </c>
      <c r="C20" s="59"/>
      <c r="D20" s="59"/>
      <c r="E20" s="59"/>
      <c r="F20" s="59"/>
      <c r="G20" s="59"/>
      <c r="H20" s="59"/>
      <c r="I20" s="58"/>
      <c r="J20" s="171"/>
      <c r="K20" s="172">
        <v>0</v>
      </c>
    </row>
    <row r="21" spans="1:12" customFormat="1" ht="14.25" customHeight="1" x14ac:dyDescent="0.45">
      <c r="G21" s="145"/>
      <c r="H21" s="145"/>
      <c r="J21" s="163" t="s">
        <v>92</v>
      </c>
      <c r="K21" s="169">
        <f>(K15+K18+K19)-K20</f>
        <v>0</v>
      </c>
    </row>
    <row r="22" spans="1:12" customFormat="1" ht="12.75" customHeight="1" x14ac:dyDescent="0.45">
      <c r="A22" s="114" t="s">
        <v>18</v>
      </c>
      <c r="B22" s="110" t="s">
        <v>102</v>
      </c>
      <c r="G22" s="145"/>
      <c r="H22" s="145"/>
      <c r="K22" s="173"/>
    </row>
    <row r="23" spans="1:12" customFormat="1" ht="12.75" customHeight="1" thickBot="1" x14ac:dyDescent="0.5">
      <c r="B23" s="174">
        <v>1</v>
      </c>
      <c r="C23" s="174">
        <v>2</v>
      </c>
      <c r="D23" s="174">
        <v>3</v>
      </c>
      <c r="E23" s="174">
        <v>4</v>
      </c>
      <c r="F23" s="174">
        <v>5</v>
      </c>
      <c r="G23" s="174">
        <v>6</v>
      </c>
      <c r="K23" s="173"/>
    </row>
    <row r="24" spans="1:12" customFormat="1" ht="20.100000000000001" customHeight="1" thickBot="1" x14ac:dyDescent="0.5">
      <c r="A24" s="175" t="s">
        <v>103</v>
      </c>
      <c r="B24" s="176"/>
      <c r="C24" s="177"/>
      <c r="D24" s="177"/>
      <c r="E24" s="177"/>
      <c r="F24" s="177"/>
      <c r="G24" s="178"/>
      <c r="H24" s="145"/>
      <c r="K24" s="173"/>
    </row>
    <row r="25" spans="1:12" customFormat="1" ht="20.100000000000001" customHeight="1" thickBot="1" x14ac:dyDescent="0.5">
      <c r="A25" s="175" t="s">
        <v>104</v>
      </c>
      <c r="B25" s="176"/>
      <c r="C25" s="177"/>
      <c r="D25" s="177"/>
      <c r="E25" s="177"/>
      <c r="F25" s="177"/>
      <c r="G25" s="178"/>
      <c r="H25" s="179" t="s">
        <v>105</v>
      </c>
      <c r="I25" s="180" t="s">
        <v>106</v>
      </c>
      <c r="K25" s="173"/>
    </row>
    <row r="26" spans="1:12" customFormat="1" ht="12.75" customHeight="1" thickBot="1" x14ac:dyDescent="0.5">
      <c r="B26" s="181">
        <f t="shared" ref="B26:G26" si="0">SUM(B24:B25)</f>
        <v>0</v>
      </c>
      <c r="C26" s="181">
        <f t="shared" si="0"/>
        <v>0</v>
      </c>
      <c r="D26" s="181">
        <f t="shared" si="0"/>
        <v>0</v>
      </c>
      <c r="E26" s="181">
        <f t="shared" si="0"/>
        <v>0</v>
      </c>
      <c r="F26" s="181">
        <f t="shared" si="0"/>
        <v>0</v>
      </c>
      <c r="G26" s="182">
        <f t="shared" si="0"/>
        <v>0</v>
      </c>
      <c r="H26" s="183">
        <f>SUM(B26:G26)</f>
        <v>0</v>
      </c>
      <c r="K26" s="173"/>
    </row>
    <row r="27" spans="1:12" customFormat="1" ht="12.75" customHeight="1" thickBot="1" x14ac:dyDescent="0.5">
      <c r="F27" s="110" t="s">
        <v>71</v>
      </c>
      <c r="G27" s="184"/>
      <c r="H27" s="185">
        <v>0</v>
      </c>
      <c r="K27" s="162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28" t="s">
        <v>107</v>
      </c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1" spans="1:12" x14ac:dyDescent="0.3">
      <c r="A31" s="25"/>
      <c r="B31" s="24"/>
      <c r="C31" s="24"/>
      <c r="D31" s="24"/>
      <c r="E31" s="24"/>
      <c r="F31" s="24"/>
      <c r="G31" s="24"/>
      <c r="H31" s="24"/>
      <c r="I31" s="24"/>
      <c r="J31" s="24"/>
      <c r="K31" s="23"/>
    </row>
    <row r="32" spans="1:12" customFormat="1" ht="9" customHeight="1" x14ac:dyDescent="0.45">
      <c r="A32" s="25"/>
      <c r="B32" s="24"/>
      <c r="C32" s="24"/>
      <c r="D32" s="24"/>
      <c r="E32" s="24"/>
      <c r="F32" s="24"/>
      <c r="G32" s="24"/>
      <c r="H32" s="24"/>
      <c r="I32" s="24"/>
      <c r="J32" s="24"/>
      <c r="K32" s="23"/>
    </row>
    <row r="33" spans="1:11" x14ac:dyDescent="0.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0"/>
    </row>
    <row r="34" spans="1:11" customFormat="1" ht="8.25" customHeight="1" x14ac:dyDescent="0.45"/>
    <row r="35" spans="1:11" customFormat="1" ht="13.5" customHeight="1" x14ac:dyDescent="0.45">
      <c r="A35" s="19" t="s">
        <v>108</v>
      </c>
      <c r="B35" s="19"/>
      <c r="C35" s="19"/>
      <c r="D35" s="19"/>
      <c r="E35" s="19"/>
      <c r="F35" s="19"/>
      <c r="G35" s="19"/>
      <c r="H35" s="18">
        <f>K27</f>
        <v>0</v>
      </c>
      <c r="I35" s="18"/>
      <c r="J35" s="187" t="s">
        <v>109</v>
      </c>
      <c r="K35" s="186">
        <f>H35*3</f>
        <v>0</v>
      </c>
    </row>
    <row r="36" spans="1:11" customFormat="1" ht="13.5" customHeight="1" x14ac:dyDescent="0.45">
      <c r="A36" s="19" t="s">
        <v>110</v>
      </c>
      <c r="B36" s="19"/>
      <c r="C36" s="19"/>
      <c r="D36" s="19"/>
      <c r="E36" s="19"/>
      <c r="F36" s="19"/>
      <c r="G36" s="19"/>
      <c r="H36" s="18">
        <f>K21</f>
        <v>0</v>
      </c>
      <c r="I36" s="18"/>
      <c r="J36" s="188" t="s">
        <v>111</v>
      </c>
      <c r="K36" s="186">
        <f>H36</f>
        <v>0</v>
      </c>
    </row>
    <row r="37" spans="1:11" customFormat="1" ht="13.9" customHeight="1" thickBot="1" x14ac:dyDescent="0.5">
      <c r="E37" s="119"/>
      <c r="H37" s="145"/>
      <c r="I37" s="189"/>
      <c r="J37" s="173" t="s">
        <v>112</v>
      </c>
      <c r="K37" s="186">
        <f>(K35+K36)</f>
        <v>0</v>
      </c>
    </row>
    <row r="38" spans="1:11" customFormat="1" ht="13.9" customHeight="1" thickBot="1" x14ac:dyDescent="0.5">
      <c r="E38" s="31" t="s">
        <v>113</v>
      </c>
      <c r="F38" s="30"/>
      <c r="G38" s="30"/>
      <c r="H38" s="30"/>
      <c r="I38" s="30"/>
      <c r="J38" s="29"/>
      <c r="K38" s="191">
        <f>K37/4</f>
        <v>0</v>
      </c>
    </row>
    <row r="39" spans="1:11" customFormat="1" ht="7.5" customHeight="1" x14ac:dyDescent="0.45">
      <c r="E39" s="119"/>
      <c r="F39" s="119"/>
      <c r="G39" s="119"/>
      <c r="H39" s="192"/>
      <c r="I39" s="192"/>
      <c r="J39" s="192"/>
      <c r="K39" s="193"/>
    </row>
    <row r="40" spans="1:11" customFormat="1" ht="13.5" customHeight="1" x14ac:dyDescent="0.45">
      <c r="E40" s="119"/>
      <c r="F40" s="119"/>
      <c r="G40" s="119"/>
      <c r="H40" s="119"/>
      <c r="I40" s="119"/>
      <c r="J40" s="119"/>
      <c r="K40" s="194"/>
    </row>
    <row r="41" spans="1:11" customFormat="1" ht="13.5" customHeight="1" x14ac:dyDescent="0.45">
      <c r="E41" s="119"/>
      <c r="F41" s="119"/>
      <c r="G41" s="119"/>
      <c r="H41" s="119"/>
      <c r="I41" s="119"/>
      <c r="J41" s="119"/>
      <c r="K41" s="194"/>
    </row>
    <row r="42" spans="1:11" customFormat="1" ht="13.5" customHeight="1" x14ac:dyDescent="0.45">
      <c r="E42" s="119"/>
      <c r="F42" s="119"/>
      <c r="G42" s="119"/>
      <c r="H42" s="119"/>
      <c r="I42" s="119"/>
      <c r="J42" s="119"/>
      <c r="K42" s="194"/>
    </row>
    <row r="44" spans="1:11" x14ac:dyDescent="0.3">
      <c r="A44" s="120" t="s">
        <v>97</v>
      </c>
      <c r="B44" s="124"/>
      <c r="C44" s="124"/>
      <c r="D44" s="124"/>
      <c r="E44" s="153"/>
      <c r="G44" s="120" t="s">
        <v>98</v>
      </c>
      <c r="H44" s="120"/>
      <c r="I44" s="120"/>
      <c r="J44" s="120"/>
      <c r="K44" s="120"/>
    </row>
    <row r="45" spans="1:11" x14ac:dyDescent="0.3">
      <c r="E45" s="153"/>
      <c r="G45" s="154"/>
      <c r="H45" s="154"/>
      <c r="I45" s="155"/>
      <c r="J45" s="141"/>
      <c r="K45" s="156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57" priority="1" operator="equal">
      <formula>0</formula>
    </cfRule>
  </conditionalFormatting>
  <conditionalFormatting sqref="K15:K42">
    <cfRule type="cellIs" dxfId="56" priority="2" operator="equal">
      <formula>0</formula>
    </cfRule>
    <cfRule type="cellIs" dxfId="55" priority="3" operator="notBetween">
      <formula>0</formula>
      <formula>10</formula>
    </cfRule>
  </conditionalFormatting>
  <conditionalFormatting sqref="H35:I36">
    <cfRule type="cellIs" dxfId="54" priority="4" operator="notBetween">
      <formula>0</formula>
      <formula>10</formula>
    </cfRule>
  </conditionalFormatting>
  <conditionalFormatting sqref="J15:J20">
    <cfRule type="cellIs" dxfId="53" priority="5" operator="notBetween">
      <formula>0</formula>
      <formula>10</formula>
    </cfRule>
  </conditionalFormatting>
  <conditionalFormatting sqref="K20">
    <cfRule type="cellIs" dxfId="52" priority="6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workbookViewId="0">
      <selection activeCell="J29" sqref="J29 J29:J33"/>
    </sheetView>
  </sheetViews>
  <sheetFormatPr defaultColWidth="9.1328125" defaultRowHeight="12.4" x14ac:dyDescent="0.3"/>
  <cols>
    <col min="1" max="1" width="8.265625" style="110" customWidth="1"/>
    <col min="2" max="3" width="9.1328125" style="110" customWidth="1"/>
    <col min="4" max="4" width="2.73046875" style="110" customWidth="1"/>
    <col min="5" max="6" width="7.265625" style="110" customWidth="1"/>
    <col min="7" max="7" width="6.86328125" style="110" customWidth="1"/>
    <col min="8" max="8" width="6.59765625" style="110" customWidth="1"/>
    <col min="9" max="9" width="6.1328125" style="110" customWidth="1"/>
    <col min="10" max="11" width="7.265625" style="110" customWidth="1"/>
    <col min="12" max="12" width="8.73046875" style="110" customWidth="1"/>
    <col min="13" max="13" width="7.265625" style="110" hidden="1" customWidth="1"/>
    <col min="14" max="14" width="9.1328125" style="110" customWidth="1"/>
    <col min="15" max="16384" width="9.1328125" style="110"/>
  </cols>
  <sheetData>
    <row r="1" spans="1:12" customFormat="1" ht="6" customHeight="1" thickBot="1" x14ac:dyDescent="0.5"/>
    <row r="2" spans="1:12" customFormat="1" ht="24" customHeight="1" thickBot="1" x14ac:dyDescent="0.5">
      <c r="A2" s="114" t="s">
        <v>114</v>
      </c>
      <c r="H2" s="115"/>
      <c r="I2" s="116" t="s">
        <v>44</v>
      </c>
      <c r="J2" s="117"/>
      <c r="K2" s="118"/>
      <c r="L2" s="118"/>
    </row>
    <row r="3" spans="1:12" customFormat="1" ht="24" customHeight="1" thickBot="1" x14ac:dyDescent="0.5">
      <c r="A3" s="119" t="s">
        <v>18</v>
      </c>
      <c r="H3" s="115"/>
      <c r="I3" s="116" t="s">
        <v>45</v>
      </c>
      <c r="J3" s="117"/>
      <c r="K3" s="118"/>
      <c r="L3" s="118"/>
    </row>
    <row r="4" spans="1:12" customFormat="1" ht="24" customHeight="1" thickBot="1" x14ac:dyDescent="0.5">
      <c r="A4" s="120" t="s">
        <v>46</v>
      </c>
      <c r="B4" s="120"/>
      <c r="C4" s="99"/>
      <c r="D4" s="99"/>
      <c r="E4" s="99"/>
      <c r="F4" s="121"/>
      <c r="H4" s="115"/>
      <c r="I4" s="116" t="s">
        <v>47</v>
      </c>
      <c r="J4" s="117"/>
      <c r="K4" s="118"/>
      <c r="L4" s="118"/>
    </row>
    <row r="5" spans="1:12" customFormat="1" ht="24" customHeight="1" thickBot="1" x14ac:dyDescent="0.5">
      <c r="A5" s="122" t="s">
        <v>48</v>
      </c>
      <c r="B5" s="122"/>
      <c r="C5" s="102"/>
      <c r="D5" s="102"/>
      <c r="E5" s="102"/>
      <c r="F5" s="102"/>
      <c r="H5" s="115"/>
      <c r="I5" s="116" t="s">
        <v>49</v>
      </c>
      <c r="J5" s="123"/>
      <c r="K5" s="118"/>
      <c r="L5" s="118"/>
    </row>
    <row r="6" spans="1:12" customFormat="1" ht="19.5" customHeight="1" x14ac:dyDescent="0.45">
      <c r="A6" s="110" t="s">
        <v>50</v>
      </c>
      <c r="H6" s="110" t="s">
        <v>51</v>
      </c>
    </row>
    <row r="7" spans="1:12" customFormat="1" ht="17.100000000000001" customHeight="1" x14ac:dyDescent="0.45">
      <c r="A7" s="122" t="s">
        <v>52</v>
      </c>
      <c r="B7" s="122"/>
      <c r="C7" s="102"/>
      <c r="D7" s="102"/>
      <c r="E7" s="102"/>
      <c r="F7" s="102"/>
      <c r="H7" s="120" t="s">
        <v>53</v>
      </c>
      <c r="I7" s="101"/>
      <c r="J7" s="100"/>
      <c r="K7" s="100"/>
      <c r="L7" s="100"/>
    </row>
    <row r="8" spans="1:12" customFormat="1" ht="17.100000000000001" customHeight="1" x14ac:dyDescent="0.45">
      <c r="A8" s="120" t="s">
        <v>54</v>
      </c>
      <c r="B8" s="120"/>
      <c r="C8" s="99"/>
      <c r="D8" s="99"/>
      <c r="E8" s="99"/>
      <c r="F8" s="99"/>
      <c r="H8" s="122" t="s">
        <v>55</v>
      </c>
      <c r="I8" s="98"/>
      <c r="J8" s="97"/>
      <c r="K8" s="97"/>
      <c r="L8" s="97"/>
    </row>
    <row r="9" spans="1:12" customFormat="1" ht="17.100000000000001" customHeight="1" x14ac:dyDescent="0.45">
      <c r="A9" s="122" t="s">
        <v>56</v>
      </c>
      <c r="B9" s="122"/>
      <c r="C9" s="102"/>
      <c r="D9" s="102"/>
      <c r="E9" s="102"/>
      <c r="F9" s="102"/>
      <c r="H9" s="122" t="s">
        <v>57</v>
      </c>
      <c r="I9" s="98"/>
      <c r="J9" s="97"/>
      <c r="K9" s="97"/>
      <c r="L9" s="97"/>
    </row>
    <row r="10" spans="1:12" customFormat="1" ht="17.100000000000001" customHeight="1" x14ac:dyDescent="0.45">
      <c r="A10" s="122" t="s">
        <v>58</v>
      </c>
      <c r="B10" s="122"/>
      <c r="C10" s="102"/>
      <c r="D10" s="102"/>
      <c r="E10" s="102"/>
      <c r="F10" s="102"/>
      <c r="H10" s="122" t="s">
        <v>59</v>
      </c>
      <c r="I10" s="98"/>
      <c r="J10" s="97"/>
      <c r="K10" s="97"/>
      <c r="L10" s="97"/>
    </row>
    <row r="11" spans="1:12" customFormat="1" ht="17.100000000000001" customHeight="1" x14ac:dyDescent="0.45">
      <c r="H11" s="122" t="s">
        <v>60</v>
      </c>
      <c r="I11" s="98"/>
      <c r="J11" s="97"/>
      <c r="K11" s="97"/>
      <c r="L11" s="97"/>
    </row>
    <row r="12" spans="1:12" customFormat="1" ht="17.100000000000001" customHeight="1" x14ac:dyDescent="0.45">
      <c r="C12" s="125"/>
      <c r="H12" s="122" t="s">
        <v>61</v>
      </c>
      <c r="I12" s="98"/>
      <c r="J12" s="97"/>
      <c r="K12" s="97"/>
      <c r="L12" s="97"/>
    </row>
    <row r="13" spans="1:12" customFormat="1" ht="13.5" customHeight="1" x14ac:dyDescent="0.45">
      <c r="A13" s="126"/>
      <c r="B13" s="127"/>
    </row>
    <row r="14" spans="1:12" customFormat="1" ht="13.9" customHeight="1" x14ac:dyDescent="0.45">
      <c r="A14" s="119" t="s">
        <v>75</v>
      </c>
      <c r="H14" s="87" t="s">
        <v>69</v>
      </c>
      <c r="I14" s="86"/>
      <c r="J14" s="85" t="s">
        <v>76</v>
      </c>
      <c r="K14" s="84"/>
      <c r="L14" s="83"/>
    </row>
    <row r="15" spans="1:12" x14ac:dyDescent="0.3">
      <c r="A15" s="49" t="s">
        <v>100</v>
      </c>
      <c r="B15" s="46" t="s">
        <v>78</v>
      </c>
      <c r="C15" s="46" t="s">
        <v>79</v>
      </c>
      <c r="D15" s="46"/>
      <c r="E15" s="46"/>
      <c r="F15" s="44" t="s">
        <v>80</v>
      </c>
      <c r="G15" s="43"/>
      <c r="H15" s="75"/>
      <c r="I15" s="74"/>
      <c r="J15" s="73">
        <v>0.2</v>
      </c>
      <c r="K15" s="70"/>
      <c r="L15" s="68">
        <f>K15*0.2</f>
        <v>0</v>
      </c>
    </row>
    <row r="16" spans="1:12" customFormat="1" ht="46.5" customHeight="1" x14ac:dyDescent="0.45">
      <c r="A16" s="48"/>
      <c r="B16" s="46"/>
      <c r="C16" s="46" t="s">
        <v>81</v>
      </c>
      <c r="D16" s="46"/>
      <c r="E16" s="46"/>
      <c r="F16" s="42" t="s">
        <v>82</v>
      </c>
      <c r="G16" s="41"/>
      <c r="H16" s="64"/>
      <c r="I16" s="63"/>
      <c r="J16" s="72"/>
      <c r="K16" s="70"/>
      <c r="L16" s="68"/>
    </row>
    <row r="17" spans="1:13" customFormat="1" ht="40.5" customHeight="1" x14ac:dyDescent="0.45">
      <c r="A17" s="47"/>
      <c r="B17" s="45"/>
      <c r="C17" s="45" t="s">
        <v>83</v>
      </c>
      <c r="D17" s="45"/>
      <c r="E17" s="45"/>
      <c r="F17" s="42" t="s">
        <v>84</v>
      </c>
      <c r="G17" s="41"/>
      <c r="H17" s="62"/>
      <c r="I17" s="61"/>
      <c r="J17" s="71"/>
      <c r="K17" s="69"/>
      <c r="L17" s="67"/>
    </row>
    <row r="18" spans="1:13" customFormat="1" ht="27.75" customHeight="1" x14ac:dyDescent="0.45">
      <c r="A18" s="49" t="s">
        <v>115</v>
      </c>
      <c r="B18" s="40" t="s">
        <v>86</v>
      </c>
      <c r="C18" s="39"/>
      <c r="D18" s="39"/>
      <c r="E18" s="38"/>
      <c r="F18" s="44" t="s">
        <v>87</v>
      </c>
      <c r="G18" s="37"/>
      <c r="H18" s="64"/>
      <c r="I18" s="63"/>
      <c r="J18" s="112">
        <v>0.4</v>
      </c>
      <c r="K18" s="111"/>
      <c r="L18" s="113">
        <f>K18*0.4</f>
        <v>0</v>
      </c>
      <c r="M18" s="170"/>
    </row>
    <row r="19" spans="1:13" customFormat="1" ht="54.75" customHeight="1" thickBot="1" x14ac:dyDescent="0.5">
      <c r="A19" s="47"/>
      <c r="B19" s="36" t="s">
        <v>88</v>
      </c>
      <c r="C19" s="35"/>
      <c r="D19" s="35"/>
      <c r="E19" s="34"/>
      <c r="F19" s="33" t="s">
        <v>89</v>
      </c>
      <c r="G19" s="32"/>
      <c r="H19" s="64"/>
      <c r="I19" s="63"/>
      <c r="J19" s="112">
        <v>0.4</v>
      </c>
      <c r="K19" s="111"/>
      <c r="L19" s="113">
        <f>K19*0.4</f>
        <v>0</v>
      </c>
    </row>
    <row r="20" spans="1:13" customFormat="1" ht="13.15" customHeight="1" x14ac:dyDescent="0.45">
      <c r="A20" s="157" t="s">
        <v>90</v>
      </c>
      <c r="B20" s="60" t="s">
        <v>116</v>
      </c>
      <c r="C20" s="59"/>
      <c r="D20" s="59"/>
      <c r="E20" s="59"/>
      <c r="F20" s="59"/>
      <c r="G20" s="59"/>
      <c r="H20" s="59"/>
      <c r="I20" s="59"/>
      <c r="J20" s="58"/>
      <c r="K20" s="171"/>
      <c r="L20" s="196"/>
    </row>
    <row r="21" spans="1:13" customFormat="1" ht="12.75" customHeight="1" x14ac:dyDescent="0.45">
      <c r="H21" s="145"/>
      <c r="I21" s="145"/>
      <c r="L21" s="169">
        <f>(L15+L18+L19)-L20</f>
        <v>0</v>
      </c>
    </row>
    <row r="22" spans="1:13" customFormat="1" ht="12.75" customHeight="1" x14ac:dyDescent="0.45">
      <c r="A22" s="114" t="s">
        <v>18</v>
      </c>
    </row>
    <row r="23" spans="1:13" customFormat="1" ht="12.75" customHeight="1" x14ac:dyDescent="0.45">
      <c r="A23" s="28" t="s">
        <v>107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6"/>
    </row>
    <row r="24" spans="1:13" x14ac:dyDescent="0.3">
      <c r="A24" s="25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3"/>
    </row>
    <row r="25" spans="1:13" x14ac:dyDescent="0.3">
      <c r="A25" s="2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3"/>
    </row>
    <row r="26" spans="1:13" customFormat="1" ht="9" customHeight="1" x14ac:dyDescent="0.45">
      <c r="A26" s="2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3"/>
    </row>
    <row r="27" spans="1:13" x14ac:dyDescent="0.3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0"/>
    </row>
    <row r="29" spans="1:13" customFormat="1" ht="13.5" customHeight="1" x14ac:dyDescent="0.45">
      <c r="A29" s="19" t="s">
        <v>117</v>
      </c>
      <c r="B29" s="19"/>
      <c r="C29" s="19"/>
      <c r="D29" s="19"/>
      <c r="E29" s="19"/>
      <c r="F29" s="19"/>
      <c r="G29" s="19"/>
      <c r="H29" s="19"/>
      <c r="I29" s="17"/>
      <c r="J29" s="17"/>
      <c r="K29" s="195" t="s">
        <v>118</v>
      </c>
      <c r="L29" s="186">
        <f>I29*1.5</f>
        <v>0</v>
      </c>
    </row>
    <row r="30" spans="1:13" customFormat="1" ht="12" customHeight="1" x14ac:dyDescent="0.45">
      <c r="A30" s="19" t="s">
        <v>119</v>
      </c>
      <c r="B30" s="19"/>
      <c r="C30" s="19"/>
      <c r="D30" s="19"/>
      <c r="E30" s="19"/>
      <c r="F30" s="19"/>
      <c r="G30" s="19"/>
      <c r="H30" s="19"/>
      <c r="I30" s="17"/>
      <c r="J30" s="17"/>
      <c r="K30" s="128" t="s">
        <v>118</v>
      </c>
      <c r="L30" s="186">
        <f>I30*1.5</f>
        <v>0</v>
      </c>
    </row>
    <row r="31" spans="1:13" customFormat="1" ht="13.5" customHeight="1" x14ac:dyDescent="0.45">
      <c r="A31" s="19" t="s">
        <v>120</v>
      </c>
      <c r="B31" s="19"/>
      <c r="C31" s="19"/>
      <c r="D31" s="19"/>
      <c r="E31" s="19"/>
      <c r="F31" s="19"/>
      <c r="G31" s="19"/>
      <c r="H31" s="19"/>
      <c r="I31" s="17"/>
      <c r="J31" s="17"/>
      <c r="K31" s="128" t="s">
        <v>121</v>
      </c>
      <c r="L31" s="186">
        <f>I31*2.5</f>
        <v>0</v>
      </c>
    </row>
    <row r="32" spans="1:13" customFormat="1" ht="13.5" customHeight="1" x14ac:dyDescent="0.45">
      <c r="A32" s="19" t="s">
        <v>122</v>
      </c>
      <c r="B32" s="19"/>
      <c r="C32" s="19"/>
      <c r="D32" s="19"/>
      <c r="E32" s="19"/>
      <c r="F32" s="19"/>
      <c r="G32" s="19"/>
      <c r="H32" s="19"/>
      <c r="I32" s="17"/>
      <c r="J32" s="17"/>
      <c r="K32" s="128" t="s">
        <v>93</v>
      </c>
      <c r="L32" s="186">
        <f>I32*2</f>
        <v>0</v>
      </c>
    </row>
    <row r="33" spans="1:12" customFormat="1" ht="13.5" customHeight="1" x14ac:dyDescent="0.45">
      <c r="A33" s="19" t="s">
        <v>110</v>
      </c>
      <c r="B33" s="19"/>
      <c r="C33" s="19"/>
      <c r="D33" s="19"/>
      <c r="E33" s="19"/>
      <c r="F33" s="19"/>
      <c r="G33" s="19"/>
      <c r="H33" s="19"/>
      <c r="I33" s="18">
        <f>L21</f>
        <v>0</v>
      </c>
      <c r="J33" s="18"/>
      <c r="K33" s="128" t="s">
        <v>121</v>
      </c>
      <c r="L33" s="186">
        <f>I33*2.5</f>
        <v>0</v>
      </c>
    </row>
    <row r="34" spans="1:12" customFormat="1" ht="13.9" customHeight="1" thickBot="1" x14ac:dyDescent="0.5">
      <c r="F34" s="119"/>
      <c r="I34" s="145"/>
      <c r="J34" s="189"/>
      <c r="K34" s="173" t="s">
        <v>112</v>
      </c>
      <c r="L34" s="186">
        <f>(L29+L30+L31+L32+L33)</f>
        <v>0</v>
      </c>
    </row>
    <row r="35" spans="1:12" customFormat="1" ht="13.9" customHeight="1" thickBot="1" x14ac:dyDescent="0.5">
      <c r="F35" s="31" t="s">
        <v>123</v>
      </c>
      <c r="G35" s="30"/>
      <c r="H35" s="30"/>
      <c r="I35" s="30"/>
      <c r="J35" s="30"/>
      <c r="K35" s="29"/>
      <c r="L35" s="191">
        <f>L34/10</f>
        <v>0</v>
      </c>
    </row>
    <row r="36" spans="1:12" customFormat="1" ht="13.5" customHeight="1" x14ac:dyDescent="0.45">
      <c r="F36" s="119"/>
      <c r="G36" s="119"/>
      <c r="H36" s="119"/>
      <c r="I36" s="119"/>
      <c r="J36" s="119"/>
      <c r="K36" s="119"/>
      <c r="L36" s="194"/>
    </row>
    <row r="37" spans="1:12" customFormat="1" ht="13.5" customHeight="1" x14ac:dyDescent="0.45">
      <c r="F37" s="119"/>
      <c r="G37" s="119"/>
      <c r="H37" s="119"/>
      <c r="I37" s="119"/>
      <c r="J37" s="119"/>
      <c r="K37" s="119"/>
      <c r="L37" s="194"/>
    </row>
    <row r="38" spans="1:12" customFormat="1" ht="13.5" customHeight="1" x14ac:dyDescent="0.45">
      <c r="F38" s="119"/>
      <c r="G38" s="119"/>
      <c r="H38" s="119"/>
      <c r="I38" s="119"/>
      <c r="J38" s="119"/>
      <c r="K38" s="119"/>
      <c r="L38" s="194"/>
    </row>
    <row r="39" spans="1:12" customFormat="1" ht="13.5" customHeight="1" x14ac:dyDescent="0.45">
      <c r="F39" s="119"/>
      <c r="G39" s="119"/>
      <c r="H39" s="119"/>
      <c r="I39" s="119"/>
      <c r="J39" s="119"/>
      <c r="K39" s="119"/>
      <c r="L39" s="194"/>
    </row>
    <row r="40" spans="1:12" x14ac:dyDescent="0.3">
      <c r="F40" s="153"/>
      <c r="H40" s="154"/>
      <c r="I40" s="154"/>
      <c r="J40" s="155"/>
      <c r="K40" s="141"/>
      <c r="L40" s="156"/>
    </row>
    <row r="42" spans="1:12" x14ac:dyDescent="0.3">
      <c r="A42" s="120" t="s">
        <v>97</v>
      </c>
      <c r="B42" s="124"/>
      <c r="C42" s="124"/>
      <c r="D42" s="124"/>
      <c r="E42" s="124"/>
      <c r="F42" s="153"/>
      <c r="H42" s="120" t="s">
        <v>98</v>
      </c>
      <c r="I42" s="120"/>
      <c r="J42" s="120"/>
      <c r="K42" s="120"/>
      <c r="L42" s="120"/>
    </row>
    <row r="43" spans="1:12" x14ac:dyDescent="0.3">
      <c r="F43" s="153"/>
      <c r="H43" s="154"/>
      <c r="I43" s="154"/>
      <c r="J43" s="155"/>
      <c r="K43" s="141"/>
      <c r="L43" s="156"/>
    </row>
    <row r="44" spans="1:12" x14ac:dyDescent="0.3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">
    <cfRule type="cellIs" dxfId="51" priority="1" operator="equal">
      <formula>0</formula>
    </cfRule>
    <cfRule type="cellIs" dxfId="50" priority="2" operator="notBetween">
      <formula>0</formula>
      <formula>10</formula>
    </cfRule>
  </conditionalFormatting>
  <conditionalFormatting sqref="I33:J33">
    <cfRule type="cellIs" dxfId="49" priority="3" operator="equal">
      <formula>0</formula>
    </cfRule>
  </conditionalFormatting>
  <conditionalFormatting sqref="K15:K20">
    <cfRule type="cellIs" dxfId="48" priority="4" operator="notBetween">
      <formula>0</formula>
      <formula>10</formula>
    </cfRule>
  </conditionalFormatting>
  <conditionalFormatting sqref="I29:J33">
    <cfRule type="cellIs" dxfId="47" priority="5" operator="notBetween">
      <formula>0</formula>
      <formula>10</formula>
    </cfRule>
  </conditionalFormatting>
  <conditionalFormatting sqref="L20">
    <cfRule type="cellIs" dxfId="46" priority="6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showZeros="0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0" customWidth="1"/>
    <col min="3" max="10" width="7.59765625" style="110" customWidth="1"/>
    <col min="11" max="11" width="7.3984375" style="110" customWidth="1"/>
    <col min="12" max="12" width="7.73046875" style="110" hidden="1" customWidth="1"/>
    <col min="13" max="13" width="9" style="110" customWidth="1"/>
    <col min="14" max="16384" width="9" style="110"/>
  </cols>
  <sheetData>
    <row r="1" spans="1:11" customFormat="1" ht="6" customHeight="1" thickBot="1" x14ac:dyDescent="0.5"/>
    <row r="2" spans="1:11" customFormat="1" ht="24" customHeight="1" thickBot="1" x14ac:dyDescent="0.5">
      <c r="A2" s="114" t="s">
        <v>124</v>
      </c>
      <c r="G2" s="115"/>
      <c r="H2" s="116" t="s">
        <v>44</v>
      </c>
      <c r="I2" s="117"/>
      <c r="J2" s="118"/>
      <c r="K2" s="118"/>
    </row>
    <row r="3" spans="1:11" customFormat="1" ht="24" customHeight="1" thickBot="1" x14ac:dyDescent="0.5">
      <c r="A3" s="119" t="s">
        <v>41</v>
      </c>
      <c r="G3" s="115"/>
      <c r="H3" s="116" t="s">
        <v>45</v>
      </c>
      <c r="I3" s="117"/>
      <c r="J3" s="118"/>
      <c r="K3" s="118"/>
    </row>
    <row r="4" spans="1:11" customFormat="1" ht="24" customHeight="1" thickBot="1" x14ac:dyDescent="0.5">
      <c r="A4" s="120" t="s">
        <v>46</v>
      </c>
      <c r="B4" s="120"/>
      <c r="C4" s="103"/>
      <c r="D4" s="103"/>
      <c r="E4" s="121"/>
      <c r="G4" s="115"/>
      <c r="H4" s="116" t="s">
        <v>47</v>
      </c>
      <c r="I4" s="117"/>
      <c r="J4" s="118"/>
      <c r="K4" s="118"/>
    </row>
    <row r="5" spans="1:11" customFormat="1" ht="20.25" customHeight="1" thickBot="1" x14ac:dyDescent="0.5">
      <c r="A5" s="122" t="s">
        <v>48</v>
      </c>
      <c r="B5" s="122"/>
      <c r="C5" s="102"/>
      <c r="D5" s="102"/>
      <c r="E5" s="102"/>
      <c r="G5" s="115"/>
      <c r="H5" s="116" t="s">
        <v>49</v>
      </c>
      <c r="I5" s="123"/>
      <c r="J5" s="118"/>
      <c r="K5" s="118"/>
    </row>
    <row r="6" spans="1:11" customFormat="1" ht="17.25" customHeight="1" x14ac:dyDescent="0.45">
      <c r="A6" s="110" t="s">
        <v>50</v>
      </c>
      <c r="G6" s="110" t="s">
        <v>51</v>
      </c>
    </row>
    <row r="7" spans="1:11" customFormat="1" ht="17.100000000000001" customHeight="1" x14ac:dyDescent="0.45">
      <c r="A7" s="122" t="s">
        <v>52</v>
      </c>
      <c r="B7" s="122"/>
      <c r="C7" s="102"/>
      <c r="D7" s="102"/>
      <c r="E7" s="102"/>
      <c r="G7" s="120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20" t="s">
        <v>54</v>
      </c>
      <c r="B8" s="120"/>
      <c r="C8" s="99"/>
      <c r="D8" s="99"/>
      <c r="E8" s="99"/>
      <c r="G8" s="122" t="s">
        <v>55</v>
      </c>
      <c r="H8" s="98"/>
      <c r="I8" s="97"/>
      <c r="J8" s="97"/>
      <c r="K8" s="97"/>
    </row>
    <row r="9" spans="1:11" customFormat="1" ht="17.100000000000001" customHeight="1" x14ac:dyDescent="0.45">
      <c r="A9" s="122" t="s">
        <v>56</v>
      </c>
      <c r="B9" s="122"/>
      <c r="C9" s="102"/>
      <c r="D9" s="102"/>
      <c r="E9" s="102"/>
      <c r="G9" s="122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22" t="s">
        <v>58</v>
      </c>
      <c r="B10" s="122"/>
      <c r="C10" s="102"/>
      <c r="D10" s="102"/>
      <c r="E10" s="102"/>
      <c r="G10" s="122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22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125"/>
      <c r="G12" s="122" t="s">
        <v>61</v>
      </c>
      <c r="H12" s="98"/>
      <c r="I12" s="97"/>
      <c r="J12" s="97"/>
      <c r="K12" s="97"/>
    </row>
    <row r="13" spans="1:11" customFormat="1" ht="10.5" customHeight="1" x14ac:dyDescent="0.45">
      <c r="A13" s="126"/>
      <c r="B13" s="127"/>
    </row>
    <row r="14" spans="1:11" customFormat="1" ht="15.75" customHeight="1" x14ac:dyDescent="0.45">
      <c r="D14" s="128">
        <v>1</v>
      </c>
      <c r="E14" s="128">
        <v>2</v>
      </c>
      <c r="F14" s="128">
        <v>3</v>
      </c>
      <c r="G14" s="128">
        <v>4</v>
      </c>
      <c r="H14" s="128">
        <v>5</v>
      </c>
      <c r="I14" s="128">
        <v>6</v>
      </c>
      <c r="J14" s="128" t="s">
        <v>62</v>
      </c>
    </row>
    <row r="15" spans="1:11" customFormat="1" ht="18" customHeight="1" x14ac:dyDescent="0.45">
      <c r="A15" s="93" t="s">
        <v>63</v>
      </c>
      <c r="B15" s="92"/>
      <c r="C15" s="91"/>
      <c r="D15" s="132"/>
      <c r="E15" s="132"/>
      <c r="F15" s="132"/>
      <c r="G15" s="132"/>
      <c r="H15" s="132"/>
      <c r="I15" s="132"/>
      <c r="J15" s="133">
        <f t="shared" ref="J15:J20" si="0">SUM(D15:I15)</f>
        <v>0</v>
      </c>
    </row>
    <row r="16" spans="1:11" customFormat="1" ht="18" customHeight="1" x14ac:dyDescent="0.45">
      <c r="A16" s="96" t="s">
        <v>64</v>
      </c>
      <c r="B16" s="95"/>
      <c r="C16" s="94"/>
      <c r="D16" s="132"/>
      <c r="E16" s="132"/>
      <c r="F16" s="132"/>
      <c r="G16" s="132"/>
      <c r="H16" s="132"/>
      <c r="I16" s="132"/>
      <c r="J16" s="133">
        <f t="shared" si="0"/>
        <v>0</v>
      </c>
    </row>
    <row r="17" spans="1:11" customFormat="1" ht="18" customHeight="1" x14ac:dyDescent="0.45">
      <c r="A17" s="96" t="s">
        <v>65</v>
      </c>
      <c r="B17" s="95"/>
      <c r="C17" s="94"/>
      <c r="D17" s="132"/>
      <c r="E17" s="132"/>
      <c r="F17" s="132"/>
      <c r="G17" s="132"/>
      <c r="H17" s="132"/>
      <c r="I17" s="132"/>
      <c r="J17" s="133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132"/>
      <c r="E18" s="132"/>
      <c r="F18" s="132"/>
      <c r="G18" s="132"/>
      <c r="H18" s="132"/>
      <c r="I18" s="132"/>
      <c r="J18" s="133">
        <f t="shared" si="0"/>
        <v>0</v>
      </c>
    </row>
    <row r="19" spans="1:11" customFormat="1" ht="18" customHeight="1" x14ac:dyDescent="0.45">
      <c r="A19" s="96" t="s">
        <v>67</v>
      </c>
      <c r="B19" s="95"/>
      <c r="C19" s="94"/>
      <c r="D19" s="132"/>
      <c r="E19" s="132"/>
      <c r="F19" s="132"/>
      <c r="G19" s="132"/>
      <c r="H19" s="132"/>
      <c r="I19" s="132"/>
      <c r="J19" s="133">
        <f t="shared" si="0"/>
        <v>0</v>
      </c>
    </row>
    <row r="20" spans="1:11" customFormat="1" ht="18" customHeight="1" x14ac:dyDescent="0.45">
      <c r="A20" s="96" t="s">
        <v>68</v>
      </c>
      <c r="B20" s="95"/>
      <c r="C20" s="94"/>
      <c r="D20" s="132"/>
      <c r="E20" s="132"/>
      <c r="F20" s="132"/>
      <c r="G20" s="132"/>
      <c r="H20" s="132"/>
      <c r="I20" s="132"/>
      <c r="J20" s="133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38" t="s">
        <v>69</v>
      </c>
      <c r="B22" s="139"/>
      <c r="C22" s="139"/>
      <c r="D22" s="139"/>
      <c r="E22" s="139"/>
      <c r="F22" s="140"/>
      <c r="I22" s="141" t="s">
        <v>70</v>
      </c>
      <c r="J22" s="133">
        <f>SUM(J15:J20)</f>
        <v>0</v>
      </c>
    </row>
    <row r="23" spans="1:11" customFormat="1" ht="12.75" customHeight="1" thickBot="1" x14ac:dyDescent="0.5">
      <c r="A23" s="140"/>
      <c r="E23" s="142"/>
      <c r="G23" s="141" t="s">
        <v>71</v>
      </c>
      <c r="H23" s="144"/>
      <c r="I23" s="145" t="s">
        <v>72</v>
      </c>
      <c r="J23" s="146">
        <f>IFERROR(+J22/H23,0)</f>
        <v>0</v>
      </c>
    </row>
    <row r="24" spans="1:11" customFormat="1" ht="11.25" customHeight="1" x14ac:dyDescent="0.45">
      <c r="A24" s="147"/>
      <c r="B24" s="120"/>
      <c r="C24" s="120"/>
      <c r="D24" s="120"/>
      <c r="E24" s="120"/>
      <c r="F24" s="140"/>
      <c r="J24" s="148"/>
    </row>
    <row r="25" spans="1:11" customFormat="1" ht="12.75" customHeight="1" thickBot="1" x14ac:dyDescent="0.5">
      <c r="J25" s="141" t="s">
        <v>73</v>
      </c>
    </row>
    <row r="26" spans="1:11" customFormat="1" ht="13.9" customHeight="1" thickBot="1" x14ac:dyDescent="0.5">
      <c r="G26" s="149" t="s">
        <v>74</v>
      </c>
      <c r="H26" s="150"/>
      <c r="I26" s="151"/>
      <c r="J26" s="152">
        <f>IFERROR(+J23/6,3)</f>
        <v>0</v>
      </c>
    </row>
    <row r="27" spans="1:11" customFormat="1" ht="9" customHeight="1" x14ac:dyDescent="0.45">
      <c r="E27" s="153"/>
      <c r="G27" s="154"/>
      <c r="H27" s="154"/>
      <c r="I27" s="155"/>
      <c r="J27" s="141"/>
      <c r="K27" s="156"/>
    </row>
    <row r="28" spans="1:11" customFormat="1" ht="13.9" customHeight="1" x14ac:dyDescent="0.45">
      <c r="A28" s="119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125</v>
      </c>
      <c r="B32" s="57" t="s">
        <v>86</v>
      </c>
      <c r="C32" s="56"/>
      <c r="D32" s="55"/>
      <c r="E32" s="66" t="s">
        <v>87</v>
      </c>
      <c r="F32" s="65"/>
      <c r="G32" s="64"/>
      <c r="H32" s="63"/>
      <c r="I32" s="112">
        <v>0.4</v>
      </c>
      <c r="J32" s="111"/>
      <c r="K32" s="113">
        <f>J32*0.4</f>
        <v>0</v>
      </c>
    </row>
    <row r="33" spans="1:11" customFormat="1" ht="66.75" customHeight="1" thickBot="1" x14ac:dyDescent="0.5">
      <c r="A33" s="80"/>
      <c r="B33" s="54" t="s">
        <v>88</v>
      </c>
      <c r="C33" s="53"/>
      <c r="D33" s="52"/>
      <c r="E33" s="51" t="s">
        <v>89</v>
      </c>
      <c r="F33" s="50"/>
      <c r="G33" s="64"/>
      <c r="H33" s="63"/>
      <c r="I33" s="112">
        <v>0.4</v>
      </c>
      <c r="J33" s="111"/>
      <c r="K33" s="113">
        <f>J33*0.4</f>
        <v>0</v>
      </c>
    </row>
    <row r="34" spans="1:11" customFormat="1" ht="13.5" customHeight="1" thickBot="1" x14ac:dyDescent="0.5">
      <c r="A34" s="157" t="s">
        <v>90</v>
      </c>
      <c r="B34" s="60" t="s">
        <v>91</v>
      </c>
      <c r="C34" s="59"/>
      <c r="D34" s="59"/>
      <c r="E34" s="59"/>
      <c r="F34" s="59"/>
      <c r="G34" s="59"/>
      <c r="H34" s="59"/>
      <c r="I34" s="58"/>
      <c r="J34" s="158"/>
      <c r="K34" s="197">
        <f>J34</f>
        <v>0</v>
      </c>
    </row>
    <row r="35" spans="1:11" customFormat="1" ht="18" customHeight="1" thickBot="1" x14ac:dyDescent="0.5">
      <c r="G35" s="145"/>
      <c r="H35" s="145"/>
      <c r="I35" s="160"/>
      <c r="J35" s="161" t="s">
        <v>92</v>
      </c>
      <c r="K35" s="162">
        <f>(K29+K32+K33)-K34</f>
        <v>0</v>
      </c>
    </row>
    <row r="36" spans="1:11" customFormat="1" ht="18" customHeight="1" thickBot="1" x14ac:dyDescent="0.5">
      <c r="G36" s="145"/>
      <c r="H36" s="145"/>
      <c r="I36" s="163"/>
      <c r="J36" s="164" t="s">
        <v>93</v>
      </c>
      <c r="K36" s="162">
        <f>(K35*2)</f>
        <v>0</v>
      </c>
    </row>
    <row r="37" spans="1:11" customFormat="1" ht="18" customHeight="1" thickBot="1" x14ac:dyDescent="0.5">
      <c r="G37" s="145"/>
      <c r="H37" s="145"/>
      <c r="I37" s="163" t="s">
        <v>94</v>
      </c>
      <c r="J37" s="164"/>
      <c r="K37" s="162">
        <f>J23+K36</f>
        <v>0</v>
      </c>
    </row>
    <row r="38" spans="1:11" customFormat="1" ht="18" customHeight="1" thickBot="1" x14ac:dyDescent="0.5">
      <c r="E38" s="153"/>
      <c r="G38" s="154"/>
      <c r="H38" s="165"/>
      <c r="I38" s="161" t="s">
        <v>95</v>
      </c>
      <c r="J38" s="166" t="s">
        <v>96</v>
      </c>
      <c r="K38" s="167">
        <f>K37/8</f>
        <v>0</v>
      </c>
    </row>
    <row r="39" spans="1:11" customFormat="1" ht="13.5" customHeight="1" x14ac:dyDescent="0.45"/>
    <row r="40" spans="1:11" x14ac:dyDescent="0.3">
      <c r="A40" s="120" t="s">
        <v>97</v>
      </c>
      <c r="B40" s="124"/>
      <c r="C40" s="124"/>
      <c r="D40" s="124"/>
      <c r="E40" s="168"/>
      <c r="G40" s="120" t="s">
        <v>98</v>
      </c>
      <c r="H40" s="120"/>
      <c r="I40" s="120"/>
      <c r="J40" s="120"/>
      <c r="K40" s="120"/>
    </row>
    <row r="41" spans="1:11" customFormat="1" ht="9" customHeight="1" x14ac:dyDescent="0.45">
      <c r="E41" s="153"/>
      <c r="G41" s="154"/>
      <c r="H41" s="154"/>
      <c r="I41" s="155"/>
      <c r="J41" s="141"/>
      <c r="K41" s="156"/>
    </row>
    <row r="46" spans="1:11" customFormat="1" ht="12" customHeight="1" x14ac:dyDescent="0.45"/>
    <row r="47" spans="1:11" customFormat="1" ht="13.5" customHeight="1" x14ac:dyDescent="0.45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5" priority="1" operator="equal">
      <formula>0</formula>
    </cfRule>
    <cfRule type="cellIs" dxfId="44" priority="2" operator="notBetween">
      <formula>0</formula>
      <formula>10</formula>
    </cfRule>
  </conditionalFormatting>
  <conditionalFormatting sqref="J29:J34">
    <cfRule type="cellIs" dxfId="43" priority="3" operator="notBetween">
      <formula>0</formula>
      <formula>10</formula>
    </cfRule>
  </conditionalFormatting>
  <conditionalFormatting sqref="K34">
    <cfRule type="cellIs" dxfId="42" priority="4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showZeros="0" topLeftCell="A49" workbookViewId="0">
      <selection activeCell="J29" sqref="J29 J29:J33"/>
    </sheetView>
  </sheetViews>
  <sheetFormatPr defaultColWidth="9.1328125" defaultRowHeight="12.4" x14ac:dyDescent="0.3"/>
  <cols>
    <col min="1" max="1" width="10.59765625" style="110" customWidth="1"/>
    <col min="2" max="7" width="7.3984375" style="110" customWidth="1"/>
    <col min="8" max="8" width="6.3984375" style="110" customWidth="1"/>
    <col min="9" max="9" width="7.265625" style="110" customWidth="1"/>
    <col min="10" max="10" width="5.1328125" style="110" customWidth="1"/>
    <col min="11" max="11" width="10" style="110" customWidth="1"/>
    <col min="12" max="12" width="7.265625" style="110" hidden="1" customWidth="1"/>
    <col min="13" max="13" width="9.1328125" style="110" customWidth="1"/>
    <col min="14" max="16384" width="9.1328125" style="110"/>
  </cols>
  <sheetData>
    <row r="1" spans="1:11" customFormat="1" ht="6" customHeight="1" thickBot="1" x14ac:dyDescent="0.5"/>
    <row r="2" spans="1:11" customFormat="1" ht="25.5" customHeight="1" thickBot="1" x14ac:dyDescent="0.5">
      <c r="A2" s="114" t="s">
        <v>126</v>
      </c>
      <c r="G2" s="115"/>
      <c r="H2" s="116" t="s">
        <v>44</v>
      </c>
      <c r="I2" s="117"/>
      <c r="J2" s="118"/>
      <c r="K2" s="118"/>
    </row>
    <row r="3" spans="1:11" customFormat="1" ht="21" customHeight="1" thickBot="1" x14ac:dyDescent="0.5">
      <c r="A3" s="119" t="s">
        <v>18</v>
      </c>
      <c r="G3" s="115"/>
      <c r="H3" s="116" t="s">
        <v>45</v>
      </c>
      <c r="I3" s="117"/>
      <c r="J3" s="118"/>
      <c r="K3" s="118"/>
    </row>
    <row r="4" spans="1:11" customFormat="1" ht="20.25" customHeight="1" thickBot="1" x14ac:dyDescent="0.5">
      <c r="A4" s="120" t="s">
        <v>46</v>
      </c>
      <c r="B4" s="120"/>
      <c r="C4" s="99"/>
      <c r="D4" s="99"/>
      <c r="E4" s="121"/>
      <c r="G4" s="115"/>
      <c r="H4" s="116" t="s">
        <v>47</v>
      </c>
      <c r="I4" s="117"/>
      <c r="J4" s="118"/>
      <c r="K4" s="118"/>
    </row>
    <row r="5" spans="1:11" customFormat="1" ht="17.25" customHeight="1" thickBot="1" x14ac:dyDescent="0.5">
      <c r="A5" s="122" t="s">
        <v>48</v>
      </c>
      <c r="B5" s="122"/>
      <c r="C5" s="102"/>
      <c r="D5" s="102"/>
      <c r="E5" s="102"/>
      <c r="G5" s="115"/>
      <c r="H5" s="116" t="s">
        <v>49</v>
      </c>
      <c r="I5" s="123"/>
      <c r="J5" s="118"/>
      <c r="K5" s="118"/>
    </row>
    <row r="6" spans="1:11" customFormat="1" ht="19.5" customHeight="1" x14ac:dyDescent="0.45">
      <c r="A6" s="110" t="s">
        <v>50</v>
      </c>
      <c r="G6" s="110" t="s">
        <v>51</v>
      </c>
    </row>
    <row r="7" spans="1:11" customFormat="1" ht="17.100000000000001" customHeight="1" x14ac:dyDescent="0.45">
      <c r="A7" s="122" t="s">
        <v>52</v>
      </c>
      <c r="B7" s="122"/>
      <c r="C7" s="102"/>
      <c r="D7" s="102"/>
      <c r="E7" s="102"/>
      <c r="G7" s="120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20" t="s">
        <v>54</v>
      </c>
      <c r="B8" s="120"/>
      <c r="C8" s="99"/>
      <c r="D8" s="99"/>
      <c r="E8" s="99"/>
      <c r="G8" s="122" t="s">
        <v>55</v>
      </c>
      <c r="H8" s="98"/>
      <c r="I8" s="97"/>
      <c r="J8" s="97"/>
      <c r="K8" s="97"/>
    </row>
    <row r="9" spans="1:11" customFormat="1" ht="17.100000000000001" customHeight="1" x14ac:dyDescent="0.45">
      <c r="A9" s="122" t="s">
        <v>56</v>
      </c>
      <c r="B9" s="122"/>
      <c r="C9" s="102"/>
      <c r="D9" s="102"/>
      <c r="E9" s="102"/>
      <c r="G9" s="122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22" t="s">
        <v>58</v>
      </c>
      <c r="B10" s="122"/>
      <c r="C10" s="102"/>
      <c r="D10" s="102"/>
      <c r="E10" s="102"/>
      <c r="G10" s="122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22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125"/>
      <c r="G12" s="122" t="s">
        <v>61</v>
      </c>
      <c r="H12" s="98"/>
      <c r="I12" s="97"/>
      <c r="J12" s="97"/>
      <c r="K12" s="97"/>
    </row>
    <row r="13" spans="1:11" customFormat="1" ht="8.25" customHeight="1" x14ac:dyDescent="0.45">
      <c r="A13" s="126"/>
      <c r="B13" s="127"/>
    </row>
    <row r="14" spans="1:11" customFormat="1" ht="13.9" customHeight="1" x14ac:dyDescent="0.45">
      <c r="A14" s="119" t="s">
        <v>75</v>
      </c>
      <c r="G14" s="87" t="s">
        <v>69</v>
      </c>
      <c r="H14" s="86"/>
      <c r="I14" s="85" t="s">
        <v>76</v>
      </c>
      <c r="J14" s="84"/>
      <c r="K14" s="83"/>
    </row>
    <row r="15" spans="1:11" x14ac:dyDescent="0.3">
      <c r="A15" s="49" t="s">
        <v>100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127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12">
        <v>0.4</v>
      </c>
      <c r="J18" s="111">
        <v>0</v>
      </c>
      <c r="K18" s="113">
        <f>J18*0.4</f>
        <v>0</v>
      </c>
      <c r="L18" s="170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12">
        <v>0.4</v>
      </c>
      <c r="J19" s="111">
        <v>0</v>
      </c>
      <c r="K19" s="113">
        <f>J19*0.4</f>
        <v>0</v>
      </c>
    </row>
    <row r="20" spans="1:12" customFormat="1" ht="13.15" customHeight="1" x14ac:dyDescent="0.45">
      <c r="A20" s="157" t="s">
        <v>90</v>
      </c>
      <c r="B20" s="60" t="s">
        <v>91</v>
      </c>
      <c r="C20" s="59"/>
      <c r="D20" s="59"/>
      <c r="E20" s="59"/>
      <c r="F20" s="59"/>
      <c r="G20" s="59"/>
      <c r="H20" s="59"/>
      <c r="I20" s="58"/>
      <c r="J20" s="171"/>
      <c r="K20" s="172">
        <v>0</v>
      </c>
    </row>
    <row r="21" spans="1:12" customFormat="1" ht="14.25" customHeight="1" x14ac:dyDescent="0.45">
      <c r="G21" s="145"/>
      <c r="H21" s="145"/>
      <c r="J21" s="163" t="s">
        <v>92</v>
      </c>
      <c r="K21" s="169">
        <f>(K15+K18+K19)-K20</f>
        <v>0</v>
      </c>
    </row>
    <row r="22" spans="1:12" customFormat="1" ht="12.75" customHeight="1" x14ac:dyDescent="0.45">
      <c r="A22" s="114" t="s">
        <v>18</v>
      </c>
      <c r="B22" s="110" t="s">
        <v>102</v>
      </c>
      <c r="G22" s="145"/>
      <c r="H22" s="145"/>
      <c r="K22" s="173"/>
    </row>
    <row r="23" spans="1:12" customFormat="1" ht="12.75" customHeight="1" thickBot="1" x14ac:dyDescent="0.5">
      <c r="B23" s="174">
        <v>1</v>
      </c>
      <c r="C23" s="174">
        <v>2</v>
      </c>
      <c r="D23" s="174">
        <v>3</v>
      </c>
      <c r="E23" s="174">
        <v>4</v>
      </c>
      <c r="F23" s="174">
        <v>5</v>
      </c>
      <c r="G23" s="174">
        <v>6</v>
      </c>
      <c r="K23" s="173"/>
    </row>
    <row r="24" spans="1:12" customFormat="1" ht="20.100000000000001" customHeight="1" thickBot="1" x14ac:dyDescent="0.5">
      <c r="A24" s="175" t="s">
        <v>103</v>
      </c>
      <c r="B24" s="176"/>
      <c r="C24" s="177"/>
      <c r="D24" s="177"/>
      <c r="E24" s="177"/>
      <c r="F24" s="177"/>
      <c r="G24" s="178"/>
      <c r="H24" s="145"/>
      <c r="K24" s="173"/>
    </row>
    <row r="25" spans="1:12" customFormat="1" ht="20.100000000000001" customHeight="1" thickBot="1" x14ac:dyDescent="0.5">
      <c r="A25" s="175" t="s">
        <v>104</v>
      </c>
      <c r="B25" s="176"/>
      <c r="C25" s="177"/>
      <c r="D25" s="177"/>
      <c r="E25" s="177"/>
      <c r="F25" s="177"/>
      <c r="G25" s="178"/>
      <c r="H25" s="179" t="s">
        <v>105</v>
      </c>
      <c r="I25" s="110" t="s">
        <v>106</v>
      </c>
      <c r="K25" s="173"/>
    </row>
    <row r="26" spans="1:12" customFormat="1" ht="12.75" customHeight="1" thickBot="1" x14ac:dyDescent="0.5">
      <c r="B26" s="181">
        <f t="shared" ref="B26:G26" si="0">SUM(B24:B25)</f>
        <v>0</v>
      </c>
      <c r="C26" s="181">
        <f t="shared" si="0"/>
        <v>0</v>
      </c>
      <c r="D26" s="181">
        <f t="shared" si="0"/>
        <v>0</v>
      </c>
      <c r="E26" s="181">
        <f t="shared" si="0"/>
        <v>0</v>
      </c>
      <c r="F26" s="181">
        <f t="shared" si="0"/>
        <v>0</v>
      </c>
      <c r="G26" s="182">
        <f t="shared" si="0"/>
        <v>0</v>
      </c>
      <c r="H26" s="183">
        <f>SUM(B26:G26)</f>
        <v>0</v>
      </c>
      <c r="K26" s="173"/>
    </row>
    <row r="27" spans="1:12" customFormat="1" ht="12.75" customHeight="1" thickBot="1" x14ac:dyDescent="0.5">
      <c r="F27" s="110" t="s">
        <v>71</v>
      </c>
      <c r="G27" s="184"/>
      <c r="H27" s="185">
        <v>0</v>
      </c>
      <c r="K27" s="162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28" t="s">
        <v>107</v>
      </c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1" spans="1:12" x14ac:dyDescent="0.3">
      <c r="A31" s="25"/>
      <c r="B31" s="24"/>
      <c r="C31" s="24"/>
      <c r="D31" s="24"/>
      <c r="E31" s="24"/>
      <c r="F31" s="24"/>
      <c r="G31" s="24"/>
      <c r="H31" s="24"/>
      <c r="I31" s="24"/>
      <c r="J31" s="24"/>
      <c r="K31" s="23"/>
    </row>
    <row r="32" spans="1:12" customFormat="1" ht="9" customHeight="1" x14ac:dyDescent="0.45">
      <c r="A32" s="25"/>
      <c r="B32" s="24"/>
      <c r="C32" s="24"/>
      <c r="D32" s="24"/>
      <c r="E32" s="24"/>
      <c r="F32" s="24"/>
      <c r="G32" s="24"/>
      <c r="H32" s="24"/>
      <c r="I32" s="24"/>
      <c r="J32" s="24"/>
      <c r="K32" s="23"/>
    </row>
    <row r="33" spans="1:11" x14ac:dyDescent="0.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0"/>
    </row>
    <row r="34" spans="1:11" customFormat="1" ht="8.25" customHeight="1" x14ac:dyDescent="0.45"/>
    <row r="35" spans="1:11" customFormat="1" ht="13.5" customHeight="1" x14ac:dyDescent="0.45">
      <c r="A35" s="19" t="s">
        <v>108</v>
      </c>
      <c r="B35" s="19"/>
      <c r="C35" s="19"/>
      <c r="D35" s="19"/>
      <c r="E35" s="19"/>
      <c r="F35" s="19"/>
      <c r="G35" s="19"/>
      <c r="H35" s="18">
        <f>K27</f>
        <v>0</v>
      </c>
      <c r="I35" s="18"/>
      <c r="J35" s="187" t="s">
        <v>109</v>
      </c>
      <c r="K35" s="186">
        <f>H35*3</f>
        <v>0</v>
      </c>
    </row>
    <row r="36" spans="1:11" customFormat="1" ht="13.5" customHeight="1" x14ac:dyDescent="0.45">
      <c r="A36" s="19" t="s">
        <v>110</v>
      </c>
      <c r="B36" s="19"/>
      <c r="C36" s="19"/>
      <c r="D36" s="19"/>
      <c r="E36" s="19"/>
      <c r="F36" s="19"/>
      <c r="G36" s="19"/>
      <c r="H36" s="18">
        <f>K21</f>
        <v>0</v>
      </c>
      <c r="I36" s="18"/>
      <c r="J36" s="188" t="s">
        <v>111</v>
      </c>
      <c r="K36" s="186">
        <f>H36</f>
        <v>0</v>
      </c>
    </row>
    <row r="37" spans="1:11" customFormat="1" ht="13.9" customHeight="1" thickBot="1" x14ac:dyDescent="0.5">
      <c r="E37" s="119"/>
      <c r="H37" s="145"/>
      <c r="I37" s="189"/>
      <c r="J37" s="173" t="s">
        <v>112</v>
      </c>
      <c r="K37" s="186">
        <f>(K35+K36)</f>
        <v>0</v>
      </c>
    </row>
    <row r="38" spans="1:11" customFormat="1" ht="13.9" customHeight="1" thickBot="1" x14ac:dyDescent="0.5">
      <c r="E38" s="31" t="s">
        <v>113</v>
      </c>
      <c r="F38" s="30"/>
      <c r="G38" s="30"/>
      <c r="H38" s="30"/>
      <c r="I38" s="30"/>
      <c r="J38" s="29"/>
      <c r="K38" s="191">
        <f>K37/4</f>
        <v>0</v>
      </c>
    </row>
    <row r="39" spans="1:11" customFormat="1" ht="7.5" customHeight="1" x14ac:dyDescent="0.45">
      <c r="E39" s="119"/>
      <c r="F39" s="119"/>
      <c r="G39" s="119"/>
      <c r="H39" s="192"/>
      <c r="I39" s="192"/>
      <c r="J39" s="192"/>
      <c r="K39" s="193"/>
    </row>
    <row r="40" spans="1:11" customFormat="1" ht="13.5" customHeight="1" x14ac:dyDescent="0.45">
      <c r="E40" s="119"/>
      <c r="F40" s="119"/>
      <c r="G40" s="119"/>
      <c r="H40" s="119"/>
      <c r="I40" s="119"/>
      <c r="J40" s="119"/>
      <c r="K40" s="194"/>
    </row>
    <row r="41" spans="1:11" customFormat="1" ht="13.5" customHeight="1" x14ac:dyDescent="0.45">
      <c r="E41" s="119"/>
      <c r="F41" s="119"/>
      <c r="G41" s="119"/>
      <c r="H41" s="119"/>
      <c r="I41" s="119"/>
      <c r="J41" s="119"/>
      <c r="K41" s="194"/>
    </row>
    <row r="42" spans="1:11" customFormat="1" ht="13.5" customHeight="1" x14ac:dyDescent="0.45">
      <c r="E42" s="119"/>
      <c r="F42" s="119"/>
      <c r="G42" s="119"/>
      <c r="H42" s="119"/>
      <c r="I42" s="119"/>
      <c r="J42" s="119"/>
      <c r="K42" s="194"/>
    </row>
    <row r="44" spans="1:11" x14ac:dyDescent="0.3">
      <c r="A44" s="120" t="s">
        <v>97</v>
      </c>
      <c r="B44" s="124"/>
      <c r="C44" s="124"/>
      <c r="D44" s="124"/>
      <c r="E44" s="153"/>
      <c r="G44" s="120" t="s">
        <v>98</v>
      </c>
      <c r="H44" s="120"/>
      <c r="I44" s="120"/>
      <c r="J44" s="120"/>
      <c r="K44" s="120"/>
    </row>
    <row r="45" spans="1:11" x14ac:dyDescent="0.3">
      <c r="E45" s="153"/>
      <c r="G45" s="154"/>
      <c r="H45" s="154"/>
      <c r="I45" s="155"/>
      <c r="J45" s="141"/>
      <c r="K45" s="156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41" priority="1" operator="equal">
      <formula>0</formula>
    </cfRule>
  </conditionalFormatting>
  <conditionalFormatting sqref="K15:K42">
    <cfRule type="cellIs" dxfId="40" priority="2" operator="equal">
      <formula>0</formula>
    </cfRule>
    <cfRule type="cellIs" dxfId="39" priority="3" operator="notBetween">
      <formula>0</formula>
      <formula>10</formula>
    </cfRule>
  </conditionalFormatting>
  <conditionalFormatting sqref="H35:I36">
    <cfRule type="cellIs" dxfId="38" priority="4" operator="notBetween">
      <formula>0</formula>
      <formula>10</formula>
    </cfRule>
  </conditionalFormatting>
  <conditionalFormatting sqref="J15:J20">
    <cfRule type="cellIs" dxfId="37" priority="5" operator="notBetween">
      <formula>0</formula>
      <formula>10</formula>
    </cfRule>
  </conditionalFormatting>
  <conditionalFormatting sqref="K20">
    <cfRule type="cellIs" dxfId="36" priority="6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topLeftCell="A36" workbookViewId="0">
      <selection activeCell="J29" sqref="J29 J29:J33"/>
    </sheetView>
  </sheetViews>
  <sheetFormatPr defaultColWidth="9.1328125" defaultRowHeight="12.4" x14ac:dyDescent="0.3"/>
  <cols>
    <col min="1" max="1" width="7.265625" style="110" customWidth="1"/>
    <col min="2" max="3" width="9.1328125" style="110" customWidth="1"/>
    <col min="4" max="4" width="2.73046875" style="110" customWidth="1"/>
    <col min="5" max="6" width="7.265625" style="110" customWidth="1"/>
    <col min="7" max="7" width="10.86328125" style="110" customWidth="1"/>
    <col min="8" max="8" width="4.86328125" style="110" customWidth="1"/>
    <col min="9" max="9" width="2.86328125" style="110" customWidth="1"/>
    <col min="10" max="11" width="7.265625" style="110" customWidth="1"/>
    <col min="12" max="12" width="9.1328125" style="110" customWidth="1"/>
    <col min="13" max="13" width="7.265625" style="110" hidden="1" customWidth="1"/>
    <col min="14" max="14" width="9.1328125" style="110" customWidth="1"/>
    <col min="15" max="16384" width="9.1328125" style="110"/>
  </cols>
  <sheetData>
    <row r="1" spans="1:12" customFormat="1" ht="6" customHeight="1" thickBot="1" x14ac:dyDescent="0.5"/>
    <row r="2" spans="1:12" customFormat="1" ht="24" customHeight="1" thickBot="1" x14ac:dyDescent="0.5">
      <c r="A2" s="114" t="s">
        <v>128</v>
      </c>
      <c r="H2" s="115"/>
      <c r="I2" s="116" t="s">
        <v>44</v>
      </c>
      <c r="J2" s="117"/>
      <c r="K2" s="118"/>
      <c r="L2" s="118"/>
    </row>
    <row r="3" spans="1:12" customFormat="1" ht="24" customHeight="1" thickBot="1" x14ac:dyDescent="0.5">
      <c r="A3" s="119" t="s">
        <v>129</v>
      </c>
      <c r="H3" s="115"/>
      <c r="I3" s="116" t="s">
        <v>45</v>
      </c>
      <c r="J3" s="117"/>
      <c r="K3" s="118"/>
      <c r="L3" s="118"/>
    </row>
    <row r="4" spans="1:12" customFormat="1" ht="24" customHeight="1" thickBot="1" x14ac:dyDescent="0.5">
      <c r="A4" s="120" t="s">
        <v>46</v>
      </c>
      <c r="B4" s="120"/>
      <c r="C4" s="99"/>
      <c r="D4" s="99"/>
      <c r="E4" s="99"/>
      <c r="F4" s="121"/>
      <c r="H4" s="115"/>
      <c r="I4" s="116" t="s">
        <v>47</v>
      </c>
      <c r="J4" s="117"/>
      <c r="K4" s="118"/>
      <c r="L4" s="118"/>
    </row>
    <row r="5" spans="1:12" customFormat="1" ht="24" customHeight="1" thickBot="1" x14ac:dyDescent="0.5">
      <c r="A5" s="122" t="s">
        <v>48</v>
      </c>
      <c r="B5" s="122"/>
      <c r="C5" s="102"/>
      <c r="D5" s="102"/>
      <c r="E5" s="102"/>
      <c r="F5" s="102"/>
      <c r="H5" s="115"/>
      <c r="I5" s="116" t="s">
        <v>49</v>
      </c>
      <c r="J5" s="123"/>
      <c r="K5" s="118"/>
      <c r="L5" s="118"/>
    </row>
    <row r="6" spans="1:12" customFormat="1" ht="19.5" customHeight="1" thickBot="1" x14ac:dyDescent="0.5">
      <c r="A6" s="122" t="s">
        <v>51</v>
      </c>
      <c r="B6" s="122"/>
      <c r="C6" s="102"/>
      <c r="D6" s="102"/>
      <c r="E6" s="102"/>
      <c r="F6" s="102"/>
      <c r="K6" s="199"/>
    </row>
    <row r="7" spans="1:12" customFormat="1" ht="17.100000000000001" customHeight="1" thickBot="1" x14ac:dyDescent="0.5">
      <c r="A7" s="122" t="s">
        <v>50</v>
      </c>
      <c r="B7" s="122"/>
      <c r="C7" s="122"/>
      <c r="D7" s="122"/>
      <c r="E7" s="122"/>
      <c r="F7" s="122"/>
      <c r="J7" s="190" t="s">
        <v>130</v>
      </c>
      <c r="K7" s="200"/>
      <c r="L7" s="201"/>
    </row>
    <row r="8" spans="1:12" customFormat="1" ht="17.100000000000001" customHeight="1" x14ac:dyDescent="0.45">
      <c r="A8" s="120" t="s">
        <v>54</v>
      </c>
      <c r="B8" s="120"/>
      <c r="C8" s="99"/>
      <c r="D8" s="99"/>
      <c r="E8" s="99"/>
      <c r="F8" s="99"/>
    </row>
    <row r="9" spans="1:12" customFormat="1" ht="17.100000000000001" customHeight="1" x14ac:dyDescent="0.45">
      <c r="A9" s="122" t="s">
        <v>56</v>
      </c>
      <c r="B9" s="122"/>
      <c r="C9" s="102"/>
      <c r="D9" s="102"/>
      <c r="E9" s="102"/>
      <c r="F9" s="102"/>
    </row>
    <row r="10" spans="1:12" customFormat="1" ht="17.100000000000001" customHeight="1" x14ac:dyDescent="0.45">
      <c r="A10" s="122" t="s">
        <v>58</v>
      </c>
      <c r="B10" s="122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202"/>
      <c r="B13" s="122"/>
      <c r="C13" s="203"/>
      <c r="D13" s="204"/>
      <c r="E13" s="205" t="s">
        <v>69</v>
      </c>
      <c r="F13" s="206"/>
      <c r="G13" s="122"/>
      <c r="H13" s="206"/>
      <c r="I13" s="206"/>
      <c r="J13" s="122"/>
      <c r="K13" s="204"/>
      <c r="L13" s="133" t="s">
        <v>131</v>
      </c>
    </row>
    <row r="14" spans="1:12" customFormat="1" ht="20.100000000000001" customHeight="1" x14ac:dyDescent="0.45">
      <c r="A14" s="129" t="s">
        <v>63</v>
      </c>
      <c r="B14" s="130"/>
      <c r="C14" s="130"/>
      <c r="D14" s="131"/>
      <c r="E14" s="206"/>
      <c r="F14" s="206"/>
      <c r="G14" s="122"/>
      <c r="H14" s="206"/>
      <c r="I14" s="206"/>
      <c r="J14" s="122"/>
      <c r="K14" s="207"/>
      <c r="L14" s="132"/>
    </row>
    <row r="15" spans="1:12" customFormat="1" ht="20.100000000000001" customHeight="1" x14ac:dyDescent="0.45">
      <c r="A15" s="129" t="s">
        <v>64</v>
      </c>
      <c r="B15" s="130"/>
      <c r="C15" s="130"/>
      <c r="D15" s="131"/>
      <c r="E15" s="206"/>
      <c r="F15" s="206"/>
      <c r="G15" s="122"/>
      <c r="H15" s="206"/>
      <c r="I15" s="206"/>
      <c r="J15" s="122"/>
      <c r="K15" s="208"/>
      <c r="L15" s="132"/>
    </row>
    <row r="16" spans="1:12" customFormat="1" ht="20.100000000000001" customHeight="1" x14ac:dyDescent="0.45">
      <c r="A16" s="129" t="s">
        <v>132</v>
      </c>
      <c r="B16" s="209"/>
      <c r="C16" s="209"/>
      <c r="D16" s="210"/>
      <c r="E16" s="206"/>
      <c r="F16" s="206"/>
      <c r="G16" s="122"/>
      <c r="H16" s="206"/>
      <c r="I16" s="206"/>
      <c r="J16" s="122"/>
      <c r="K16" s="208"/>
      <c r="L16" s="132"/>
    </row>
    <row r="17" spans="1:13" customFormat="1" ht="20.100000000000001" customHeight="1" x14ac:dyDescent="0.45">
      <c r="A17" s="129" t="s">
        <v>66</v>
      </c>
      <c r="B17" s="130"/>
      <c r="C17" s="130"/>
      <c r="D17" s="131"/>
      <c r="E17" s="206"/>
      <c r="F17" s="206"/>
      <c r="G17" s="122"/>
      <c r="H17" s="206"/>
      <c r="I17" s="206"/>
      <c r="J17" s="122"/>
      <c r="K17" s="208"/>
      <c r="L17" s="132"/>
    </row>
    <row r="18" spans="1:13" customFormat="1" ht="20.100000000000001" customHeight="1" x14ac:dyDescent="0.45">
      <c r="A18" s="134" t="s">
        <v>67</v>
      </c>
      <c r="B18" s="135"/>
      <c r="C18" s="135"/>
      <c r="D18" s="136"/>
      <c r="E18" s="206"/>
      <c r="F18" s="206"/>
      <c r="G18" s="122"/>
      <c r="H18" s="206"/>
      <c r="I18" s="206"/>
      <c r="J18" s="122"/>
      <c r="K18" s="208"/>
      <c r="L18" s="132"/>
    </row>
    <row r="19" spans="1:13" customFormat="1" ht="20.100000000000001" customHeight="1" x14ac:dyDescent="0.45">
      <c r="A19" s="134" t="s">
        <v>133</v>
      </c>
      <c r="B19" s="135"/>
      <c r="C19" s="135"/>
      <c r="D19" s="136"/>
      <c r="E19" s="206"/>
      <c r="F19" s="206"/>
      <c r="G19" s="122"/>
      <c r="H19" s="206"/>
      <c r="I19" s="206"/>
      <c r="J19" s="122"/>
      <c r="K19" s="208"/>
      <c r="L19" s="132"/>
    </row>
    <row r="20" spans="1:13" customFormat="1" ht="20.100000000000001" customHeight="1" x14ac:dyDescent="0.45">
      <c r="K20" s="211"/>
      <c r="L20" s="211"/>
    </row>
    <row r="21" spans="1:13" customFormat="1" ht="15.75" customHeight="1" x14ac:dyDescent="0.45">
      <c r="I21" s="141"/>
      <c r="J21" s="148"/>
      <c r="K21" s="141" t="s">
        <v>134</v>
      </c>
      <c r="L21" s="133">
        <f>SUM(L14:L19)</f>
        <v>0</v>
      </c>
    </row>
    <row r="22" spans="1:13" customFormat="1" ht="18.75" customHeight="1" x14ac:dyDescent="0.45">
      <c r="F22" s="163"/>
      <c r="I22" s="141"/>
      <c r="J22" s="212"/>
    </row>
    <row r="23" spans="1:13" customFormat="1" ht="15.75" customHeight="1" x14ac:dyDescent="0.45">
      <c r="A23" s="119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3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70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70"/>
      <c r="L25" s="9"/>
    </row>
    <row r="26" spans="1:13" customFormat="1" ht="40.5" customHeight="1" x14ac:dyDescent="0.45">
      <c r="A26" s="80"/>
      <c r="B26" s="78"/>
      <c r="C26" s="78" t="s">
        <v>135</v>
      </c>
      <c r="D26" s="78"/>
      <c r="E26" s="66" t="s">
        <v>84</v>
      </c>
      <c r="F26" s="65"/>
      <c r="G26" s="7"/>
      <c r="H26" s="6"/>
      <c r="I26" s="5"/>
      <c r="J26" s="71"/>
      <c r="K26" s="69"/>
      <c r="L26" s="8"/>
    </row>
    <row r="27" spans="1:13" customFormat="1" ht="27.75" customHeight="1" x14ac:dyDescent="0.45">
      <c r="A27" s="82" t="s">
        <v>136</v>
      </c>
      <c r="B27" s="57" t="s">
        <v>86</v>
      </c>
      <c r="C27" s="56"/>
      <c r="D27" s="55"/>
      <c r="E27" s="66" t="s">
        <v>87</v>
      </c>
      <c r="F27" s="65"/>
      <c r="G27" s="7"/>
      <c r="H27" s="6"/>
      <c r="I27" s="5"/>
      <c r="J27" s="112">
        <v>0.4</v>
      </c>
      <c r="K27" s="111"/>
      <c r="L27" s="113">
        <f>K27*0.4</f>
        <v>0</v>
      </c>
      <c r="M27" s="170"/>
    </row>
    <row r="28" spans="1:13" customFormat="1" ht="61.5" customHeight="1" thickBot="1" x14ac:dyDescent="0.5">
      <c r="A28" s="80"/>
      <c r="B28" s="54" t="s">
        <v>88</v>
      </c>
      <c r="C28" s="53"/>
      <c r="D28" s="52"/>
      <c r="E28" s="51" t="s">
        <v>89</v>
      </c>
      <c r="F28" s="50"/>
      <c r="G28" s="7"/>
      <c r="H28" s="6"/>
      <c r="I28" s="5"/>
      <c r="J28" s="112">
        <v>0.4</v>
      </c>
      <c r="K28" s="111"/>
      <c r="L28" s="113">
        <f>K28*0.4</f>
        <v>0</v>
      </c>
    </row>
    <row r="29" spans="1:13" customFormat="1" ht="13.5" customHeight="1" thickBot="1" x14ac:dyDescent="0.5">
      <c r="A29" s="157" t="s">
        <v>90</v>
      </c>
      <c r="B29" s="60" t="s">
        <v>91</v>
      </c>
      <c r="C29" s="59"/>
      <c r="D29" s="59"/>
      <c r="E29" s="59"/>
      <c r="F29" s="59"/>
      <c r="G29" s="59"/>
      <c r="H29" s="59"/>
      <c r="I29" s="58"/>
      <c r="J29" s="158"/>
      <c r="K29" s="159">
        <f>J29</f>
        <v>0</v>
      </c>
      <c r="L29" s="198"/>
    </row>
    <row r="30" spans="1:13" customFormat="1" ht="18" customHeight="1" thickBot="1" x14ac:dyDescent="0.5">
      <c r="G30" s="145"/>
      <c r="I30" s="145"/>
      <c r="J30" s="213"/>
      <c r="K30" s="161" t="s">
        <v>92</v>
      </c>
      <c r="L30" s="162">
        <f>IFERROR(L24+L27+L28-L29,0)</f>
        <v>0</v>
      </c>
    </row>
    <row r="31" spans="1:13" customFormat="1" ht="18" customHeight="1" thickBot="1" x14ac:dyDescent="0.5">
      <c r="G31" s="145"/>
      <c r="I31" s="145"/>
      <c r="J31" s="163"/>
      <c r="K31" s="164" t="s">
        <v>93</v>
      </c>
      <c r="L31" s="162">
        <f>(L30*2)</f>
        <v>0</v>
      </c>
    </row>
    <row r="32" spans="1:13" customFormat="1" ht="18" customHeight="1" thickBot="1" x14ac:dyDescent="0.5">
      <c r="G32" s="145"/>
      <c r="I32" s="145"/>
      <c r="J32" s="163" t="s">
        <v>137</v>
      </c>
      <c r="K32" s="164"/>
      <c r="L32" s="162">
        <f>L21+L31</f>
        <v>0</v>
      </c>
    </row>
    <row r="33" spans="1:12" s="217" customFormat="1" ht="21.75" customHeight="1" thickBot="1" x14ac:dyDescent="0.4">
      <c r="I33" s="214"/>
      <c r="J33" s="149" t="s">
        <v>138</v>
      </c>
      <c r="K33" s="215"/>
      <c r="L33" s="216">
        <f>ROUND(L32/8,3)</f>
        <v>0</v>
      </c>
    </row>
    <row r="34" spans="1:12" customFormat="1" ht="18" customHeight="1" x14ac:dyDescent="0.45">
      <c r="F34" s="153"/>
      <c r="H34" s="154"/>
      <c r="I34" s="154"/>
      <c r="J34" s="155"/>
      <c r="K34" s="141"/>
      <c r="L34" s="156"/>
    </row>
    <row r="35" spans="1:12" customFormat="1" ht="18" customHeight="1" x14ac:dyDescent="0.45">
      <c r="A35" s="120" t="s">
        <v>97</v>
      </c>
      <c r="B35" s="124"/>
      <c r="C35" s="124"/>
      <c r="D35" s="124"/>
      <c r="E35" s="124"/>
      <c r="F35" s="153"/>
      <c r="G35" s="120" t="s">
        <v>98</v>
      </c>
      <c r="H35" s="120"/>
      <c r="I35" s="120"/>
      <c r="J35" s="120"/>
      <c r="K35" s="120"/>
      <c r="L35" s="120"/>
    </row>
    <row r="36" spans="1:12" customFormat="1" ht="18" customHeight="1" x14ac:dyDescent="0.45">
      <c r="F36" s="153"/>
      <c r="H36" s="154"/>
      <c r="I36" s="154"/>
      <c r="J36" s="155"/>
      <c r="K36" s="141"/>
      <c r="L36" s="156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">
    <cfRule type="cellIs" dxfId="35" priority="1" operator="equal">
      <formula>0</formula>
    </cfRule>
    <cfRule type="cellIs" dxfId="34" priority="2" operator="notBetween">
      <formula>0</formula>
      <formula>10</formula>
    </cfRule>
  </conditionalFormatting>
  <conditionalFormatting sqref="L27:L28">
    <cfRule type="cellIs" dxfId="33" priority="3" operator="equal">
      <formula>0</formula>
    </cfRule>
    <cfRule type="cellIs" dxfId="32" priority="4" operator="notBetween">
      <formula>0</formula>
      <formula>10</formula>
    </cfRule>
  </conditionalFormatting>
  <conditionalFormatting sqref="K29">
    <cfRule type="cellIs" dxfId="31" priority="5" operator="equal">
      <formula>0</formula>
    </cfRule>
  </conditionalFormatting>
  <conditionalFormatting sqref="L30:L32">
    <cfRule type="cellIs" dxfId="30" priority="6" operator="equal">
      <formula>0</formula>
    </cfRule>
    <cfRule type="cellIs" dxfId="29" priority="7" operator="notBetween">
      <formula>0</formula>
      <formula>10</formula>
    </cfRule>
  </conditionalFormatting>
  <conditionalFormatting sqref="J29">
    <cfRule type="cellIs" dxfId="28" priority="8" operator="notBetween">
      <formula>0</formula>
      <formula>10</formula>
    </cfRule>
  </conditionalFormatting>
  <conditionalFormatting sqref="K24:K29">
    <cfRule type="cellIs" dxfId="27" priority="9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topLeftCell="A32" workbookViewId="0">
      <selection activeCell="A39" sqref="A39 A39:XFD39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3" width="9.1328125" style="110" customWidth="1"/>
    <col min="14" max="16384" width="9.1328125" style="110"/>
  </cols>
  <sheetData>
    <row r="1" spans="1:12" customFormat="1" ht="6" customHeight="1" thickBot="1" x14ac:dyDescent="0.5"/>
    <row r="2" spans="1:12" customFormat="1" ht="22.5" customHeight="1" thickBot="1" x14ac:dyDescent="0.5">
      <c r="A2" s="114" t="s">
        <v>139</v>
      </c>
      <c r="H2" s="149" t="s">
        <v>44</v>
      </c>
      <c r="I2" s="116"/>
      <c r="J2" s="117"/>
      <c r="K2" s="218"/>
      <c r="L2" s="127"/>
    </row>
    <row r="3" spans="1:12" customFormat="1" ht="24" customHeight="1" thickBot="1" x14ac:dyDescent="0.5">
      <c r="A3" s="119" t="s">
        <v>18</v>
      </c>
      <c r="H3" s="219" t="s">
        <v>45</v>
      </c>
      <c r="I3" s="116"/>
      <c r="J3" s="117"/>
      <c r="K3" s="218"/>
      <c r="L3" s="127"/>
    </row>
    <row r="4" spans="1:12" customFormat="1" ht="24" customHeight="1" thickBot="1" x14ac:dyDescent="0.5">
      <c r="A4" s="120" t="s">
        <v>46</v>
      </c>
      <c r="B4" s="120"/>
      <c r="C4" s="99"/>
      <c r="D4" s="99"/>
      <c r="E4" s="99"/>
      <c r="F4" s="121"/>
      <c r="H4" s="149" t="s">
        <v>47</v>
      </c>
      <c r="I4" s="116"/>
      <c r="J4" s="117"/>
      <c r="K4" s="218"/>
      <c r="L4" s="127"/>
    </row>
    <row r="5" spans="1:12" customFormat="1" ht="24" customHeight="1" thickBot="1" x14ac:dyDescent="0.5">
      <c r="A5" s="122" t="s">
        <v>48</v>
      </c>
      <c r="B5" s="122"/>
      <c r="C5" s="102"/>
      <c r="D5" s="102"/>
      <c r="E5" s="102"/>
      <c r="F5" s="102"/>
      <c r="H5" s="149" t="s">
        <v>49</v>
      </c>
      <c r="I5" s="116"/>
      <c r="J5" s="123"/>
      <c r="K5" s="218"/>
      <c r="L5" s="127"/>
    </row>
    <row r="6" spans="1:12" customFormat="1" ht="19.5" customHeight="1" thickBot="1" x14ac:dyDescent="0.5">
      <c r="A6" s="122" t="s">
        <v>51</v>
      </c>
      <c r="B6" s="122"/>
      <c r="C6" s="102"/>
      <c r="D6" s="102"/>
      <c r="E6" s="102"/>
      <c r="F6" s="102"/>
      <c r="K6" s="199"/>
    </row>
    <row r="7" spans="1:12" customFormat="1" ht="17.100000000000001" customHeight="1" thickBot="1" x14ac:dyDescent="0.5">
      <c r="A7" s="122" t="s">
        <v>50</v>
      </c>
      <c r="B7" s="122"/>
      <c r="C7" s="122"/>
      <c r="D7" s="122"/>
      <c r="E7" s="122"/>
      <c r="F7" s="122"/>
      <c r="I7" s="190" t="s">
        <v>130</v>
      </c>
      <c r="J7" s="220"/>
      <c r="K7" s="221"/>
      <c r="L7" s="222"/>
    </row>
    <row r="8" spans="1:12" customFormat="1" ht="17.100000000000001" customHeight="1" x14ac:dyDescent="0.45">
      <c r="A8" s="120" t="s">
        <v>54</v>
      </c>
      <c r="B8" s="120"/>
      <c r="C8" s="99"/>
      <c r="D8" s="99"/>
      <c r="E8" s="99"/>
      <c r="F8" s="99"/>
    </row>
    <row r="9" spans="1:12" customFormat="1" ht="17.100000000000001" customHeight="1" x14ac:dyDescent="0.45">
      <c r="A9" s="122" t="s">
        <v>56</v>
      </c>
      <c r="B9" s="122"/>
      <c r="C9" s="102"/>
      <c r="D9" s="102"/>
      <c r="E9" s="102"/>
      <c r="F9" s="102"/>
    </row>
    <row r="10" spans="1:12" customFormat="1" ht="17.100000000000001" customHeight="1" x14ac:dyDescent="0.45">
      <c r="A10" s="122" t="s">
        <v>58</v>
      </c>
      <c r="B10" s="122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99"/>
    </row>
    <row r="13" spans="1:12" customFormat="1" ht="13.9" customHeight="1" x14ac:dyDescent="0.45">
      <c r="A13" s="119" t="s">
        <v>75</v>
      </c>
      <c r="G13" s="87" t="s">
        <v>69</v>
      </c>
      <c r="H13" s="86"/>
      <c r="I13" s="85" t="s">
        <v>76</v>
      </c>
      <c r="J13" s="84"/>
      <c r="K13" s="83"/>
    </row>
    <row r="14" spans="1:12" x14ac:dyDescent="0.3">
      <c r="A14" s="49" t="s">
        <v>100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140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12">
        <v>0.4</v>
      </c>
      <c r="J17" s="111">
        <v>0</v>
      </c>
      <c r="K17" s="113">
        <f>J17*0.4</f>
        <v>0</v>
      </c>
      <c r="L17" s="170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12">
        <v>0.4</v>
      </c>
      <c r="J18" s="111">
        <v>0</v>
      </c>
      <c r="K18" s="113">
        <f>J18*0.4</f>
        <v>0</v>
      </c>
    </row>
    <row r="19" spans="1:12" customFormat="1" ht="13.15" customHeight="1" x14ac:dyDescent="0.45">
      <c r="A19" s="157" t="s">
        <v>90</v>
      </c>
      <c r="B19" s="60" t="s">
        <v>91</v>
      </c>
      <c r="C19" s="59"/>
      <c r="D19" s="59"/>
      <c r="E19" s="59"/>
      <c r="F19" s="59"/>
      <c r="G19" s="59"/>
      <c r="H19" s="59"/>
      <c r="I19" s="58"/>
      <c r="J19" s="171"/>
      <c r="K19" s="196">
        <v>0</v>
      </c>
    </row>
    <row r="20" spans="1:12" customFormat="1" ht="18" customHeight="1" x14ac:dyDescent="0.45">
      <c r="G20" s="145"/>
      <c r="H20" s="145"/>
      <c r="K20" s="169">
        <f>(K14+K17+K18)-K19</f>
        <v>0</v>
      </c>
    </row>
    <row r="21" spans="1:12" customFormat="1" ht="12.75" customHeight="1" x14ac:dyDescent="0.45">
      <c r="A21" s="114" t="s">
        <v>18</v>
      </c>
      <c r="B21" s="110" t="s">
        <v>102</v>
      </c>
      <c r="G21" s="145"/>
      <c r="H21" s="145"/>
      <c r="K21" s="173"/>
    </row>
    <row r="22" spans="1:12" customFormat="1" ht="12.75" customHeight="1" x14ac:dyDescent="0.45">
      <c r="B22" s="174">
        <v>1</v>
      </c>
      <c r="C22" s="174">
        <v>2</v>
      </c>
      <c r="D22" s="174">
        <v>3</v>
      </c>
      <c r="E22" s="174">
        <v>4</v>
      </c>
      <c r="F22" s="174">
        <v>5</v>
      </c>
      <c r="G22" s="223" t="s">
        <v>39</v>
      </c>
      <c r="J22" s="173"/>
    </row>
    <row r="23" spans="1:12" customFormat="1" ht="20.100000000000001" customHeight="1" thickBot="1" x14ac:dyDescent="0.5">
      <c r="A23" s="175" t="s">
        <v>141</v>
      </c>
      <c r="B23" s="224">
        <v>0</v>
      </c>
      <c r="C23" s="224">
        <v>0</v>
      </c>
      <c r="D23" s="224">
        <v>0</v>
      </c>
      <c r="E23" s="224">
        <v>0</v>
      </c>
      <c r="F23" s="224">
        <v>0</v>
      </c>
      <c r="G23" s="225">
        <f>IFERROR(B23+C23+D23+E23+F23,0)</f>
        <v>0</v>
      </c>
      <c r="J23" s="173"/>
    </row>
    <row r="24" spans="1:12" customFormat="1" ht="20.25" customHeight="1" thickBot="1" x14ac:dyDescent="0.5">
      <c r="E24" s="163" t="s">
        <v>142</v>
      </c>
      <c r="F24" s="110" t="s">
        <v>143</v>
      </c>
      <c r="G24" s="226">
        <f>G23/5</f>
        <v>0</v>
      </c>
      <c r="J24" s="173"/>
    </row>
    <row r="25" spans="1:12" customFormat="1" ht="12.75" customHeight="1" x14ac:dyDescent="0.45"/>
    <row r="26" spans="1:12" customFormat="1" ht="12.75" customHeight="1" x14ac:dyDescent="0.45">
      <c r="A26" s="28" t="s">
        <v>107</v>
      </c>
      <c r="B26" s="27"/>
      <c r="C26" s="27"/>
      <c r="D26" s="27"/>
      <c r="E26" s="27"/>
      <c r="F26" s="27"/>
      <c r="G26" s="27"/>
      <c r="H26" s="27"/>
      <c r="I26" s="27"/>
      <c r="J26" s="27"/>
      <c r="K26" s="26"/>
    </row>
    <row r="27" spans="1:12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3"/>
    </row>
    <row r="28" spans="1:12" x14ac:dyDescent="0.3">
      <c r="A28" s="25"/>
      <c r="B28" s="24"/>
      <c r="C28" s="24"/>
      <c r="D28" s="24"/>
      <c r="E28" s="24"/>
      <c r="F28" s="24"/>
      <c r="G28" s="24"/>
      <c r="H28" s="24"/>
      <c r="I28" s="24"/>
      <c r="J28" s="24"/>
      <c r="K28" s="23"/>
    </row>
    <row r="29" spans="1:12" customFormat="1" ht="9" customHeight="1" x14ac:dyDescent="0.45">
      <c r="A29" s="25"/>
      <c r="B29" s="24"/>
      <c r="C29" s="24"/>
      <c r="D29" s="24"/>
      <c r="E29" s="24"/>
      <c r="F29" s="24"/>
      <c r="G29" s="24"/>
      <c r="H29" s="24"/>
      <c r="I29" s="24"/>
      <c r="J29" s="24"/>
      <c r="K29" s="23"/>
    </row>
    <row r="30" spans="1:12" x14ac:dyDescent="0.3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0"/>
    </row>
    <row r="32" spans="1:12" customFormat="1" ht="13.5" customHeight="1" x14ac:dyDescent="0.45">
      <c r="A32" s="19" t="s">
        <v>144</v>
      </c>
      <c r="B32" s="19"/>
      <c r="C32" s="19"/>
      <c r="D32" s="19"/>
      <c r="E32" s="19"/>
      <c r="F32" s="19"/>
      <c r="G32" s="19"/>
      <c r="H32" s="4">
        <f>G24</f>
        <v>0</v>
      </c>
      <c r="I32" s="4"/>
      <c r="J32" s="187" t="s">
        <v>109</v>
      </c>
      <c r="K32" s="186">
        <f>H32*3</f>
        <v>0</v>
      </c>
    </row>
    <row r="33" spans="1:12" customFormat="1" ht="13.5" customHeight="1" x14ac:dyDescent="0.45">
      <c r="A33" s="19" t="s">
        <v>145</v>
      </c>
      <c r="B33" s="19"/>
      <c r="C33" s="19"/>
      <c r="D33" s="19"/>
      <c r="E33" s="19"/>
      <c r="F33" s="19"/>
      <c r="G33" s="19"/>
      <c r="H33" s="18">
        <f>K20</f>
        <v>0</v>
      </c>
      <c r="I33" s="3"/>
      <c r="J33" s="188" t="s">
        <v>111</v>
      </c>
      <c r="K33" s="186">
        <f>H33</f>
        <v>0</v>
      </c>
    </row>
    <row r="34" spans="1:12" customFormat="1" ht="13.9" customHeight="1" thickBot="1" x14ac:dyDescent="0.5">
      <c r="E34" s="119"/>
      <c r="H34" s="145"/>
      <c r="I34" s="189"/>
      <c r="J34" s="173" t="s">
        <v>112</v>
      </c>
      <c r="K34" s="186">
        <f>(K32+K33)</f>
        <v>0</v>
      </c>
    </row>
    <row r="35" spans="1:12" customFormat="1" ht="13.9" customHeight="1" thickBot="1" x14ac:dyDescent="0.5">
      <c r="E35" s="31" t="s">
        <v>113</v>
      </c>
      <c r="F35" s="30"/>
      <c r="G35" s="30"/>
      <c r="H35" s="30"/>
      <c r="I35" s="30"/>
      <c r="J35" s="29"/>
      <c r="K35" s="191">
        <f>K34/4</f>
        <v>0</v>
      </c>
    </row>
    <row r="36" spans="1:12" customFormat="1" ht="13.5" customHeight="1" x14ac:dyDescent="0.45">
      <c r="E36" s="119"/>
      <c r="F36" s="119"/>
      <c r="G36" s="119"/>
      <c r="H36" s="192"/>
      <c r="I36" s="192"/>
      <c r="J36" s="192"/>
      <c r="K36" s="193"/>
    </row>
    <row r="37" spans="1:12" customFormat="1" ht="13.5" customHeight="1" x14ac:dyDescent="0.45">
      <c r="E37" s="119"/>
      <c r="F37" s="119"/>
      <c r="G37" s="119"/>
      <c r="H37" s="119"/>
      <c r="I37" s="119"/>
      <c r="J37" s="119"/>
      <c r="K37" s="194"/>
    </row>
    <row r="38" spans="1:12" customFormat="1" ht="13.5" customHeight="1" x14ac:dyDescent="0.45">
      <c r="E38" s="119"/>
      <c r="F38" s="119"/>
      <c r="G38" s="119"/>
      <c r="H38" s="119"/>
      <c r="I38" s="119"/>
      <c r="J38" s="119"/>
      <c r="K38" s="194"/>
    </row>
    <row r="39" spans="1:12" x14ac:dyDescent="0.3">
      <c r="A39" s="120" t="s">
        <v>97</v>
      </c>
      <c r="B39" s="124"/>
      <c r="C39" s="124"/>
      <c r="D39" s="124"/>
      <c r="E39" s="124"/>
      <c r="G39" s="120" t="s">
        <v>98</v>
      </c>
      <c r="H39" s="120"/>
      <c r="I39" s="120"/>
      <c r="J39" s="120"/>
      <c r="K39" s="120"/>
      <c r="L39" s="120"/>
    </row>
    <row r="40" spans="1:12" customFormat="1" ht="15" customHeight="1" x14ac:dyDescent="0.45">
      <c r="K40" s="19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">
    <cfRule type="cellIs" dxfId="26" priority="1" operator="equal">
      <formula>0</formula>
    </cfRule>
  </conditionalFormatting>
  <conditionalFormatting sqref="K14:K21">
    <cfRule type="cellIs" dxfId="25" priority="2" operator="equal">
      <formula>0</formula>
    </cfRule>
    <cfRule type="cellIs" dxfId="24" priority="3" operator="notBetween">
      <formula>0</formula>
      <formula>10</formula>
    </cfRule>
  </conditionalFormatting>
  <conditionalFormatting sqref="J22:J24">
    <cfRule type="cellIs" dxfId="23" priority="4" operator="equal">
      <formula>0</formula>
    </cfRule>
    <cfRule type="cellIs" dxfId="22" priority="5" operator="notBetween">
      <formula>0</formula>
      <formula>10</formula>
    </cfRule>
  </conditionalFormatting>
  <conditionalFormatting sqref="K25:K40">
    <cfRule type="cellIs" dxfId="21" priority="6" operator="equal">
      <formula>0</formula>
    </cfRule>
    <cfRule type="cellIs" dxfId="20" priority="7" operator="notBetween">
      <formula>0</formula>
      <formula>10</formula>
    </cfRule>
  </conditionalFormatting>
  <conditionalFormatting sqref="H32:I33">
    <cfRule type="cellIs" dxfId="19" priority="8" operator="notBetween">
      <formula>0</formula>
      <formula>10</formula>
    </cfRule>
  </conditionalFormatting>
  <conditionalFormatting sqref="J14:J19">
    <cfRule type="cellIs" dxfId="18" priority="9" operator="notBetween">
      <formula>0</formula>
      <formula>10</formula>
    </cfRule>
  </conditionalFormatting>
  <conditionalFormatting sqref="K19">
    <cfRule type="cellIs" dxfId="17" priority="10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topLeftCell="A36" workbookViewId="0">
      <selection activeCell="J29" sqref="J29 J29:J33"/>
    </sheetView>
  </sheetViews>
  <sheetFormatPr defaultColWidth="9.1328125" defaultRowHeight="12.4" x14ac:dyDescent="0.3"/>
  <cols>
    <col min="1" max="1" width="7.265625" style="110" customWidth="1"/>
    <col min="2" max="3" width="9.1328125" style="110" customWidth="1"/>
    <col min="4" max="4" width="2.73046875" style="110" customWidth="1"/>
    <col min="5" max="6" width="7.265625" style="110" customWidth="1"/>
    <col min="7" max="7" width="10.86328125" style="110" customWidth="1"/>
    <col min="8" max="8" width="4.86328125" style="110" customWidth="1"/>
    <col min="9" max="9" width="2.86328125" style="110" customWidth="1"/>
    <col min="10" max="11" width="7.265625" style="110" customWidth="1"/>
    <col min="12" max="12" width="9.1328125" style="110" customWidth="1"/>
    <col min="13" max="13" width="7.265625" style="110" hidden="1" customWidth="1"/>
    <col min="14" max="14" width="9.1328125" style="110" customWidth="1"/>
    <col min="15" max="16384" width="9.1328125" style="110"/>
  </cols>
  <sheetData>
    <row r="1" spans="1:12" customFormat="1" ht="6" customHeight="1" thickBot="1" x14ac:dyDescent="0.5"/>
    <row r="2" spans="1:12" customFormat="1" ht="24" customHeight="1" thickBot="1" x14ac:dyDescent="0.5">
      <c r="A2" s="114" t="s">
        <v>146</v>
      </c>
      <c r="H2" s="115"/>
      <c r="I2" s="116" t="s">
        <v>44</v>
      </c>
      <c r="J2" s="117"/>
      <c r="K2" s="118"/>
      <c r="L2" s="118"/>
    </row>
    <row r="3" spans="1:12" customFormat="1" ht="24" customHeight="1" thickBot="1" x14ac:dyDescent="0.5">
      <c r="A3" s="119" t="s">
        <v>129</v>
      </c>
      <c r="H3" s="115"/>
      <c r="I3" s="116" t="s">
        <v>45</v>
      </c>
      <c r="J3" s="117"/>
      <c r="K3" s="118"/>
      <c r="L3" s="118"/>
    </row>
    <row r="4" spans="1:12" customFormat="1" ht="24" customHeight="1" thickBot="1" x14ac:dyDescent="0.5">
      <c r="A4" s="120" t="s">
        <v>46</v>
      </c>
      <c r="B4" s="120"/>
      <c r="C4" s="99"/>
      <c r="D4" s="99"/>
      <c r="E4" s="99"/>
      <c r="F4" s="121"/>
      <c r="H4" s="115"/>
      <c r="I4" s="116" t="s">
        <v>47</v>
      </c>
      <c r="J4" s="117"/>
      <c r="K4" s="118"/>
      <c r="L4" s="118"/>
    </row>
    <row r="5" spans="1:12" customFormat="1" ht="24" customHeight="1" thickBot="1" x14ac:dyDescent="0.5">
      <c r="A5" s="122" t="s">
        <v>48</v>
      </c>
      <c r="B5" s="122"/>
      <c r="C5" s="102"/>
      <c r="D5" s="102"/>
      <c r="E5" s="102"/>
      <c r="F5" s="102"/>
      <c r="H5" s="115"/>
      <c r="I5" s="116" t="s">
        <v>49</v>
      </c>
      <c r="J5" s="123"/>
      <c r="K5" s="118"/>
      <c r="L5" s="118"/>
    </row>
    <row r="6" spans="1:12" customFormat="1" ht="19.5" customHeight="1" thickBot="1" x14ac:dyDescent="0.5">
      <c r="A6" s="122" t="s">
        <v>51</v>
      </c>
      <c r="B6" s="122"/>
      <c r="C6" s="102"/>
      <c r="D6" s="102"/>
      <c r="E6" s="102"/>
      <c r="F6" s="102"/>
      <c r="K6" s="199"/>
    </row>
    <row r="7" spans="1:12" customFormat="1" ht="17.100000000000001" customHeight="1" thickBot="1" x14ac:dyDescent="0.5">
      <c r="A7" s="122" t="s">
        <v>50</v>
      </c>
      <c r="B7" s="122"/>
      <c r="C7" s="122"/>
      <c r="D7" s="122"/>
      <c r="E7" s="122"/>
      <c r="F7" s="122"/>
      <c r="J7" s="190" t="s">
        <v>130</v>
      </c>
      <c r="K7" s="200"/>
      <c r="L7" s="201"/>
    </row>
    <row r="8" spans="1:12" customFormat="1" ht="17.100000000000001" customHeight="1" x14ac:dyDescent="0.45">
      <c r="A8" s="120" t="s">
        <v>54</v>
      </c>
      <c r="B8" s="120"/>
      <c r="C8" s="99"/>
      <c r="D8" s="99"/>
      <c r="E8" s="99"/>
      <c r="F8" s="99"/>
    </row>
    <row r="9" spans="1:12" customFormat="1" ht="17.100000000000001" customHeight="1" x14ac:dyDescent="0.45">
      <c r="A9" s="122" t="s">
        <v>56</v>
      </c>
      <c r="B9" s="122"/>
      <c r="C9" s="102"/>
      <c r="D9" s="102"/>
      <c r="E9" s="102"/>
      <c r="F9" s="102"/>
    </row>
    <row r="10" spans="1:12" customFormat="1" ht="17.100000000000001" customHeight="1" x14ac:dyDescent="0.45">
      <c r="A10" s="122" t="s">
        <v>58</v>
      </c>
      <c r="B10" s="122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202"/>
      <c r="B13" s="122"/>
      <c r="C13" s="203"/>
      <c r="D13" s="204"/>
      <c r="E13" s="205" t="s">
        <v>69</v>
      </c>
      <c r="F13" s="206"/>
      <c r="G13" s="122"/>
      <c r="H13" s="206"/>
      <c r="I13" s="206"/>
      <c r="J13" s="122"/>
      <c r="K13" s="204"/>
      <c r="L13" s="133" t="s">
        <v>131</v>
      </c>
    </row>
    <row r="14" spans="1:12" customFormat="1" ht="20.100000000000001" customHeight="1" x14ac:dyDescent="0.45">
      <c r="A14" s="129" t="s">
        <v>63</v>
      </c>
      <c r="B14" s="130"/>
      <c r="C14" s="130"/>
      <c r="D14" s="131"/>
      <c r="E14" s="206"/>
      <c r="F14" s="206"/>
      <c r="G14" s="122"/>
      <c r="H14" s="206"/>
      <c r="I14" s="206"/>
      <c r="J14" s="122"/>
      <c r="K14" s="207"/>
      <c r="L14" s="133"/>
    </row>
    <row r="15" spans="1:12" customFormat="1" ht="20.100000000000001" customHeight="1" x14ac:dyDescent="0.45">
      <c r="A15" s="129" t="s">
        <v>64</v>
      </c>
      <c r="B15" s="130"/>
      <c r="C15" s="130"/>
      <c r="D15" s="131"/>
      <c r="E15" s="206"/>
      <c r="F15" s="206"/>
      <c r="G15" s="122"/>
      <c r="H15" s="206"/>
      <c r="I15" s="206"/>
      <c r="J15" s="122"/>
      <c r="K15" s="208"/>
      <c r="L15" s="133"/>
    </row>
    <row r="16" spans="1:12" customFormat="1" ht="20.100000000000001" customHeight="1" x14ac:dyDescent="0.45">
      <c r="A16" s="129" t="s">
        <v>132</v>
      </c>
      <c r="B16" s="209"/>
      <c r="C16" s="209"/>
      <c r="D16" s="210"/>
      <c r="E16" s="206"/>
      <c r="F16" s="206"/>
      <c r="G16" s="122"/>
      <c r="H16" s="206"/>
      <c r="I16" s="206"/>
      <c r="J16" s="122"/>
      <c r="K16" s="208"/>
      <c r="L16" s="133"/>
    </row>
    <row r="17" spans="1:13" customFormat="1" ht="20.100000000000001" customHeight="1" x14ac:dyDescent="0.45">
      <c r="A17" s="129" t="s">
        <v>66</v>
      </c>
      <c r="B17" s="130"/>
      <c r="C17" s="130"/>
      <c r="D17" s="131"/>
      <c r="E17" s="206"/>
      <c r="F17" s="206"/>
      <c r="G17" s="122"/>
      <c r="H17" s="206"/>
      <c r="I17" s="206"/>
      <c r="J17" s="122"/>
      <c r="K17" s="208"/>
      <c r="L17" s="133"/>
    </row>
    <row r="18" spans="1:13" customFormat="1" ht="20.100000000000001" customHeight="1" x14ac:dyDescent="0.45">
      <c r="A18" s="134" t="s">
        <v>67</v>
      </c>
      <c r="B18" s="135"/>
      <c r="C18" s="135"/>
      <c r="D18" s="136"/>
      <c r="E18" s="206"/>
      <c r="F18" s="206"/>
      <c r="G18" s="122"/>
      <c r="H18" s="206"/>
      <c r="I18" s="206"/>
      <c r="J18" s="122"/>
      <c r="K18" s="208"/>
      <c r="L18" s="133"/>
    </row>
    <row r="19" spans="1:13" customFormat="1" ht="20.100000000000001" customHeight="1" x14ac:dyDescent="0.45">
      <c r="A19" s="134" t="s">
        <v>133</v>
      </c>
      <c r="B19" s="135"/>
      <c r="C19" s="135"/>
      <c r="D19" s="136"/>
      <c r="E19" s="206"/>
      <c r="F19" s="206"/>
      <c r="G19" s="122"/>
      <c r="H19" s="206"/>
      <c r="I19" s="206"/>
      <c r="J19" s="122"/>
      <c r="K19" s="208"/>
      <c r="L19" s="133"/>
    </row>
    <row r="20" spans="1:13" customFormat="1" ht="20.100000000000001" customHeight="1" x14ac:dyDescent="0.45">
      <c r="K20" s="211"/>
      <c r="L20" s="211"/>
    </row>
    <row r="21" spans="1:13" customFormat="1" ht="15.75" customHeight="1" x14ac:dyDescent="0.45">
      <c r="I21" s="141"/>
      <c r="J21" s="148"/>
      <c r="K21" s="141" t="s">
        <v>134</v>
      </c>
      <c r="L21" s="133">
        <f>SUM(L14:L19)</f>
        <v>0</v>
      </c>
    </row>
    <row r="22" spans="1:13" customFormat="1" ht="18.75" customHeight="1" x14ac:dyDescent="0.45">
      <c r="F22" s="163"/>
      <c r="I22" s="141"/>
      <c r="J22" s="212"/>
    </row>
    <row r="23" spans="1:13" customFormat="1" ht="15.75" customHeight="1" x14ac:dyDescent="0.45">
      <c r="A23" s="119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3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2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2"/>
      <c r="L25" s="9"/>
    </row>
    <row r="26" spans="1:13" customFormat="1" ht="40.5" customHeight="1" x14ac:dyDescent="0.45">
      <c r="A26" s="80"/>
      <c r="B26" s="78"/>
      <c r="C26" s="78" t="s">
        <v>135</v>
      </c>
      <c r="D26" s="78"/>
      <c r="E26" s="66" t="s">
        <v>84</v>
      </c>
      <c r="F26" s="65"/>
      <c r="G26" s="7"/>
      <c r="H26" s="6"/>
      <c r="I26" s="5"/>
      <c r="J26" s="71"/>
      <c r="K26" s="1"/>
      <c r="L26" s="8"/>
    </row>
    <row r="27" spans="1:13" customFormat="1" ht="27.75" customHeight="1" x14ac:dyDescent="0.45">
      <c r="A27" s="82" t="s">
        <v>147</v>
      </c>
      <c r="B27" s="57" t="s">
        <v>86</v>
      </c>
      <c r="C27" s="56"/>
      <c r="D27" s="55"/>
      <c r="E27" s="66" t="s">
        <v>87</v>
      </c>
      <c r="F27" s="65"/>
      <c r="G27" s="7"/>
      <c r="H27" s="6"/>
      <c r="I27" s="5"/>
      <c r="J27" s="112">
        <v>0.4</v>
      </c>
      <c r="K27" s="171"/>
      <c r="L27" s="113">
        <f>K27*0.4</f>
        <v>0</v>
      </c>
      <c r="M27" s="170"/>
    </row>
    <row r="28" spans="1:13" customFormat="1" ht="61.5" customHeight="1" thickBot="1" x14ac:dyDescent="0.5">
      <c r="A28" s="80"/>
      <c r="B28" s="54" t="s">
        <v>88</v>
      </c>
      <c r="C28" s="53"/>
      <c r="D28" s="52"/>
      <c r="E28" s="51" t="s">
        <v>89</v>
      </c>
      <c r="F28" s="50"/>
      <c r="G28" s="7"/>
      <c r="H28" s="6"/>
      <c r="I28" s="5"/>
      <c r="J28" s="112">
        <v>0.4</v>
      </c>
      <c r="K28" s="171"/>
      <c r="L28" s="113">
        <f>K28*0.4</f>
        <v>0</v>
      </c>
    </row>
    <row r="29" spans="1:13" customFormat="1" ht="13.5" customHeight="1" thickBot="1" x14ac:dyDescent="0.5">
      <c r="A29" s="157" t="s">
        <v>90</v>
      </c>
      <c r="B29" s="60" t="s">
        <v>91</v>
      </c>
      <c r="C29" s="59"/>
      <c r="D29" s="59"/>
      <c r="E29" s="59"/>
      <c r="F29" s="59"/>
      <c r="G29" s="59"/>
      <c r="H29" s="59"/>
      <c r="I29" s="58"/>
      <c r="J29" s="158"/>
      <c r="K29" s="159">
        <f>J29</f>
        <v>0</v>
      </c>
      <c r="L29" s="227"/>
    </row>
    <row r="30" spans="1:13" customFormat="1" ht="18" customHeight="1" thickBot="1" x14ac:dyDescent="0.5">
      <c r="G30" s="145"/>
      <c r="I30" s="145"/>
      <c r="J30" s="213"/>
      <c r="K30" s="161" t="s">
        <v>92</v>
      </c>
      <c r="L30" s="162">
        <f>IFERROR(L24+L27+L28-L29,0)</f>
        <v>0</v>
      </c>
    </row>
    <row r="31" spans="1:13" customFormat="1" ht="18" customHeight="1" thickBot="1" x14ac:dyDescent="0.5">
      <c r="G31" s="145"/>
      <c r="I31" s="145"/>
      <c r="J31" s="163"/>
      <c r="K31" s="164" t="s">
        <v>93</v>
      </c>
      <c r="L31" s="162">
        <f>(L30*2)</f>
        <v>0</v>
      </c>
    </row>
    <row r="32" spans="1:13" customFormat="1" ht="18" customHeight="1" thickBot="1" x14ac:dyDescent="0.5">
      <c r="G32" s="145"/>
      <c r="I32" s="145"/>
      <c r="J32" s="163" t="s">
        <v>137</v>
      </c>
      <c r="K32" s="164"/>
      <c r="L32" s="162">
        <f>L21+L31</f>
        <v>0</v>
      </c>
    </row>
    <row r="33" spans="1:12" s="217" customFormat="1" ht="21.75" customHeight="1" thickBot="1" x14ac:dyDescent="0.4">
      <c r="I33" s="214"/>
      <c r="J33" s="149" t="s">
        <v>138</v>
      </c>
      <c r="K33" s="215"/>
      <c r="L33" s="216">
        <f>ROUND(L32/8,3)</f>
        <v>0</v>
      </c>
    </row>
    <row r="34" spans="1:12" customFormat="1" ht="18" customHeight="1" x14ac:dyDescent="0.45">
      <c r="F34" s="153"/>
      <c r="H34" s="154"/>
      <c r="I34" s="154"/>
      <c r="J34" s="155"/>
      <c r="K34" s="141"/>
      <c r="L34" s="156"/>
    </row>
    <row r="35" spans="1:12" customFormat="1" ht="18" customHeight="1" x14ac:dyDescent="0.45">
      <c r="A35" s="120" t="s">
        <v>97</v>
      </c>
      <c r="B35" s="124"/>
      <c r="C35" s="124"/>
      <c r="D35" s="124"/>
      <c r="E35" s="124"/>
      <c r="F35" s="153"/>
      <c r="G35" s="120" t="s">
        <v>98</v>
      </c>
      <c r="H35" s="120"/>
      <c r="I35" s="120"/>
      <c r="J35" s="120"/>
      <c r="K35" s="120"/>
      <c r="L35" s="120"/>
    </row>
    <row r="36" spans="1:12" customFormat="1" ht="18" customHeight="1" x14ac:dyDescent="0.45">
      <c r="F36" s="153"/>
      <c r="H36" s="154"/>
      <c r="I36" s="154"/>
      <c r="J36" s="155"/>
      <c r="K36" s="141"/>
      <c r="L36" s="156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">
    <cfRule type="cellIs" dxfId="16" priority="1" operator="equal">
      <formula>0</formula>
    </cfRule>
    <cfRule type="cellIs" dxfId="15" priority="2" operator="notBetween">
      <formula>0</formula>
      <formula>10</formula>
    </cfRule>
  </conditionalFormatting>
  <conditionalFormatting sqref="L27:L28">
    <cfRule type="cellIs" dxfId="14" priority="3" operator="equal">
      <formula>0</formula>
    </cfRule>
    <cfRule type="cellIs" dxfId="13" priority="4" operator="notBetween">
      <formula>0</formula>
      <formula>10</formula>
    </cfRule>
  </conditionalFormatting>
  <conditionalFormatting sqref="K29">
    <cfRule type="cellIs" dxfId="12" priority="5" operator="equal">
      <formula>0</formula>
    </cfRule>
  </conditionalFormatting>
  <conditionalFormatting sqref="L30:L32">
    <cfRule type="cellIs" dxfId="11" priority="6" operator="equal">
      <formula>0</formula>
    </cfRule>
    <cfRule type="cellIs" dxfId="10" priority="7" operator="notBetween">
      <formula>0</formula>
      <formula>10</formula>
    </cfRule>
  </conditionalFormatting>
  <conditionalFormatting sqref="J29">
    <cfRule type="cellIs" dxfId="9" priority="8" operator="notBetween">
      <formula>0</formula>
      <formula>10</formula>
    </cfRule>
  </conditionalFormatting>
  <conditionalFormatting sqref="K24:K29">
    <cfRule type="cellIs" dxfId="8" priority="9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2020-02-07T21:45:07Z</dcterms:modified>
</cp:coreProperties>
</file>