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48" windowWidth="15192" windowHeight="4992" activeTab="1"/>
  </bookViews>
  <sheets>
    <sheet name="Information" sheetId="24" r:id="rId1"/>
    <sheet name="Pas-de-Deux Häst" sheetId="23" r:id="rId2"/>
    <sheet name="Pas-de-Deux tekn" sheetId="20" r:id="rId3"/>
    <sheet name="Pas-de-Deux art" sheetId="21" r:id="rId4"/>
  </sheets>
  <definedNames>
    <definedName name="_xlnm.Print_Area" localSheetId="3">'Pas-de-Deux art'!$A$1:$L$28</definedName>
    <definedName name="_xlnm.Print_Area" localSheetId="2">'Pas-de-Deux tekn'!$A$1:$L$47</definedName>
  </definedNames>
  <calcPr calcId="145621"/>
</workbook>
</file>

<file path=xl/calcChain.xml><?xml version="1.0" encoding="utf-8"?>
<calcChain xmlns="http://schemas.openxmlformats.org/spreadsheetml/2006/main">
  <c r="E21" i="20" l="1"/>
  <c r="L23" i="23" l="1"/>
  <c r="L19" i="23"/>
  <c r="L22" i="23"/>
  <c r="L16" i="23"/>
  <c r="L13" i="23"/>
  <c r="L16" i="21"/>
  <c r="L15" i="21"/>
  <c r="L14" i="21"/>
  <c r="L13" i="21"/>
  <c r="L12" i="21"/>
  <c r="L17" i="21" s="1"/>
  <c r="H26" i="20"/>
  <c r="I26" i="20" s="1"/>
  <c r="K26" i="20" s="1"/>
  <c r="K30" i="20" s="1"/>
  <c r="K19" i="20"/>
  <c r="K18" i="20"/>
  <c r="L21" i="21"/>
  <c r="K22" i="20" l="1"/>
  <c r="L32" i="20" s="1"/>
  <c r="K25" i="23"/>
</calcChain>
</file>

<file path=xl/sharedStrings.xml><?xml version="1.0" encoding="utf-8"?>
<sst xmlns="http://schemas.openxmlformats.org/spreadsheetml/2006/main" count="269" uniqueCount="129">
  <si>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</si>
  <si>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</si>
  <si>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</si>
  <si>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</si>
  <si>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</si>
  <si>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</si>
  <si>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</si>
  <si>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</si>
  <si>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</si>
  <si>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</si>
  <si>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</si>
  <si>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</si>
  <si>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</si>
  <si>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</si>
  <si>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</si>
  <si>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</si>
  <si>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</si>
  <si>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</si>
  <si>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</si>
  <si>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</si>
  <si>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</si>
  <si>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</si>
  <si>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</si>
  <si>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</si>
  <si>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</si>
  <si>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</si>
  <si>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</si>
  <si>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</si>
  <si>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</si>
  <si>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</si>
  <si>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</si>
  <si>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</si>
  <si>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</si>
  <si>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</si>
  <si>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</si>
  <si>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</si>
  <si>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</si>
  <si>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</si>
  <si>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</si>
  <si>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</si>
  <si>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</si>
  <si>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</si>
  <si>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</si>
  <si>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</si>
  <si>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</si>
  <si>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</si>
  <si>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</si>
  <si>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</si>
  <si>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</si>
  <si>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</si>
  <si>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</si>
  <si>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</si>
  <si>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</si>
  <si>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</si>
  <si>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</si>
  <si>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</si>
  <si>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</si>
  <si>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</si>
  <si>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</si>
  <si>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</si>
  <si>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</si>
  <si>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</si>
  <si>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</si>
  <si>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</si>
  <si>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</si>
  <si>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</si>
  <si>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</si>
  <si>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</si>
  <si>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</si>
  <si>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</si>
  <si>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</si>
  <si>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</si>
  <si>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</si>
  <si>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</si>
  <si>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</si>
  <si>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</si>
  <si>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</si>
  <si>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</si>
  <si>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>A3
25%</t>
  </si>
  <si>
    <t>A5
5%</t>
  </si>
  <si>
    <t>Inspring, hälsning och travvolt</t>
  </si>
  <si>
    <t xml:space="preserve">Avdrag för fall </t>
  </si>
  <si>
    <t xml:space="preserve"> / antal övn.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</si>
  <si>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</si>
  <si>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</si>
  <si>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</si>
  <si>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</si>
  <si>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</si>
  <si>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</si>
  <si>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</si>
  <si>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</si>
  <si>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</si>
  <si>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</si>
  <si>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</si>
  <si>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Alla protokollen i denna mapp hör till svår klass pas-de-deux. För skrittklasser se separat mapp.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</si>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</sst>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9" fontId="11" fillId="0" borderId="0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wrapText="1"/>
    </xf>
    <xf numFmtId="0" fontId="1" fillId="0" borderId="11" xfId="0" applyFont="1" applyBorder="1" applyAlignment="1">
      <alignment vertical="center"/>
    </xf>
    <xf numFmtId="166" fontId="5" fillId="0" borderId="27" xfId="0" applyNumberFormat="1" applyFont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166" fontId="1" fillId="0" borderId="3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5" fillId="0" borderId="14" xfId="3" applyFont="1" applyBorder="1" applyAlignment="1">
      <alignment vertical="center"/>
    </xf>
    <xf numFmtId="0" fontId="5" fillId="0" borderId="13" xfId="3" applyFont="1" applyBorder="1" applyAlignment="1">
      <alignment vertical="center"/>
    </xf>
    <xf numFmtId="0" fontId="1" fillId="0" borderId="1" xfId="3" applyFont="1" applyFill="1" applyBorder="1"/>
    <xf numFmtId="0" fontId="1" fillId="3" borderId="0" xfId="0" applyFont="1" applyFill="1" applyBorder="1" applyAlignment="1"/>
    <xf numFmtId="0" fontId="1" fillId="0" borderId="15" xfId="0" applyFont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1" fillId="0" borderId="48" xfId="0" applyFont="1" applyFill="1" applyBorder="1"/>
    <xf numFmtId="0" fontId="1" fillId="0" borderId="0" xfId="3" applyFont="1" applyFill="1"/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4" fillId="0" borderId="7" xfId="3" applyFont="1" applyFill="1" applyBorder="1" applyAlignment="1">
      <alignment vertical="center" wrapText="1"/>
    </xf>
    <xf numFmtId="0" fontId="14" fillId="0" borderId="8" xfId="3" applyFont="1" applyFill="1" applyBorder="1" applyAlignment="1">
      <alignment vertical="center" wrapText="1"/>
    </xf>
    <xf numFmtId="0" fontId="14" fillId="0" borderId="9" xfId="3" applyFont="1" applyFill="1" applyBorder="1" applyAlignment="1">
      <alignment vertical="center" wrapText="1"/>
    </xf>
    <xf numFmtId="0" fontId="14" fillId="0" borderId="3" xfId="3" applyFont="1" applyFill="1" applyBorder="1" applyAlignment="1">
      <alignment vertical="center" wrapText="1"/>
    </xf>
    <xf numFmtId="0" fontId="14" fillId="0" borderId="5" xfId="3" applyFont="1" applyFill="1" applyBorder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4" fillId="0" borderId="23" xfId="3" applyFont="1" applyFill="1" applyBorder="1" applyAlignment="1">
      <alignment vertical="center" wrapText="1"/>
    </xf>
    <xf numFmtId="0" fontId="14" fillId="0" borderId="24" xfId="3" applyFont="1" applyFill="1" applyBorder="1" applyAlignment="1">
      <alignment vertical="center" wrapText="1"/>
    </xf>
    <xf numFmtId="0" fontId="11" fillId="0" borderId="17" xfId="3" applyFont="1" applyFill="1" applyBorder="1" applyAlignment="1">
      <alignment horizontal="left" vertical="center"/>
    </xf>
    <xf numFmtId="0" fontId="14" fillId="0" borderId="18" xfId="3" applyFont="1" applyFill="1" applyBorder="1" applyAlignment="1">
      <alignment vertical="center" wrapText="1"/>
    </xf>
    <xf numFmtId="0" fontId="14" fillId="0" borderId="19" xfId="3" applyFont="1" applyFill="1" applyBorder="1" applyAlignment="1">
      <alignment vertical="center" wrapText="1"/>
    </xf>
    <xf numFmtId="0" fontId="13" fillId="0" borderId="17" xfId="3" applyFont="1" applyFill="1" applyBorder="1" applyAlignment="1">
      <alignment horizontal="center" vertical="center" wrapText="1"/>
    </xf>
    <xf numFmtId="0" fontId="7" fillId="0" borderId="49" xfId="3" applyFont="1" applyFill="1" applyBorder="1" applyAlignment="1">
      <alignment horizontal="center" vertical="center" textRotation="90" wrapText="1"/>
    </xf>
    <xf numFmtId="0" fontId="14" fillId="0" borderId="40" xfId="3" applyFont="1" applyFill="1" applyBorder="1" applyAlignment="1">
      <alignment vertical="center" wrapText="1"/>
    </xf>
    <xf numFmtId="0" fontId="14" fillId="0" borderId="41" xfId="3" applyFont="1" applyFill="1" applyBorder="1" applyAlignment="1">
      <alignment vertical="center" wrapText="1"/>
    </xf>
    <xf numFmtId="0" fontId="13" fillId="0" borderId="38" xfId="3" applyFont="1" applyFill="1" applyBorder="1" applyAlignment="1">
      <alignment horizontal="center" vertical="center" wrapText="1"/>
    </xf>
    <xf numFmtId="166" fontId="1" fillId="0" borderId="27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3" applyFont="1" applyFill="1" applyBorder="1" applyAlignment="1">
      <alignment horizontal="left"/>
    </xf>
    <xf numFmtId="0" fontId="1" fillId="0" borderId="6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66" fontId="1" fillId="0" borderId="10" xfId="1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2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67" fontId="1" fillId="0" borderId="0" xfId="1" applyNumberFormat="1" applyFont="1" applyFill="1" applyBorder="1"/>
    <xf numFmtId="0" fontId="2" fillId="0" borderId="0" xfId="0" applyFont="1" applyFill="1"/>
    <xf numFmtId="164" fontId="1" fillId="0" borderId="0" xfId="1" applyFont="1" applyFill="1"/>
    <xf numFmtId="168" fontId="1" fillId="0" borderId="0" xfId="1" applyNumberFormat="1" applyFont="1" applyFill="1" applyBorder="1"/>
    <xf numFmtId="0" fontId="1" fillId="0" borderId="1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10" xfId="1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right" vertical="center"/>
    </xf>
    <xf numFmtId="164" fontId="1" fillId="0" borderId="0" xfId="1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6" fontId="2" fillId="0" borderId="27" xfId="1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166" fontId="5" fillId="0" borderId="2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69" fontId="1" fillId="0" borderId="10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13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1" fillId="0" borderId="38" xfId="3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1" fillId="3" borderId="1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165" fontId="2" fillId="3" borderId="11" xfId="0" applyNumberFormat="1" applyFont="1" applyFill="1" applyBorder="1" applyAlignment="1">
      <alignment horizontal="center"/>
    </xf>
    <xf numFmtId="0" fontId="1" fillId="0" borderId="50" xfId="0" applyFont="1" applyFill="1" applyBorder="1"/>
    <xf numFmtId="0" fontId="19" fillId="0" borderId="0" xfId="4" applyFont="1"/>
    <xf numFmtId="0" fontId="4" fillId="0" borderId="0" xfId="4" applyFont="1"/>
    <xf numFmtId="0" fontId="4" fillId="0" borderId="0" xfId="4"/>
    <xf numFmtId="0" fontId="7" fillId="0" borderId="0" xfId="4" applyFont="1"/>
    <xf numFmtId="0" fontId="20" fillId="0" borderId="0" xfId="4" applyFont="1"/>
    <xf numFmtId="0" fontId="4" fillId="0" borderId="10" xfId="4" applyFont="1" applyBorder="1" applyAlignment="1">
      <alignment wrapText="1"/>
    </xf>
    <xf numFmtId="0" fontId="4" fillId="0" borderId="28" xfId="4" applyFont="1" applyBorder="1" applyAlignment="1">
      <alignment wrapText="1"/>
    </xf>
    <xf numFmtId="0" fontId="4" fillId="0" borderId="0" xfId="4" applyFont="1" applyBorder="1" applyAlignment="1">
      <alignment wrapText="1"/>
    </xf>
    <xf numFmtId="0" fontId="4" fillId="0" borderId="6" xfId="4" applyFont="1" applyBorder="1" applyAlignment="1">
      <alignment wrapText="1"/>
    </xf>
    <xf numFmtId="0" fontId="4" fillId="0" borderId="0" xfId="4" applyBorder="1"/>
    <xf numFmtId="0" fontId="0" fillId="0" borderId="10" xfId="0" applyBorder="1"/>
    <xf numFmtId="0" fontId="4" fillId="0" borderId="10" xfId="0" applyFont="1" applyBorder="1" applyAlignment="1">
      <alignment wrapText="1"/>
    </xf>
    <xf numFmtId="0" fontId="21" fillId="0" borderId="0" xfId="4" applyFont="1"/>
    <xf numFmtId="166" fontId="1" fillId="0" borderId="25" xfId="1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0" xfId="0" applyFont="1"/>
    <xf numFmtId="0" fontId="22" fillId="0" borderId="0" xfId="4" applyFont="1"/>
    <xf numFmtId="0" fontId="23" fillId="0" borderId="0" xfId="4" applyFont="1"/>
    <xf numFmtId="0" fontId="22" fillId="0" borderId="51" xfId="0" applyFont="1" applyBorder="1"/>
    <xf numFmtId="0" fontId="23" fillId="0" borderId="51" xfId="0" applyFont="1" applyBorder="1"/>
    <xf numFmtId="0" fontId="0" fillId="0" borderId="51" xfId="0" applyFont="1" applyBorder="1"/>
    <xf numFmtId="0" fontId="0" fillId="0" borderId="51" xfId="0" applyBorder="1"/>
    <xf numFmtId="0" fontId="0" fillId="0" borderId="52" xfId="0" applyBorder="1"/>
    <xf numFmtId="0" fontId="0" fillId="0" borderId="52" xfId="0" applyFont="1" applyBorder="1"/>
    <xf numFmtId="0" fontId="4" fillId="0" borderId="51" xfId="0" applyFont="1" applyBorder="1"/>
    <xf numFmtId="166" fontId="5" fillId="0" borderId="14" xfId="3" applyNumberFormat="1" applyFont="1" applyBorder="1" applyAlignment="1">
      <alignment horizontal="center" vertical="center"/>
    </xf>
    <xf numFmtId="166" fontId="5" fillId="0" borderId="12" xfId="3" applyNumberFormat="1" applyFont="1" applyBorder="1" applyAlignment="1">
      <alignment horizontal="center" vertical="center"/>
    </xf>
    <xf numFmtId="0" fontId="16" fillId="0" borderId="17" xfId="3" applyFont="1" applyFill="1" applyBorder="1" applyAlignment="1">
      <alignment horizontal="left" vertical="center" wrapText="1"/>
    </xf>
    <xf numFmtId="0" fontId="14" fillId="0" borderId="18" xfId="3" applyFont="1" applyFill="1" applyBorder="1" applyAlignment="1">
      <alignment horizontal="left" vertical="justify" wrapText="1"/>
    </xf>
    <xf numFmtId="0" fontId="14" fillId="0" borderId="42" xfId="3" applyFont="1" applyFill="1" applyBorder="1" applyAlignment="1">
      <alignment horizontal="left" vertical="justify" wrapText="1"/>
    </xf>
    <xf numFmtId="0" fontId="14" fillId="0" borderId="20" xfId="3" applyFont="1" applyFill="1" applyBorder="1" applyAlignment="1">
      <alignment horizontal="left" vertical="justify" wrapText="1"/>
    </xf>
    <xf numFmtId="0" fontId="14" fillId="0" borderId="39" xfId="3" applyFont="1" applyFill="1" applyBorder="1" applyAlignment="1">
      <alignment horizontal="left" vertical="justify" wrapText="1"/>
    </xf>
    <xf numFmtId="0" fontId="14" fillId="0" borderId="15" xfId="3" applyFont="1" applyFill="1" applyBorder="1" applyAlignment="1">
      <alignment horizontal="left" vertical="justify" wrapText="1"/>
    </xf>
    <xf numFmtId="0" fontId="14" fillId="0" borderId="2" xfId="3" applyFont="1" applyFill="1" applyBorder="1" applyAlignment="1">
      <alignment horizontal="left" vertical="justify" wrapText="1"/>
    </xf>
    <xf numFmtId="0" fontId="13" fillId="0" borderId="16" xfId="3" applyFont="1" applyFill="1" applyBorder="1" applyAlignment="1">
      <alignment horizontal="center" vertical="center" wrapText="1"/>
    </xf>
    <xf numFmtId="0" fontId="13" fillId="0" borderId="10" xfId="3" applyFont="1" applyFill="1" applyBorder="1" applyAlignment="1">
      <alignment horizontal="center" vertical="center" wrapText="1"/>
    </xf>
    <xf numFmtId="0" fontId="16" fillId="0" borderId="16" xfId="3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0" borderId="3" xfId="3" applyFont="1" applyFill="1" applyBorder="1" applyAlignment="1">
      <alignment horizontal="center" wrapText="1"/>
    </xf>
    <xf numFmtId="0" fontId="3" fillId="0" borderId="4" xfId="3" applyFont="1" applyFill="1" applyBorder="1" applyAlignment="1">
      <alignment horizontal="center" wrapText="1"/>
    </xf>
    <xf numFmtId="0" fontId="3" fillId="0" borderId="5" xfId="3" applyFont="1" applyFill="1" applyBorder="1" applyAlignment="1">
      <alignment horizontal="center" wrapText="1"/>
    </xf>
    <xf numFmtId="0" fontId="3" fillId="0" borderId="3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7" fillId="0" borderId="44" xfId="3" applyFont="1" applyFill="1" applyBorder="1" applyAlignment="1">
      <alignment horizontal="center" vertical="center" textRotation="90" wrapText="1"/>
    </xf>
    <xf numFmtId="0" fontId="7" fillId="0" borderId="46" xfId="3" applyFont="1" applyFill="1" applyBorder="1" applyAlignment="1">
      <alignment horizontal="center" vertical="center" textRotation="90" wrapText="1"/>
    </xf>
    <xf numFmtId="0" fontId="7" fillId="0" borderId="45" xfId="3" applyFont="1" applyFill="1" applyBorder="1" applyAlignment="1">
      <alignment horizontal="center" vertical="center" textRotation="90" wrapText="1"/>
    </xf>
    <xf numFmtId="0" fontId="16" fillId="0" borderId="38" xfId="3" applyFont="1" applyFill="1" applyBorder="1" applyAlignment="1">
      <alignment horizontal="left" vertical="center" wrapText="1"/>
    </xf>
    <xf numFmtId="0" fontId="16" fillId="0" borderId="10" xfId="3" applyFont="1" applyFill="1" applyBorder="1" applyAlignment="1">
      <alignment horizontal="left" vertical="center" wrapText="1"/>
    </xf>
    <xf numFmtId="0" fontId="11" fillId="0" borderId="37" xfId="3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left" vertical="center"/>
    </xf>
    <xf numFmtId="0" fontId="11" fillId="0" borderId="47" xfId="3" applyFont="1" applyFill="1" applyBorder="1" applyAlignment="1">
      <alignment horizontal="left" vertical="center"/>
    </xf>
    <xf numFmtId="0" fontId="11" fillId="0" borderId="43" xfId="3" applyFont="1" applyFill="1" applyBorder="1" applyAlignment="1">
      <alignment horizontal="left" vertical="center" wrapText="1"/>
    </xf>
    <xf numFmtId="0" fontId="11" fillId="0" borderId="28" xfId="3" applyFont="1" applyFill="1" applyBorder="1" applyAlignment="1">
      <alignment horizontal="left" vertical="center" wrapText="1"/>
    </xf>
    <xf numFmtId="0" fontId="11" fillId="0" borderId="36" xfId="3" applyFont="1" applyFill="1" applyBorder="1" applyAlignment="1">
      <alignment horizontal="left" vertical="center" wrapText="1"/>
    </xf>
    <xf numFmtId="0" fontId="14" fillId="0" borderId="40" xfId="3" applyFont="1" applyFill="1" applyBorder="1" applyAlignment="1">
      <alignment horizontal="left" vertical="justify" wrapText="1"/>
    </xf>
    <xf numFmtId="0" fontId="14" fillId="0" borderId="13" xfId="3" applyFont="1" applyFill="1" applyBorder="1" applyAlignment="1">
      <alignment horizontal="left" vertical="justify" wrapText="1"/>
    </xf>
    <xf numFmtId="166" fontId="1" fillId="0" borderId="30" xfId="1" applyNumberFormat="1" applyFont="1" applyFill="1" applyBorder="1" applyAlignment="1">
      <alignment horizontal="center" vertical="center" wrapText="1"/>
    </xf>
    <xf numFmtId="166" fontId="1" fillId="0" borderId="25" xfId="1" applyNumberFormat="1" applyFont="1" applyFill="1" applyBorder="1" applyAlignment="1">
      <alignment horizontal="center" vertical="center" wrapText="1"/>
    </xf>
    <xf numFmtId="166" fontId="1" fillId="0" borderId="26" xfId="1" applyNumberFormat="1" applyFont="1" applyFill="1" applyBorder="1" applyAlignment="1">
      <alignment horizontal="center" vertical="center" wrapText="1"/>
    </xf>
    <xf numFmtId="0" fontId="15" fillId="0" borderId="20" xfId="3" applyFont="1" applyFill="1" applyBorder="1" applyAlignment="1">
      <alignment horizontal="left" vertical="justify" wrapText="1"/>
    </xf>
    <xf numFmtId="0" fontId="15" fillId="0" borderId="39" xfId="3" applyFont="1" applyFill="1" applyBorder="1" applyAlignment="1">
      <alignment horizontal="left" vertical="justify" wrapText="1"/>
    </xf>
    <xf numFmtId="0" fontId="13" fillId="0" borderId="17" xfId="3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justify" wrapText="1"/>
    </xf>
    <xf numFmtId="0" fontId="17" fillId="0" borderId="10" xfId="0" applyFont="1" applyFill="1" applyBorder="1" applyAlignment="1">
      <alignment horizontal="left" vertical="justify" wrapText="1"/>
    </xf>
    <xf numFmtId="0" fontId="7" fillId="0" borderId="44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 textRotation="90" wrapText="1"/>
    </xf>
    <xf numFmtId="0" fontId="7" fillId="0" borderId="46" xfId="0" applyFont="1" applyFill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9" fillId="0" borderId="17" xfId="0" applyFont="1" applyFill="1" applyBorder="1" applyAlignment="1">
      <alignment horizontal="left" vertical="justify" wrapText="1"/>
    </xf>
    <xf numFmtId="0" fontId="17" fillId="0" borderId="17" xfId="0" applyFont="1" applyFill="1" applyBorder="1" applyAlignment="1">
      <alignment horizontal="left" vertical="justify" wrapText="1"/>
    </xf>
    <xf numFmtId="0" fontId="10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0" fillId="0" borderId="17" xfId="0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4" borderId="2" xfId="0" applyFont="1" applyFill="1" applyBorder="1"/>
    <xf numFmtId="166" fontId="1" fillId="4" borderId="10" xfId="1" applyNumberFormat="1" applyFont="1" applyFill="1" applyBorder="1" applyAlignment="1">
      <alignment horizontal="center" vertical="center"/>
    </xf>
    <xf numFmtId="169" fontId="2" fillId="4" borderId="26" xfId="1" applyNumberFormat="1" applyFont="1" applyFill="1" applyBorder="1" applyAlignment="1">
      <alignment horizontal="center" vertical="center"/>
    </xf>
    <xf numFmtId="169" fontId="2" fillId="4" borderId="29" xfId="1" applyNumberFormat="1" applyFont="1" applyFill="1" applyBorder="1" applyAlignment="1">
      <alignment horizontal="center" vertical="center"/>
    </xf>
    <xf numFmtId="169" fontId="2" fillId="4" borderId="16" xfId="1" applyNumberFormat="1" applyFont="1" applyFill="1" applyBorder="1" applyAlignment="1">
      <alignment horizontal="center" vertical="center"/>
    </xf>
    <xf numFmtId="169" fontId="2" fillId="4" borderId="10" xfId="1" applyNumberFormat="1" applyFont="1" applyFill="1" applyBorder="1" applyAlignment="1">
      <alignment horizontal="center" vertical="center"/>
    </xf>
    <xf numFmtId="169" fontId="2" fillId="4" borderId="17" xfId="1" applyNumberFormat="1" applyFont="1" applyFill="1" applyBorder="1" applyAlignment="1">
      <alignment horizontal="center" vertical="center"/>
    </xf>
    <xf numFmtId="169" fontId="2" fillId="4" borderId="17" xfId="1" applyNumberFormat="1" applyFont="1" applyFill="1" applyBorder="1" applyAlignment="1">
      <alignment horizontal="center" vertical="center"/>
    </xf>
    <xf numFmtId="169" fontId="2" fillId="4" borderId="38" xfId="1" applyNumberFormat="1" applyFont="1" applyFill="1" applyBorder="1" applyAlignment="1">
      <alignment horizontal="center" vertical="center"/>
    </xf>
  </cellXfs>
  <cellStyles count="6">
    <cellStyle name="Dezimal 2" xfId="2"/>
    <cellStyle name="Dezimal 2 2" xfId="5"/>
    <cellStyle name="Normal" xfId="0" builtinId="0"/>
    <cellStyle name="Normal 2" xfId="4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1" workbookViewId="0">
      <selection activeCell="A2" sqref="A2"/>
    </sheetView>
  </sheetViews>
  <sheetFormatPr defaultColWidth="9.109375" defaultRowHeight="13.2" x14ac:dyDescent="0.25"/>
  <cols>
    <col min="1" max="18" width="15.6640625" style="124" customWidth="1"/>
    <col min="19" max="16384" width="9.109375" style="124"/>
  </cols>
  <sheetData>
    <row r="1" spans="1:6" ht="21" x14ac:dyDescent="0.4">
      <c r="A1" s="134" t="s">
        <v>109</v>
      </c>
    </row>
    <row r="2" spans="1:6" x14ac:dyDescent="0.25">
      <c r="A2" s="124" t="s">
        <v>110</v>
      </c>
    </row>
    <row r="3" spans="1:6" x14ac:dyDescent="0.25">
      <c r="A3" s="124" t="s">
        <v>128</v>
      </c>
    </row>
    <row r="5" spans="1:6" s="122" customFormat="1" ht="17.399999999999999" x14ac:dyDescent="0.3">
      <c r="A5" s="122" t="s">
        <v>83</v>
      </c>
    </row>
    <row r="7" spans="1:6" x14ac:dyDescent="0.25">
      <c r="A7" s="123" t="s">
        <v>94</v>
      </c>
    </row>
    <row r="8" spans="1:6" x14ac:dyDescent="0.25">
      <c r="A8" s="123"/>
    </row>
    <row r="9" spans="1:6" s="125" customFormat="1" x14ac:dyDescent="0.25">
      <c r="A9" s="125" t="s">
        <v>84</v>
      </c>
    </row>
    <row r="10" spans="1:6" ht="19.5" customHeight="1" x14ac:dyDescent="0.25">
      <c r="B10" s="126" t="s">
        <v>85</v>
      </c>
      <c r="C10" s="123"/>
    </row>
    <row r="11" spans="1:6" ht="20.100000000000001" customHeight="1" x14ac:dyDescent="0.25">
      <c r="B11" s="125" t="s">
        <v>87</v>
      </c>
      <c r="C11" s="125" t="s">
        <v>88</v>
      </c>
      <c r="D11" s="125" t="s">
        <v>89</v>
      </c>
      <c r="E11" s="125"/>
    </row>
    <row r="12" spans="1:6" ht="24.9" customHeight="1" x14ac:dyDescent="0.25">
      <c r="A12" s="123" t="s">
        <v>98</v>
      </c>
      <c r="B12" s="127" t="s">
        <v>95</v>
      </c>
      <c r="C12" s="127" t="s">
        <v>96</v>
      </c>
      <c r="D12" s="127" t="s">
        <v>97</v>
      </c>
      <c r="E12" s="130"/>
      <c r="F12" s="131"/>
    </row>
    <row r="13" spans="1:6" ht="24.9" customHeight="1" x14ac:dyDescent="0.25">
      <c r="A13" s="123"/>
      <c r="B13" s="129"/>
      <c r="C13" s="129"/>
      <c r="D13" s="129"/>
      <c r="E13" s="129"/>
      <c r="F13" s="131"/>
    </row>
    <row r="15" spans="1:6" s="125" customFormat="1" x14ac:dyDescent="0.25">
      <c r="A15" s="125" t="s">
        <v>90</v>
      </c>
    </row>
    <row r="16" spans="1:6" ht="20.100000000000001" customHeight="1" x14ac:dyDescent="0.25">
      <c r="B16" s="126" t="s">
        <v>85</v>
      </c>
      <c r="C16" s="123"/>
      <c r="F16" s="126"/>
    </row>
    <row r="17" spans="1:13" ht="20.100000000000001" customHeight="1" x14ac:dyDescent="0.25">
      <c r="B17" s="125" t="s">
        <v>87</v>
      </c>
      <c r="C17" s="125" t="s">
        <v>88</v>
      </c>
      <c r="D17" s="125" t="s">
        <v>89</v>
      </c>
      <c r="E17" s="125" t="s">
        <v>91</v>
      </c>
      <c r="F17" s="125"/>
      <c r="G17" s="125"/>
      <c r="H17" s="125"/>
      <c r="I17" s="125"/>
    </row>
    <row r="18" spans="1:13" ht="24.9" customHeight="1" x14ac:dyDescent="0.25">
      <c r="A18" s="123" t="s">
        <v>98</v>
      </c>
      <c r="B18" s="127" t="s">
        <v>95</v>
      </c>
      <c r="C18" s="127" t="s">
        <v>96</v>
      </c>
      <c r="D18" s="127" t="s">
        <v>97</v>
      </c>
      <c r="E18" s="127" t="s">
        <v>96</v>
      </c>
      <c r="F18" s="130"/>
      <c r="G18" s="129"/>
      <c r="H18" s="129"/>
      <c r="I18" s="129"/>
    </row>
    <row r="19" spans="1:13" x14ac:dyDescent="0.25">
      <c r="B19" s="129"/>
      <c r="C19" s="129"/>
      <c r="D19" s="129"/>
      <c r="E19" s="129"/>
    </row>
    <row r="20" spans="1:13" x14ac:dyDescent="0.25">
      <c r="B20" s="129"/>
      <c r="C20" s="129"/>
      <c r="D20" s="129"/>
      <c r="E20" s="129"/>
    </row>
    <row r="21" spans="1:13" x14ac:dyDescent="0.25">
      <c r="B21" s="129"/>
      <c r="C21" s="129"/>
      <c r="D21" s="129"/>
      <c r="E21" s="129"/>
    </row>
    <row r="22" spans="1:13" x14ac:dyDescent="0.25">
      <c r="A22" s="125" t="s">
        <v>92</v>
      </c>
    </row>
    <row r="24" spans="1:13" ht="19.5" customHeight="1" x14ac:dyDescent="0.25">
      <c r="B24" s="126" t="s">
        <v>85</v>
      </c>
      <c r="C24" s="123"/>
      <c r="F24" s="126" t="s">
        <v>86</v>
      </c>
    </row>
    <row r="25" spans="1:13" ht="20.100000000000001" customHeight="1" x14ac:dyDescent="0.25">
      <c r="B25" s="125" t="s">
        <v>87</v>
      </c>
      <c r="C25" s="125" t="s">
        <v>88</v>
      </c>
      <c r="D25" s="125" t="s">
        <v>89</v>
      </c>
      <c r="E25" s="125"/>
      <c r="F25" s="125" t="s">
        <v>87</v>
      </c>
      <c r="G25" s="125" t="s">
        <v>88</v>
      </c>
      <c r="H25" s="125" t="s">
        <v>89</v>
      </c>
    </row>
    <row r="26" spans="1:13" ht="24.9" customHeight="1" x14ac:dyDescent="0.25">
      <c r="A26" s="123" t="s">
        <v>98</v>
      </c>
      <c r="B26" s="127" t="s">
        <v>95</v>
      </c>
      <c r="C26" s="127" t="s">
        <v>96</v>
      </c>
      <c r="D26" s="127" t="s">
        <v>97</v>
      </c>
      <c r="E26" s="128"/>
      <c r="F26" s="127" t="s">
        <v>95</v>
      </c>
      <c r="G26" s="127" t="s">
        <v>96</v>
      </c>
      <c r="H26" s="127" t="s">
        <v>97</v>
      </c>
    </row>
    <row r="27" spans="1:13" ht="24.9" customHeight="1" x14ac:dyDescent="0.25">
      <c r="A27" s="123"/>
      <c r="B27" s="129"/>
      <c r="C27" s="129"/>
      <c r="D27" s="129"/>
      <c r="E27" s="129"/>
      <c r="F27" s="129"/>
      <c r="G27" s="129"/>
      <c r="H27" s="129"/>
    </row>
    <row r="29" spans="1:13" x14ac:dyDescent="0.25">
      <c r="A29" s="125" t="s">
        <v>93</v>
      </c>
    </row>
    <row r="31" spans="1:13" ht="20.100000000000001" customHeight="1" x14ac:dyDescent="0.25">
      <c r="B31" s="126" t="s">
        <v>85</v>
      </c>
      <c r="C31" s="123"/>
      <c r="F31" s="126" t="s">
        <v>86</v>
      </c>
      <c r="J31" s="126"/>
    </row>
    <row r="32" spans="1:13" ht="20.100000000000001" customHeight="1" x14ac:dyDescent="0.25">
      <c r="B32" s="125" t="s">
        <v>87</v>
      </c>
      <c r="C32" s="125" t="s">
        <v>88</v>
      </c>
      <c r="D32" s="125" t="s">
        <v>89</v>
      </c>
      <c r="E32" s="125" t="s">
        <v>91</v>
      </c>
      <c r="F32" s="125" t="s">
        <v>87</v>
      </c>
      <c r="G32" s="125" t="s">
        <v>88</v>
      </c>
      <c r="H32" s="125" t="s">
        <v>89</v>
      </c>
      <c r="I32" s="125" t="s">
        <v>91</v>
      </c>
      <c r="J32" s="125"/>
      <c r="K32" s="125"/>
      <c r="L32" s="125"/>
      <c r="M32" s="125"/>
    </row>
    <row r="33" spans="1:9" ht="24.9" customHeight="1" x14ac:dyDescent="0.25">
      <c r="A33" s="123" t="s">
        <v>98</v>
      </c>
      <c r="B33" s="127" t="s">
        <v>95</v>
      </c>
      <c r="C33" s="127" t="s">
        <v>96</v>
      </c>
      <c r="D33" s="127" t="s">
        <v>97</v>
      </c>
      <c r="E33" s="127" t="s">
        <v>96</v>
      </c>
      <c r="F33" s="127" t="s">
        <v>95</v>
      </c>
      <c r="G33" s="127" t="s">
        <v>96</v>
      </c>
      <c r="H33" s="127" t="s">
        <v>97</v>
      </c>
      <c r="I33" s="127" t="s">
        <v>96</v>
      </c>
    </row>
    <row r="36" spans="1:9" s="123" customFormat="1" ht="17.399999999999999" x14ac:dyDescent="0.3">
      <c r="A36" s="122" t="s">
        <v>111</v>
      </c>
    </row>
    <row r="37" spans="1:9" s="137" customFormat="1" x14ac:dyDescent="0.25">
      <c r="A37" s="136" t="s">
        <v>100</v>
      </c>
      <c r="B37" s="136" t="s">
        <v>87</v>
      </c>
      <c r="C37" s="136" t="s">
        <v>88</v>
      </c>
      <c r="D37" s="136" t="s">
        <v>89</v>
      </c>
      <c r="E37" s="136" t="s">
        <v>91</v>
      </c>
      <c r="F37" s="136" t="s">
        <v>101</v>
      </c>
    </row>
    <row r="38" spans="1:9" customFormat="1" x14ac:dyDescent="0.25">
      <c r="A38" s="132" t="s">
        <v>102</v>
      </c>
      <c r="B38" s="132" t="s">
        <v>103</v>
      </c>
      <c r="C38" s="132" t="s">
        <v>104</v>
      </c>
      <c r="D38" s="132" t="s">
        <v>105</v>
      </c>
      <c r="E38" s="132" t="s">
        <v>106</v>
      </c>
      <c r="F38" s="132" t="s">
        <v>107</v>
      </c>
    </row>
    <row r="39" spans="1:9" customFormat="1" ht="56.25" customHeight="1" x14ac:dyDescent="0.25">
      <c r="A39" s="132"/>
      <c r="B39" s="132"/>
      <c r="C39" s="132"/>
      <c r="D39" s="132"/>
      <c r="E39" s="132"/>
      <c r="F39" s="133" t="s">
        <v>108</v>
      </c>
    </row>
    <row r="42" spans="1:9" s="122" customFormat="1" ht="17.399999999999999" x14ac:dyDescent="0.3">
      <c r="A42" s="122" t="s">
        <v>112</v>
      </c>
    </row>
    <row r="43" spans="1:9" s="125" customFormat="1" ht="15" x14ac:dyDescent="0.25">
      <c r="A43" s="138" t="s">
        <v>125</v>
      </c>
    </row>
    <row r="44" spans="1:9" customFormat="1" ht="15.6" x14ac:dyDescent="0.3">
      <c r="A44" s="140" t="s">
        <v>123</v>
      </c>
      <c r="B44" s="141" t="s">
        <v>113</v>
      </c>
      <c r="C44" s="141" t="s">
        <v>106</v>
      </c>
      <c r="D44" s="141" t="s">
        <v>114</v>
      </c>
      <c r="E44" s="141" t="s">
        <v>115</v>
      </c>
    </row>
    <row r="45" spans="1:9" customFormat="1" x14ac:dyDescent="0.25">
      <c r="A45" s="142" t="s">
        <v>116</v>
      </c>
      <c r="B45" s="142" t="s">
        <v>119</v>
      </c>
      <c r="C45" s="142" t="s">
        <v>118</v>
      </c>
      <c r="D45" s="142" t="s">
        <v>120</v>
      </c>
      <c r="E45" s="142" t="s">
        <v>117</v>
      </c>
    </row>
    <row r="46" spans="1:9" customFormat="1" x14ac:dyDescent="0.25">
      <c r="A46" s="143"/>
      <c r="B46" s="142" t="s">
        <v>121</v>
      </c>
      <c r="C46" s="146" t="s">
        <v>126</v>
      </c>
      <c r="D46" s="146" t="s">
        <v>127</v>
      </c>
      <c r="E46" s="142" t="s">
        <v>106</v>
      </c>
    </row>
    <row r="47" spans="1:9" customFormat="1" x14ac:dyDescent="0.25">
      <c r="A47" s="144"/>
      <c r="B47" s="145"/>
      <c r="C47" s="145"/>
      <c r="D47" s="145"/>
      <c r="E47" s="145"/>
    </row>
    <row r="48" spans="1:9" customFormat="1" ht="15.6" x14ac:dyDescent="0.3">
      <c r="A48" s="140" t="s">
        <v>124</v>
      </c>
      <c r="B48" s="141" t="s">
        <v>113</v>
      </c>
      <c r="C48" s="141" t="s">
        <v>106</v>
      </c>
      <c r="D48" s="141" t="s">
        <v>114</v>
      </c>
      <c r="E48" s="141" t="s">
        <v>115</v>
      </c>
    </row>
    <row r="49" spans="1:5" customFormat="1" x14ac:dyDescent="0.25">
      <c r="A49" s="142" t="s">
        <v>116</v>
      </c>
      <c r="B49" s="142" t="s">
        <v>119</v>
      </c>
      <c r="C49" s="142" t="s">
        <v>118</v>
      </c>
      <c r="D49" s="142" t="s">
        <v>120</v>
      </c>
      <c r="E49" s="142" t="s">
        <v>117</v>
      </c>
    </row>
    <row r="50" spans="1:5" customFormat="1" x14ac:dyDescent="0.25">
      <c r="A50" s="143"/>
      <c r="B50" s="142" t="s">
        <v>121</v>
      </c>
      <c r="C50" s="146" t="s">
        <v>126</v>
      </c>
      <c r="D50" s="146" t="s">
        <v>127</v>
      </c>
      <c r="E50" s="142" t="s">
        <v>106</v>
      </c>
    </row>
    <row r="51" spans="1:5" customFormat="1" x14ac:dyDescent="0.25">
      <c r="A51" s="142" t="s">
        <v>116</v>
      </c>
      <c r="B51" s="142" t="s">
        <v>118</v>
      </c>
      <c r="C51" s="142" t="s">
        <v>120</v>
      </c>
      <c r="D51" s="142" t="s">
        <v>119</v>
      </c>
      <c r="E51" s="142" t="s">
        <v>117</v>
      </c>
    </row>
    <row r="52" spans="1:5" customFormat="1" x14ac:dyDescent="0.25">
      <c r="A52" s="143"/>
      <c r="B52" s="142" t="s">
        <v>121</v>
      </c>
      <c r="C52" s="146" t="s">
        <v>126</v>
      </c>
      <c r="D52" s="146" t="s">
        <v>127</v>
      </c>
      <c r="E52" s="142" t="s">
        <v>106</v>
      </c>
    </row>
    <row r="55" spans="1:5" s="139" customFormat="1" ht="15.6" x14ac:dyDescent="0.3">
      <c r="A55" s="138" t="s">
        <v>122</v>
      </c>
    </row>
    <row r="56" spans="1:5" customFormat="1" ht="15.6" x14ac:dyDescent="0.3">
      <c r="A56" s="140" t="s">
        <v>123</v>
      </c>
      <c r="B56" s="141" t="s">
        <v>113</v>
      </c>
      <c r="C56" s="141" t="s">
        <v>106</v>
      </c>
      <c r="D56" s="141" t="s">
        <v>114</v>
      </c>
      <c r="E56" s="141" t="s">
        <v>115</v>
      </c>
    </row>
    <row r="57" spans="1:5" customFormat="1" x14ac:dyDescent="0.25">
      <c r="A57" s="142" t="s">
        <v>116</v>
      </c>
      <c r="B57" s="142" t="s">
        <v>117</v>
      </c>
      <c r="C57" s="142" t="s">
        <v>118</v>
      </c>
      <c r="D57" s="142" t="s">
        <v>119</v>
      </c>
      <c r="E57" s="142" t="s">
        <v>120</v>
      </c>
    </row>
    <row r="58" spans="1:5" customFormat="1" x14ac:dyDescent="0.25">
      <c r="A58" s="143"/>
      <c r="B58" s="142" t="s">
        <v>121</v>
      </c>
      <c r="C58" s="146" t="s">
        <v>126</v>
      </c>
      <c r="D58" s="146" t="s">
        <v>127</v>
      </c>
      <c r="E58" s="146" t="s">
        <v>126</v>
      </c>
    </row>
    <row r="60" spans="1:5" customFormat="1" ht="15.6" x14ac:dyDescent="0.3">
      <c r="A60" s="140" t="s">
        <v>124</v>
      </c>
      <c r="B60" s="141" t="s">
        <v>113</v>
      </c>
      <c r="C60" s="141" t="s">
        <v>106</v>
      </c>
      <c r="D60" s="141" t="s">
        <v>114</v>
      </c>
      <c r="E60" s="141" t="s">
        <v>115</v>
      </c>
    </row>
    <row r="61" spans="1:5" customFormat="1" x14ac:dyDescent="0.25">
      <c r="A61" s="142" t="s">
        <v>116</v>
      </c>
      <c r="B61" s="142" t="s">
        <v>117</v>
      </c>
      <c r="C61" s="142" t="s">
        <v>118</v>
      </c>
      <c r="D61" s="142" t="s">
        <v>119</v>
      </c>
      <c r="E61" s="142" t="s">
        <v>120</v>
      </c>
    </row>
    <row r="62" spans="1:5" customFormat="1" x14ac:dyDescent="0.25">
      <c r="A62" s="143"/>
      <c r="B62" s="142" t="s">
        <v>121</v>
      </c>
      <c r="C62" s="146" t="s">
        <v>126</v>
      </c>
      <c r="D62" s="146" t="s">
        <v>127</v>
      </c>
      <c r="E62" s="146" t="s">
        <v>126</v>
      </c>
    </row>
    <row r="63" spans="1:5" customFormat="1" x14ac:dyDescent="0.25">
      <c r="A63" s="142" t="s">
        <v>116</v>
      </c>
      <c r="B63" s="142" t="s">
        <v>120</v>
      </c>
      <c r="C63" s="142" t="s">
        <v>119</v>
      </c>
      <c r="D63" s="142" t="s">
        <v>118</v>
      </c>
      <c r="E63" s="142" t="s">
        <v>117</v>
      </c>
    </row>
    <row r="64" spans="1:5" customFormat="1" x14ac:dyDescent="0.25">
      <c r="A64" s="143"/>
      <c r="B64" s="142" t="s">
        <v>121</v>
      </c>
      <c r="C64" s="146" t="s">
        <v>126</v>
      </c>
      <c r="D64" s="146" t="s">
        <v>127</v>
      </c>
      <c r="E64" s="146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Zeros="0" tabSelected="1" view="pageLayout" topLeftCell="A17" zoomScaleNormal="100" workbookViewId="0">
      <selection activeCell="D27" sqref="D27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5" width="4" style="1" customWidth="1"/>
    <col min="6" max="6" width="7.33203125" style="1" customWidth="1"/>
    <col min="7" max="7" width="12.5546875" style="1" customWidth="1"/>
    <col min="8" max="8" width="7" style="1" customWidth="1"/>
    <col min="9" max="9" width="10.6640625" style="1" customWidth="1"/>
    <col min="10" max="10" width="5.6640625" style="1" customWidth="1"/>
    <col min="11" max="11" width="5.5546875" style="1" customWidth="1"/>
    <col min="12" max="12" width="8.664062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2.5" customHeight="1" thickBot="1" x14ac:dyDescent="0.3">
      <c r="A2" s="9" t="s">
        <v>51</v>
      </c>
      <c r="B2" s="3"/>
      <c r="C2" s="3"/>
      <c r="H2" s="35"/>
      <c r="I2" s="36" t="s">
        <v>76</v>
      </c>
      <c r="J2" s="37"/>
      <c r="K2" s="38"/>
      <c r="L2" s="38"/>
      <c r="M2" s="2"/>
    </row>
    <row r="3" spans="1:13" s="3" customFormat="1" ht="24" customHeight="1" thickBot="1" x14ac:dyDescent="0.25">
      <c r="A3" s="10" t="s">
        <v>9</v>
      </c>
      <c r="H3" s="35"/>
      <c r="I3" s="36" t="s">
        <v>77</v>
      </c>
      <c r="J3" s="37"/>
      <c r="K3" s="38"/>
      <c r="L3" s="38"/>
    </row>
    <row r="4" spans="1:13" s="3" customFormat="1" ht="24" customHeight="1" thickBot="1" x14ac:dyDescent="0.25">
      <c r="A4" s="4" t="s">
        <v>12</v>
      </c>
      <c r="B4" s="4"/>
      <c r="C4" s="198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25">
      <c r="A5" s="5" t="s">
        <v>13</v>
      </c>
      <c r="B5" s="5"/>
      <c r="C5" s="197"/>
      <c r="D5" s="197"/>
      <c r="E5" s="197"/>
      <c r="F5" s="197"/>
      <c r="H5" s="35"/>
      <c r="I5" s="36" t="s">
        <v>11</v>
      </c>
      <c r="J5" s="39"/>
      <c r="K5" s="38"/>
      <c r="L5" s="38"/>
    </row>
    <row r="6" spans="1:13" ht="19.5" customHeight="1" x14ac:dyDescent="0.2">
      <c r="C6" s="3"/>
      <c r="D6" s="3"/>
      <c r="E6" s="3"/>
      <c r="F6" s="3"/>
    </row>
    <row r="7" spans="1:13" s="3" customFormat="1" ht="17.100000000000001" customHeight="1" x14ac:dyDescent="0.2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</row>
    <row r="8" spans="1:13" s="3" customFormat="1" ht="17.100000000000001" customHeight="1" x14ac:dyDescent="0.2">
      <c r="A8" s="4" t="s">
        <v>0</v>
      </c>
      <c r="B8" s="4"/>
      <c r="C8" s="197"/>
      <c r="D8" s="197"/>
      <c r="E8" s="197"/>
      <c r="F8" s="197"/>
      <c r="G8" s="1"/>
      <c r="H8" s="5" t="s">
        <v>15</v>
      </c>
      <c r="I8" s="5"/>
      <c r="J8" s="63"/>
      <c r="K8" s="63"/>
      <c r="L8" s="63"/>
    </row>
    <row r="9" spans="1:13" s="3" customFormat="1" ht="17.100000000000001" customHeight="1" x14ac:dyDescent="0.2">
      <c r="A9" s="5" t="s">
        <v>17</v>
      </c>
      <c r="B9" s="5"/>
      <c r="C9" s="197"/>
      <c r="D9" s="197"/>
      <c r="E9" s="197"/>
      <c r="F9" s="197"/>
      <c r="G9" s="1"/>
      <c r="H9" s="34"/>
      <c r="I9" s="159"/>
      <c r="J9" s="160"/>
      <c r="K9" s="160"/>
      <c r="L9" s="160"/>
    </row>
    <row r="10" spans="1:13" s="3" customFormat="1" ht="17.100000000000001" customHeight="1" x14ac:dyDescent="0.2">
      <c r="A10" s="5" t="s">
        <v>18</v>
      </c>
      <c r="B10" s="5"/>
      <c r="C10" s="197"/>
      <c r="D10" s="197"/>
      <c r="E10" s="197"/>
      <c r="F10" s="197"/>
      <c r="G10" s="1"/>
      <c r="H10" s="34"/>
      <c r="I10" s="159"/>
      <c r="J10" s="160"/>
      <c r="K10" s="160"/>
      <c r="L10" s="160"/>
    </row>
    <row r="11" spans="1:13" s="3" customFormat="1" ht="17.100000000000001" customHeight="1" x14ac:dyDescent="0.2">
      <c r="A11" s="6"/>
      <c r="B11" s="6"/>
      <c r="C11" s="112"/>
      <c r="D11" s="112"/>
      <c r="E11" s="112"/>
      <c r="F11" s="112"/>
      <c r="G11" s="1"/>
      <c r="H11" s="34"/>
      <c r="I11" s="33"/>
      <c r="J11" s="34"/>
      <c r="K11" s="34"/>
      <c r="L11" s="34"/>
    </row>
    <row r="12" spans="1:13" ht="15" customHeight="1" thickBot="1" x14ac:dyDescent="0.25">
      <c r="A12" s="40"/>
      <c r="B12" s="40"/>
      <c r="C12" s="40"/>
      <c r="D12" s="40"/>
      <c r="E12" s="40"/>
      <c r="F12" s="40"/>
      <c r="G12" s="40"/>
      <c r="H12" s="164" t="s">
        <v>19</v>
      </c>
      <c r="I12" s="165"/>
      <c r="J12" s="161" t="s">
        <v>20</v>
      </c>
      <c r="K12" s="162"/>
      <c r="L12" s="163"/>
    </row>
    <row r="13" spans="1:13" ht="34.5" customHeight="1" x14ac:dyDescent="0.2">
      <c r="A13" s="166" t="s">
        <v>21</v>
      </c>
      <c r="B13" s="158" t="s">
        <v>22</v>
      </c>
      <c r="C13" s="158" t="s">
        <v>23</v>
      </c>
      <c r="D13" s="158"/>
      <c r="E13" s="158"/>
      <c r="F13" s="182" t="s">
        <v>24</v>
      </c>
      <c r="G13" s="183"/>
      <c r="H13" s="41"/>
      <c r="I13" s="42"/>
      <c r="J13" s="156" t="s">
        <v>6</v>
      </c>
      <c r="K13" s="205"/>
      <c r="L13" s="181">
        <f>ROUND(K13*0.3,3)</f>
        <v>0</v>
      </c>
    </row>
    <row r="14" spans="1:13" ht="31.5" customHeight="1" x14ac:dyDescent="0.2">
      <c r="A14" s="167"/>
      <c r="B14" s="170"/>
      <c r="C14" s="170" t="s">
        <v>25</v>
      </c>
      <c r="D14" s="170"/>
      <c r="E14" s="170"/>
      <c r="F14" s="154" t="s">
        <v>26</v>
      </c>
      <c r="G14" s="155"/>
      <c r="H14" s="43"/>
      <c r="I14" s="44"/>
      <c r="J14" s="157"/>
      <c r="K14" s="206"/>
      <c r="L14" s="179"/>
    </row>
    <row r="15" spans="1:13" ht="38.25" customHeight="1" x14ac:dyDescent="0.2">
      <c r="A15" s="167"/>
      <c r="B15" s="170"/>
      <c r="C15" s="170" t="s">
        <v>27</v>
      </c>
      <c r="D15" s="170"/>
      <c r="E15" s="170"/>
      <c r="F15" s="154" t="s">
        <v>28</v>
      </c>
      <c r="G15" s="155"/>
      <c r="H15" s="45"/>
      <c r="I15" s="46"/>
      <c r="J15" s="157"/>
      <c r="K15" s="206"/>
      <c r="L15" s="179"/>
    </row>
    <row r="16" spans="1:13" ht="30" customHeight="1" x14ac:dyDescent="0.2">
      <c r="A16" s="167"/>
      <c r="B16" s="171" t="s">
        <v>29</v>
      </c>
      <c r="C16" s="170" t="s">
        <v>30</v>
      </c>
      <c r="D16" s="170"/>
      <c r="E16" s="170"/>
      <c r="F16" s="154" t="s">
        <v>31</v>
      </c>
      <c r="G16" s="155"/>
      <c r="H16" s="47"/>
      <c r="I16" s="48"/>
      <c r="J16" s="157" t="s">
        <v>7</v>
      </c>
      <c r="K16" s="206"/>
      <c r="L16" s="179">
        <f>ROUND(K16*0.25,3)</f>
        <v>0</v>
      </c>
    </row>
    <row r="17" spans="1:12" ht="29.25" customHeight="1" x14ac:dyDescent="0.2">
      <c r="A17" s="167"/>
      <c r="B17" s="172"/>
      <c r="C17" s="170" t="s">
        <v>32</v>
      </c>
      <c r="D17" s="170"/>
      <c r="E17" s="170"/>
      <c r="F17" s="154" t="s">
        <v>33</v>
      </c>
      <c r="G17" s="155"/>
      <c r="H17" s="43"/>
      <c r="I17" s="44"/>
      <c r="J17" s="157"/>
      <c r="K17" s="206"/>
      <c r="L17" s="179"/>
    </row>
    <row r="18" spans="1:12" ht="30" customHeight="1" thickBot="1" x14ac:dyDescent="0.25">
      <c r="A18" s="168"/>
      <c r="B18" s="173"/>
      <c r="C18" s="149" t="s">
        <v>34</v>
      </c>
      <c r="D18" s="149"/>
      <c r="E18" s="149"/>
      <c r="F18" s="150" t="s">
        <v>35</v>
      </c>
      <c r="G18" s="151"/>
      <c r="H18" s="49"/>
      <c r="I18" s="50"/>
      <c r="J18" s="184"/>
      <c r="K18" s="207"/>
      <c r="L18" s="180"/>
    </row>
    <row r="19" spans="1:12" ht="47.25" customHeight="1" x14ac:dyDescent="0.2">
      <c r="A19" s="166" t="s">
        <v>36</v>
      </c>
      <c r="B19" s="174" t="s">
        <v>37</v>
      </c>
      <c r="C19" s="158" t="s">
        <v>37</v>
      </c>
      <c r="D19" s="158"/>
      <c r="E19" s="158"/>
      <c r="F19" s="152" t="s">
        <v>38</v>
      </c>
      <c r="G19" s="153"/>
      <c r="H19" s="51"/>
      <c r="I19" s="52"/>
      <c r="J19" s="156" t="s">
        <v>78</v>
      </c>
      <c r="K19" s="205"/>
      <c r="L19" s="181">
        <f>ROUND(K19*0.25,3)</f>
        <v>0</v>
      </c>
    </row>
    <row r="20" spans="1:12" ht="18.75" customHeight="1" x14ac:dyDescent="0.2">
      <c r="A20" s="167"/>
      <c r="B20" s="175"/>
      <c r="C20" s="170" t="s">
        <v>39</v>
      </c>
      <c r="D20" s="170"/>
      <c r="E20" s="170"/>
      <c r="F20" s="154" t="s">
        <v>40</v>
      </c>
      <c r="G20" s="155"/>
      <c r="H20" s="43"/>
      <c r="I20" s="44"/>
      <c r="J20" s="157"/>
      <c r="K20" s="206"/>
      <c r="L20" s="179"/>
    </row>
    <row r="21" spans="1:12" ht="21" customHeight="1" x14ac:dyDescent="0.2">
      <c r="A21" s="167"/>
      <c r="B21" s="176"/>
      <c r="C21" s="170" t="s">
        <v>41</v>
      </c>
      <c r="D21" s="170"/>
      <c r="E21" s="170"/>
      <c r="F21" s="154" t="s">
        <v>42</v>
      </c>
      <c r="G21" s="155"/>
      <c r="H21" s="45"/>
      <c r="I21" s="46"/>
      <c r="J21" s="157"/>
      <c r="K21" s="206"/>
      <c r="L21" s="179"/>
    </row>
    <row r="22" spans="1:12" ht="57" customHeight="1" thickBot="1" x14ac:dyDescent="0.25">
      <c r="A22" s="168"/>
      <c r="B22" s="53" t="s">
        <v>43</v>
      </c>
      <c r="C22" s="149"/>
      <c r="D22" s="149"/>
      <c r="E22" s="149"/>
      <c r="F22" s="150" t="s">
        <v>44</v>
      </c>
      <c r="G22" s="151"/>
      <c r="H22" s="54"/>
      <c r="I22" s="55"/>
      <c r="J22" s="56" t="s">
        <v>8</v>
      </c>
      <c r="K22" s="208"/>
      <c r="L22" s="135">
        <f>ROUND(K22*0.15,3)</f>
        <v>0</v>
      </c>
    </row>
    <row r="23" spans="1:12" ht="58.5" customHeight="1" thickBot="1" x14ac:dyDescent="0.25">
      <c r="A23" s="57" t="s">
        <v>45</v>
      </c>
      <c r="B23" s="115" t="s">
        <v>80</v>
      </c>
      <c r="C23" s="169" t="s">
        <v>46</v>
      </c>
      <c r="D23" s="169"/>
      <c r="E23" s="169"/>
      <c r="F23" s="177" t="s">
        <v>47</v>
      </c>
      <c r="G23" s="178"/>
      <c r="H23" s="58"/>
      <c r="I23" s="59"/>
      <c r="J23" s="60" t="s">
        <v>79</v>
      </c>
      <c r="K23" s="209"/>
      <c r="L23" s="61">
        <f>ROUND(K23*0.05,3)</f>
        <v>0</v>
      </c>
    </row>
    <row r="24" spans="1:12" ht="9.75" customHeight="1" thickBot="1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6.350000000000001" customHeight="1" thickBot="1" x14ac:dyDescent="0.3">
      <c r="A25"/>
      <c r="B25"/>
      <c r="C25"/>
      <c r="D25"/>
      <c r="E25"/>
      <c r="F25"/>
      <c r="G25"/>
      <c r="H25"/>
      <c r="I25" s="28" t="s">
        <v>9</v>
      </c>
      <c r="J25" s="29"/>
      <c r="K25" s="147">
        <f>SUM(L13:L23)</f>
        <v>0</v>
      </c>
      <c r="L25" s="148"/>
    </row>
    <row r="27" spans="1:12" x14ac:dyDescent="0.2">
      <c r="E27" s="3"/>
      <c r="F27" s="3"/>
      <c r="G27" s="3"/>
      <c r="H27" s="3"/>
      <c r="I27" s="3"/>
      <c r="J27" s="3"/>
      <c r="K27" s="3"/>
      <c r="L27" s="3"/>
    </row>
    <row r="28" spans="1:12" ht="13.2" x14ac:dyDescent="0.25">
      <c r="A28"/>
      <c r="B28"/>
      <c r="C28"/>
      <c r="D28"/>
      <c r="E28" s="65"/>
      <c r="F28" s="65"/>
      <c r="G28" s="65"/>
      <c r="H28" s="65"/>
      <c r="I28" s="65"/>
      <c r="J28" s="65"/>
      <c r="K28" s="65"/>
      <c r="L28" s="65"/>
    </row>
    <row r="29" spans="1:12" ht="13.2" x14ac:dyDescent="0.25">
      <c r="A29"/>
      <c r="B29"/>
      <c r="C29"/>
      <c r="D29"/>
      <c r="E29" s="65"/>
      <c r="F29" s="65"/>
      <c r="G29" s="65"/>
      <c r="H29" s="65"/>
      <c r="I29" s="65"/>
      <c r="J29" s="65"/>
      <c r="K29" s="65"/>
      <c r="L29" s="65"/>
    </row>
    <row r="30" spans="1:12" ht="13.2" x14ac:dyDescent="0.25">
      <c r="A30" s="30" t="s">
        <v>48</v>
      </c>
      <c r="B30" s="66"/>
      <c r="C30" s="66"/>
      <c r="D30" s="66"/>
      <c r="E30" s="66"/>
      <c r="F30" s="65"/>
      <c r="G30" s="65"/>
      <c r="H30" s="30" t="s">
        <v>49</v>
      </c>
      <c r="I30" s="30"/>
      <c r="J30" s="30"/>
      <c r="K30" s="30"/>
      <c r="L30" s="30"/>
    </row>
  </sheetData>
  <mergeCells count="45"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PAS-DE-DEUX 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Zeros="0" view="pageLayout" topLeftCell="A12" zoomScaleNormal="100" workbookViewId="0">
      <selection activeCell="I19" sqref="I19"/>
    </sheetView>
  </sheetViews>
  <sheetFormatPr defaultColWidth="9.109375" defaultRowHeight="12.6" x14ac:dyDescent="0.2"/>
  <cols>
    <col min="1" max="1" width="5.6640625" style="3" customWidth="1"/>
    <col min="2" max="2" width="9.109375" style="3"/>
    <col min="3" max="3" width="12.5546875" style="3" bestFit="1" customWidth="1"/>
    <col min="4" max="4" width="2.6640625" style="3" customWidth="1"/>
    <col min="5" max="7" width="7.33203125" style="3" customWidth="1"/>
    <col min="8" max="8" width="7" style="3" customWidth="1"/>
    <col min="9" max="9" width="7.33203125" style="3" customWidth="1"/>
    <col min="10" max="10" width="4.6640625" style="3" customWidth="1"/>
    <col min="11" max="11" width="10.33203125" style="3" customWidth="1"/>
    <col min="12" max="12" width="10.6640625" style="3" customWidth="1"/>
    <col min="13" max="13" width="7.33203125" style="3" customWidth="1"/>
    <col min="14" max="16384" width="9.109375" style="3"/>
  </cols>
  <sheetData>
    <row r="1" spans="1:13" ht="6" customHeight="1" thickBot="1" x14ac:dyDescent="0.25"/>
    <row r="2" spans="1:13" ht="22.5" customHeight="1" thickBot="1" x14ac:dyDescent="0.3">
      <c r="A2" s="74" t="s">
        <v>51</v>
      </c>
      <c r="H2" s="35"/>
      <c r="I2" s="36" t="s">
        <v>76</v>
      </c>
      <c r="J2" s="37"/>
      <c r="K2" s="38"/>
      <c r="L2" s="38"/>
    </row>
    <row r="3" spans="1:13" ht="24" customHeight="1" thickBot="1" x14ac:dyDescent="0.25">
      <c r="A3" s="10" t="s">
        <v>52</v>
      </c>
      <c r="H3" s="35"/>
      <c r="I3" s="36" t="s">
        <v>77</v>
      </c>
      <c r="J3" s="37"/>
      <c r="K3" s="38"/>
      <c r="L3" s="38"/>
    </row>
    <row r="4" spans="1:13" ht="24" customHeight="1" thickBot="1" x14ac:dyDescent="0.25">
      <c r="A4" s="7" t="s">
        <v>12</v>
      </c>
      <c r="B4" s="7"/>
      <c r="C4" s="199"/>
      <c r="D4" s="64"/>
      <c r="E4" s="64"/>
      <c r="F4" s="64"/>
      <c r="H4" s="35"/>
      <c r="I4" s="36" t="s">
        <v>10</v>
      </c>
      <c r="J4" s="37"/>
      <c r="K4" s="38"/>
      <c r="L4" s="38"/>
    </row>
    <row r="5" spans="1:13" ht="24" customHeight="1" thickBot="1" x14ac:dyDescent="0.25">
      <c r="A5" s="75" t="s">
        <v>13</v>
      </c>
      <c r="B5" s="75"/>
      <c r="C5" s="197"/>
      <c r="D5" s="197"/>
      <c r="E5" s="197"/>
      <c r="F5" s="197"/>
      <c r="H5" s="35"/>
      <c r="I5" s="36" t="s">
        <v>11</v>
      </c>
      <c r="J5" s="39"/>
      <c r="K5" s="38"/>
      <c r="L5" s="38"/>
    </row>
    <row r="6" spans="1:13" ht="19.5" customHeight="1" x14ac:dyDescent="0.2">
      <c r="H6" s="121"/>
      <c r="I6" s="121"/>
    </row>
    <row r="7" spans="1:13" ht="17.100000000000001" customHeight="1" x14ac:dyDescent="0.2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2">
      <c r="A8" s="4" t="s">
        <v>0</v>
      </c>
      <c r="B8" s="4"/>
      <c r="C8" s="200"/>
      <c r="D8" s="200"/>
      <c r="E8" s="200"/>
      <c r="F8" s="200"/>
      <c r="G8" s="1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2">
      <c r="A9" s="5" t="s">
        <v>17</v>
      </c>
      <c r="B9" s="5"/>
      <c r="C9" s="197"/>
      <c r="D9" s="197"/>
      <c r="E9" s="197"/>
      <c r="F9" s="197"/>
      <c r="G9" s="1"/>
      <c r="H9" s="34"/>
      <c r="I9" s="159"/>
      <c r="J9" s="160"/>
      <c r="K9" s="160"/>
      <c r="L9" s="160"/>
    </row>
    <row r="10" spans="1:13" ht="17.100000000000001" customHeight="1" x14ac:dyDescent="0.2">
      <c r="A10" s="5" t="s">
        <v>18</v>
      </c>
      <c r="B10" s="5"/>
      <c r="C10" s="197"/>
      <c r="D10" s="197"/>
      <c r="E10" s="197"/>
      <c r="F10" s="197"/>
      <c r="G10" s="1"/>
      <c r="H10" s="34"/>
      <c r="I10" s="159"/>
      <c r="J10" s="160"/>
      <c r="K10" s="160"/>
      <c r="L10" s="160"/>
    </row>
    <row r="11" spans="1:13" ht="9" customHeight="1" x14ac:dyDescent="0.2">
      <c r="H11" s="8"/>
      <c r="I11" s="8"/>
      <c r="J11" s="8"/>
      <c r="K11" s="8"/>
      <c r="L11" s="8"/>
    </row>
    <row r="12" spans="1:13" ht="17.100000000000001" customHeight="1" x14ac:dyDescent="0.2">
      <c r="A12" s="77" t="s">
        <v>53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L12" s="80"/>
    </row>
    <row r="13" spans="1:13" ht="18" customHeight="1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70"/>
      <c r="L13" s="81"/>
    </row>
    <row r="14" spans="1:13" ht="39" customHeight="1" x14ac:dyDescent="0.2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9"/>
    </row>
    <row r="15" spans="1:13" ht="18" customHeight="1" x14ac:dyDescent="0.2">
      <c r="A15" s="116" t="s">
        <v>50</v>
      </c>
      <c r="B15" s="117"/>
      <c r="C15" s="201"/>
      <c r="D15" s="118"/>
      <c r="E15" s="118"/>
      <c r="F15" s="118"/>
      <c r="G15" s="118"/>
      <c r="H15" s="118"/>
      <c r="I15" s="118"/>
      <c r="J15" s="118"/>
      <c r="K15" s="119"/>
      <c r="L15" s="120"/>
    </row>
    <row r="16" spans="1:13" ht="19.5" customHeight="1" x14ac:dyDescent="0.25">
      <c r="A16" s="82" t="s">
        <v>54</v>
      </c>
      <c r="B16" s="68"/>
      <c r="C16" s="68"/>
      <c r="D16" s="68"/>
      <c r="E16" s="68"/>
      <c r="F16" s="68"/>
      <c r="H16" s="68"/>
      <c r="I16" s="68"/>
      <c r="J16" s="68"/>
      <c r="K16" s="68"/>
      <c r="L16" s="68"/>
      <c r="M16" s="68"/>
    </row>
    <row r="17" spans="1:13" ht="15" customHeight="1" x14ac:dyDescent="0.2">
      <c r="A17" s="68"/>
      <c r="B17" s="68"/>
      <c r="C17" s="68"/>
      <c r="D17" s="68"/>
      <c r="E17" s="68"/>
      <c r="F17" s="68"/>
      <c r="G17" s="69"/>
      <c r="H17" s="103" t="s">
        <v>99</v>
      </c>
      <c r="I17" s="83"/>
      <c r="K17" s="104" t="s">
        <v>63</v>
      </c>
      <c r="M17" s="68"/>
    </row>
    <row r="18" spans="1:13" ht="15" customHeight="1" x14ac:dyDescent="0.2">
      <c r="B18" s="105" t="s">
        <v>60</v>
      </c>
      <c r="C18" s="88"/>
      <c r="D18" s="90"/>
      <c r="E18" s="201"/>
      <c r="F18" s="106">
        <v>0.8</v>
      </c>
      <c r="G18" s="107"/>
      <c r="H18" s="201"/>
      <c r="I18" s="108"/>
      <c r="J18" s="109"/>
      <c r="K18" s="72">
        <f>F18*H18</f>
        <v>0</v>
      </c>
    </row>
    <row r="19" spans="1:13" ht="15" customHeight="1" x14ac:dyDescent="0.2">
      <c r="B19" s="105" t="s">
        <v>61</v>
      </c>
      <c r="C19" s="88"/>
      <c r="D19" s="90"/>
      <c r="E19" s="201"/>
      <c r="F19" s="106">
        <v>0.4</v>
      </c>
      <c r="G19" s="107"/>
      <c r="H19" s="201"/>
      <c r="I19" s="108"/>
      <c r="J19" s="109"/>
      <c r="K19" s="72">
        <f>F19*H19</f>
        <v>0</v>
      </c>
    </row>
    <row r="20" spans="1:13" ht="15" customHeight="1" x14ac:dyDescent="0.2">
      <c r="B20" s="105" t="s">
        <v>62</v>
      </c>
      <c r="C20" s="88"/>
      <c r="D20" s="90"/>
      <c r="E20" s="201"/>
      <c r="F20" s="106">
        <v>0</v>
      </c>
      <c r="G20" s="107"/>
      <c r="H20" s="201"/>
      <c r="I20" s="108"/>
      <c r="J20" s="109"/>
      <c r="K20" s="72">
        <v>0</v>
      </c>
    </row>
    <row r="21" spans="1:13" ht="13.2" thickBot="1" x14ac:dyDescent="0.25">
      <c r="B21" s="88" t="s">
        <v>65</v>
      </c>
      <c r="C21" s="89"/>
      <c r="D21" s="89"/>
      <c r="E21" s="73">
        <f>SUM(E18:E20)</f>
        <v>0</v>
      </c>
      <c r="F21" s="109"/>
      <c r="G21" s="109"/>
      <c r="H21" s="109"/>
      <c r="I21" s="109"/>
      <c r="J21" s="109"/>
      <c r="K21" s="109"/>
    </row>
    <row r="22" spans="1:13" ht="21" customHeight="1" thickBot="1" x14ac:dyDescent="0.3">
      <c r="G22" s="96" t="s">
        <v>64</v>
      </c>
      <c r="H22" s="37"/>
      <c r="I22" s="37"/>
      <c r="J22" s="110"/>
      <c r="K22" s="98">
        <f>IF(SUM(K18:K21)&gt;10,10,SUM(K18:K21))</f>
        <v>0</v>
      </c>
      <c r="L22" s="99">
        <v>0.3</v>
      </c>
    </row>
    <row r="23" spans="1:13" ht="23.25" customHeight="1" x14ac:dyDescent="0.2">
      <c r="A23" s="10" t="s">
        <v>55</v>
      </c>
    </row>
    <row r="24" spans="1:13" x14ac:dyDescent="0.2">
      <c r="B24" s="85" t="s">
        <v>56</v>
      </c>
    </row>
    <row r="25" spans="1:13" ht="8.25" customHeight="1" x14ac:dyDescent="0.2">
      <c r="B25" s="68"/>
      <c r="C25" s="68"/>
      <c r="D25" s="68"/>
      <c r="E25" s="68"/>
      <c r="F25" s="68"/>
      <c r="G25" s="68"/>
      <c r="H25" s="84"/>
      <c r="I25" s="76"/>
      <c r="J25" s="86"/>
      <c r="K25" s="87"/>
    </row>
    <row r="26" spans="1:13" ht="15" customHeight="1" x14ac:dyDescent="0.2">
      <c r="B26" s="88" t="s">
        <v>57</v>
      </c>
      <c r="C26" s="89"/>
      <c r="D26" s="90"/>
      <c r="E26" s="201"/>
      <c r="F26" s="88" t="s">
        <v>82</v>
      </c>
      <c r="G26" s="90"/>
      <c r="H26" s="91">
        <f>E21</f>
        <v>0</v>
      </c>
      <c r="I26" s="92">
        <f>IFERROR(E26/H26,10)</f>
        <v>10</v>
      </c>
      <c r="J26" s="93"/>
      <c r="K26" s="72">
        <f>10-I26</f>
        <v>0</v>
      </c>
    </row>
    <row r="27" spans="1:13" x14ac:dyDescent="0.2">
      <c r="B27" s="111"/>
      <c r="C27" s="111"/>
      <c r="D27" s="111"/>
      <c r="E27" s="111"/>
      <c r="F27" s="111"/>
      <c r="G27" s="111"/>
      <c r="H27" s="111"/>
      <c r="I27" s="83"/>
      <c r="J27" s="93"/>
      <c r="K27" s="111"/>
    </row>
    <row r="28" spans="1:13" ht="15" customHeight="1" x14ac:dyDescent="0.2">
      <c r="B28" s="111"/>
      <c r="C28" s="111"/>
      <c r="D28" s="88" t="s">
        <v>81</v>
      </c>
      <c r="E28" s="75"/>
      <c r="F28" s="75"/>
      <c r="G28" s="89"/>
      <c r="H28" s="89"/>
      <c r="I28" s="94"/>
      <c r="J28" s="95"/>
      <c r="K28" s="72"/>
    </row>
    <row r="29" spans="1:13" ht="7.5" customHeight="1" thickBot="1" x14ac:dyDescent="0.25">
      <c r="B29" s="68"/>
      <c r="C29" s="68"/>
      <c r="D29" s="68"/>
      <c r="E29" s="68"/>
      <c r="F29" s="68"/>
      <c r="G29" s="68"/>
      <c r="H29" s="68"/>
      <c r="I29" s="68"/>
      <c r="L29" s="84"/>
    </row>
    <row r="30" spans="1:13" ht="20.25" customHeight="1" thickBot="1" x14ac:dyDescent="0.25">
      <c r="G30" s="96" t="s">
        <v>58</v>
      </c>
      <c r="H30" s="37"/>
      <c r="I30" s="37"/>
      <c r="J30" s="97"/>
      <c r="K30" s="98">
        <f>K26-K28</f>
        <v>0</v>
      </c>
      <c r="L30" s="99">
        <v>0.7</v>
      </c>
    </row>
    <row r="31" spans="1:13" ht="11.25" customHeight="1" thickBot="1" x14ac:dyDescent="0.25"/>
    <row r="32" spans="1:13" ht="20.25" customHeight="1" thickBot="1" x14ac:dyDescent="0.25">
      <c r="I32" s="100" t="s">
        <v>59</v>
      </c>
      <c r="J32" s="101"/>
      <c r="K32" s="101"/>
      <c r="L32" s="102">
        <f>ROUND(K22*0.3 + K30*0.7,3)</f>
        <v>0</v>
      </c>
    </row>
    <row r="36" spans="1:12" x14ac:dyDescent="0.2">
      <c r="A36" s="7" t="s">
        <v>48</v>
      </c>
      <c r="B36" s="71"/>
      <c r="C36" s="71"/>
      <c r="D36" s="71"/>
      <c r="E36" s="71"/>
      <c r="H36" s="7" t="s">
        <v>49</v>
      </c>
      <c r="I36" s="7"/>
      <c r="J36" s="7"/>
      <c r="K36" s="7"/>
      <c r="L36" s="7"/>
    </row>
  </sheetData>
  <mergeCells count="6">
    <mergeCell ref="C5:F5"/>
    <mergeCell ref="I9:L9"/>
    <mergeCell ref="I10:L10"/>
    <mergeCell ref="C9:F9"/>
    <mergeCell ref="C8:F8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showWhiteSpace="0" view="pageLayout" topLeftCell="A16" zoomScaleNormal="100" workbookViewId="0">
      <selection activeCell="L13" sqref="L13"/>
    </sheetView>
  </sheetViews>
  <sheetFormatPr defaultColWidth="9.109375" defaultRowHeight="12.6" x14ac:dyDescent="0.2"/>
  <cols>
    <col min="1" max="1" width="5.6640625" style="1" customWidth="1"/>
    <col min="2" max="2" width="9.109375" style="1"/>
    <col min="3" max="3" width="12.5546875" style="1" bestFit="1" customWidth="1"/>
    <col min="4" max="4" width="2.6640625" style="1" customWidth="1"/>
    <col min="5" max="7" width="7.33203125" style="1" customWidth="1"/>
    <col min="8" max="8" width="7" style="1" customWidth="1"/>
    <col min="9" max="9" width="7.33203125" style="1" customWidth="1"/>
    <col min="10" max="10" width="4.6640625" style="1" customWidth="1"/>
    <col min="11" max="11" width="10.33203125" style="1" customWidth="1"/>
    <col min="12" max="12" width="10.6640625" style="1" customWidth="1"/>
    <col min="13" max="13" width="7.33203125" style="1" customWidth="1"/>
    <col min="14" max="16384" width="9.109375" style="1"/>
  </cols>
  <sheetData>
    <row r="1" spans="1:13" ht="6" customHeight="1" thickBot="1" x14ac:dyDescent="0.25"/>
    <row r="2" spans="1:13" ht="22.5" customHeight="1" thickBot="1" x14ac:dyDescent="0.3">
      <c r="A2" s="9" t="s">
        <v>51</v>
      </c>
      <c r="B2" s="3"/>
      <c r="C2" s="3"/>
      <c r="H2" s="35"/>
      <c r="I2" s="36" t="s">
        <v>76</v>
      </c>
      <c r="J2" s="37"/>
      <c r="K2" s="38"/>
      <c r="L2" s="38"/>
      <c r="M2" s="2"/>
    </row>
    <row r="3" spans="1:13" s="3" customFormat="1" ht="24" customHeight="1" thickBot="1" x14ac:dyDescent="0.25">
      <c r="A3" s="10" t="s">
        <v>66</v>
      </c>
      <c r="H3" s="35"/>
      <c r="I3" s="36" t="s">
        <v>77</v>
      </c>
      <c r="J3" s="37"/>
      <c r="K3" s="38"/>
      <c r="L3" s="38"/>
    </row>
    <row r="4" spans="1:13" s="3" customFormat="1" ht="24" customHeight="1" thickBot="1" x14ac:dyDescent="0.25">
      <c r="A4" s="4" t="s">
        <v>12</v>
      </c>
      <c r="B4" s="4"/>
      <c r="C4" s="199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25">
      <c r="A5" s="5" t="s">
        <v>13</v>
      </c>
      <c r="B5" s="5"/>
      <c r="C5" s="197"/>
      <c r="D5" s="197"/>
      <c r="E5" s="197"/>
      <c r="F5" s="197"/>
      <c r="H5" s="35"/>
      <c r="I5" s="36" t="s">
        <v>11</v>
      </c>
      <c r="J5" s="39"/>
      <c r="K5" s="38"/>
      <c r="L5" s="38"/>
    </row>
    <row r="6" spans="1:13" s="3" customFormat="1" ht="24" customHeight="1" x14ac:dyDescent="0.2">
      <c r="A6" s="6"/>
      <c r="B6" s="6"/>
      <c r="C6" s="76"/>
      <c r="D6" s="76"/>
      <c r="E6" s="76"/>
      <c r="F6" s="76"/>
      <c r="H6" s="113"/>
      <c r="I6" s="114"/>
      <c r="J6" s="68"/>
      <c r="K6" s="113"/>
      <c r="L6" s="113"/>
    </row>
    <row r="7" spans="1:13" ht="17.100000000000001" customHeight="1" x14ac:dyDescent="0.2">
      <c r="A7" s="4" t="s">
        <v>16</v>
      </c>
      <c r="B7" s="4"/>
      <c r="C7" s="71"/>
      <c r="D7" s="71"/>
      <c r="E7" s="71"/>
      <c r="F7" s="7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2">
      <c r="A8" s="4" t="s">
        <v>0</v>
      </c>
      <c r="B8" s="4"/>
      <c r="C8" s="200"/>
      <c r="D8" s="200"/>
      <c r="E8" s="200"/>
      <c r="F8" s="200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2">
      <c r="A9" s="5" t="s">
        <v>17</v>
      </c>
      <c r="B9" s="5"/>
      <c r="C9" s="197"/>
      <c r="D9" s="197"/>
      <c r="E9" s="197"/>
      <c r="F9" s="197"/>
      <c r="H9" s="31"/>
      <c r="I9" s="159"/>
      <c r="J9" s="160"/>
      <c r="K9" s="160"/>
      <c r="L9" s="160"/>
    </row>
    <row r="10" spans="1:13" ht="17.100000000000001" customHeight="1" x14ac:dyDescent="0.2">
      <c r="A10" s="5" t="s">
        <v>18</v>
      </c>
      <c r="B10" s="5"/>
      <c r="C10" s="197"/>
      <c r="D10" s="197"/>
      <c r="E10" s="197"/>
      <c r="F10" s="197"/>
      <c r="H10" s="31"/>
      <c r="I10" s="159"/>
      <c r="J10" s="160"/>
      <c r="K10" s="160"/>
      <c r="L10" s="160"/>
    </row>
    <row r="11" spans="1:13" ht="24.75" customHeight="1" thickBot="1" x14ac:dyDescent="0.25">
      <c r="H11" s="8"/>
      <c r="I11" s="8"/>
      <c r="J11" s="8"/>
      <c r="K11" s="18" t="s">
        <v>68</v>
      </c>
      <c r="L11" s="8"/>
    </row>
    <row r="12" spans="1:13" ht="83.25" customHeight="1" x14ac:dyDescent="0.2">
      <c r="A12" s="187" t="s">
        <v>67</v>
      </c>
      <c r="B12" s="190" t="s">
        <v>75</v>
      </c>
      <c r="C12" s="191"/>
      <c r="D12" s="191"/>
      <c r="E12" s="191"/>
      <c r="F12" s="191"/>
      <c r="G12" s="191"/>
      <c r="H12" s="191"/>
      <c r="I12" s="191"/>
      <c r="J12" s="15" t="s">
        <v>1</v>
      </c>
      <c r="K12" s="203"/>
      <c r="L12" s="21">
        <f>K12*0.25</f>
        <v>0</v>
      </c>
      <c r="M12" s="14"/>
    </row>
    <row r="13" spans="1:13" ht="63" customHeight="1" thickBot="1" x14ac:dyDescent="0.25">
      <c r="A13" s="188"/>
      <c r="B13" s="192" t="s">
        <v>74</v>
      </c>
      <c r="C13" s="193"/>
      <c r="D13" s="193"/>
      <c r="E13" s="193"/>
      <c r="F13" s="193"/>
      <c r="G13" s="193"/>
      <c r="H13" s="193"/>
      <c r="I13" s="193"/>
      <c r="J13" s="16" t="s">
        <v>2</v>
      </c>
      <c r="K13" s="204"/>
      <c r="L13" s="22">
        <f>K13*0.25</f>
        <v>0</v>
      </c>
      <c r="M13" s="14"/>
    </row>
    <row r="14" spans="1:13" ht="60" customHeight="1" x14ac:dyDescent="0.2">
      <c r="A14" s="187" t="s">
        <v>69</v>
      </c>
      <c r="B14" s="194" t="s">
        <v>70</v>
      </c>
      <c r="C14" s="195"/>
      <c r="D14" s="195"/>
      <c r="E14" s="195"/>
      <c r="F14" s="195"/>
      <c r="G14" s="195"/>
      <c r="H14" s="195"/>
      <c r="I14" s="195"/>
      <c r="J14" s="15" t="s">
        <v>3</v>
      </c>
      <c r="K14" s="202"/>
      <c r="L14" s="23">
        <f>K14*0.2</f>
        <v>0</v>
      </c>
      <c r="M14" s="14"/>
    </row>
    <row r="15" spans="1:13" ht="72" customHeight="1" x14ac:dyDescent="0.2">
      <c r="A15" s="189"/>
      <c r="B15" s="185" t="s">
        <v>71</v>
      </c>
      <c r="C15" s="186"/>
      <c r="D15" s="186"/>
      <c r="E15" s="186"/>
      <c r="F15" s="186"/>
      <c r="G15" s="186"/>
      <c r="H15" s="186"/>
      <c r="I15" s="186"/>
      <c r="J15" s="17" t="s">
        <v>4</v>
      </c>
      <c r="K15" s="202"/>
      <c r="L15" s="24">
        <f>K15*0.2</f>
        <v>0</v>
      </c>
      <c r="M15" s="14"/>
    </row>
    <row r="16" spans="1:13" ht="58.5" customHeight="1" thickBot="1" x14ac:dyDescent="0.25">
      <c r="A16" s="188"/>
      <c r="B16" s="196" t="s">
        <v>72</v>
      </c>
      <c r="C16" s="193"/>
      <c r="D16" s="193"/>
      <c r="E16" s="193"/>
      <c r="F16" s="193"/>
      <c r="G16" s="193"/>
      <c r="H16" s="193"/>
      <c r="I16" s="193"/>
      <c r="J16" s="16" t="s">
        <v>5</v>
      </c>
      <c r="K16" s="202"/>
      <c r="L16" s="25">
        <f>K16*0.1</f>
        <v>0</v>
      </c>
      <c r="M16" s="14"/>
    </row>
    <row r="17" spans="1:12" ht="18" customHeight="1" x14ac:dyDescent="0.2">
      <c r="L17" s="26">
        <f>SUM(L12:L16)</f>
        <v>0</v>
      </c>
    </row>
    <row r="18" spans="1:12" ht="7.5" customHeight="1" x14ac:dyDescent="0.2">
      <c r="L18" s="27"/>
    </row>
    <row r="19" spans="1:12" ht="18" customHeight="1" x14ac:dyDescent="0.2">
      <c r="B19" s="32" t="s">
        <v>56</v>
      </c>
      <c r="C19" s="19"/>
      <c r="D19" s="13"/>
      <c r="E19" s="13"/>
      <c r="F19" s="13"/>
      <c r="G19" s="13"/>
      <c r="H19" s="13"/>
      <c r="I19" s="13"/>
      <c r="J19" s="13"/>
      <c r="K19" s="13"/>
      <c r="L19" s="202"/>
    </row>
    <row r="20" spans="1:12" ht="13.5" customHeight="1" thickBot="1" x14ac:dyDescent="0.25">
      <c r="L20" s="27"/>
    </row>
    <row r="21" spans="1:12" ht="14.4" thickBot="1" x14ac:dyDescent="0.25">
      <c r="I21" s="11" t="s">
        <v>73</v>
      </c>
      <c r="J21" s="12"/>
      <c r="K21" s="12"/>
      <c r="L21" s="20">
        <f>SUM(L12:L16)-L19</f>
        <v>0</v>
      </c>
    </row>
    <row r="27" spans="1:12" x14ac:dyDescent="0.2">
      <c r="A27" s="7" t="s">
        <v>48</v>
      </c>
      <c r="B27" s="71"/>
      <c r="C27" s="71"/>
      <c r="D27" s="71"/>
      <c r="E27" s="71"/>
      <c r="F27" s="3"/>
      <c r="G27" s="3"/>
      <c r="H27" s="7" t="s">
        <v>49</v>
      </c>
      <c r="I27" s="7"/>
      <c r="J27" s="7"/>
      <c r="K27" s="7"/>
      <c r="L27" s="7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</vt:i4>
      </vt:variant>
    </vt:vector>
  </HeadingPairs>
  <TitlesOfParts>
    <vt:vector size="6" baseType="lpstr">
      <vt:lpstr>Information</vt:lpstr>
      <vt:lpstr>Pas-de-Deux Häst</vt:lpstr>
      <vt:lpstr>Pas-de-Deux tekn</vt:lpstr>
      <vt:lpstr>Pas-de-Deux art</vt:lpstr>
      <vt:lpstr>'Pas-de-Deux art'!Utskriftsområde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RG_KL</cp:lastModifiedBy>
  <cp:lastPrinted>2017-05-30T20:33:27Z</cp:lastPrinted>
  <dcterms:created xsi:type="dcterms:W3CDTF">2005-01-07T14:31:35Z</dcterms:created>
  <dcterms:modified xsi:type="dcterms:W3CDTF">2017-05-30T20:35:54Z</dcterms:modified>
</cp:coreProperties>
</file>