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bookViews>
    <workbookView xWindow="-98" yWindow="-98" windowWidth="21795" windowHeight="13096" tabRatio="844" activeTab="5" xr2:uid="{00000000-000D-0000-FFFF-FFFF00000000}"/>
  </bookViews>
  <sheets>
    <sheet name="Information" sheetId="8" r:id="rId1"/>
    <sheet name="Skritt lag grund" sheetId="19" r:id="rId2"/>
    <sheet name="Skritt lagkür typ 1" sheetId="16" r:id="rId3"/>
    <sheet name="Skritt lagkür typ 2" sheetId="15" r:id="rId4"/>
    <sheet name="Lätt lag grund" sheetId="2" r:id="rId5"/>
    <sheet name="Lätt lagkür typ 1" sheetId="21" r:id="rId6"/>
    <sheet name="Skritt ind grund" sheetId="18" r:id="rId7"/>
    <sheet name="Skritt ind kür" sheetId="17" r:id="rId8"/>
    <sheet name="Lätt ind grund" sheetId="6" r:id="rId9"/>
    <sheet name="Lätt ind kür" sheetId="7" r:id="rId10"/>
  </sheets>
  <definedNames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1'!$C$5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1'!$C$5</definedName>
    <definedName name="datum" localSheetId="3">'Skritt lagkür typ 2'!$C$4</definedName>
    <definedName name="domare" localSheetId="8">'Lätt ind grund'!$C$35</definedName>
    <definedName name="domare" localSheetId="9">'Lätt ind kür'!$B$39</definedName>
    <definedName name="domare" localSheetId="4">'Lätt lag grund'!$B$43</definedName>
    <definedName name="domare" localSheetId="5">'Lätt lagkür typ 1'!$B$47</definedName>
    <definedName name="domare" localSheetId="6">'Skritt ind grund'!$C$35</definedName>
    <definedName name="domare" localSheetId="7">'Skritt ind kür'!$B$39</definedName>
    <definedName name="domare" localSheetId="1">'Skritt lag grund'!$B$40</definedName>
    <definedName name="domare" localSheetId="2">'Skritt lagkür typ 1'!$B$46</definedName>
    <definedName name="domare" localSheetId="3">'Skritt lagkür typ 2'!$B$42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grund'!$K$38</definedName>
    <definedName name="Hästpoäng" localSheetId="5">'Lätt lagkür typ 1'!$K$24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1'!$K$24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grund'!$K$41</definedName>
    <definedName name="result" localSheetId="5">'Lätt lagkür typ 1'!$K$41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1'!$K$41</definedName>
    <definedName name="result" localSheetId="3">'Skritt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21" l="1"/>
  <c r="I29" i="21"/>
  <c r="J29" i="21"/>
  <c r="M19" i="2" l="1"/>
  <c r="M20" i="2"/>
  <c r="M21" i="2"/>
  <c r="M22" i="2"/>
  <c r="M23" i="2"/>
  <c r="M18" i="2"/>
  <c r="G29" i="21" l="1"/>
  <c r="F29" i="21"/>
  <c r="E29" i="21"/>
  <c r="D29" i="21"/>
  <c r="C29" i="21"/>
  <c r="B29" i="21"/>
  <c r="K22" i="21"/>
  <c r="K21" i="21"/>
  <c r="K18" i="21"/>
  <c r="K29" i="21" l="1"/>
  <c r="H39" i="21"/>
  <c r="K39" i="21" s="1"/>
  <c r="K30" i="21"/>
  <c r="H38" i="21" s="1"/>
  <c r="K38" i="21" s="1"/>
  <c r="K40" i="21" s="1"/>
  <c r="K41" i="21" s="1"/>
  <c r="K34" i="19"/>
  <c r="K33" i="19"/>
  <c r="K32" i="19"/>
  <c r="K29" i="19"/>
  <c r="K35" i="19" s="1"/>
  <c r="K36" i="19" s="1"/>
  <c r="J20" i="19"/>
  <c r="J19" i="19"/>
  <c r="J18" i="19"/>
  <c r="J17" i="19"/>
  <c r="J16" i="19"/>
  <c r="J15" i="19"/>
  <c r="K29" i="18"/>
  <c r="L28" i="18"/>
  <c r="L27" i="18"/>
  <c r="L24" i="18"/>
  <c r="L21" i="18"/>
  <c r="G23" i="17"/>
  <c r="G24" i="17" s="1"/>
  <c r="H32" i="17" s="1"/>
  <c r="K32" i="17" s="1"/>
  <c r="K18" i="17"/>
  <c r="K17" i="17"/>
  <c r="K14" i="17"/>
  <c r="G29" i="16"/>
  <c r="F29" i="16"/>
  <c r="E29" i="16"/>
  <c r="D29" i="16"/>
  <c r="C29" i="16"/>
  <c r="B29" i="16"/>
  <c r="K22" i="16"/>
  <c r="K21" i="16"/>
  <c r="K18" i="16"/>
  <c r="L15" i="15"/>
  <c r="L18" i="15"/>
  <c r="L19" i="15"/>
  <c r="L29" i="15"/>
  <c r="L30" i="15"/>
  <c r="L31" i="15"/>
  <c r="L32" i="15"/>
  <c r="L30" i="18" l="1"/>
  <c r="L31" i="18" s="1"/>
  <c r="L21" i="15"/>
  <c r="I33" i="15" s="1"/>
  <c r="L33" i="15" s="1"/>
  <c r="H29" i="16"/>
  <c r="K30" i="16" s="1"/>
  <c r="H38" i="16" s="1"/>
  <c r="K38" i="16" s="1"/>
  <c r="J22" i="19"/>
  <c r="J23" i="19" s="1"/>
  <c r="K20" i="17"/>
  <c r="H33" i="17" s="1"/>
  <c r="K33" i="17" s="1"/>
  <c r="K34" i="17" s="1"/>
  <c r="K35" i="17" s="1"/>
  <c r="K24" i="16"/>
  <c r="H39" i="16" s="1"/>
  <c r="K39" i="16" s="1"/>
  <c r="J26" i="19"/>
  <c r="K37" i="19"/>
  <c r="K38" i="19" s="1"/>
  <c r="L32" i="18"/>
  <c r="L33" i="18" s="1"/>
  <c r="L34" i="15"/>
  <c r="L35" i="15" s="1"/>
  <c r="K40" i="16" l="1"/>
  <c r="K41" i="16" s="1"/>
  <c r="G23" i="7"/>
  <c r="G24" i="7" s="1"/>
  <c r="H32" i="7" s="1"/>
  <c r="K32" i="7" s="1"/>
  <c r="K14" i="7"/>
  <c r="K17" i="7"/>
  <c r="K18" i="7"/>
  <c r="L24" i="6"/>
  <c r="L27" i="6"/>
  <c r="L28" i="6"/>
  <c r="K29" i="6"/>
  <c r="L21" i="6"/>
  <c r="K37" i="2"/>
  <c r="K36" i="2"/>
  <c r="K35" i="2"/>
  <c r="K32" i="2"/>
  <c r="L30" i="6" l="1"/>
  <c r="L31" i="6" s="1"/>
  <c r="L32" i="6" s="1"/>
  <c r="L33" i="6" s="1"/>
  <c r="K38" i="2"/>
  <c r="K39" i="2" s="1"/>
  <c r="J25" i="2"/>
  <c r="J26" i="2" s="1"/>
  <c r="K40" i="2" s="1"/>
  <c r="K41" i="2" s="1"/>
  <c r="K20" i="7"/>
  <c r="H33" i="7" s="1"/>
  <c r="K33" i="7" s="1"/>
  <c r="K34" i="7" s="1"/>
  <c r="K35" i="7" s="1"/>
  <c r="J29" i="2" l="1"/>
</calcChain>
</file>

<file path=xl/sharedStrings.xml><?xml version="1.0" encoding="utf-8"?>
<sst xmlns="http://schemas.openxmlformats.org/spreadsheetml/2006/main" count="524" uniqueCount="146">
  <si>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</si>
  <si>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</si>
  <si>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</si>
  <si>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</si>
  <si>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</si>
  <si>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</si>
  <si>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</si>
  <si>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</si>
  <si>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</si>
  <si>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</si>
  <si>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</si>
  <si>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</si>
  <si>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</si>
  <si>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</si>
  <si>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</si>
  <si>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</si>
  <si>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</si>
  <si>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</si>
  <si>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</si>
  <si>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</si>
  <si>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</si>
  <si>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</si>
  <si>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</si>
  <si>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</si>
  <si>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</si>
  <si>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</si>
  <si>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</si>
  <si>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</si>
  <si>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</si>
  <si>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</si>
  <si>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</si>
  <si>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</si>
  <si>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</si>
  <si>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</si>
  <si>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</si>
  <si>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</si>
  <si>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</si>
  <si>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</si>
  <si>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</si>
  <si>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</si>
  <si>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</si>
  <si>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</si>
  <si>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</si>
  <si>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</si>
  <si>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</si>
  <si>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</si>
  <si>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</si>
  <si>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</si>
  <si>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</si>
  <si>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</si>
  <si>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</si>
  <si>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</si>
  <si>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</si>
  <si>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</si>
  <si>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</si>
  <si>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</si>
  <si>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</si>
  <si>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</si>
  <si>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</si>
  <si>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</si>
  <si>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</si>
  <si>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</si>
  <si>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</si>
  <si>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</si>
  <si>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</si>
  <si>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</si>
  <si>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</si>
  <si>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</si>
  <si>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</si>
  <si>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</si>
  <si>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</si>
  <si>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</si>
  <si>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</si>
  <si>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</si>
  <si>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</si>
  <si>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</si>
  <si>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</si>
  <si>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</si>
  <si>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</si>
  <si>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</si>
  <si>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</si>
  <si>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</si>
  <si>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</si>
  <si>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</si>
  <si>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</si>
  <si>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delas på 2*antal voltigörer</t>
  </si>
  <si>
    <t>Totalt</t>
  </si>
  <si>
    <t>Övning 2</t>
  </si>
  <si>
    <t>Övning 1</t>
  </si>
  <si>
    <t>Utförande (automatiskt från ovan angivna poäng):</t>
  </si>
  <si>
    <t>Grund+Häst delas med 8</t>
  </si>
  <si>
    <t>Häst(automatiskt från angivna poäng):</t>
  </si>
  <si>
    <t>Utförande (hämtas automatiskt från angivna poäng):</t>
  </si>
  <si>
    <t>Utförande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</si>
  <si>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</si>
  <si>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</si>
  <si>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</si>
  <si>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</si>
  <si>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</si>
  <si>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</si>
  <si>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x2,5</t>
  </si>
  <si>
    <t>Varje övning bedöms utifrån utförande 0 -10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</si>
  <si>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</si>
  <si>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</si>
  <si>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</si>
  <si>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</si>
  <si>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</si>
  <si>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</si>
  <si>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>Avgång inåt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</si>
  <si>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</si>
  <si>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</si>
  <si>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</si>
  <si>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</si>
  <si>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</si>
  <si>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</si>
  <si>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</si>
  <si>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</si>
  <si>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</si>
  <si>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</si>
  <si>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</si>
  <si>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</si>
  <si>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</si>
  <si>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>Skritt klass lag</t>
  </si>
  <si>
    <t>Skritt klass lag typ 2</t>
  </si>
  <si>
    <t>Lätt klass lag typ 1</t>
  </si>
  <si>
    <t xml:space="preserve">Skrittklass individuell </t>
  </si>
  <si>
    <t xml:space="preserve">Skritt individuell </t>
  </si>
  <si>
    <t>Lag skrittklass:</t>
  </si>
  <si>
    <t>Lag lättklass galopp:</t>
  </si>
  <si>
    <t>Individuell skrittklass:</t>
  </si>
  <si>
    <t>Individuell lättklass galopp:</t>
  </si>
  <si>
    <t>Lättklass lag typ 1</t>
  </si>
  <si>
    <t>Lätt lag grund</t>
  </si>
  <si>
    <t>Skritt klass lag typ 1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</si>
  <si>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</si>
  <si>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</si>
  <si>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</si>
  <si>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>Antal voltigörer</t>
  </si>
  <si>
    <t xml:space="preserve">Gulmarkerade celler i protokollen markerar vilka celler som ska fyllas i. </t>
  </si>
  <si>
    <t>Kommentar</t>
  </si>
  <si>
    <t>3-6 voltigörer</t>
  </si>
  <si>
    <t>Protokollen uppdaterades senast 2019-03-28.</t>
  </si>
  <si>
    <t>Alla protokollen i denna fil hör till lättklass och skrittklass.</t>
  </si>
  <si>
    <t>7)</t>
  </si>
  <si>
    <t>8)</t>
  </si>
  <si>
    <t>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</si>
</sst>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sz val="14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7" fillId="0" borderId="0"/>
  </cellStyleXfs>
  <cellXfs count="281">
    <xf numFmtId="0" fontId="0" fillId="0" borderId="0" xfId="0"/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9" fontId="12" fillId="0" borderId="0" xfId="0" applyNumberFormat="1" applyFont="1" applyAlignment="1">
      <alignment horizontal="center" textRotation="90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/>
    <xf numFmtId="0" fontId="9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9" fontId="4" fillId="0" borderId="0" xfId="1" applyNumberFormat="1" applyFont="1" applyAlignment="1">
      <alignment horizontal="center" vertical="center"/>
    </xf>
    <xf numFmtId="43" fontId="4" fillId="0" borderId="0" xfId="1" applyNumberFormat="1" applyFont="1"/>
    <xf numFmtId="166" fontId="4" fillId="0" borderId="0" xfId="0" applyNumberFormat="1" applyFont="1" applyAlignment="1">
      <alignment horizontal="center" vertical="center"/>
    </xf>
    <xf numFmtId="0" fontId="13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0" borderId="0" xfId="2" applyFont="1" applyAlignment="1">
      <alignment vertical="center"/>
    </xf>
    <xf numFmtId="0" fontId="4" fillId="0" borderId="0" xfId="2" applyFont="1"/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4" fillId="0" borderId="0" xfId="3" applyFont="1"/>
    <xf numFmtId="168" fontId="9" fillId="0" borderId="0" xfId="3" applyNumberFormat="1" applyFont="1" applyAlignment="1">
      <alignment horizontal="center"/>
    </xf>
    <xf numFmtId="0" fontId="4" fillId="0" borderId="0" xfId="3" applyFont="1" applyAlignment="1">
      <alignment horizontal="right"/>
    </xf>
    <xf numFmtId="0" fontId="13" fillId="0" borderId="0" xfId="3" applyFont="1" applyAlignment="1">
      <alignment horizontal="right"/>
    </xf>
    <xf numFmtId="0" fontId="13" fillId="0" borderId="0" xfId="3" applyFont="1"/>
    <xf numFmtId="0" fontId="9" fillId="0" borderId="0" xfId="3" applyFont="1" applyAlignment="1">
      <alignment horizontal="left"/>
    </xf>
    <xf numFmtId="0" fontId="4" fillId="0" borderId="12" xfId="3" applyFont="1" applyBorder="1"/>
    <xf numFmtId="0" fontId="4" fillId="0" borderId="12" xfId="3" applyFont="1" applyBorder="1" applyAlignment="1">
      <alignment horizontal="left"/>
    </xf>
    <xf numFmtId="0" fontId="16" fillId="0" borderId="0" xfId="3" applyFont="1"/>
    <xf numFmtId="0" fontId="24" fillId="0" borderId="15" xfId="3" applyFont="1" applyBorder="1" applyAlignment="1">
      <alignment horizontal="right" vertical="center"/>
    </xf>
    <xf numFmtId="0" fontId="3" fillId="0" borderId="13" xfId="3" applyFont="1" applyBorder="1" applyAlignment="1">
      <alignment horizontal="left" vertical="center"/>
    </xf>
    <xf numFmtId="0" fontId="24" fillId="0" borderId="0" xfId="3" applyFont="1"/>
    <xf numFmtId="168" fontId="4" fillId="0" borderId="0" xfId="3" applyNumberFormat="1" applyFont="1" applyAlignment="1">
      <alignment horizontal="center"/>
    </xf>
    <xf numFmtId="0" fontId="9" fillId="0" borderId="0" xfId="3" applyFont="1" applyAlignment="1">
      <alignment horizontal="right"/>
    </xf>
    <xf numFmtId="167" fontId="4" fillId="0" borderId="0" xfId="3" applyNumberFormat="1" applyFont="1" applyAlignment="1">
      <alignment horizontal="center"/>
    </xf>
    <xf numFmtId="167" fontId="4" fillId="0" borderId="5" xfId="3" applyNumberFormat="1" applyFont="1" applyBorder="1" applyAlignment="1">
      <alignment horizontal="center" vertical="center"/>
    </xf>
    <xf numFmtId="167" fontId="4" fillId="0" borderId="0" xfId="3" applyNumberFormat="1" applyFont="1" applyAlignment="1">
      <alignment horizontal="center" vertical="center"/>
    </xf>
    <xf numFmtId="167" fontId="4" fillId="0" borderId="7" xfId="3" applyNumberFormat="1" applyFont="1" applyBorder="1" applyAlignment="1">
      <alignment horizontal="center" vertical="center"/>
    </xf>
    <xf numFmtId="0" fontId="4" fillId="0" borderId="9" xfId="3" applyFont="1" applyBorder="1"/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6" fillId="0" borderId="20" xfId="3" applyFont="1" applyBorder="1" applyAlignment="1">
      <alignment vertical="center"/>
    </xf>
    <xf numFmtId="170" fontId="16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70" fontId="4" fillId="0" borderId="0" xfId="4" applyNumberFormat="1" applyFont="1"/>
    <xf numFmtId="0" fontId="9" fillId="0" borderId="14" xfId="3" applyFont="1" applyBorder="1" applyAlignment="1">
      <alignment horizontal="center" vertical="center"/>
    </xf>
    <xf numFmtId="0" fontId="4" fillId="0" borderId="24" xfId="3" applyFont="1" applyBorder="1"/>
    <xf numFmtId="0" fontId="3" fillId="0" borderId="15" xfId="3" applyFont="1" applyBorder="1" applyAlignment="1">
      <alignment horizontal="left" vertical="center"/>
    </xf>
    <xf numFmtId="0" fontId="9" fillId="0" borderId="13" xfId="3" applyFont="1" applyBorder="1" applyAlignment="1">
      <alignment horizontal="center" vertical="center"/>
    </xf>
    <xf numFmtId="0" fontId="4" fillId="0" borderId="15" xfId="3" applyFont="1" applyBorder="1"/>
    <xf numFmtId="0" fontId="4" fillId="0" borderId="12" xfId="3" applyFont="1" applyBorder="1" applyAlignment="1">
      <alignment horizontal="center"/>
    </xf>
    <xf numFmtId="0" fontId="3" fillId="0" borderId="0" xfId="3" applyFont="1" applyAlignment="1">
      <alignment vertical="center"/>
    </xf>
    <xf numFmtId="0" fontId="3" fillId="0" borderId="0" xfId="3" applyFont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6" fillId="0" borderId="20" xfId="3" applyNumberFormat="1" applyFont="1" applyBorder="1" applyAlignment="1">
      <alignment horizontal="right" vertical="center"/>
    </xf>
    <xf numFmtId="0" fontId="4" fillId="0" borderId="0" xfId="7" applyFont="1"/>
    <xf numFmtId="0" fontId="4" fillId="0" borderId="12" xfId="7" applyFont="1" applyBorder="1"/>
    <xf numFmtId="0" fontId="4" fillId="0" borderId="12" xfId="7" applyFont="1" applyBorder="1" applyAlignment="1">
      <alignment horizontal="left"/>
    </xf>
    <xf numFmtId="0" fontId="4" fillId="0" borderId="9" xfId="7" applyFont="1" applyBorder="1"/>
    <xf numFmtId="0" fontId="3" fillId="0" borderId="0" xfId="7" applyFont="1" applyAlignment="1">
      <alignment vertical="center"/>
    </xf>
    <xf numFmtId="0" fontId="4" fillId="0" borderId="12" xfId="7" applyFont="1" applyBorder="1" applyAlignment="1">
      <alignment horizontal="center"/>
    </xf>
    <xf numFmtId="0" fontId="3" fillId="0" borderId="0" xfId="7" applyFont="1"/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25" fillId="0" borderId="0" xfId="7" applyFont="1"/>
    <xf numFmtId="0" fontId="2" fillId="0" borderId="0" xfId="7"/>
    <xf numFmtId="0" fontId="4" fillId="0" borderId="24" xfId="0" applyFont="1" applyBorder="1"/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9" fillId="0" borderId="0" xfId="3" applyFont="1" applyAlignment="1">
      <alignment horizontal="center" vertical="center"/>
    </xf>
    <xf numFmtId="0" fontId="16" fillId="0" borderId="0" xfId="3" applyFont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6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167" fontId="4" fillId="2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/>
    </xf>
    <xf numFmtId="0" fontId="21" fillId="0" borderId="0" xfId="0" applyFont="1" applyAlignment="1">
      <alignment horizontal="right"/>
    </xf>
    <xf numFmtId="165" fontId="9" fillId="2" borderId="5" xfId="1" applyNumberFormat="1" applyFont="1" applyFill="1" applyBorder="1" applyAlignment="1" applyProtection="1">
      <alignment horizontal="center" vertical="center"/>
      <protection locked="0"/>
    </xf>
    <xf numFmtId="166" fontId="4" fillId="2" borderId="10" xfId="1" applyNumberFormat="1" applyFont="1" applyFill="1" applyBorder="1" applyAlignment="1">
      <alignment horizontal="center" vertical="center" wrapText="1"/>
    </xf>
    <xf numFmtId="166" fontId="4" fillId="2" borderId="5" xfId="1" applyNumberFormat="1" applyFont="1" applyFill="1" applyBorder="1" applyAlignment="1">
      <alignment horizontal="center" vertical="center" wrapText="1"/>
    </xf>
    <xf numFmtId="165" fontId="4" fillId="2" borderId="27" xfId="0" applyNumberFormat="1" applyFont="1" applyFill="1" applyBorder="1"/>
    <xf numFmtId="165" fontId="4" fillId="2" borderId="26" xfId="0" applyNumberFormat="1" applyFont="1" applyFill="1" applyBorder="1"/>
    <xf numFmtId="165" fontId="4" fillId="2" borderId="25" xfId="0" applyNumberFormat="1" applyFont="1" applyFill="1" applyBorder="1" applyAlignment="1">
      <alignment horizontal="left"/>
    </xf>
    <xf numFmtId="1" fontId="4" fillId="2" borderId="20" xfId="0" applyNumberFormat="1" applyFont="1" applyFill="1" applyBorder="1" applyAlignment="1">
      <alignment horizontal="left"/>
    </xf>
    <xf numFmtId="0" fontId="21" fillId="0" borderId="0" xfId="0" applyFont="1" applyAlignment="1">
      <alignment horizontal="left"/>
    </xf>
    <xf numFmtId="166" fontId="4" fillId="2" borderId="8" xfId="1" applyNumberFormat="1" applyFont="1" applyFill="1" applyBorder="1" applyAlignment="1">
      <alignment horizontal="center" vertical="center" wrapText="1"/>
    </xf>
    <xf numFmtId="167" fontId="4" fillId="2" borderId="5" xfId="3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/>
    <xf numFmtId="165" fontId="4" fillId="2" borderId="5" xfId="0" applyNumberFormat="1" applyFont="1" applyFill="1" applyBorder="1"/>
    <xf numFmtId="0" fontId="4" fillId="0" borderId="9" xfId="0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/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/>
    <xf numFmtId="14" fontId="4" fillId="0" borderId="12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9" fillId="0" borderId="4" xfId="2" applyFont="1" applyBorder="1" applyAlignment="1">
      <alignment horizontal="center" vertical="center" textRotation="90" wrapText="1"/>
    </xf>
    <xf numFmtId="0" fontId="9" fillId="0" borderId="8" xfId="2" applyFont="1" applyBorder="1" applyAlignment="1">
      <alignment horizontal="center" vertical="center" textRotation="90" wrapText="1"/>
    </xf>
    <xf numFmtId="0" fontId="9" fillId="0" borderId="10" xfId="2" applyFont="1" applyBorder="1" applyAlignment="1">
      <alignment horizontal="center" vertical="center" textRotation="90" wrapText="1"/>
    </xf>
    <xf numFmtId="0" fontId="18" fillId="0" borderId="5" xfId="2" applyFont="1" applyBorder="1" applyAlignment="1">
      <alignment horizontal="left" vertical="center" wrapText="1"/>
    </xf>
    <xf numFmtId="0" fontId="18" fillId="0" borderId="4" xfId="2" applyFont="1" applyBorder="1" applyAlignment="1">
      <alignment horizontal="left" vertical="center" wrapText="1"/>
    </xf>
    <xf numFmtId="0" fontId="19" fillId="0" borderId="6" xfId="2" applyFont="1" applyBorder="1" applyAlignment="1">
      <alignment horizontal="left" vertical="justify" wrapText="1"/>
    </xf>
    <xf numFmtId="0" fontId="19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165" fontId="9" fillId="2" borderId="5" xfId="1" applyNumberFormat="1" applyFont="1" applyFill="1" applyBorder="1" applyAlignment="1" applyProtection="1">
      <alignment horizontal="center" vertical="center"/>
      <protection locked="0"/>
    </xf>
    <xf numFmtId="165" fontId="9" fillId="2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0" fontId="20" fillId="0" borderId="6" xfId="2" applyFont="1" applyBorder="1" applyAlignment="1">
      <alignment horizontal="left" vertical="justify" wrapText="1"/>
    </xf>
    <xf numFmtId="0" fontId="20" fillId="0" borderId="9" xfId="2" applyFont="1" applyBorder="1" applyAlignment="1">
      <alignment horizontal="left" vertical="justify" wrapText="1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2" fillId="0" borderId="18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6" xfId="2" applyBorder="1" applyAlignment="1">
      <alignment horizontal="left" vertical="center"/>
    </xf>
    <xf numFmtId="0" fontId="21" fillId="0" borderId="6" xfId="2" applyFont="1" applyBorder="1" applyAlignment="1">
      <alignment horizontal="left" vertical="center" wrapText="1"/>
    </xf>
    <xf numFmtId="0" fontId="21" fillId="0" borderId="9" xfId="2" applyFont="1" applyBorder="1" applyAlignment="1">
      <alignment horizontal="left" vertical="center" wrapText="1"/>
    </xf>
    <xf numFmtId="0" fontId="21" fillId="0" borderId="7" xfId="2" applyFont="1" applyBorder="1" applyAlignment="1">
      <alignment horizontal="left" vertical="center" wrapText="1"/>
    </xf>
    <xf numFmtId="0" fontId="22" fillId="0" borderId="6" xfId="2" applyFont="1" applyBorder="1" applyAlignment="1">
      <alignment horizontal="left" vertical="justify" wrapText="1"/>
    </xf>
    <xf numFmtId="0" fontId="22" fillId="0" borderId="9" xfId="2" applyFont="1" applyBorder="1" applyAlignment="1">
      <alignment horizontal="left" vertical="justify" wrapText="1"/>
    </xf>
    <xf numFmtId="0" fontId="21" fillId="0" borderId="6" xfId="2" applyFont="1" applyBorder="1" applyAlignment="1">
      <alignment horizontal="left" vertical="center"/>
    </xf>
    <xf numFmtId="0" fontId="21" fillId="0" borderId="9" xfId="2" applyFont="1" applyBorder="1" applyAlignment="1">
      <alignment horizontal="left" vertical="center"/>
    </xf>
    <xf numFmtId="0" fontId="21" fillId="0" borderId="7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justify" wrapText="1"/>
    </xf>
    <xf numFmtId="0" fontId="20" fillId="0" borderId="11" xfId="2" applyFont="1" applyBorder="1" applyAlignment="1">
      <alignment horizontal="left" vertical="justify" wrapText="1"/>
    </xf>
    <xf numFmtId="0" fontId="6" fillId="0" borderId="4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10" xfId="2" applyFont="1" applyBorder="1" applyAlignment="1">
      <alignment horizontal="center" vertical="center" textRotation="90" wrapText="1"/>
    </xf>
    <xf numFmtId="0" fontId="7" fillId="0" borderId="5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left" vertical="center" wrapText="1"/>
    </xf>
    <xf numFmtId="0" fontId="8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14" fillId="0" borderId="6" xfId="2" applyFont="1" applyBorder="1" applyAlignment="1">
      <alignment horizontal="left" vertical="justify" wrapText="1"/>
    </xf>
    <xf numFmtId="0" fontId="14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7" xfId="2" applyFont="1" applyBorder="1" applyAlignment="1">
      <alignment horizontal="left" vertical="center" wrapText="1"/>
    </xf>
    <xf numFmtId="0" fontId="8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4" fillId="0" borderId="22" xfId="2" applyFont="1" applyBorder="1" applyAlignment="1">
      <alignment horizontal="left" vertical="justify" wrapText="1"/>
    </xf>
    <xf numFmtId="0" fontId="14" fillId="0" borderId="11" xfId="2" applyFont="1" applyBorder="1" applyAlignment="1">
      <alignment horizontal="left" vertical="justify" wrapText="1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16" fillId="0" borderId="5" xfId="0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166" fontId="4" fillId="2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9" xfId="3" applyFont="1" applyBorder="1" applyAlignment="1">
      <alignment horizontal="center"/>
    </xf>
    <xf numFmtId="0" fontId="4" fillId="0" borderId="12" xfId="3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19" fillId="0" borderId="9" xfId="2" applyFont="1" applyBorder="1" applyAlignment="1">
      <alignment horizontal="left" vertical="justify" wrapText="1"/>
    </xf>
    <xf numFmtId="0" fontId="19" fillId="0" borderId="6" xfId="2" applyFont="1" applyBorder="1" applyAlignment="1">
      <alignment horizontal="left" vertical="center" wrapText="1"/>
    </xf>
    <xf numFmtId="0" fontId="19" fillId="0" borderId="9" xfId="2" applyFont="1" applyBorder="1" applyAlignment="1">
      <alignment horizontal="left" vertical="center" wrapText="1"/>
    </xf>
    <xf numFmtId="0" fontId="19" fillId="0" borderId="7" xfId="2" applyFont="1" applyBorder="1" applyAlignment="1">
      <alignment horizontal="left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0" fontId="20" fillId="0" borderId="6" xfId="2" applyFont="1" applyBorder="1" applyAlignment="1">
      <alignment horizontal="left" vertical="center" wrapText="1"/>
    </xf>
    <xf numFmtId="0" fontId="20" fillId="0" borderId="9" xfId="2" applyFont="1" applyBorder="1" applyAlignment="1">
      <alignment horizontal="left" vertical="center" wrapText="1"/>
    </xf>
    <xf numFmtId="0" fontId="20" fillId="0" borderId="7" xfId="2" applyFont="1" applyBorder="1" applyAlignment="1">
      <alignment horizontal="left" vertical="center" wrapText="1"/>
    </xf>
    <xf numFmtId="0" fontId="22" fillId="0" borderId="6" xfId="2" applyFont="1" applyBorder="1" applyAlignment="1">
      <alignment horizontal="left" vertical="center" wrapText="1"/>
    </xf>
    <xf numFmtId="0" fontId="22" fillId="0" borderId="9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4" fillId="0" borderId="9" xfId="7" applyFont="1" applyBorder="1" applyAlignment="1">
      <alignment horizontal="center"/>
    </xf>
    <xf numFmtId="0" fontId="4" fillId="0" borderId="12" xfId="7" applyFont="1" applyBorder="1" applyAlignment="1">
      <alignment horizontal="center"/>
    </xf>
    <xf numFmtId="165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0" fontId="28" fillId="0" borderId="6" xfId="0" applyFont="1" applyBorder="1" applyAlignment="1">
      <alignment vertical="center" shrinkToFit="1"/>
    </xf>
    <xf numFmtId="0" fontId="28" fillId="0" borderId="7" xfId="0" applyFont="1" applyBorder="1" applyAlignment="1">
      <alignment vertical="center" shrinkToFit="1"/>
    </xf>
    <xf numFmtId="0" fontId="5" fillId="0" borderId="6" xfId="0" applyFont="1" applyBorder="1" applyAlignment="1">
      <alignment vertical="center"/>
    </xf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24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36" workbookViewId="0">
      <selection activeCell="J29" sqref="J29:J33"/>
    </sheetView>
  </sheetViews>
  <sheetFormatPr defaultColWidth="9.1328125" defaultRowHeight="12.75" x14ac:dyDescent="0.35"/>
  <cols>
    <col min="1" max="1" width="18" style="116" customWidth="1"/>
    <col min="2" max="18" width="15.73046875" style="116" customWidth="1"/>
    <col min="19" max="16384" width="9.1328125" style="116"/>
  </cols>
  <sheetData>
    <row r="1" spans="1:1" s="125" customFormat="1" ht="17.649999999999999" x14ac:dyDescent="0.5">
      <c r="A1" s="125" t="s">
        <v>99</v>
      </c>
    </row>
    <row r="3" spans="1:1" x14ac:dyDescent="0.35">
      <c r="A3" s="116" t="s">
        <v>142</v>
      </c>
    </row>
    <row r="4" spans="1:1" x14ac:dyDescent="0.35">
      <c r="A4" s="116" t="s">
        <v>141</v>
      </c>
    </row>
    <row r="5" spans="1:1" x14ac:dyDescent="0.35">
      <c r="A5" s="116" t="s">
        <v>95</v>
      </c>
    </row>
    <row r="6" spans="1:1" x14ac:dyDescent="0.35">
      <c r="A6" s="116" t="s">
        <v>94</v>
      </c>
    </row>
    <row r="8" spans="1:1" x14ac:dyDescent="0.35">
      <c r="A8" s="116" t="s">
        <v>138</v>
      </c>
    </row>
    <row r="10" spans="1:1" ht="13.15" x14ac:dyDescent="0.4">
      <c r="A10" s="124" t="s">
        <v>127</v>
      </c>
    </row>
    <row r="11" spans="1:1" x14ac:dyDescent="0.35">
      <c r="A11" s="116" t="s">
        <v>136</v>
      </c>
    </row>
    <row r="12" spans="1:1" x14ac:dyDescent="0.35">
      <c r="A12" s="116" t="s">
        <v>119</v>
      </c>
    </row>
    <row r="13" spans="1:1" ht="13.15" x14ac:dyDescent="0.4">
      <c r="A13" s="124" t="s">
        <v>128</v>
      </c>
    </row>
    <row r="14" spans="1:1" x14ac:dyDescent="0.35">
      <c r="A14" s="116" t="s">
        <v>135</v>
      </c>
    </row>
    <row r="15" spans="1:1" ht="13.15" x14ac:dyDescent="0.4">
      <c r="A15" s="124" t="s">
        <v>129</v>
      </c>
    </row>
    <row r="16" spans="1:1" x14ac:dyDescent="0.35">
      <c r="A16" s="116" t="s">
        <v>120</v>
      </c>
    </row>
    <row r="17" spans="1:4" s="124" customFormat="1" ht="13.15" x14ac:dyDescent="0.4">
      <c r="A17" s="124" t="s">
        <v>130</v>
      </c>
    </row>
    <row r="18" spans="1:4" x14ac:dyDescent="0.35">
      <c r="A18" s="116" t="s">
        <v>121</v>
      </c>
    </row>
    <row r="20" spans="1:4" x14ac:dyDescent="0.35">
      <c r="A20" s="116" t="s">
        <v>134</v>
      </c>
    </row>
    <row r="22" spans="1:4" s="115" customFormat="1" ht="17.25" x14ac:dyDescent="0.45">
      <c r="A22" s="115" t="s">
        <v>84</v>
      </c>
    </row>
    <row r="23" spans="1:4" s="124" customFormat="1" ht="13.15" x14ac:dyDescent="0.4">
      <c r="A23" s="126"/>
      <c r="B23" s="126" t="s">
        <v>109</v>
      </c>
      <c r="C23" s="126" t="s">
        <v>56</v>
      </c>
      <c r="D23" s="126" t="s">
        <v>139</v>
      </c>
    </row>
    <row r="24" spans="1:4" x14ac:dyDescent="0.35">
      <c r="A24" s="123" t="s">
        <v>111</v>
      </c>
      <c r="B24" s="123" t="s">
        <v>112</v>
      </c>
      <c r="C24" s="123" t="s">
        <v>113</v>
      </c>
      <c r="D24" s="123" t="s">
        <v>140</v>
      </c>
    </row>
    <row r="25" spans="1:4" x14ac:dyDescent="0.35">
      <c r="A25" s="123" t="s">
        <v>114</v>
      </c>
      <c r="B25" s="123" t="s">
        <v>112</v>
      </c>
      <c r="C25" s="123" t="s">
        <v>115</v>
      </c>
      <c r="D25" s="123" t="s">
        <v>140</v>
      </c>
    </row>
    <row r="26" spans="1:4" x14ac:dyDescent="0.35">
      <c r="A26" s="123" t="s">
        <v>116</v>
      </c>
      <c r="B26" s="123" t="s">
        <v>117</v>
      </c>
      <c r="C26" s="123" t="s">
        <v>118</v>
      </c>
      <c r="D26" s="123"/>
    </row>
    <row r="27" spans="1:4" x14ac:dyDescent="0.35">
      <c r="A27" s="123" t="s">
        <v>131</v>
      </c>
      <c r="B27" s="123" t="s">
        <v>132</v>
      </c>
      <c r="C27" s="123" t="s">
        <v>110</v>
      </c>
      <c r="D27" s="123" t="s">
        <v>140</v>
      </c>
    </row>
    <row r="28" spans="1:4" x14ac:dyDescent="0.35">
      <c r="A28" s="123" t="s">
        <v>96</v>
      </c>
      <c r="B28" s="123" t="s">
        <v>97</v>
      </c>
      <c r="C28" s="123" t="s">
        <v>98</v>
      </c>
      <c r="D28" s="123"/>
    </row>
    <row r="30" spans="1:4" ht="13.15" x14ac:dyDescent="0.4">
      <c r="A30" s="124" t="s">
        <v>102</v>
      </c>
    </row>
    <row r="31" spans="1:4" x14ac:dyDescent="0.35">
      <c r="A31" s="116" t="s">
        <v>105</v>
      </c>
    </row>
    <row r="33" spans="1:3" x14ac:dyDescent="0.35">
      <c r="A33" s="116" t="s">
        <v>104</v>
      </c>
      <c r="B33" s="116" t="s">
        <v>106</v>
      </c>
      <c r="C33" s="116" t="s">
        <v>82</v>
      </c>
    </row>
    <row r="34" spans="1:3" x14ac:dyDescent="0.35">
      <c r="A34" s="116" t="s">
        <v>103</v>
      </c>
      <c r="B34" s="116" t="s">
        <v>32</v>
      </c>
    </row>
    <row r="35" spans="1:3" x14ac:dyDescent="0.35">
      <c r="A35" s="116" t="s">
        <v>56</v>
      </c>
      <c r="B35" s="116" t="s">
        <v>107</v>
      </c>
    </row>
  </sheetData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0"/>
  <sheetViews>
    <sheetView showZeros="0" view="pageLayout" topLeftCell="A19" zoomScaleNormal="100" workbookViewId="0">
      <selection activeCell="B39" sqref="B39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8.39843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80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73"/>
      <c r="D4" s="273"/>
      <c r="E4" s="273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72"/>
      <c r="D5" s="272"/>
      <c r="E5" s="272"/>
      <c r="F5" s="272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72"/>
      <c r="D6" s="272"/>
      <c r="E6" s="272"/>
      <c r="F6" s="272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38"/>
      <c r="L7" s="135"/>
    </row>
    <row r="8" spans="1:12" ht="17.100000000000001" customHeight="1" x14ac:dyDescent="0.3">
      <c r="A8" s="101" t="s">
        <v>17</v>
      </c>
      <c r="B8" s="101"/>
      <c r="C8" s="273"/>
      <c r="D8" s="273"/>
      <c r="E8" s="273"/>
      <c r="F8" s="273"/>
    </row>
    <row r="9" spans="1:12" ht="17.100000000000001" customHeight="1" x14ac:dyDescent="0.3">
      <c r="A9" s="103" t="s">
        <v>19</v>
      </c>
      <c r="B9" s="103"/>
      <c r="C9" s="272"/>
      <c r="D9" s="272"/>
      <c r="E9" s="272"/>
      <c r="F9" s="272"/>
    </row>
    <row r="10" spans="1:12" ht="17.100000000000001" customHeight="1" x14ac:dyDescent="0.3">
      <c r="A10" s="103" t="s">
        <v>30</v>
      </c>
      <c r="B10" s="103"/>
      <c r="C10" s="272"/>
      <c r="D10" s="272"/>
      <c r="E10" s="272"/>
      <c r="F10" s="272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82" t="s">
        <v>0</v>
      </c>
      <c r="H13" s="183"/>
      <c r="I13" s="184" t="s">
        <v>7</v>
      </c>
      <c r="J13" s="185"/>
      <c r="K13" s="186"/>
    </row>
    <row r="14" spans="1:12" s="11" customFormat="1" x14ac:dyDescent="0.3">
      <c r="A14" s="222" t="s">
        <v>67</v>
      </c>
      <c r="B14" s="225" t="s">
        <v>4</v>
      </c>
      <c r="C14" s="225" t="s">
        <v>5</v>
      </c>
      <c r="D14" s="225"/>
      <c r="E14" s="227" t="s">
        <v>8</v>
      </c>
      <c r="F14" s="228"/>
      <c r="G14" s="194"/>
      <c r="H14" s="195"/>
      <c r="I14" s="196">
        <v>0.2</v>
      </c>
      <c r="J14" s="199">
        <v>0</v>
      </c>
      <c r="K14" s="201">
        <f>J14*0.2</f>
        <v>0</v>
      </c>
    </row>
    <row r="15" spans="1:12" s="11" customFormat="1" ht="46.5" customHeight="1" x14ac:dyDescent="0.3">
      <c r="A15" s="223"/>
      <c r="B15" s="225"/>
      <c r="C15" s="225" t="s">
        <v>1</v>
      </c>
      <c r="D15" s="225"/>
      <c r="E15" s="229" t="s">
        <v>38</v>
      </c>
      <c r="F15" s="230"/>
      <c r="G15" s="205"/>
      <c r="H15" s="206"/>
      <c r="I15" s="197"/>
      <c r="J15" s="199"/>
      <c r="K15" s="201"/>
    </row>
    <row r="16" spans="1:12" s="11" customFormat="1" ht="33.75" customHeight="1" x14ac:dyDescent="0.3">
      <c r="A16" s="224"/>
      <c r="B16" s="226"/>
      <c r="C16" s="226" t="s">
        <v>6</v>
      </c>
      <c r="D16" s="226"/>
      <c r="E16" s="229" t="s">
        <v>64</v>
      </c>
      <c r="F16" s="230"/>
      <c r="G16" s="207"/>
      <c r="H16" s="208"/>
      <c r="I16" s="198"/>
      <c r="J16" s="200"/>
      <c r="K16" s="202"/>
    </row>
    <row r="17" spans="1:12" s="11" customFormat="1" ht="27.75" customHeight="1" x14ac:dyDescent="0.3">
      <c r="A17" s="222" t="s">
        <v>42</v>
      </c>
      <c r="B17" s="231" t="s">
        <v>9</v>
      </c>
      <c r="C17" s="232"/>
      <c r="D17" s="233"/>
      <c r="E17" s="227" t="s">
        <v>40</v>
      </c>
      <c r="F17" s="234"/>
      <c r="G17" s="205"/>
      <c r="H17" s="206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24"/>
      <c r="B18" s="235" t="s">
        <v>2</v>
      </c>
      <c r="C18" s="236"/>
      <c r="D18" s="237"/>
      <c r="E18" s="238" t="s">
        <v>39</v>
      </c>
      <c r="F18" s="239"/>
      <c r="G18" s="205"/>
      <c r="H18" s="206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209" t="s">
        <v>65</v>
      </c>
      <c r="C19" s="210"/>
      <c r="D19" s="210"/>
      <c r="E19" s="210"/>
      <c r="F19" s="210"/>
      <c r="G19" s="210"/>
      <c r="H19" s="210"/>
      <c r="I19" s="211"/>
      <c r="J19" s="47"/>
      <c r="K19" s="145"/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101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82</v>
      </c>
      <c r="J22" s="35"/>
    </row>
    <row r="23" spans="1:12" s="11" customFormat="1" ht="20.100000000000001" customHeight="1" thickBot="1" x14ac:dyDescent="0.35">
      <c r="A23" s="50" t="s">
        <v>81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93</v>
      </c>
      <c r="F24" s="11" t="s">
        <v>83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43" t="s">
        <v>49</v>
      </c>
      <c r="B26" s="244"/>
      <c r="C26" s="244"/>
      <c r="D26" s="244"/>
      <c r="E26" s="244"/>
      <c r="F26" s="244"/>
      <c r="G26" s="244"/>
      <c r="H26" s="244"/>
      <c r="I26" s="244"/>
      <c r="J26" s="244"/>
      <c r="K26" s="245"/>
    </row>
    <row r="27" spans="1:12" s="11" customFormat="1" x14ac:dyDescent="0.3">
      <c r="A27" s="246"/>
      <c r="B27" s="247"/>
      <c r="C27" s="247"/>
      <c r="D27" s="247"/>
      <c r="E27" s="247"/>
      <c r="F27" s="247"/>
      <c r="G27" s="247"/>
      <c r="H27" s="247"/>
      <c r="I27" s="247"/>
      <c r="J27" s="247"/>
      <c r="K27" s="248"/>
    </row>
    <row r="28" spans="1:12" s="11" customFormat="1" x14ac:dyDescent="0.3">
      <c r="A28" s="246"/>
      <c r="B28" s="247"/>
      <c r="C28" s="247"/>
      <c r="D28" s="247"/>
      <c r="E28" s="247"/>
      <c r="F28" s="247"/>
      <c r="G28" s="247"/>
      <c r="H28" s="247"/>
      <c r="I28" s="247"/>
      <c r="J28" s="247"/>
      <c r="K28" s="248"/>
    </row>
    <row r="29" spans="1:12" s="11" customFormat="1" ht="9" customHeight="1" x14ac:dyDescent="0.3">
      <c r="A29" s="246"/>
      <c r="B29" s="247"/>
      <c r="C29" s="247"/>
      <c r="D29" s="247"/>
      <c r="E29" s="247"/>
      <c r="F29" s="247"/>
      <c r="G29" s="247"/>
      <c r="H29" s="247"/>
      <c r="I29" s="247"/>
      <c r="J29" s="247"/>
      <c r="K29" s="248"/>
    </row>
    <row r="30" spans="1:12" s="11" customFormat="1" x14ac:dyDescent="0.3">
      <c r="A30" s="249"/>
      <c r="B30" s="250"/>
      <c r="C30" s="250"/>
      <c r="D30" s="250"/>
      <c r="E30" s="250"/>
      <c r="F30" s="250"/>
      <c r="G30" s="250"/>
      <c r="H30" s="250"/>
      <c r="I30" s="250"/>
      <c r="J30" s="250"/>
      <c r="K30" s="251"/>
    </row>
    <row r="31" spans="1:12" s="11" customFormat="1" x14ac:dyDescent="0.3"/>
    <row r="32" spans="1:12" s="11" customFormat="1" ht="13.5" x14ac:dyDescent="0.3">
      <c r="A32" s="252" t="s">
        <v>92</v>
      </c>
      <c r="B32" s="252"/>
      <c r="C32" s="252"/>
      <c r="D32" s="252"/>
      <c r="E32" s="252"/>
      <c r="F32" s="252"/>
      <c r="G32" s="252"/>
      <c r="H32" s="274">
        <f>G24</f>
        <v>0</v>
      </c>
      <c r="I32" s="274"/>
      <c r="J32" s="33" t="s">
        <v>46</v>
      </c>
      <c r="K32" s="128">
        <f>H32*3</f>
        <v>0</v>
      </c>
    </row>
    <row r="33" spans="1:12" s="11" customFormat="1" ht="13.5" x14ac:dyDescent="0.3">
      <c r="A33" s="252" t="s">
        <v>91</v>
      </c>
      <c r="B33" s="252"/>
      <c r="C33" s="252"/>
      <c r="D33" s="252"/>
      <c r="E33" s="252"/>
      <c r="F33" s="252"/>
      <c r="G33" s="252"/>
      <c r="H33" s="253">
        <f>K20</f>
        <v>0</v>
      </c>
      <c r="I33" s="275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40" t="s">
        <v>63</v>
      </c>
      <c r="F35" s="241"/>
      <c r="G35" s="241"/>
      <c r="H35" s="241"/>
      <c r="I35" s="241"/>
      <c r="J35" s="242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 K14:K21 J22:J24 K25:K40">
    <cfRule type="cellIs" dxfId="2" priority="3" operator="equal">
      <formula>0</formula>
    </cfRule>
  </conditionalFormatting>
  <conditionalFormatting sqref="H32:I33 J14:J19 K14:K21 J22:J24 K25:K40">
    <cfRule type="cellIs" dxfId="1" priority="2" operator="notBetween">
      <formula>0</formula>
      <formula>10</formula>
    </cfRule>
  </conditionalFormatting>
  <conditionalFormatting sqref="K19">
    <cfRule type="cellIs" dxfId="0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view="pageLayout" topLeftCell="A7" zoomScaleNormal="120" workbookViewId="0">
      <selection activeCell="J29" sqref="J29:J33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122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166"/>
      <c r="D4" s="166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167"/>
      <c r="D5" s="167"/>
      <c r="E5" s="167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67"/>
      <c r="D7" s="167"/>
      <c r="E7" s="167"/>
      <c r="G7" s="2" t="s">
        <v>16</v>
      </c>
      <c r="H7" s="168"/>
      <c r="I7" s="169"/>
      <c r="J7" s="169"/>
      <c r="K7" s="169"/>
    </row>
    <row r="8" spans="1:11" ht="17.100000000000001" customHeight="1" x14ac:dyDescent="0.3">
      <c r="A8" s="2" t="s">
        <v>17</v>
      </c>
      <c r="B8" s="2"/>
      <c r="C8" s="170"/>
      <c r="D8" s="170"/>
      <c r="E8" s="170"/>
      <c r="G8" s="6" t="s">
        <v>18</v>
      </c>
      <c r="H8" s="171"/>
      <c r="I8" s="172"/>
      <c r="J8" s="172"/>
      <c r="K8" s="172"/>
    </row>
    <row r="9" spans="1:11" ht="17.100000000000001" customHeight="1" x14ac:dyDescent="0.3">
      <c r="A9" s="6" t="s">
        <v>19</v>
      </c>
      <c r="B9" s="6"/>
      <c r="C9" s="167"/>
      <c r="D9" s="167"/>
      <c r="E9" s="167"/>
      <c r="G9" s="6" t="s">
        <v>20</v>
      </c>
      <c r="H9" s="171"/>
      <c r="I9" s="172"/>
      <c r="J9" s="172"/>
      <c r="K9" s="172"/>
    </row>
    <row r="10" spans="1:11" ht="17.100000000000001" customHeight="1" x14ac:dyDescent="0.3">
      <c r="A10" s="6" t="s">
        <v>30</v>
      </c>
      <c r="B10" s="6"/>
      <c r="C10" s="167"/>
      <c r="D10" s="167"/>
      <c r="E10" s="167"/>
      <c r="G10" s="6" t="s">
        <v>21</v>
      </c>
      <c r="H10" s="171"/>
      <c r="I10" s="172"/>
      <c r="J10" s="172"/>
      <c r="K10" s="172"/>
    </row>
    <row r="11" spans="1:11" ht="17.100000000000001" customHeight="1" x14ac:dyDescent="0.3">
      <c r="G11" s="6" t="s">
        <v>22</v>
      </c>
      <c r="H11" s="171"/>
      <c r="I11" s="172"/>
      <c r="J11" s="172"/>
      <c r="K11" s="172"/>
    </row>
    <row r="12" spans="1:11" ht="17.100000000000001" customHeight="1" x14ac:dyDescent="0.3">
      <c r="C12" s="8"/>
      <c r="G12" s="6" t="s">
        <v>23</v>
      </c>
      <c r="H12" s="171"/>
      <c r="I12" s="172"/>
      <c r="J12" s="172"/>
      <c r="K12" s="172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176" t="s">
        <v>25</v>
      </c>
      <c r="B15" s="177"/>
      <c r="C15" s="178"/>
      <c r="D15" s="141"/>
      <c r="E15" s="141"/>
      <c r="F15" s="141"/>
      <c r="G15" s="141"/>
      <c r="H15" s="141"/>
      <c r="I15" s="141"/>
      <c r="J15" s="12">
        <f t="shared" ref="J15:J20" si="0">SUM(D15:I15)</f>
        <v>0</v>
      </c>
    </row>
    <row r="16" spans="1:11" ht="18" customHeight="1" x14ac:dyDescent="0.3">
      <c r="A16" s="173" t="s">
        <v>33</v>
      </c>
      <c r="B16" s="174"/>
      <c r="C16" s="175"/>
      <c r="D16" s="141"/>
      <c r="E16" s="141"/>
      <c r="F16" s="141"/>
      <c r="G16" s="141"/>
      <c r="H16" s="141"/>
      <c r="I16" s="141"/>
      <c r="J16" s="12">
        <f t="shared" si="0"/>
        <v>0</v>
      </c>
    </row>
    <row r="17" spans="1:11" ht="18" customHeight="1" x14ac:dyDescent="0.3">
      <c r="A17" s="173" t="s">
        <v>34</v>
      </c>
      <c r="B17" s="174"/>
      <c r="C17" s="175"/>
      <c r="D17" s="141"/>
      <c r="E17" s="141"/>
      <c r="F17" s="141"/>
      <c r="G17" s="141"/>
      <c r="H17" s="141"/>
      <c r="I17" s="141"/>
      <c r="J17" s="12">
        <f t="shared" si="0"/>
        <v>0</v>
      </c>
    </row>
    <row r="18" spans="1:11" ht="18" customHeight="1" x14ac:dyDescent="0.3">
      <c r="A18" s="179" t="s">
        <v>69</v>
      </c>
      <c r="B18" s="180"/>
      <c r="C18" s="181"/>
      <c r="D18" s="141"/>
      <c r="E18" s="141"/>
      <c r="F18" s="141"/>
      <c r="G18" s="141"/>
      <c r="H18" s="141"/>
      <c r="I18" s="141"/>
      <c r="J18" s="12">
        <f t="shared" si="0"/>
        <v>0</v>
      </c>
    </row>
    <row r="19" spans="1:11" ht="18" customHeight="1" x14ac:dyDescent="0.3">
      <c r="A19" s="173" t="s">
        <v>35</v>
      </c>
      <c r="B19" s="174"/>
      <c r="C19" s="175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173" t="s">
        <v>108</v>
      </c>
      <c r="B20" s="174"/>
      <c r="C20" s="175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43" t="s">
        <v>137</v>
      </c>
      <c r="H23" s="142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82" t="s">
        <v>0</v>
      </c>
      <c r="H28" s="183"/>
      <c r="I28" s="184" t="s">
        <v>7</v>
      </c>
      <c r="J28" s="185"/>
      <c r="K28" s="186"/>
    </row>
    <row r="29" spans="1:11" x14ac:dyDescent="0.3">
      <c r="A29" s="187" t="s">
        <v>43</v>
      </c>
      <c r="B29" s="190" t="s">
        <v>4</v>
      </c>
      <c r="C29" s="190" t="s">
        <v>5</v>
      </c>
      <c r="D29" s="190"/>
      <c r="E29" s="192" t="s">
        <v>8</v>
      </c>
      <c r="F29" s="193"/>
      <c r="G29" s="194"/>
      <c r="H29" s="195"/>
      <c r="I29" s="196">
        <v>0.2</v>
      </c>
      <c r="J29" s="199"/>
      <c r="K29" s="201">
        <f>J29*0.2</f>
        <v>0</v>
      </c>
    </row>
    <row r="30" spans="1:11" ht="46.5" customHeight="1" x14ac:dyDescent="0.3">
      <c r="A30" s="188"/>
      <c r="B30" s="190"/>
      <c r="C30" s="190" t="s">
        <v>1</v>
      </c>
      <c r="D30" s="190"/>
      <c r="E30" s="203" t="s">
        <v>38</v>
      </c>
      <c r="F30" s="204"/>
      <c r="G30" s="205"/>
      <c r="H30" s="206"/>
      <c r="I30" s="197"/>
      <c r="J30" s="199"/>
      <c r="K30" s="201"/>
    </row>
    <row r="31" spans="1:11" ht="35.25" customHeight="1" x14ac:dyDescent="0.3">
      <c r="A31" s="189"/>
      <c r="B31" s="191"/>
      <c r="C31" s="191" t="s">
        <v>6</v>
      </c>
      <c r="D31" s="191"/>
      <c r="E31" s="203" t="s">
        <v>64</v>
      </c>
      <c r="F31" s="204"/>
      <c r="G31" s="207"/>
      <c r="H31" s="208"/>
      <c r="I31" s="198"/>
      <c r="J31" s="200"/>
      <c r="K31" s="202"/>
    </row>
    <row r="32" spans="1:11" ht="23.25" customHeight="1" x14ac:dyDescent="0.3">
      <c r="A32" s="187" t="s">
        <v>60</v>
      </c>
      <c r="B32" s="212" t="s">
        <v>9</v>
      </c>
      <c r="C32" s="213"/>
      <c r="D32" s="214"/>
      <c r="E32" s="215" t="s">
        <v>40</v>
      </c>
      <c r="F32" s="216"/>
      <c r="G32" s="205"/>
      <c r="H32" s="206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89"/>
      <c r="B33" s="217" t="s">
        <v>2</v>
      </c>
      <c r="C33" s="218"/>
      <c r="D33" s="219"/>
      <c r="E33" s="220" t="s">
        <v>39</v>
      </c>
      <c r="F33" s="221"/>
      <c r="G33" s="205"/>
      <c r="H33" s="206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209" t="s">
        <v>65</v>
      </c>
      <c r="C34" s="210"/>
      <c r="D34" s="210"/>
      <c r="E34" s="210"/>
      <c r="F34" s="210"/>
      <c r="G34" s="210"/>
      <c r="H34" s="210"/>
      <c r="I34" s="211"/>
      <c r="J34" s="55"/>
      <c r="K34" s="56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C4:D4"/>
    <mergeCell ref="C5:E5"/>
    <mergeCell ref="C7:E7"/>
    <mergeCell ref="H7:K7"/>
    <mergeCell ref="C8:E8"/>
    <mergeCell ref="H8:K8"/>
  </mergeCells>
  <conditionalFormatting sqref="K29:K37">
    <cfRule type="cellIs" dxfId="23" priority="2" operator="equal">
      <formula>0</formula>
    </cfRule>
  </conditionalFormatting>
  <conditionalFormatting sqref="J29:J34 K29:K37">
    <cfRule type="cellIs" dxfId="22" priority="1" operator="notBetween">
      <formula>0</formula>
      <formula>10</formula>
    </cfRule>
  </conditionalFormatting>
  <pageMargins left="0.7" right="0.7" top="0.75" bottom="0.75" header="0.3" footer="0.3"/>
  <pageSetup paperSize="9" scale="98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7"/>
  <sheetViews>
    <sheetView showZeros="0" view="pageLayout" topLeftCell="A19" zoomScaleNormal="100" workbookViewId="0">
      <selection activeCell="C5" sqref="C5:E5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35">
      <c r="G2" s="3"/>
      <c r="H2" s="7" t="s">
        <v>75</v>
      </c>
      <c r="I2" s="4"/>
      <c r="J2" s="5"/>
      <c r="K2" s="5"/>
    </row>
    <row r="3" spans="1:11" ht="21" customHeight="1" thickBot="1" x14ac:dyDescent="0.4">
      <c r="A3" s="27" t="s">
        <v>133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8" t="s">
        <v>56</v>
      </c>
      <c r="G4" s="3"/>
      <c r="H4" s="7" t="s">
        <v>11</v>
      </c>
      <c r="I4" s="4"/>
      <c r="J4" s="5"/>
      <c r="K4" s="5"/>
    </row>
    <row r="5" spans="1:11" ht="17.25" customHeight="1" thickBot="1" x14ac:dyDescent="0.35">
      <c r="A5" s="157" t="s">
        <v>10</v>
      </c>
      <c r="B5" s="157"/>
      <c r="C5" s="170"/>
      <c r="D5" s="170"/>
      <c r="E5" s="170"/>
      <c r="G5" s="3"/>
      <c r="H5" s="7" t="s">
        <v>13</v>
      </c>
      <c r="I5" s="117"/>
      <c r="J5" s="5"/>
      <c r="K5" s="5"/>
    </row>
    <row r="6" spans="1:11" ht="19.5" customHeight="1" x14ac:dyDescent="0.3">
      <c r="A6" s="159" t="s">
        <v>12</v>
      </c>
      <c r="B6" s="159"/>
      <c r="C6" s="167"/>
      <c r="D6" s="167"/>
      <c r="E6" s="167"/>
      <c r="G6" s="11" t="s">
        <v>14</v>
      </c>
    </row>
    <row r="7" spans="1:11" ht="17.100000000000001" customHeight="1" x14ac:dyDescent="0.3">
      <c r="A7" s="11" t="s">
        <v>68</v>
      </c>
      <c r="C7" s="167"/>
      <c r="D7" s="167"/>
      <c r="E7" s="167"/>
      <c r="G7" s="2" t="s">
        <v>16</v>
      </c>
      <c r="H7" s="168"/>
      <c r="I7" s="169"/>
      <c r="J7" s="169"/>
      <c r="K7" s="169"/>
    </row>
    <row r="8" spans="1:11" ht="17.100000000000001" customHeight="1" x14ac:dyDescent="0.3">
      <c r="A8" s="159" t="s">
        <v>15</v>
      </c>
      <c r="B8" s="159"/>
      <c r="C8" s="167"/>
      <c r="D8" s="167"/>
      <c r="E8" s="167"/>
      <c r="G8" s="6" t="s">
        <v>18</v>
      </c>
      <c r="H8" s="171"/>
      <c r="I8" s="172"/>
      <c r="J8" s="172"/>
      <c r="K8" s="172"/>
    </row>
    <row r="9" spans="1:11" ht="17.100000000000001" customHeight="1" x14ac:dyDescent="0.3">
      <c r="A9" s="157" t="s">
        <v>17</v>
      </c>
      <c r="B9" s="157"/>
      <c r="C9" s="167"/>
      <c r="D9" s="167"/>
      <c r="E9" s="167"/>
      <c r="G9" s="6" t="s">
        <v>20</v>
      </c>
      <c r="H9" s="171"/>
      <c r="I9" s="172"/>
      <c r="J9" s="172"/>
      <c r="K9" s="172"/>
    </row>
    <row r="10" spans="1:11" ht="17.100000000000001" customHeight="1" x14ac:dyDescent="0.3">
      <c r="A10" s="159" t="s">
        <v>19</v>
      </c>
      <c r="B10" s="159"/>
      <c r="C10" s="167"/>
      <c r="D10" s="167"/>
      <c r="E10" s="167"/>
      <c r="G10" s="6" t="s">
        <v>21</v>
      </c>
      <c r="H10" s="171"/>
      <c r="I10" s="172"/>
      <c r="J10" s="172"/>
      <c r="K10" s="172"/>
    </row>
    <row r="11" spans="1:11" ht="17.100000000000001" customHeight="1" x14ac:dyDescent="0.3">
      <c r="A11" s="159" t="s">
        <v>30</v>
      </c>
      <c r="B11" s="159"/>
      <c r="C11" s="167"/>
      <c r="D11" s="167"/>
      <c r="E11" s="167"/>
      <c r="G11" s="6" t="s">
        <v>22</v>
      </c>
      <c r="H11" s="171"/>
      <c r="I11" s="172"/>
      <c r="J11" s="172"/>
      <c r="K11" s="172"/>
    </row>
    <row r="12" spans="1:11" ht="17.100000000000001" customHeight="1" x14ac:dyDescent="0.3">
      <c r="C12" s="8"/>
      <c r="G12" s="6" t="s">
        <v>23</v>
      </c>
      <c r="H12" s="171"/>
      <c r="I12" s="172"/>
      <c r="J12" s="172"/>
      <c r="K12" s="172"/>
    </row>
    <row r="13" spans="1:11" ht="17.100000000000001" customHeight="1" x14ac:dyDescent="0.3">
      <c r="C13" s="8"/>
      <c r="G13" s="159" t="s">
        <v>143</v>
      </c>
      <c r="H13" s="171"/>
      <c r="I13" s="172"/>
      <c r="J13" s="172"/>
      <c r="K13" s="172"/>
    </row>
    <row r="14" spans="1:11" ht="17.100000000000001" customHeight="1" x14ac:dyDescent="0.3">
      <c r="C14" s="8"/>
      <c r="G14" s="159" t="s">
        <v>144</v>
      </c>
      <c r="H14" s="171"/>
      <c r="I14" s="172"/>
      <c r="J14" s="172"/>
      <c r="K14" s="172"/>
    </row>
    <row r="15" spans="1:11" ht="17.100000000000001" customHeight="1" x14ac:dyDescent="0.3">
      <c r="C15" s="8"/>
      <c r="G15" s="159" t="s">
        <v>145</v>
      </c>
      <c r="H15" s="171"/>
      <c r="I15" s="172"/>
      <c r="J15" s="172"/>
      <c r="K15" s="172"/>
    </row>
    <row r="16" spans="1:11" ht="8.25" customHeight="1" x14ac:dyDescent="0.3">
      <c r="A16" s="9"/>
      <c r="B16" s="10"/>
    </row>
    <row r="17" spans="1:12" ht="13.9" x14ac:dyDescent="0.3">
      <c r="A17" s="44" t="s">
        <v>3</v>
      </c>
      <c r="B17" s="45"/>
      <c r="C17" s="45"/>
      <c r="D17" s="45"/>
      <c r="E17" s="45"/>
      <c r="F17" s="45"/>
      <c r="G17" s="182" t="s">
        <v>0</v>
      </c>
      <c r="H17" s="183"/>
      <c r="I17" s="184" t="s">
        <v>7</v>
      </c>
      <c r="J17" s="185"/>
      <c r="K17" s="186"/>
    </row>
    <row r="18" spans="1:12" x14ac:dyDescent="0.3">
      <c r="A18" s="222" t="s">
        <v>67</v>
      </c>
      <c r="B18" s="225" t="s">
        <v>4</v>
      </c>
      <c r="C18" s="225" t="s">
        <v>5</v>
      </c>
      <c r="D18" s="225"/>
      <c r="E18" s="227" t="s">
        <v>8</v>
      </c>
      <c r="F18" s="228"/>
      <c r="G18" s="194"/>
      <c r="H18" s="195"/>
      <c r="I18" s="196">
        <v>0.2</v>
      </c>
      <c r="J18" s="199">
        <v>0</v>
      </c>
      <c r="K18" s="201">
        <f>J18*0.2</f>
        <v>0</v>
      </c>
    </row>
    <row r="19" spans="1:12" ht="46.5" customHeight="1" x14ac:dyDescent="0.3">
      <c r="A19" s="223"/>
      <c r="B19" s="225"/>
      <c r="C19" s="225" t="s">
        <v>1</v>
      </c>
      <c r="D19" s="225"/>
      <c r="E19" s="229" t="s">
        <v>38</v>
      </c>
      <c r="F19" s="230"/>
      <c r="G19" s="205"/>
      <c r="H19" s="206"/>
      <c r="I19" s="197"/>
      <c r="J19" s="199"/>
      <c r="K19" s="201"/>
    </row>
    <row r="20" spans="1:12" ht="33.75" customHeight="1" x14ac:dyDescent="0.3">
      <c r="A20" s="224"/>
      <c r="B20" s="226"/>
      <c r="C20" s="226" t="s">
        <v>6</v>
      </c>
      <c r="D20" s="226"/>
      <c r="E20" s="229" t="s">
        <v>64</v>
      </c>
      <c r="F20" s="230"/>
      <c r="G20" s="207"/>
      <c r="H20" s="208"/>
      <c r="I20" s="198"/>
      <c r="J20" s="200"/>
      <c r="K20" s="202"/>
    </row>
    <row r="21" spans="1:12" ht="27.75" customHeight="1" x14ac:dyDescent="0.3">
      <c r="A21" s="222" t="s">
        <v>42</v>
      </c>
      <c r="B21" s="231" t="s">
        <v>9</v>
      </c>
      <c r="C21" s="232"/>
      <c r="D21" s="233"/>
      <c r="E21" s="227" t="s">
        <v>40</v>
      </c>
      <c r="F21" s="234"/>
      <c r="G21" s="205"/>
      <c r="H21" s="206"/>
      <c r="I21" s="46">
        <v>0.4</v>
      </c>
      <c r="J21" s="144">
        <v>0</v>
      </c>
      <c r="K21" s="127">
        <f>J21*0.4</f>
        <v>0</v>
      </c>
      <c r="L21" s="26"/>
    </row>
    <row r="22" spans="1:12" ht="57.75" customHeight="1" thickBot="1" x14ac:dyDescent="0.35">
      <c r="A22" s="224"/>
      <c r="B22" s="235" t="s">
        <v>2</v>
      </c>
      <c r="C22" s="236"/>
      <c r="D22" s="237"/>
      <c r="E22" s="238" t="s">
        <v>39</v>
      </c>
      <c r="F22" s="239"/>
      <c r="G22" s="205"/>
      <c r="H22" s="206"/>
      <c r="I22" s="46">
        <v>0.4</v>
      </c>
      <c r="J22" s="144">
        <v>0</v>
      </c>
      <c r="K22" s="127">
        <f>J22*0.4</f>
        <v>0</v>
      </c>
    </row>
    <row r="23" spans="1:12" ht="13.15" x14ac:dyDescent="0.3">
      <c r="A23" s="48" t="s">
        <v>41</v>
      </c>
      <c r="B23" s="209" t="s">
        <v>65</v>
      </c>
      <c r="C23" s="210"/>
      <c r="D23" s="210"/>
      <c r="E23" s="210"/>
      <c r="F23" s="210"/>
      <c r="G23" s="210"/>
      <c r="H23" s="210"/>
      <c r="I23" s="211"/>
      <c r="J23" s="47"/>
      <c r="K23" s="146">
        <v>0</v>
      </c>
    </row>
    <row r="24" spans="1:12" ht="14.25" customHeight="1" x14ac:dyDescent="0.3">
      <c r="G24" s="1"/>
      <c r="H24" s="1"/>
      <c r="J24" s="57" t="s">
        <v>57</v>
      </c>
      <c r="K24" s="49">
        <f>(K18+K21+K22)-K23</f>
        <v>0</v>
      </c>
    </row>
    <row r="25" spans="1:12" ht="12.75" customHeight="1" x14ac:dyDescent="0.35">
      <c r="A25" s="27" t="s">
        <v>56</v>
      </c>
      <c r="B25" s="11" t="s">
        <v>101</v>
      </c>
      <c r="G25" s="1"/>
      <c r="H25" s="1"/>
      <c r="K25" s="35"/>
    </row>
    <row r="26" spans="1:12" ht="12.75" customHeight="1" thickBot="1" x14ac:dyDescent="0.35">
      <c r="B26" s="43">
        <v>1</v>
      </c>
      <c r="C26" s="43">
        <v>2</v>
      </c>
      <c r="D26" s="43">
        <v>3</v>
      </c>
      <c r="E26" s="43">
        <v>4</v>
      </c>
      <c r="F26" s="43">
        <v>5</v>
      </c>
      <c r="G26" s="43">
        <v>6</v>
      </c>
      <c r="K26" s="35"/>
    </row>
    <row r="27" spans="1:12" ht="20.100000000000001" customHeight="1" thickBot="1" x14ac:dyDescent="0.35">
      <c r="A27" s="50" t="s">
        <v>88</v>
      </c>
      <c r="B27" s="147"/>
      <c r="C27" s="148"/>
      <c r="D27" s="148"/>
      <c r="E27" s="148"/>
      <c r="F27" s="148"/>
      <c r="G27" s="149"/>
      <c r="H27" s="1"/>
      <c r="K27" s="35"/>
    </row>
    <row r="28" spans="1:12" ht="20.100000000000001" customHeight="1" thickBot="1" x14ac:dyDescent="0.35">
      <c r="A28" s="50" t="s">
        <v>87</v>
      </c>
      <c r="B28" s="147"/>
      <c r="C28" s="148"/>
      <c r="D28" s="148"/>
      <c r="E28" s="148"/>
      <c r="F28" s="148"/>
      <c r="G28" s="149"/>
      <c r="H28" s="118" t="s">
        <v>86</v>
      </c>
      <c r="I28" s="165" t="s">
        <v>85</v>
      </c>
      <c r="K28" s="35"/>
    </row>
    <row r="29" spans="1:12" ht="12.75" customHeight="1" thickBot="1" x14ac:dyDescent="0.35">
      <c r="B29" s="131">
        <f t="shared" ref="B29:G29" si="0">SUM(B27:B28)</f>
        <v>0</v>
      </c>
      <c r="C29" s="131">
        <f t="shared" si="0"/>
        <v>0</v>
      </c>
      <c r="D29" s="131">
        <f t="shared" si="0"/>
        <v>0</v>
      </c>
      <c r="E29" s="131">
        <f t="shared" si="0"/>
        <v>0</v>
      </c>
      <c r="F29" s="131">
        <f t="shared" si="0"/>
        <v>0</v>
      </c>
      <c r="G29" s="132">
        <f t="shared" si="0"/>
        <v>0</v>
      </c>
      <c r="H29" s="133">
        <f>SUM(B29:G29)</f>
        <v>0</v>
      </c>
      <c r="K29" s="35"/>
    </row>
    <row r="30" spans="1:12" ht="12.75" customHeight="1" thickBot="1" x14ac:dyDescent="0.35">
      <c r="F30" s="11" t="s">
        <v>137</v>
      </c>
      <c r="G30" s="151"/>
      <c r="H30" s="150">
        <v>0</v>
      </c>
      <c r="K30" s="51">
        <f>IFERROR((H29/2)/H30,0)</f>
        <v>0</v>
      </c>
    </row>
    <row r="31" spans="1:12" ht="8.25" customHeight="1" x14ac:dyDescent="0.3"/>
    <row r="32" spans="1:12" ht="12.75" customHeight="1" x14ac:dyDescent="0.3">
      <c r="A32" s="243" t="s">
        <v>49</v>
      </c>
      <c r="B32" s="244"/>
      <c r="C32" s="244"/>
      <c r="D32" s="244"/>
      <c r="E32" s="244"/>
      <c r="F32" s="244"/>
      <c r="G32" s="244"/>
      <c r="H32" s="244"/>
      <c r="I32" s="244"/>
      <c r="J32" s="244"/>
      <c r="K32" s="245"/>
    </row>
    <row r="33" spans="1:11" x14ac:dyDescent="0.3">
      <c r="A33" s="246"/>
      <c r="B33" s="247"/>
      <c r="C33" s="247"/>
      <c r="D33" s="247"/>
      <c r="E33" s="247"/>
      <c r="F33" s="247"/>
      <c r="G33" s="247"/>
      <c r="H33" s="247"/>
      <c r="I33" s="247"/>
      <c r="J33" s="247"/>
      <c r="K33" s="248"/>
    </row>
    <row r="34" spans="1:11" x14ac:dyDescent="0.3">
      <c r="A34" s="246"/>
      <c r="B34" s="247"/>
      <c r="C34" s="247"/>
      <c r="D34" s="247"/>
      <c r="E34" s="247"/>
      <c r="F34" s="247"/>
      <c r="G34" s="247"/>
      <c r="H34" s="247"/>
      <c r="I34" s="247"/>
      <c r="J34" s="247"/>
      <c r="K34" s="248"/>
    </row>
    <row r="35" spans="1:11" ht="9" customHeight="1" x14ac:dyDescent="0.3">
      <c r="A35" s="246"/>
      <c r="B35" s="247"/>
      <c r="C35" s="247"/>
      <c r="D35" s="247"/>
      <c r="E35" s="247"/>
      <c r="F35" s="247"/>
      <c r="G35" s="247"/>
      <c r="H35" s="247"/>
      <c r="I35" s="247"/>
      <c r="J35" s="247"/>
      <c r="K35" s="248"/>
    </row>
    <row r="36" spans="1:11" x14ac:dyDescent="0.3">
      <c r="A36" s="249"/>
      <c r="B36" s="250"/>
      <c r="C36" s="250"/>
      <c r="D36" s="250"/>
      <c r="E36" s="250"/>
      <c r="F36" s="250"/>
      <c r="G36" s="250"/>
      <c r="H36" s="250"/>
      <c r="I36" s="250"/>
      <c r="J36" s="250"/>
      <c r="K36" s="251"/>
    </row>
    <row r="37" spans="1:11" ht="8.25" customHeight="1" x14ac:dyDescent="0.3"/>
    <row r="38" spans="1:11" ht="13.5" x14ac:dyDescent="0.3">
      <c r="A38" s="252" t="s">
        <v>89</v>
      </c>
      <c r="B38" s="252"/>
      <c r="C38" s="252"/>
      <c r="D38" s="252"/>
      <c r="E38" s="252"/>
      <c r="F38" s="252"/>
      <c r="G38" s="252"/>
      <c r="H38" s="253">
        <f>K30</f>
        <v>0</v>
      </c>
      <c r="I38" s="253"/>
      <c r="J38" s="33" t="s">
        <v>46</v>
      </c>
      <c r="K38" s="128">
        <f>H38*3</f>
        <v>0</v>
      </c>
    </row>
    <row r="39" spans="1:11" ht="13.5" x14ac:dyDescent="0.3">
      <c r="A39" s="252" t="s">
        <v>54</v>
      </c>
      <c r="B39" s="252"/>
      <c r="C39" s="252"/>
      <c r="D39" s="252"/>
      <c r="E39" s="252"/>
      <c r="F39" s="252"/>
      <c r="G39" s="252"/>
      <c r="H39" s="253">
        <f>K24</f>
        <v>0</v>
      </c>
      <c r="I39" s="253"/>
      <c r="J39" s="52" t="s">
        <v>62</v>
      </c>
      <c r="K39" s="128">
        <f>H39</f>
        <v>0</v>
      </c>
    </row>
    <row r="40" spans="1:11" ht="13.9" thickBot="1" x14ac:dyDescent="0.35">
      <c r="E40" s="28"/>
      <c r="H40" s="1"/>
      <c r="I40" s="34"/>
      <c r="J40" s="35" t="s">
        <v>48</v>
      </c>
      <c r="K40" s="128">
        <f>(K38+K39)</f>
        <v>0</v>
      </c>
    </row>
    <row r="41" spans="1:11" ht="13.9" thickBot="1" x14ac:dyDescent="0.35">
      <c r="E41" s="240" t="s">
        <v>63</v>
      </c>
      <c r="F41" s="241"/>
      <c r="G41" s="241"/>
      <c r="H41" s="241"/>
      <c r="I41" s="241"/>
      <c r="J41" s="242"/>
      <c r="K41" s="53">
        <f>K40/4</f>
        <v>0</v>
      </c>
    </row>
    <row r="42" spans="1:11" ht="7.5" customHeight="1" x14ac:dyDescent="0.3">
      <c r="E42" s="28"/>
      <c r="F42" s="28"/>
      <c r="G42" s="28"/>
      <c r="H42" s="130"/>
      <c r="I42" s="130"/>
      <c r="J42" s="130"/>
      <c r="K42" s="122"/>
    </row>
    <row r="43" spans="1:11" ht="13.5" x14ac:dyDescent="0.3">
      <c r="E43" s="28"/>
      <c r="F43" s="28"/>
      <c r="G43" s="28"/>
      <c r="H43" s="28"/>
      <c r="I43" s="28"/>
      <c r="J43" s="28"/>
      <c r="K43" s="54"/>
    </row>
    <row r="44" spans="1:11" ht="13.5" x14ac:dyDescent="0.3">
      <c r="E44" s="28"/>
      <c r="F44" s="28"/>
      <c r="G44" s="28"/>
      <c r="H44" s="28"/>
      <c r="I44" s="28"/>
      <c r="J44" s="28"/>
      <c r="K44" s="54"/>
    </row>
    <row r="46" spans="1:11" x14ac:dyDescent="0.3">
      <c r="A46" s="2" t="s">
        <v>28</v>
      </c>
      <c r="B46" s="41"/>
      <c r="C46" s="41"/>
      <c r="D46" s="41"/>
      <c r="E46" s="31"/>
      <c r="G46" s="2" t="s">
        <v>29</v>
      </c>
      <c r="H46" s="2"/>
      <c r="I46" s="2"/>
      <c r="J46" s="2"/>
      <c r="K46" s="2"/>
    </row>
    <row r="47" spans="1:11" x14ac:dyDescent="0.3">
      <c r="E47" s="31"/>
      <c r="G47" s="30"/>
      <c r="H47" s="30"/>
      <c r="I47" s="32"/>
      <c r="J47" s="17"/>
      <c r="K47" s="25"/>
    </row>
  </sheetData>
  <mergeCells count="46">
    <mergeCell ref="C10:E10"/>
    <mergeCell ref="C11:E11"/>
    <mergeCell ref="C5:E5"/>
    <mergeCell ref="C6:E6"/>
    <mergeCell ref="C7:E7"/>
    <mergeCell ref="C8:E8"/>
    <mergeCell ref="C9:E9"/>
    <mergeCell ref="E41:J41"/>
    <mergeCell ref="B23:I23"/>
    <mergeCell ref="A32:K36"/>
    <mergeCell ref="A38:G38"/>
    <mergeCell ref="H38:I38"/>
    <mergeCell ref="A39:G39"/>
    <mergeCell ref="H39:I39"/>
    <mergeCell ref="A21:A22"/>
    <mergeCell ref="B21:D21"/>
    <mergeCell ref="E21:F21"/>
    <mergeCell ref="G21:H21"/>
    <mergeCell ref="B22:D22"/>
    <mergeCell ref="E22:F22"/>
    <mergeCell ref="G22:H22"/>
    <mergeCell ref="G17:H17"/>
    <mergeCell ref="I17:K17"/>
    <mergeCell ref="A18:A20"/>
    <mergeCell ref="B18:B20"/>
    <mergeCell ref="C18:D18"/>
    <mergeCell ref="E18:F18"/>
    <mergeCell ref="G18:H18"/>
    <mergeCell ref="I18:I20"/>
    <mergeCell ref="J18:J20"/>
    <mergeCell ref="K18:K20"/>
    <mergeCell ref="C19:D19"/>
    <mergeCell ref="E19:F19"/>
    <mergeCell ref="G19:H19"/>
    <mergeCell ref="C20:D20"/>
    <mergeCell ref="E20:F20"/>
    <mergeCell ref="G20:H20"/>
    <mergeCell ref="H13:K13"/>
    <mergeCell ref="H14:K14"/>
    <mergeCell ref="H15:K15"/>
    <mergeCell ref="H12:K12"/>
    <mergeCell ref="H7:K7"/>
    <mergeCell ref="H8:K8"/>
    <mergeCell ref="H9:K9"/>
    <mergeCell ref="H10:K10"/>
    <mergeCell ref="H11:K11"/>
  </mergeCells>
  <conditionalFormatting sqref="H39:I39 K18:K44">
    <cfRule type="cellIs" dxfId="21" priority="3" operator="equal">
      <formula>0</formula>
    </cfRule>
  </conditionalFormatting>
  <conditionalFormatting sqref="H38:I39 J18:J23 K18:K44">
    <cfRule type="cellIs" dxfId="20" priority="2" operator="notBetween">
      <formula>0</formula>
      <formula>10</formula>
    </cfRule>
  </conditionalFormatting>
  <conditionalFormatting sqref="K23">
    <cfRule type="cellIs" dxfId="19" priority="1" operator="equal">
      <formula>0</formula>
    </cfRule>
  </conditionalFormatting>
  <pageMargins left="0.7" right="0.7" top="0.75" bottom="0.75" header="0.3" footer="0.3"/>
  <pageSetup paperSize="9" scale="95" fitToWidth="0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showZeros="0" view="pageLayout" zoomScaleNormal="100" workbookViewId="0">
      <selection activeCell="I29" sqref="I29:J33"/>
    </sheetView>
  </sheetViews>
  <sheetFormatPr defaultColWidth="9.1328125" defaultRowHeight="12.4" x14ac:dyDescent="0.3"/>
  <cols>
    <col min="1" max="1" width="8.265625" style="11" customWidth="1"/>
    <col min="2" max="3" width="9.1328125" style="11"/>
    <col min="4" max="4" width="2.73046875" style="11" customWidth="1"/>
    <col min="5" max="6" width="7.265625" style="11" customWidth="1"/>
    <col min="7" max="7" width="6.86328125" style="11" customWidth="1"/>
    <col min="8" max="8" width="6.59765625" style="11" customWidth="1"/>
    <col min="9" max="9" width="6.1328125" style="11" customWidth="1"/>
    <col min="10" max="11" width="7.265625" style="11" customWidth="1"/>
    <col min="12" max="12" width="8.73046875" style="11" customWidth="1"/>
    <col min="13" max="13" width="7.265625" style="11" hidden="1" customWidth="1"/>
    <col min="14" max="16384" width="9.1328125" style="11"/>
  </cols>
  <sheetData>
    <row r="1" spans="1:12" ht="6" customHeight="1" thickBot="1" x14ac:dyDescent="0.35"/>
    <row r="2" spans="1:12" ht="24" customHeight="1" thickBot="1" x14ac:dyDescent="0.4">
      <c r="A2" s="27" t="s">
        <v>123</v>
      </c>
      <c r="H2" s="3"/>
      <c r="I2" s="7" t="s">
        <v>75</v>
      </c>
      <c r="J2" s="4"/>
      <c r="K2" s="5"/>
      <c r="L2" s="5"/>
    </row>
    <row r="3" spans="1:12" ht="24" customHeight="1" thickBot="1" x14ac:dyDescent="0.35">
      <c r="A3" s="28" t="s">
        <v>56</v>
      </c>
      <c r="H3" s="3"/>
      <c r="I3" s="7" t="s">
        <v>74</v>
      </c>
      <c r="J3" s="4"/>
      <c r="K3" s="5"/>
      <c r="L3" s="5"/>
    </row>
    <row r="4" spans="1:12" ht="24" customHeight="1" thickBot="1" x14ac:dyDescent="0.35">
      <c r="A4" s="2" t="s">
        <v>10</v>
      </c>
      <c r="B4" s="2"/>
      <c r="C4" s="170"/>
      <c r="D4" s="170"/>
      <c r="E4" s="170"/>
      <c r="F4" s="40"/>
      <c r="H4" s="3"/>
      <c r="I4" s="7" t="s">
        <v>11</v>
      </c>
      <c r="J4" s="4"/>
      <c r="K4" s="5"/>
      <c r="L4" s="5"/>
    </row>
    <row r="5" spans="1:12" ht="24" customHeight="1" thickBot="1" x14ac:dyDescent="0.35">
      <c r="A5" s="6" t="s">
        <v>12</v>
      </c>
      <c r="B5" s="6"/>
      <c r="C5" s="167"/>
      <c r="D5" s="167"/>
      <c r="E5" s="167"/>
      <c r="F5" s="167"/>
      <c r="H5" s="3"/>
      <c r="I5" s="7" t="s">
        <v>13</v>
      </c>
      <c r="J5" s="117"/>
      <c r="K5" s="5"/>
      <c r="L5" s="5"/>
    </row>
    <row r="6" spans="1:12" ht="19.5" customHeight="1" x14ac:dyDescent="0.3">
      <c r="A6" s="11" t="s">
        <v>68</v>
      </c>
      <c r="H6" s="11" t="s">
        <v>14</v>
      </c>
    </row>
    <row r="7" spans="1:12" ht="17.100000000000001" customHeight="1" x14ac:dyDescent="0.3">
      <c r="A7" s="6" t="s">
        <v>15</v>
      </c>
      <c r="B7" s="6"/>
      <c r="C7" s="167"/>
      <c r="D7" s="167"/>
      <c r="E7" s="167"/>
      <c r="F7" s="167"/>
      <c r="H7" s="2" t="s">
        <v>16</v>
      </c>
      <c r="I7" s="168"/>
      <c r="J7" s="169"/>
      <c r="K7" s="169"/>
      <c r="L7" s="169"/>
    </row>
    <row r="8" spans="1:12" ht="17.100000000000001" customHeight="1" x14ac:dyDescent="0.3">
      <c r="A8" s="2" t="s">
        <v>17</v>
      </c>
      <c r="B8" s="2"/>
      <c r="C8" s="170"/>
      <c r="D8" s="170"/>
      <c r="E8" s="170"/>
      <c r="F8" s="170"/>
      <c r="H8" s="6" t="s">
        <v>18</v>
      </c>
      <c r="I8" s="171"/>
      <c r="J8" s="172"/>
      <c r="K8" s="172"/>
      <c r="L8" s="172"/>
    </row>
    <row r="9" spans="1:12" ht="17.100000000000001" customHeight="1" x14ac:dyDescent="0.3">
      <c r="A9" s="6" t="s">
        <v>19</v>
      </c>
      <c r="B9" s="6"/>
      <c r="C9" s="167"/>
      <c r="D9" s="167"/>
      <c r="E9" s="167"/>
      <c r="F9" s="167"/>
      <c r="H9" s="6" t="s">
        <v>20</v>
      </c>
      <c r="I9" s="171"/>
      <c r="J9" s="172"/>
      <c r="K9" s="172"/>
      <c r="L9" s="172"/>
    </row>
    <row r="10" spans="1:12" ht="17.100000000000001" customHeight="1" x14ac:dyDescent="0.3">
      <c r="A10" s="6" t="s">
        <v>30</v>
      </c>
      <c r="B10" s="6"/>
      <c r="C10" s="167"/>
      <c r="D10" s="167"/>
      <c r="E10" s="167"/>
      <c r="F10" s="167"/>
      <c r="H10" s="6" t="s">
        <v>21</v>
      </c>
      <c r="I10" s="171"/>
      <c r="J10" s="172"/>
      <c r="K10" s="172"/>
      <c r="L10" s="172"/>
    </row>
    <row r="11" spans="1:12" ht="17.100000000000001" customHeight="1" x14ac:dyDescent="0.3">
      <c r="H11" s="6" t="s">
        <v>22</v>
      </c>
      <c r="I11" s="171"/>
      <c r="J11" s="172"/>
      <c r="K11" s="172"/>
      <c r="L11" s="172"/>
    </row>
    <row r="12" spans="1:12" ht="17.100000000000001" customHeight="1" x14ac:dyDescent="0.3">
      <c r="C12" s="8"/>
      <c r="H12" s="6" t="s">
        <v>23</v>
      </c>
      <c r="I12" s="171"/>
      <c r="J12" s="172"/>
      <c r="K12" s="172"/>
      <c r="L12" s="172"/>
    </row>
    <row r="13" spans="1:12" ht="13.5" customHeight="1" x14ac:dyDescent="0.3">
      <c r="A13" s="9"/>
      <c r="B13" s="10"/>
    </row>
    <row r="14" spans="1:12" ht="13.9" x14ac:dyDescent="0.3">
      <c r="A14" s="44" t="s">
        <v>3</v>
      </c>
      <c r="B14" s="45"/>
      <c r="C14" s="45"/>
      <c r="D14" s="45"/>
      <c r="E14" s="45"/>
      <c r="F14" s="45"/>
      <c r="G14" s="45"/>
      <c r="H14" s="182" t="s">
        <v>0</v>
      </c>
      <c r="I14" s="183"/>
      <c r="J14" s="184" t="s">
        <v>7</v>
      </c>
      <c r="K14" s="185"/>
      <c r="L14" s="186"/>
    </row>
    <row r="15" spans="1:12" x14ac:dyDescent="0.3">
      <c r="A15" s="222" t="s">
        <v>67</v>
      </c>
      <c r="B15" s="225" t="s">
        <v>4</v>
      </c>
      <c r="C15" s="225" t="s">
        <v>5</v>
      </c>
      <c r="D15" s="225"/>
      <c r="E15" s="225"/>
      <c r="F15" s="227" t="s">
        <v>8</v>
      </c>
      <c r="G15" s="228"/>
      <c r="H15" s="194"/>
      <c r="I15" s="195"/>
      <c r="J15" s="196">
        <v>0.2</v>
      </c>
      <c r="K15" s="199"/>
      <c r="L15" s="201">
        <f>K15*0.2</f>
        <v>0</v>
      </c>
    </row>
    <row r="16" spans="1:12" ht="46.5" customHeight="1" x14ac:dyDescent="0.3">
      <c r="A16" s="223"/>
      <c r="B16" s="225"/>
      <c r="C16" s="225" t="s">
        <v>1</v>
      </c>
      <c r="D16" s="225"/>
      <c r="E16" s="225"/>
      <c r="F16" s="229" t="s">
        <v>38</v>
      </c>
      <c r="G16" s="230"/>
      <c r="H16" s="205"/>
      <c r="I16" s="206"/>
      <c r="J16" s="197"/>
      <c r="K16" s="199"/>
      <c r="L16" s="201"/>
    </row>
    <row r="17" spans="1:13" ht="40.5" customHeight="1" x14ac:dyDescent="0.3">
      <c r="A17" s="224"/>
      <c r="B17" s="226"/>
      <c r="C17" s="226" t="s">
        <v>6</v>
      </c>
      <c r="D17" s="226"/>
      <c r="E17" s="226"/>
      <c r="F17" s="229" t="s">
        <v>64</v>
      </c>
      <c r="G17" s="230"/>
      <c r="H17" s="207"/>
      <c r="I17" s="208"/>
      <c r="J17" s="198"/>
      <c r="K17" s="200"/>
      <c r="L17" s="202"/>
    </row>
    <row r="18" spans="1:13" ht="27.75" customHeight="1" x14ac:dyDescent="0.3">
      <c r="A18" s="222" t="s">
        <v>42</v>
      </c>
      <c r="B18" s="231" t="s">
        <v>9</v>
      </c>
      <c r="C18" s="232"/>
      <c r="D18" s="232"/>
      <c r="E18" s="233"/>
      <c r="F18" s="227" t="s">
        <v>40</v>
      </c>
      <c r="G18" s="234"/>
      <c r="H18" s="205"/>
      <c r="I18" s="206"/>
      <c r="J18" s="46">
        <v>0.4</v>
      </c>
      <c r="K18" s="144"/>
      <c r="L18" s="127">
        <f>K18*0.4</f>
        <v>0</v>
      </c>
      <c r="M18" s="26"/>
    </row>
    <row r="19" spans="1:13" ht="54.75" customHeight="1" thickBot="1" x14ac:dyDescent="0.35">
      <c r="A19" s="224"/>
      <c r="B19" s="235" t="s">
        <v>2</v>
      </c>
      <c r="C19" s="236"/>
      <c r="D19" s="236"/>
      <c r="E19" s="237"/>
      <c r="F19" s="238" t="s">
        <v>39</v>
      </c>
      <c r="G19" s="239"/>
      <c r="H19" s="205"/>
      <c r="I19" s="206"/>
      <c r="J19" s="46">
        <v>0.4</v>
      </c>
      <c r="K19" s="144"/>
      <c r="L19" s="127">
        <f>K19*0.4</f>
        <v>0</v>
      </c>
    </row>
    <row r="20" spans="1:13" ht="13.15" x14ac:dyDescent="0.3">
      <c r="A20" s="48" t="s">
        <v>41</v>
      </c>
      <c r="B20" s="209" t="s">
        <v>66</v>
      </c>
      <c r="C20" s="210"/>
      <c r="D20" s="210"/>
      <c r="E20" s="210"/>
      <c r="F20" s="210"/>
      <c r="G20" s="210"/>
      <c r="H20" s="210"/>
      <c r="I20" s="210"/>
      <c r="J20" s="211"/>
      <c r="K20" s="47"/>
      <c r="L20" s="145"/>
    </row>
    <row r="21" spans="1:13" ht="12.75" customHeight="1" x14ac:dyDescent="0.3">
      <c r="H21" s="1"/>
      <c r="I21" s="1"/>
      <c r="L21" s="49">
        <f>(L15+L18+L19)-L20</f>
        <v>0</v>
      </c>
    </row>
    <row r="22" spans="1:13" ht="12.75" customHeight="1" x14ac:dyDescent="0.35">
      <c r="A22" s="27" t="s">
        <v>56</v>
      </c>
    </row>
    <row r="23" spans="1:13" ht="12.75" customHeight="1" x14ac:dyDescent="0.3">
      <c r="A23" s="243" t="s">
        <v>49</v>
      </c>
      <c r="B23" s="244"/>
      <c r="C23" s="244"/>
      <c r="D23" s="244"/>
      <c r="E23" s="244"/>
      <c r="F23" s="244"/>
      <c r="G23" s="244"/>
      <c r="H23" s="244"/>
      <c r="I23" s="244"/>
      <c r="J23" s="244"/>
      <c r="K23" s="244"/>
      <c r="L23" s="245"/>
    </row>
    <row r="24" spans="1:13" x14ac:dyDescent="0.3">
      <c r="A24" s="246"/>
      <c r="B24" s="247"/>
      <c r="C24" s="247"/>
      <c r="D24" s="247"/>
      <c r="E24" s="247"/>
      <c r="F24" s="247"/>
      <c r="G24" s="247"/>
      <c r="H24" s="247"/>
      <c r="I24" s="247"/>
      <c r="J24" s="247"/>
      <c r="K24" s="247"/>
      <c r="L24" s="248"/>
    </row>
    <row r="25" spans="1:13" x14ac:dyDescent="0.3">
      <c r="A25" s="246"/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48"/>
    </row>
    <row r="26" spans="1:13" ht="9" customHeight="1" x14ac:dyDescent="0.3">
      <c r="A26" s="246"/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48"/>
    </row>
    <row r="27" spans="1:13" x14ac:dyDescent="0.3">
      <c r="A27" s="249"/>
      <c r="B27" s="250"/>
      <c r="C27" s="250"/>
      <c r="D27" s="250"/>
      <c r="E27" s="250"/>
      <c r="F27" s="250"/>
      <c r="G27" s="250"/>
      <c r="H27" s="250"/>
      <c r="I27" s="250"/>
      <c r="J27" s="250"/>
      <c r="K27" s="250"/>
      <c r="L27" s="251"/>
    </row>
    <row r="29" spans="1:13" ht="13.5" x14ac:dyDescent="0.3">
      <c r="A29" s="252" t="s">
        <v>50</v>
      </c>
      <c r="B29" s="252"/>
      <c r="C29" s="252"/>
      <c r="D29" s="252"/>
      <c r="E29" s="252"/>
      <c r="F29" s="252"/>
      <c r="G29" s="252"/>
      <c r="H29" s="252"/>
      <c r="I29" s="254"/>
      <c r="J29" s="254"/>
      <c r="K29" s="140" t="s">
        <v>45</v>
      </c>
      <c r="L29" s="128">
        <f>I29*1.5</f>
        <v>0</v>
      </c>
    </row>
    <row r="30" spans="1:13" ht="12" customHeight="1" x14ac:dyDescent="0.3">
      <c r="A30" s="252" t="s">
        <v>51</v>
      </c>
      <c r="B30" s="252"/>
      <c r="C30" s="252"/>
      <c r="D30" s="252"/>
      <c r="E30" s="252"/>
      <c r="F30" s="252"/>
      <c r="G30" s="252"/>
      <c r="H30" s="252"/>
      <c r="I30" s="254"/>
      <c r="J30" s="254"/>
      <c r="K30" s="42" t="s">
        <v>45</v>
      </c>
      <c r="L30" s="128">
        <f>I30*1.5</f>
        <v>0</v>
      </c>
    </row>
    <row r="31" spans="1:13" ht="13.5" customHeight="1" x14ac:dyDescent="0.3">
      <c r="A31" s="252" t="s">
        <v>52</v>
      </c>
      <c r="B31" s="252"/>
      <c r="C31" s="252"/>
      <c r="D31" s="252"/>
      <c r="E31" s="252"/>
      <c r="F31" s="252"/>
      <c r="G31" s="252"/>
      <c r="H31" s="252"/>
      <c r="I31" s="254"/>
      <c r="J31" s="254"/>
      <c r="K31" s="42" t="s">
        <v>100</v>
      </c>
      <c r="L31" s="128">
        <f>I31*2.5</f>
        <v>0</v>
      </c>
    </row>
    <row r="32" spans="1:13" ht="13.5" x14ac:dyDescent="0.3">
      <c r="A32" s="252" t="s">
        <v>53</v>
      </c>
      <c r="B32" s="252"/>
      <c r="C32" s="252"/>
      <c r="D32" s="252"/>
      <c r="E32" s="252"/>
      <c r="F32" s="252"/>
      <c r="G32" s="252"/>
      <c r="H32" s="252"/>
      <c r="I32" s="254"/>
      <c r="J32" s="254"/>
      <c r="K32" s="42" t="s">
        <v>47</v>
      </c>
      <c r="L32" s="128">
        <f>I32*2</f>
        <v>0</v>
      </c>
    </row>
    <row r="33" spans="1:12" ht="13.5" x14ac:dyDescent="0.3">
      <c r="A33" s="252" t="s">
        <v>54</v>
      </c>
      <c r="B33" s="252"/>
      <c r="C33" s="252"/>
      <c r="D33" s="252"/>
      <c r="E33" s="252"/>
      <c r="F33" s="252"/>
      <c r="G33" s="252"/>
      <c r="H33" s="252"/>
      <c r="I33" s="253">
        <f>L21</f>
        <v>0</v>
      </c>
      <c r="J33" s="253"/>
      <c r="K33" s="42" t="s">
        <v>100</v>
      </c>
      <c r="L33" s="128">
        <f>I33*2.5</f>
        <v>0</v>
      </c>
    </row>
    <row r="34" spans="1:12" ht="13.9" thickBot="1" x14ac:dyDescent="0.35">
      <c r="F34" s="28"/>
      <c r="I34" s="1"/>
      <c r="J34" s="34"/>
      <c r="K34" s="35" t="s">
        <v>48</v>
      </c>
      <c r="L34" s="128">
        <f>(L29+L30+L31+L32+L33)</f>
        <v>0</v>
      </c>
    </row>
    <row r="35" spans="1:12" ht="13.9" thickBot="1" x14ac:dyDescent="0.35">
      <c r="F35" s="240" t="s">
        <v>55</v>
      </c>
      <c r="G35" s="241"/>
      <c r="H35" s="241"/>
      <c r="I35" s="241"/>
      <c r="J35" s="241"/>
      <c r="K35" s="242"/>
      <c r="L35" s="53">
        <f>L34/10</f>
        <v>0</v>
      </c>
    </row>
    <row r="36" spans="1:12" ht="13.5" x14ac:dyDescent="0.3">
      <c r="F36" s="28"/>
      <c r="G36" s="28"/>
      <c r="H36" s="28"/>
      <c r="I36" s="28"/>
      <c r="J36" s="28"/>
      <c r="K36" s="28"/>
      <c r="L36" s="54"/>
    </row>
    <row r="37" spans="1:12" ht="13.5" x14ac:dyDescent="0.3">
      <c r="F37" s="28"/>
      <c r="G37" s="28"/>
      <c r="H37" s="28"/>
      <c r="I37" s="28"/>
      <c r="J37" s="28"/>
      <c r="K37" s="28"/>
      <c r="L37" s="54"/>
    </row>
    <row r="38" spans="1:12" ht="13.5" x14ac:dyDescent="0.3">
      <c r="F38" s="28"/>
      <c r="G38" s="28"/>
      <c r="H38" s="28"/>
      <c r="I38" s="28"/>
      <c r="J38" s="28"/>
      <c r="K38" s="28"/>
      <c r="L38" s="54"/>
    </row>
    <row r="39" spans="1:12" ht="13.5" x14ac:dyDescent="0.3">
      <c r="F39" s="28"/>
      <c r="G39" s="28"/>
      <c r="H39" s="28"/>
      <c r="I39" s="28"/>
      <c r="J39" s="28"/>
      <c r="K39" s="28"/>
      <c r="L39" s="54"/>
    </row>
    <row r="40" spans="1:12" x14ac:dyDescent="0.3">
      <c r="F40" s="31"/>
      <c r="H40" s="30"/>
      <c r="I40" s="30"/>
      <c r="J40" s="32"/>
      <c r="K40" s="17"/>
      <c r="L40" s="25"/>
    </row>
    <row r="42" spans="1:12" x14ac:dyDescent="0.3">
      <c r="A42" s="2" t="s">
        <v>28</v>
      </c>
      <c r="B42" s="41"/>
      <c r="C42" s="41"/>
      <c r="D42" s="41"/>
      <c r="E42" s="41"/>
      <c r="F42" s="31"/>
      <c r="H42" s="2" t="s">
        <v>29</v>
      </c>
      <c r="I42" s="2"/>
      <c r="J42" s="2"/>
      <c r="K42" s="2"/>
      <c r="L42" s="2"/>
    </row>
    <row r="43" spans="1:12" x14ac:dyDescent="0.3">
      <c r="F43" s="31"/>
      <c r="H43" s="30"/>
      <c r="I43" s="30"/>
      <c r="J43" s="32"/>
      <c r="K43" s="17"/>
      <c r="L43" s="25"/>
    </row>
    <row r="44" spans="1:1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</sheetData>
  <mergeCells count="48"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 I33:J33">
    <cfRule type="cellIs" dxfId="18" priority="3" operator="equal">
      <formula>0</formula>
    </cfRule>
  </conditionalFormatting>
  <conditionalFormatting sqref="K15:K20 I29:J33 L15:L39">
    <cfRule type="cellIs" dxfId="17" priority="2" operator="notBetween">
      <formula>0</formula>
      <formula>10</formula>
    </cfRule>
  </conditionalFormatting>
  <conditionalFormatting sqref="L20">
    <cfRule type="cellIs" dxfId="16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50"/>
  <sheetViews>
    <sheetView showZeros="0" view="pageLayout" zoomScaleNormal="120" workbookViewId="0">
      <selection activeCell="J29" sqref="J29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166"/>
      <c r="D4" s="166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167"/>
      <c r="D5" s="167"/>
      <c r="E5" s="167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67"/>
      <c r="D7" s="167"/>
      <c r="E7" s="167"/>
      <c r="G7" s="2" t="s">
        <v>16</v>
      </c>
      <c r="H7" s="168"/>
      <c r="I7" s="169"/>
      <c r="J7" s="169"/>
      <c r="K7" s="169"/>
    </row>
    <row r="8" spans="1:11" ht="17.100000000000001" customHeight="1" x14ac:dyDescent="0.3">
      <c r="A8" s="2" t="s">
        <v>17</v>
      </c>
      <c r="B8" s="2"/>
      <c r="C8" s="170"/>
      <c r="D8" s="170"/>
      <c r="E8" s="170"/>
      <c r="G8" s="6" t="s">
        <v>18</v>
      </c>
      <c r="H8" s="171"/>
      <c r="I8" s="172"/>
      <c r="J8" s="172"/>
      <c r="K8" s="172"/>
    </row>
    <row r="9" spans="1:11" ht="17.100000000000001" customHeight="1" x14ac:dyDescent="0.3">
      <c r="A9" s="6" t="s">
        <v>19</v>
      </c>
      <c r="B9" s="6"/>
      <c r="C9" s="167"/>
      <c r="D9" s="167"/>
      <c r="E9" s="167"/>
      <c r="G9" s="6" t="s">
        <v>20</v>
      </c>
      <c r="H9" s="171"/>
      <c r="I9" s="172"/>
      <c r="J9" s="172"/>
      <c r="K9" s="172"/>
    </row>
    <row r="10" spans="1:11" ht="17.100000000000001" customHeight="1" x14ac:dyDescent="0.3">
      <c r="A10" s="6" t="s">
        <v>30</v>
      </c>
      <c r="B10" s="6"/>
      <c r="C10" s="167"/>
      <c r="D10" s="167"/>
      <c r="E10" s="167"/>
      <c r="G10" s="6" t="s">
        <v>21</v>
      </c>
      <c r="H10" s="171"/>
      <c r="I10" s="172"/>
      <c r="J10" s="172"/>
      <c r="K10" s="172"/>
    </row>
    <row r="11" spans="1:11" ht="17.100000000000001" customHeight="1" x14ac:dyDescent="0.3">
      <c r="G11" s="6" t="s">
        <v>22</v>
      </c>
      <c r="H11" s="171"/>
      <c r="I11" s="172"/>
      <c r="J11" s="172"/>
      <c r="K11" s="172"/>
    </row>
    <row r="12" spans="1:11" ht="17.100000000000001" customHeight="1" x14ac:dyDescent="0.3">
      <c r="C12" s="8"/>
      <c r="G12" s="6" t="s">
        <v>23</v>
      </c>
      <c r="H12" s="171"/>
      <c r="I12" s="172"/>
      <c r="J12" s="172"/>
      <c r="K12" s="172"/>
    </row>
    <row r="13" spans="1:11" ht="17.100000000000001" customHeight="1" x14ac:dyDescent="0.3">
      <c r="C13" s="8"/>
      <c r="G13" s="159" t="s">
        <v>143</v>
      </c>
      <c r="H13" s="171"/>
      <c r="I13" s="172"/>
      <c r="J13" s="172"/>
      <c r="K13" s="172"/>
    </row>
    <row r="14" spans="1:11" ht="17.100000000000001" customHeight="1" x14ac:dyDescent="0.3">
      <c r="C14" s="8"/>
      <c r="G14" s="159" t="s">
        <v>144</v>
      </c>
      <c r="H14" s="171"/>
      <c r="I14" s="172"/>
      <c r="J14" s="172"/>
      <c r="K14" s="172"/>
    </row>
    <row r="15" spans="1:11" ht="17.100000000000001" customHeight="1" x14ac:dyDescent="0.3">
      <c r="C15" s="8"/>
      <c r="G15" s="159" t="s">
        <v>145</v>
      </c>
      <c r="H15" s="171"/>
      <c r="I15" s="172"/>
      <c r="J15" s="172"/>
      <c r="K15" s="172"/>
    </row>
    <row r="16" spans="1:11" ht="10.5" customHeight="1" x14ac:dyDescent="0.3">
      <c r="A16" s="9"/>
      <c r="B16" s="10"/>
    </row>
    <row r="17" spans="1:13" ht="15.75" customHeight="1" x14ac:dyDescent="0.3">
      <c r="C17" s="164">
        <v>1</v>
      </c>
      <c r="D17" s="164">
        <v>2</v>
      </c>
      <c r="E17" s="164">
        <v>3</v>
      </c>
      <c r="F17" s="164">
        <v>4</v>
      </c>
      <c r="G17" s="164">
        <v>5</v>
      </c>
      <c r="H17" s="42">
        <v>6</v>
      </c>
      <c r="I17" s="164">
        <v>7</v>
      </c>
      <c r="J17" s="164">
        <v>8</v>
      </c>
      <c r="K17" s="164">
        <v>9</v>
      </c>
      <c r="M17" s="42" t="s">
        <v>24</v>
      </c>
    </row>
    <row r="18" spans="1:13" ht="18" customHeight="1" x14ac:dyDescent="0.3">
      <c r="A18" s="162" t="s">
        <v>25</v>
      </c>
      <c r="B18" s="163"/>
      <c r="C18" s="141"/>
      <c r="D18" s="141"/>
      <c r="E18" s="141"/>
      <c r="F18" s="141"/>
      <c r="G18" s="141"/>
      <c r="H18" s="141"/>
      <c r="I18" s="141"/>
      <c r="J18" s="141"/>
      <c r="K18" s="141"/>
      <c r="M18" s="12">
        <f>SUM(C18:K18)</f>
        <v>0</v>
      </c>
    </row>
    <row r="19" spans="1:13" ht="18" customHeight="1" x14ac:dyDescent="0.3">
      <c r="A19" s="280" t="s">
        <v>33</v>
      </c>
      <c r="B19" s="161"/>
      <c r="C19" s="141"/>
      <c r="D19" s="141"/>
      <c r="E19" s="141"/>
      <c r="F19" s="141"/>
      <c r="G19" s="141"/>
      <c r="H19" s="141"/>
      <c r="I19" s="141"/>
      <c r="J19" s="141"/>
      <c r="K19" s="141"/>
      <c r="M19" s="12">
        <f t="shared" ref="M19:M23" si="0">SUM(C19:K19)</f>
        <v>0</v>
      </c>
    </row>
    <row r="20" spans="1:13" ht="18" customHeight="1" x14ac:dyDescent="0.3">
      <c r="A20" s="160" t="s">
        <v>34</v>
      </c>
      <c r="B20" s="161"/>
      <c r="C20" s="141"/>
      <c r="D20" s="141"/>
      <c r="E20" s="141"/>
      <c r="F20" s="141"/>
      <c r="G20" s="141"/>
      <c r="H20" s="141"/>
      <c r="I20" s="141"/>
      <c r="J20" s="141"/>
      <c r="K20" s="141"/>
      <c r="M20" s="12">
        <f t="shared" si="0"/>
        <v>0</v>
      </c>
    </row>
    <row r="21" spans="1:13" ht="18" customHeight="1" x14ac:dyDescent="0.3">
      <c r="A21" s="278" t="s">
        <v>69</v>
      </c>
      <c r="B21" s="279"/>
      <c r="C21" s="141"/>
      <c r="D21" s="141"/>
      <c r="E21" s="141"/>
      <c r="F21" s="141"/>
      <c r="G21" s="141"/>
      <c r="H21" s="141"/>
      <c r="I21" s="141"/>
      <c r="J21" s="141"/>
      <c r="K21" s="141"/>
      <c r="M21" s="12">
        <f t="shared" si="0"/>
        <v>0</v>
      </c>
    </row>
    <row r="22" spans="1:13" ht="18" customHeight="1" x14ac:dyDescent="0.3">
      <c r="A22" s="160" t="s">
        <v>35</v>
      </c>
      <c r="B22" s="161"/>
      <c r="C22" s="141"/>
      <c r="D22" s="141"/>
      <c r="E22" s="141"/>
      <c r="F22" s="141"/>
      <c r="G22" s="141"/>
      <c r="H22" s="141"/>
      <c r="I22" s="141"/>
      <c r="J22" s="141"/>
      <c r="K22" s="141"/>
      <c r="M22" s="12">
        <f t="shared" si="0"/>
        <v>0</v>
      </c>
    </row>
    <row r="23" spans="1:13" ht="18" customHeight="1" x14ac:dyDescent="0.3">
      <c r="A23" s="160" t="s">
        <v>108</v>
      </c>
      <c r="B23" s="161"/>
      <c r="C23" s="141"/>
      <c r="D23" s="141"/>
      <c r="E23" s="141"/>
      <c r="F23" s="141"/>
      <c r="G23" s="141"/>
      <c r="H23" s="141"/>
      <c r="I23" s="141"/>
      <c r="J23" s="141"/>
      <c r="K23" s="141"/>
      <c r="M23" s="12">
        <f t="shared" si="0"/>
        <v>0</v>
      </c>
    </row>
    <row r="24" spans="1:13" ht="8.25" customHeight="1" x14ac:dyDescent="0.3">
      <c r="J24" s="29"/>
    </row>
    <row r="25" spans="1:13" ht="12.75" thickBot="1" x14ac:dyDescent="0.35">
      <c r="A25" s="13" t="s">
        <v>0</v>
      </c>
      <c r="B25" s="14"/>
      <c r="C25" s="14"/>
      <c r="D25" s="14"/>
      <c r="E25" s="14"/>
      <c r="F25" s="15"/>
      <c r="I25" s="17" t="s">
        <v>26</v>
      </c>
      <c r="J25" s="12">
        <f>SUM(M18:M23)</f>
        <v>0</v>
      </c>
    </row>
    <row r="26" spans="1:13" ht="12.75" thickBot="1" x14ac:dyDescent="0.35">
      <c r="A26" s="15"/>
      <c r="E26" s="16"/>
      <c r="G26" s="17" t="s">
        <v>137</v>
      </c>
      <c r="H26" s="142"/>
      <c r="I26" s="1" t="s">
        <v>44</v>
      </c>
      <c r="J26" s="18">
        <f>IFERROR(+J25/H26,0)</f>
        <v>0</v>
      </c>
    </row>
    <row r="27" spans="1:13" ht="11.25" customHeight="1" x14ac:dyDescent="0.3">
      <c r="A27" s="20"/>
      <c r="B27" s="2"/>
      <c r="C27" s="2"/>
      <c r="D27" s="2"/>
      <c r="E27" s="2"/>
      <c r="F27" s="15"/>
      <c r="J27" s="19"/>
    </row>
    <row r="28" spans="1:13" ht="12.75" thickBot="1" x14ac:dyDescent="0.35">
      <c r="J28" s="17" t="s">
        <v>37</v>
      </c>
    </row>
    <row r="29" spans="1:13" ht="13.9" thickBot="1" x14ac:dyDescent="0.35">
      <c r="G29" s="21" t="s">
        <v>27</v>
      </c>
      <c r="H29" s="22"/>
      <c r="I29" s="23"/>
      <c r="J29" s="24">
        <f>IFERROR(+J26/6,3)</f>
        <v>0</v>
      </c>
    </row>
    <row r="30" spans="1:13" ht="9" customHeight="1" x14ac:dyDescent="0.3">
      <c r="E30" s="31"/>
      <c r="G30" s="30"/>
      <c r="H30" s="30"/>
      <c r="I30" s="32"/>
      <c r="J30" s="17"/>
      <c r="K30" s="25"/>
    </row>
    <row r="31" spans="1:13" ht="13.9" x14ac:dyDescent="0.3">
      <c r="A31" s="44" t="s">
        <v>3</v>
      </c>
      <c r="B31" s="45"/>
      <c r="C31" s="45"/>
      <c r="D31" s="45"/>
      <c r="E31" s="45"/>
      <c r="F31" s="45"/>
      <c r="G31" s="182" t="s">
        <v>0</v>
      </c>
      <c r="H31" s="183"/>
      <c r="I31" s="184" t="s">
        <v>7</v>
      </c>
      <c r="J31" s="185"/>
      <c r="K31" s="186"/>
    </row>
    <row r="32" spans="1:13" x14ac:dyDescent="0.3">
      <c r="A32" s="187" t="s">
        <v>43</v>
      </c>
      <c r="B32" s="190" t="s">
        <v>4</v>
      </c>
      <c r="C32" s="190" t="s">
        <v>5</v>
      </c>
      <c r="D32" s="190"/>
      <c r="E32" s="192" t="s">
        <v>8</v>
      </c>
      <c r="F32" s="193"/>
      <c r="G32" s="194"/>
      <c r="H32" s="195"/>
      <c r="I32" s="196">
        <v>0.2</v>
      </c>
      <c r="J32" s="199"/>
      <c r="K32" s="201">
        <f>J32*0.2</f>
        <v>0</v>
      </c>
    </row>
    <row r="33" spans="1:11" ht="46.5" customHeight="1" x14ac:dyDescent="0.3">
      <c r="A33" s="188"/>
      <c r="B33" s="190"/>
      <c r="C33" s="190" t="s">
        <v>1</v>
      </c>
      <c r="D33" s="190"/>
      <c r="E33" s="203" t="s">
        <v>38</v>
      </c>
      <c r="F33" s="204"/>
      <c r="G33" s="205"/>
      <c r="H33" s="206"/>
      <c r="I33" s="197"/>
      <c r="J33" s="199"/>
      <c r="K33" s="201"/>
    </row>
    <row r="34" spans="1:11" ht="35.25" customHeight="1" x14ac:dyDescent="0.3">
      <c r="A34" s="189"/>
      <c r="B34" s="191"/>
      <c r="C34" s="191" t="s">
        <v>6</v>
      </c>
      <c r="D34" s="191"/>
      <c r="E34" s="203" t="s">
        <v>64</v>
      </c>
      <c r="F34" s="204"/>
      <c r="G34" s="207"/>
      <c r="H34" s="208"/>
      <c r="I34" s="198"/>
      <c r="J34" s="200"/>
      <c r="K34" s="202"/>
    </row>
    <row r="35" spans="1:11" ht="23.25" customHeight="1" x14ac:dyDescent="0.3">
      <c r="A35" s="187" t="s">
        <v>60</v>
      </c>
      <c r="B35" s="212" t="s">
        <v>9</v>
      </c>
      <c r="C35" s="213"/>
      <c r="D35" s="214"/>
      <c r="E35" s="215" t="s">
        <v>40</v>
      </c>
      <c r="F35" s="216"/>
      <c r="G35" s="205"/>
      <c r="H35" s="206"/>
      <c r="I35" s="46">
        <v>0.4</v>
      </c>
      <c r="J35" s="144"/>
      <c r="K35" s="127">
        <f>J35*0.4</f>
        <v>0</v>
      </c>
    </row>
    <row r="36" spans="1:11" ht="66.75" customHeight="1" thickBot="1" x14ac:dyDescent="0.35">
      <c r="A36" s="189"/>
      <c r="B36" s="217" t="s">
        <v>2</v>
      </c>
      <c r="C36" s="218"/>
      <c r="D36" s="219"/>
      <c r="E36" s="220" t="s">
        <v>39</v>
      </c>
      <c r="F36" s="221"/>
      <c r="G36" s="205"/>
      <c r="H36" s="206"/>
      <c r="I36" s="46">
        <v>0.4</v>
      </c>
      <c r="J36" s="144"/>
      <c r="K36" s="127">
        <f>J36*0.4</f>
        <v>0</v>
      </c>
    </row>
    <row r="37" spans="1:11" ht="13.5" thickBot="1" x14ac:dyDescent="0.35">
      <c r="A37" s="48" t="s">
        <v>41</v>
      </c>
      <c r="B37" s="209" t="s">
        <v>65</v>
      </c>
      <c r="C37" s="210"/>
      <c r="D37" s="210"/>
      <c r="E37" s="210"/>
      <c r="F37" s="210"/>
      <c r="G37" s="210"/>
      <c r="H37" s="210"/>
      <c r="I37" s="211"/>
      <c r="J37" s="55"/>
      <c r="K37" s="152">
        <f>J37</f>
        <v>0</v>
      </c>
    </row>
    <row r="38" spans="1:11" ht="18" customHeight="1" thickBot="1" x14ac:dyDescent="0.4">
      <c r="G38" s="1"/>
      <c r="H38" s="1"/>
      <c r="I38" s="59"/>
      <c r="J38" s="37" t="s">
        <v>57</v>
      </c>
      <c r="K38" s="51">
        <f>(K32+K35+K36)-K37</f>
        <v>0</v>
      </c>
    </row>
    <row r="39" spans="1:11" ht="18" customHeight="1" thickBot="1" x14ac:dyDescent="0.4">
      <c r="G39" s="1"/>
      <c r="H39" s="1"/>
      <c r="I39" s="57"/>
      <c r="J39" s="58" t="s">
        <v>47</v>
      </c>
      <c r="K39" s="51">
        <f>(K38*2)</f>
        <v>0</v>
      </c>
    </row>
    <row r="40" spans="1:11" ht="18" customHeight="1" thickBot="1" x14ac:dyDescent="0.4">
      <c r="G40" s="1"/>
      <c r="H40" s="1"/>
      <c r="I40" s="57" t="s">
        <v>58</v>
      </c>
      <c r="J40" s="58"/>
      <c r="K40" s="51">
        <f>J26+K39</f>
        <v>0</v>
      </c>
    </row>
    <row r="41" spans="1:11" ht="18" customHeight="1" thickBot="1" x14ac:dyDescent="0.4">
      <c r="E41" s="31"/>
      <c r="G41" s="30"/>
      <c r="H41" s="36"/>
      <c r="I41" s="37" t="s">
        <v>59</v>
      </c>
      <c r="J41" s="38" t="s">
        <v>61</v>
      </c>
      <c r="K41" s="129">
        <f>K40/8</f>
        <v>0</v>
      </c>
    </row>
    <row r="42" spans="1:11" ht="13.5" customHeight="1" x14ac:dyDescent="0.3"/>
    <row r="43" spans="1:11" x14ac:dyDescent="0.3">
      <c r="A43" s="2" t="s">
        <v>28</v>
      </c>
      <c r="B43" s="41"/>
      <c r="C43" s="41"/>
      <c r="D43" s="41"/>
      <c r="E43" s="39"/>
      <c r="G43" s="2" t="s">
        <v>29</v>
      </c>
      <c r="H43" s="2"/>
      <c r="I43" s="2"/>
      <c r="J43" s="2"/>
      <c r="K43" s="2"/>
    </row>
    <row r="44" spans="1:11" ht="9" customHeight="1" x14ac:dyDescent="0.3">
      <c r="E44" s="31"/>
      <c r="G44" s="30"/>
      <c r="H44" s="30"/>
      <c r="I44" s="32"/>
      <c r="J44" s="17"/>
      <c r="K44" s="25"/>
    </row>
    <row r="49" ht="12" customHeight="1" x14ac:dyDescent="0.3"/>
    <row r="50" ht="13.5" customHeight="1" x14ac:dyDescent="0.3"/>
  </sheetData>
  <mergeCells count="40">
    <mergeCell ref="C4:D4"/>
    <mergeCell ref="H12:K12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H13:K13"/>
    <mergeCell ref="H14:K14"/>
    <mergeCell ref="G31:H31"/>
    <mergeCell ref="A21:B21"/>
    <mergeCell ref="J32:J34"/>
    <mergeCell ref="K32:K34"/>
    <mergeCell ref="C33:D33"/>
    <mergeCell ref="E33:F33"/>
    <mergeCell ref="G33:H33"/>
    <mergeCell ref="C34:D34"/>
    <mergeCell ref="E34:F34"/>
    <mergeCell ref="G34:H34"/>
    <mergeCell ref="H15:K15"/>
    <mergeCell ref="B37:I37"/>
    <mergeCell ref="A35:A36"/>
    <mergeCell ref="B35:D35"/>
    <mergeCell ref="E35:F35"/>
    <mergeCell ref="G35:H35"/>
    <mergeCell ref="B36:D36"/>
    <mergeCell ref="E36:F36"/>
    <mergeCell ref="G36:H36"/>
    <mergeCell ref="I31:K31"/>
    <mergeCell ref="A32:A34"/>
    <mergeCell ref="B32:B34"/>
    <mergeCell ref="C32:D32"/>
    <mergeCell ref="E32:F32"/>
    <mergeCell ref="G32:H32"/>
    <mergeCell ref="I32:I34"/>
  </mergeCells>
  <conditionalFormatting sqref="K32:K40">
    <cfRule type="cellIs" dxfId="15" priority="3" operator="equal">
      <formula>0</formula>
    </cfRule>
  </conditionalFormatting>
  <conditionalFormatting sqref="J32:J37 K32:K40">
    <cfRule type="cellIs" dxfId="14" priority="2" operator="notBetween">
      <formula>0</formula>
      <formula>10</formula>
    </cfRule>
  </conditionalFormatting>
  <conditionalFormatting sqref="K37">
    <cfRule type="cellIs" dxfId="13" priority="1" operator="equal">
      <formula>0</formula>
    </cfRule>
  </conditionalFormatting>
  <pageMargins left="0.7" right="0.7" top="0.75" bottom="0.75" header="0.3" footer="0.3"/>
  <pageSetup paperSize="9" scale="90" fitToWidth="0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8"/>
  <sheetViews>
    <sheetView showZeros="0" tabSelected="1" view="pageLayout" zoomScaleNormal="100" workbookViewId="0">
      <selection activeCell="I28" sqref="I28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35">
      <c r="G2" s="3"/>
      <c r="H2" s="7" t="s">
        <v>75</v>
      </c>
      <c r="I2" s="4"/>
      <c r="J2" s="5"/>
      <c r="K2" s="5"/>
    </row>
    <row r="3" spans="1:11" ht="21" customHeight="1" thickBot="1" x14ac:dyDescent="0.4">
      <c r="A3" s="27" t="s">
        <v>124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8" t="s">
        <v>56</v>
      </c>
      <c r="G4" s="3"/>
      <c r="H4" s="7" t="s">
        <v>11</v>
      </c>
      <c r="I4" s="4"/>
      <c r="J4" s="5"/>
      <c r="K4" s="5"/>
    </row>
    <row r="5" spans="1:11" ht="17.25" customHeight="1" thickBot="1" x14ac:dyDescent="0.35">
      <c r="A5" s="157" t="s">
        <v>10</v>
      </c>
      <c r="B5" s="157"/>
      <c r="C5" s="170"/>
      <c r="D5" s="170"/>
      <c r="E5" s="170"/>
      <c r="G5" s="3"/>
      <c r="H5" s="7" t="s">
        <v>13</v>
      </c>
      <c r="I5" s="117"/>
      <c r="J5" s="5"/>
      <c r="K5" s="5"/>
    </row>
    <row r="6" spans="1:11" ht="19.5" customHeight="1" x14ac:dyDescent="0.3">
      <c r="A6" s="159" t="s">
        <v>12</v>
      </c>
      <c r="B6" s="159"/>
      <c r="C6" s="156"/>
      <c r="D6" s="156"/>
      <c r="E6" s="156"/>
      <c r="G6" s="11" t="s">
        <v>14</v>
      </c>
    </row>
    <row r="7" spans="1:11" ht="17.100000000000001" customHeight="1" x14ac:dyDescent="0.3">
      <c r="A7" s="11" t="s">
        <v>68</v>
      </c>
      <c r="G7" s="2" t="s">
        <v>16</v>
      </c>
      <c r="H7" s="168"/>
      <c r="I7" s="169"/>
      <c r="J7" s="169"/>
      <c r="K7" s="169"/>
    </row>
    <row r="8" spans="1:11" ht="17.100000000000001" customHeight="1" x14ac:dyDescent="0.3">
      <c r="A8" s="159" t="s">
        <v>15</v>
      </c>
      <c r="B8" s="159"/>
      <c r="C8" s="156"/>
      <c r="D8" s="156"/>
      <c r="E8" s="156"/>
      <c r="G8" s="6" t="s">
        <v>18</v>
      </c>
      <c r="H8" s="171"/>
      <c r="I8" s="172"/>
      <c r="J8" s="172"/>
      <c r="K8" s="172"/>
    </row>
    <row r="9" spans="1:11" ht="17.100000000000001" customHeight="1" x14ac:dyDescent="0.3">
      <c r="A9" s="157" t="s">
        <v>17</v>
      </c>
      <c r="B9" s="157"/>
      <c r="C9" s="158"/>
      <c r="D9" s="158"/>
      <c r="E9" s="158"/>
      <c r="G9" s="6" t="s">
        <v>20</v>
      </c>
      <c r="H9" s="171"/>
      <c r="I9" s="172"/>
      <c r="J9" s="172"/>
      <c r="K9" s="172"/>
    </row>
    <row r="10" spans="1:11" ht="17.100000000000001" customHeight="1" x14ac:dyDescent="0.3">
      <c r="A10" s="159" t="s">
        <v>19</v>
      </c>
      <c r="B10" s="159"/>
      <c r="C10" s="156"/>
      <c r="D10" s="156"/>
      <c r="E10" s="156"/>
      <c r="G10" s="6" t="s">
        <v>21</v>
      </c>
      <c r="H10" s="171"/>
      <c r="I10" s="172"/>
      <c r="J10" s="172"/>
      <c r="K10" s="172"/>
    </row>
    <row r="11" spans="1:11" ht="17.100000000000001" customHeight="1" x14ac:dyDescent="0.3">
      <c r="A11" s="159" t="s">
        <v>30</v>
      </c>
      <c r="B11" s="159"/>
      <c r="C11" s="156"/>
      <c r="D11" s="156"/>
      <c r="E11" s="156"/>
      <c r="G11" s="6" t="s">
        <v>22</v>
      </c>
      <c r="H11" s="171"/>
      <c r="I11" s="172"/>
      <c r="J11" s="172"/>
      <c r="K11" s="172"/>
    </row>
    <row r="12" spans="1:11" ht="17.100000000000001" customHeight="1" x14ac:dyDescent="0.3">
      <c r="G12" s="159" t="s">
        <v>23</v>
      </c>
      <c r="H12" s="171"/>
      <c r="I12" s="172"/>
      <c r="J12" s="172"/>
      <c r="K12" s="172"/>
    </row>
    <row r="13" spans="1:11" ht="17.100000000000001" customHeight="1" x14ac:dyDescent="0.3">
      <c r="G13" s="159" t="s">
        <v>143</v>
      </c>
      <c r="H13" s="171"/>
      <c r="I13" s="172"/>
      <c r="J13" s="172"/>
      <c r="K13" s="172"/>
    </row>
    <row r="14" spans="1:11" ht="17.100000000000001" customHeight="1" x14ac:dyDescent="0.3">
      <c r="G14" s="159" t="s">
        <v>144</v>
      </c>
      <c r="H14" s="171"/>
      <c r="I14" s="172"/>
      <c r="J14" s="172"/>
      <c r="K14" s="172"/>
    </row>
    <row r="15" spans="1:11" ht="17.100000000000001" customHeight="1" x14ac:dyDescent="0.3">
      <c r="C15" s="8"/>
      <c r="G15" s="6" t="s">
        <v>145</v>
      </c>
      <c r="H15" s="171"/>
      <c r="I15" s="172"/>
      <c r="J15" s="172"/>
      <c r="K15" s="172"/>
    </row>
    <row r="16" spans="1:11" ht="8.25" customHeight="1" x14ac:dyDescent="0.3">
      <c r="A16" s="9"/>
      <c r="B16" s="10"/>
    </row>
    <row r="17" spans="1:12" ht="13.9" x14ac:dyDescent="0.3">
      <c r="A17" s="44" t="s">
        <v>3</v>
      </c>
      <c r="B17" s="45"/>
      <c r="C17" s="45"/>
      <c r="D17" s="45"/>
      <c r="E17" s="45"/>
      <c r="F17" s="45"/>
      <c r="G17" s="182" t="s">
        <v>0</v>
      </c>
      <c r="H17" s="183"/>
      <c r="I17" s="184" t="s">
        <v>7</v>
      </c>
      <c r="J17" s="185"/>
      <c r="K17" s="186"/>
    </row>
    <row r="18" spans="1:12" x14ac:dyDescent="0.3">
      <c r="A18" s="222" t="s">
        <v>67</v>
      </c>
      <c r="B18" s="225" t="s">
        <v>4</v>
      </c>
      <c r="C18" s="225" t="s">
        <v>5</v>
      </c>
      <c r="D18" s="225"/>
      <c r="E18" s="227" t="s">
        <v>8</v>
      </c>
      <c r="F18" s="228"/>
      <c r="G18" s="194"/>
      <c r="H18" s="195"/>
      <c r="I18" s="196">
        <v>0.2</v>
      </c>
      <c r="J18" s="199">
        <v>0</v>
      </c>
      <c r="K18" s="201">
        <f>J18*0.2</f>
        <v>0</v>
      </c>
    </row>
    <row r="19" spans="1:12" ht="46.5" customHeight="1" x14ac:dyDescent="0.3">
      <c r="A19" s="223"/>
      <c r="B19" s="225"/>
      <c r="C19" s="225" t="s">
        <v>1</v>
      </c>
      <c r="D19" s="225"/>
      <c r="E19" s="229" t="s">
        <v>38</v>
      </c>
      <c r="F19" s="230"/>
      <c r="G19" s="205"/>
      <c r="H19" s="206"/>
      <c r="I19" s="197"/>
      <c r="J19" s="199"/>
      <c r="K19" s="201"/>
    </row>
    <row r="20" spans="1:12" ht="33.75" customHeight="1" x14ac:dyDescent="0.3">
      <c r="A20" s="224"/>
      <c r="B20" s="226"/>
      <c r="C20" s="226" t="s">
        <v>6</v>
      </c>
      <c r="D20" s="226"/>
      <c r="E20" s="229" t="s">
        <v>64</v>
      </c>
      <c r="F20" s="230"/>
      <c r="G20" s="207"/>
      <c r="H20" s="208"/>
      <c r="I20" s="198"/>
      <c r="J20" s="200"/>
      <c r="K20" s="202"/>
    </row>
    <row r="21" spans="1:12" ht="27.75" customHeight="1" x14ac:dyDescent="0.3">
      <c r="A21" s="222" t="s">
        <v>42</v>
      </c>
      <c r="B21" s="231" t="s">
        <v>9</v>
      </c>
      <c r="C21" s="232"/>
      <c r="D21" s="233"/>
      <c r="E21" s="227" t="s">
        <v>40</v>
      </c>
      <c r="F21" s="234"/>
      <c r="G21" s="205"/>
      <c r="H21" s="206"/>
      <c r="I21" s="46">
        <v>0.4</v>
      </c>
      <c r="J21" s="144">
        <v>0</v>
      </c>
      <c r="K21" s="127">
        <f>J21*0.4</f>
        <v>0</v>
      </c>
      <c r="L21" s="26"/>
    </row>
    <row r="22" spans="1:12" ht="57.75" customHeight="1" thickBot="1" x14ac:dyDescent="0.35">
      <c r="A22" s="224"/>
      <c r="B22" s="235" t="s">
        <v>2</v>
      </c>
      <c r="C22" s="236"/>
      <c r="D22" s="237"/>
      <c r="E22" s="238" t="s">
        <v>39</v>
      </c>
      <c r="F22" s="239"/>
      <c r="G22" s="205"/>
      <c r="H22" s="206"/>
      <c r="I22" s="46">
        <v>0.4</v>
      </c>
      <c r="J22" s="144">
        <v>0</v>
      </c>
      <c r="K22" s="127">
        <f>J22*0.4</f>
        <v>0</v>
      </c>
    </row>
    <row r="23" spans="1:12" ht="13.15" x14ac:dyDescent="0.3">
      <c r="A23" s="48" t="s">
        <v>41</v>
      </c>
      <c r="B23" s="209" t="s">
        <v>65</v>
      </c>
      <c r="C23" s="210"/>
      <c r="D23" s="210"/>
      <c r="E23" s="210"/>
      <c r="F23" s="210"/>
      <c r="G23" s="210"/>
      <c r="H23" s="210"/>
      <c r="I23" s="211"/>
      <c r="J23" s="47"/>
      <c r="K23" s="146">
        <v>0</v>
      </c>
    </row>
    <row r="24" spans="1:12" ht="14.25" customHeight="1" x14ac:dyDescent="0.3">
      <c r="G24" s="1"/>
      <c r="H24" s="1"/>
      <c r="J24" s="57" t="s">
        <v>57</v>
      </c>
      <c r="K24" s="49">
        <v>0</v>
      </c>
    </row>
    <row r="25" spans="1:12" ht="12.75" customHeight="1" x14ac:dyDescent="0.35">
      <c r="A25" s="27" t="s">
        <v>56</v>
      </c>
      <c r="B25" s="11" t="s">
        <v>101</v>
      </c>
      <c r="G25" s="1"/>
      <c r="H25" s="1"/>
      <c r="K25" s="35"/>
    </row>
    <row r="26" spans="1:12" ht="12.75" customHeight="1" thickBot="1" x14ac:dyDescent="0.35">
      <c r="B26" s="43">
        <v>1</v>
      </c>
      <c r="C26" s="43">
        <v>2</v>
      </c>
      <c r="D26" s="43">
        <v>3</v>
      </c>
      <c r="E26" s="43">
        <v>4</v>
      </c>
      <c r="F26" s="43">
        <v>5</v>
      </c>
      <c r="G26" s="43">
        <v>6</v>
      </c>
      <c r="H26" s="43">
        <v>7</v>
      </c>
      <c r="I26" s="43">
        <v>8</v>
      </c>
      <c r="J26" s="43">
        <v>9</v>
      </c>
      <c r="K26" s="35"/>
    </row>
    <row r="27" spans="1:12" ht="20.100000000000001" customHeight="1" thickBot="1" x14ac:dyDescent="0.35">
      <c r="A27" s="50" t="s">
        <v>88</v>
      </c>
      <c r="B27" s="147">
        <v>0</v>
      </c>
      <c r="C27" s="148"/>
      <c r="D27" s="148"/>
      <c r="E27" s="148"/>
      <c r="F27" s="148"/>
      <c r="G27" s="149"/>
      <c r="H27" s="149">
        <v>0</v>
      </c>
      <c r="I27" s="149"/>
      <c r="J27" s="149">
        <v>0</v>
      </c>
      <c r="K27" s="35"/>
    </row>
    <row r="28" spans="1:12" ht="20.100000000000001" customHeight="1" thickBot="1" x14ac:dyDescent="0.35">
      <c r="A28" s="50" t="s">
        <v>87</v>
      </c>
      <c r="B28" s="147"/>
      <c r="C28" s="148">
        <v>0</v>
      </c>
      <c r="D28" s="148"/>
      <c r="E28" s="148"/>
      <c r="F28" s="148"/>
      <c r="G28" s="149"/>
      <c r="H28" s="149"/>
      <c r="I28" s="149"/>
      <c r="J28" s="149"/>
      <c r="K28" s="118" t="s">
        <v>86</v>
      </c>
    </row>
    <row r="29" spans="1:12" ht="12.75" customHeight="1" thickBot="1" x14ac:dyDescent="0.35">
      <c r="B29" s="131">
        <f t="shared" ref="B29:J29" si="0">SUM(B27:B28)</f>
        <v>0</v>
      </c>
      <c r="C29" s="131">
        <f t="shared" si="0"/>
        <v>0</v>
      </c>
      <c r="D29" s="131">
        <f t="shared" si="0"/>
        <v>0</v>
      </c>
      <c r="E29" s="131">
        <f t="shared" si="0"/>
        <v>0</v>
      </c>
      <c r="F29" s="131">
        <f t="shared" si="0"/>
        <v>0</v>
      </c>
      <c r="G29" s="132">
        <f t="shared" si="0"/>
        <v>0</v>
      </c>
      <c r="H29" s="132">
        <f t="shared" si="0"/>
        <v>0</v>
      </c>
      <c r="I29" s="132">
        <f t="shared" si="0"/>
        <v>0</v>
      </c>
      <c r="J29" s="132">
        <f t="shared" si="0"/>
        <v>0</v>
      </c>
      <c r="K29" s="133">
        <f>SUM(B29:J29)</f>
        <v>0</v>
      </c>
    </row>
    <row r="30" spans="1:12" ht="12.75" customHeight="1" thickBot="1" x14ac:dyDescent="0.35">
      <c r="F30" s="11" t="s">
        <v>137</v>
      </c>
      <c r="G30" s="151"/>
      <c r="H30" s="150">
        <v>0</v>
      </c>
      <c r="K30" s="51">
        <f>IFERROR((K29/2)/H30,0)</f>
        <v>0</v>
      </c>
    </row>
    <row r="31" spans="1:12" ht="8.25" customHeight="1" x14ac:dyDescent="0.3">
      <c r="I31" s="165" t="s">
        <v>85</v>
      </c>
    </row>
    <row r="32" spans="1:12" ht="12.75" customHeight="1" x14ac:dyDescent="0.3">
      <c r="A32" s="243" t="s">
        <v>49</v>
      </c>
      <c r="B32" s="244"/>
      <c r="C32" s="244"/>
      <c r="D32" s="244"/>
      <c r="E32" s="244"/>
      <c r="F32" s="244"/>
      <c r="G32" s="244"/>
      <c r="H32" s="244"/>
      <c r="I32" s="244"/>
      <c r="J32" s="244"/>
      <c r="K32" s="245"/>
    </row>
    <row r="33" spans="1:11" x14ac:dyDescent="0.3">
      <c r="A33" s="246"/>
      <c r="B33" s="247"/>
      <c r="C33" s="247"/>
      <c r="D33" s="247"/>
      <c r="E33" s="247"/>
      <c r="F33" s="247"/>
      <c r="G33" s="247"/>
      <c r="H33" s="247"/>
      <c r="I33" s="247"/>
      <c r="J33" s="247"/>
      <c r="K33" s="248"/>
    </row>
    <row r="34" spans="1:11" x14ac:dyDescent="0.3">
      <c r="A34" s="246"/>
      <c r="B34" s="247"/>
      <c r="C34" s="247"/>
      <c r="D34" s="247"/>
      <c r="E34" s="247"/>
      <c r="F34" s="247"/>
      <c r="G34" s="247"/>
      <c r="H34" s="247"/>
      <c r="I34" s="247"/>
      <c r="J34" s="247"/>
      <c r="K34" s="248"/>
    </row>
    <row r="35" spans="1:11" ht="9" customHeight="1" x14ac:dyDescent="0.3">
      <c r="A35" s="246"/>
      <c r="B35" s="247"/>
      <c r="C35" s="247"/>
      <c r="D35" s="247"/>
      <c r="E35" s="247"/>
      <c r="F35" s="247"/>
      <c r="G35" s="247"/>
      <c r="H35" s="247"/>
      <c r="I35" s="247"/>
      <c r="J35" s="247"/>
      <c r="K35" s="248"/>
    </row>
    <row r="36" spans="1:11" x14ac:dyDescent="0.3">
      <c r="A36" s="249"/>
      <c r="B36" s="250"/>
      <c r="C36" s="250"/>
      <c r="D36" s="250"/>
      <c r="E36" s="250"/>
      <c r="F36" s="250"/>
      <c r="G36" s="250"/>
      <c r="H36" s="250"/>
      <c r="I36" s="250"/>
      <c r="J36" s="250"/>
      <c r="K36" s="251"/>
    </row>
    <row r="37" spans="1:11" ht="8.25" customHeight="1" x14ac:dyDescent="0.3"/>
    <row r="38" spans="1:11" ht="13.5" x14ac:dyDescent="0.3">
      <c r="A38" s="252" t="s">
        <v>89</v>
      </c>
      <c r="B38" s="252"/>
      <c r="C38" s="252"/>
      <c r="D38" s="252"/>
      <c r="E38" s="252"/>
      <c r="F38" s="252"/>
      <c r="G38" s="252"/>
      <c r="H38" s="253">
        <f>K30</f>
        <v>0</v>
      </c>
      <c r="I38" s="253"/>
      <c r="J38" s="33" t="s">
        <v>46</v>
      </c>
      <c r="K38" s="128">
        <f>H38*3</f>
        <v>0</v>
      </c>
    </row>
    <row r="39" spans="1:11" ht="13.5" x14ac:dyDescent="0.3">
      <c r="A39" s="252" t="s">
        <v>54</v>
      </c>
      <c r="B39" s="252"/>
      <c r="C39" s="252"/>
      <c r="D39" s="252"/>
      <c r="E39" s="252"/>
      <c r="F39" s="252"/>
      <c r="G39" s="252"/>
      <c r="H39" s="253">
        <f>K24</f>
        <v>0</v>
      </c>
      <c r="I39" s="253"/>
      <c r="J39" s="52" t="s">
        <v>62</v>
      </c>
      <c r="K39" s="128">
        <f>H39</f>
        <v>0</v>
      </c>
    </row>
    <row r="40" spans="1:11" ht="13.9" thickBot="1" x14ac:dyDescent="0.35">
      <c r="E40" s="28"/>
      <c r="H40" s="1"/>
      <c r="I40" s="34"/>
      <c r="J40" s="35" t="s">
        <v>48</v>
      </c>
      <c r="K40" s="128">
        <f>(K38+K39)</f>
        <v>0</v>
      </c>
    </row>
    <row r="41" spans="1:11" ht="13.9" thickBot="1" x14ac:dyDescent="0.35">
      <c r="E41" s="240" t="s">
        <v>63</v>
      </c>
      <c r="F41" s="241"/>
      <c r="G41" s="241"/>
      <c r="H41" s="241"/>
      <c r="I41" s="241"/>
      <c r="J41" s="242"/>
      <c r="K41" s="53">
        <f>K40/4</f>
        <v>0</v>
      </c>
    </row>
    <row r="42" spans="1:11" ht="7.5" customHeight="1" x14ac:dyDescent="0.3">
      <c r="E42" s="28"/>
      <c r="F42" s="28"/>
      <c r="G42" s="28"/>
      <c r="H42" s="130"/>
      <c r="I42" s="130"/>
      <c r="J42" s="130"/>
      <c r="K42" s="122"/>
    </row>
    <row r="43" spans="1:11" ht="13.5" x14ac:dyDescent="0.3">
      <c r="E43" s="28"/>
      <c r="F43" s="28"/>
      <c r="G43" s="28"/>
      <c r="H43" s="28"/>
      <c r="I43" s="28"/>
      <c r="J43" s="28"/>
      <c r="K43" s="54"/>
    </row>
    <row r="44" spans="1:11" ht="13.5" x14ac:dyDescent="0.3">
      <c r="E44" s="28"/>
      <c r="F44" s="28"/>
      <c r="G44" s="28"/>
      <c r="H44" s="28"/>
      <c r="I44" s="28"/>
      <c r="J44" s="28"/>
      <c r="K44" s="54"/>
    </row>
    <row r="45" spans="1:11" ht="13.5" x14ac:dyDescent="0.3">
      <c r="E45" s="28"/>
      <c r="F45" s="28"/>
      <c r="G45" s="28"/>
      <c r="H45" s="28"/>
      <c r="I45" s="28"/>
      <c r="J45" s="28"/>
      <c r="K45" s="54"/>
    </row>
    <row r="47" spans="1:11" x14ac:dyDescent="0.3">
      <c r="A47" s="2" t="s">
        <v>28</v>
      </c>
      <c r="B47" s="41"/>
      <c r="C47" s="41"/>
      <c r="D47" s="41"/>
      <c r="E47" s="31"/>
      <c r="G47" s="2" t="s">
        <v>29</v>
      </c>
      <c r="H47" s="2"/>
      <c r="I47" s="2"/>
      <c r="J47" s="2"/>
      <c r="K47" s="2"/>
    </row>
    <row r="48" spans="1:11" x14ac:dyDescent="0.3">
      <c r="E48" s="31"/>
      <c r="G48" s="30"/>
      <c r="H48" s="30"/>
      <c r="I48" s="32"/>
      <c r="J48" s="17"/>
      <c r="K48" s="25"/>
    </row>
  </sheetData>
  <mergeCells count="40">
    <mergeCell ref="C5:E5"/>
    <mergeCell ref="E41:J41"/>
    <mergeCell ref="B23:I23"/>
    <mergeCell ref="A32:K36"/>
    <mergeCell ref="A38:G38"/>
    <mergeCell ref="H38:I38"/>
    <mergeCell ref="A39:G39"/>
    <mergeCell ref="H39:I39"/>
    <mergeCell ref="A21:A22"/>
    <mergeCell ref="B21:D21"/>
    <mergeCell ref="E21:F21"/>
    <mergeCell ref="G21:H21"/>
    <mergeCell ref="B22:D22"/>
    <mergeCell ref="E22:F22"/>
    <mergeCell ref="G22:H22"/>
    <mergeCell ref="G17:H17"/>
    <mergeCell ref="I17:K17"/>
    <mergeCell ref="A18:A20"/>
    <mergeCell ref="B18:B20"/>
    <mergeCell ref="C18:D18"/>
    <mergeCell ref="E18:F18"/>
    <mergeCell ref="G18:H18"/>
    <mergeCell ref="I18:I20"/>
    <mergeCell ref="J18:J20"/>
    <mergeCell ref="K18:K20"/>
    <mergeCell ref="C19:D19"/>
    <mergeCell ref="E19:F19"/>
    <mergeCell ref="G19:H19"/>
    <mergeCell ref="C20:D20"/>
    <mergeCell ref="E20:F20"/>
    <mergeCell ref="G20:H20"/>
    <mergeCell ref="H15:K15"/>
    <mergeCell ref="H7:K7"/>
    <mergeCell ref="H8:K8"/>
    <mergeCell ref="H9:K9"/>
    <mergeCell ref="H10:K10"/>
    <mergeCell ref="H11:K11"/>
    <mergeCell ref="H12:K12"/>
    <mergeCell ref="H13:K13"/>
    <mergeCell ref="H14:K14"/>
  </mergeCells>
  <conditionalFormatting sqref="H39:I39 K18:K45">
    <cfRule type="cellIs" dxfId="12" priority="3" operator="equal">
      <formula>0</formula>
    </cfRule>
  </conditionalFormatting>
  <conditionalFormatting sqref="H38:I39 J18:J23 K18:K45">
    <cfRule type="cellIs" dxfId="11" priority="2" operator="notBetween">
      <formula>0</formula>
      <formula>10</formula>
    </cfRule>
  </conditionalFormatting>
  <conditionalFormatting sqref="K23">
    <cfRule type="cellIs" dxfId="10" priority="1" operator="equal">
      <formula>0</formula>
    </cfRule>
  </conditionalFormatting>
  <pageMargins left="0.7" right="0.7" top="0.75" bottom="0.75" header="0.3" footer="0.3"/>
  <pageSetup paperSize="9" scale="91" fitToWidth="0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6"/>
  <sheetViews>
    <sheetView showZeros="0" view="pageLayout" topLeftCell="A36" zoomScaleNormal="100" workbookViewId="0">
      <selection activeCell="J29" sqref="J29:J33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125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77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56"/>
      <c r="D4" s="256"/>
      <c r="E4" s="256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55"/>
      <c r="D5" s="255"/>
      <c r="E5" s="255"/>
      <c r="F5" s="255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55"/>
      <c r="D6" s="255"/>
      <c r="E6" s="255"/>
      <c r="F6" s="255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56"/>
      <c r="D8" s="256"/>
      <c r="E8" s="256"/>
      <c r="F8" s="256"/>
    </row>
    <row r="9" spans="1:12" ht="17.100000000000001" customHeight="1" x14ac:dyDescent="0.3">
      <c r="A9" s="78" t="s">
        <v>19</v>
      </c>
      <c r="B9" s="78"/>
      <c r="C9" s="255"/>
      <c r="D9" s="255"/>
      <c r="E9" s="255"/>
      <c r="F9" s="255"/>
    </row>
    <row r="10" spans="1:12" ht="17.100000000000001" customHeight="1" x14ac:dyDescent="0.3">
      <c r="A10" s="78" t="s">
        <v>30</v>
      </c>
      <c r="B10" s="78"/>
      <c r="C10" s="255"/>
      <c r="D10" s="255"/>
      <c r="E10" s="255"/>
      <c r="F10" s="255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153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153"/>
    </row>
    <row r="16" spans="1:12" ht="20.100000000000001" customHeight="1" x14ac:dyDescent="0.3">
      <c r="A16" s="107" t="s">
        <v>78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153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153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153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153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57" t="s">
        <v>0</v>
      </c>
      <c r="H23" s="258"/>
      <c r="I23" s="259"/>
      <c r="J23" s="184" t="s">
        <v>7</v>
      </c>
      <c r="K23" s="185"/>
      <c r="L23" s="186"/>
    </row>
    <row r="24" spans="1:13" s="11" customFormat="1" x14ac:dyDescent="0.3">
      <c r="A24" s="187" t="s">
        <v>43</v>
      </c>
      <c r="B24" s="190" t="s">
        <v>4</v>
      </c>
      <c r="C24" s="190" t="s">
        <v>5</v>
      </c>
      <c r="D24" s="190"/>
      <c r="E24" s="192" t="s">
        <v>8</v>
      </c>
      <c r="F24" s="260"/>
      <c r="G24" s="261"/>
      <c r="H24" s="262"/>
      <c r="I24" s="263"/>
      <c r="J24" s="196">
        <v>0.2</v>
      </c>
      <c r="K24" s="199"/>
      <c r="L24" s="202">
        <f>K24*0.2</f>
        <v>0</v>
      </c>
    </row>
    <row r="25" spans="1:13" s="11" customFormat="1" ht="46.5" customHeight="1" x14ac:dyDescent="0.3">
      <c r="A25" s="188"/>
      <c r="B25" s="190"/>
      <c r="C25" s="190" t="s">
        <v>1</v>
      </c>
      <c r="D25" s="190"/>
      <c r="E25" s="203" t="s">
        <v>38</v>
      </c>
      <c r="F25" s="204"/>
      <c r="G25" s="266"/>
      <c r="H25" s="267"/>
      <c r="I25" s="268"/>
      <c r="J25" s="197"/>
      <c r="K25" s="199"/>
      <c r="L25" s="264"/>
    </row>
    <row r="26" spans="1:13" s="11" customFormat="1" ht="40.5" customHeight="1" x14ac:dyDescent="0.3">
      <c r="A26" s="189"/>
      <c r="B26" s="191"/>
      <c r="C26" s="191" t="s">
        <v>79</v>
      </c>
      <c r="D26" s="191"/>
      <c r="E26" s="203" t="s">
        <v>64</v>
      </c>
      <c r="F26" s="204"/>
      <c r="G26" s="266"/>
      <c r="H26" s="267"/>
      <c r="I26" s="268"/>
      <c r="J26" s="198"/>
      <c r="K26" s="200"/>
      <c r="L26" s="265"/>
    </row>
    <row r="27" spans="1:13" s="11" customFormat="1" ht="27.75" customHeight="1" x14ac:dyDescent="0.3">
      <c r="A27" s="187" t="s">
        <v>60</v>
      </c>
      <c r="B27" s="212" t="s">
        <v>9</v>
      </c>
      <c r="C27" s="213"/>
      <c r="D27" s="214"/>
      <c r="E27" s="215" t="s">
        <v>40</v>
      </c>
      <c r="F27" s="216"/>
      <c r="G27" s="269"/>
      <c r="H27" s="270"/>
      <c r="I27" s="271"/>
      <c r="J27" s="46">
        <v>0.4</v>
      </c>
      <c r="K27" s="144"/>
      <c r="L27" s="127">
        <f>K27*0.4</f>
        <v>0</v>
      </c>
      <c r="M27" s="26"/>
    </row>
    <row r="28" spans="1:13" s="11" customFormat="1" ht="61.5" customHeight="1" thickBot="1" x14ac:dyDescent="0.35">
      <c r="A28" s="189"/>
      <c r="B28" s="217" t="s">
        <v>2</v>
      </c>
      <c r="C28" s="218"/>
      <c r="D28" s="219"/>
      <c r="E28" s="220" t="s">
        <v>39</v>
      </c>
      <c r="F28" s="221"/>
      <c r="G28" s="266"/>
      <c r="H28" s="267"/>
      <c r="I28" s="268"/>
      <c r="J28" s="46">
        <v>0.4</v>
      </c>
      <c r="K28" s="144"/>
      <c r="L28" s="127">
        <f>K28*0.4</f>
        <v>0</v>
      </c>
    </row>
    <row r="29" spans="1:13" s="11" customFormat="1" ht="13.5" thickBot="1" x14ac:dyDescent="0.35">
      <c r="A29" s="48" t="s">
        <v>41</v>
      </c>
      <c r="B29" s="209" t="s">
        <v>65</v>
      </c>
      <c r="C29" s="210"/>
      <c r="D29" s="210"/>
      <c r="E29" s="210"/>
      <c r="F29" s="210"/>
      <c r="G29" s="210"/>
      <c r="H29" s="210"/>
      <c r="I29" s="211"/>
      <c r="J29" s="55"/>
      <c r="K29" s="56">
        <f>J29</f>
        <v>0</v>
      </c>
      <c r="L29" s="154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90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B29:I29"/>
    <mergeCell ref="A27:A28"/>
    <mergeCell ref="B27:D27"/>
    <mergeCell ref="E27:F27"/>
    <mergeCell ref="G27:I27"/>
    <mergeCell ref="B28:D28"/>
    <mergeCell ref="E28:F28"/>
    <mergeCell ref="G28:I28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C10:F10"/>
    <mergeCell ref="C4:E4"/>
    <mergeCell ref="C5:F5"/>
    <mergeCell ref="C6:F6"/>
    <mergeCell ref="C8:F8"/>
    <mergeCell ref="C9:F9"/>
  </mergeCells>
  <conditionalFormatting sqref="L24 L27:L28 K29 L30:L32">
    <cfRule type="cellIs" dxfId="9" priority="2" operator="equal">
      <formula>0</formula>
    </cfRule>
  </conditionalFormatting>
  <conditionalFormatting sqref="L24 L27:L28 J29 K24:K29 L30:L32">
    <cfRule type="cellIs" dxfId="8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Zeros="0" view="pageLayout" topLeftCell="A32" zoomScaleNormal="100" workbookViewId="0">
      <selection activeCell="A39" sqref="A39:XFD39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8.39843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126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73"/>
      <c r="D4" s="273"/>
      <c r="E4" s="273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72"/>
      <c r="D5" s="272"/>
      <c r="E5" s="272"/>
      <c r="F5" s="272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72"/>
      <c r="D6" s="272"/>
      <c r="E6" s="272"/>
      <c r="F6" s="272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38"/>
      <c r="L7" s="135"/>
    </row>
    <row r="8" spans="1:12" ht="17.100000000000001" customHeight="1" x14ac:dyDescent="0.3">
      <c r="A8" s="101" t="s">
        <v>17</v>
      </c>
      <c r="B8" s="101"/>
      <c r="C8" s="273"/>
      <c r="D8" s="273"/>
      <c r="E8" s="273"/>
      <c r="F8" s="273"/>
    </row>
    <row r="9" spans="1:12" ht="17.100000000000001" customHeight="1" x14ac:dyDescent="0.3">
      <c r="A9" s="103" t="s">
        <v>19</v>
      </c>
      <c r="B9" s="103"/>
      <c r="C9" s="272"/>
      <c r="D9" s="272"/>
      <c r="E9" s="272"/>
      <c r="F9" s="272"/>
    </row>
    <row r="10" spans="1:12" ht="17.100000000000001" customHeight="1" x14ac:dyDescent="0.3">
      <c r="A10" s="103" t="s">
        <v>30</v>
      </c>
      <c r="B10" s="103"/>
      <c r="C10" s="272"/>
      <c r="D10" s="272"/>
      <c r="E10" s="272"/>
      <c r="F10" s="272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82" t="s">
        <v>0</v>
      </c>
      <c r="H13" s="183"/>
      <c r="I13" s="184" t="s">
        <v>7</v>
      </c>
      <c r="J13" s="185"/>
      <c r="K13" s="186"/>
    </row>
    <row r="14" spans="1:12" s="11" customFormat="1" x14ac:dyDescent="0.3">
      <c r="A14" s="222" t="s">
        <v>67</v>
      </c>
      <c r="B14" s="225" t="s">
        <v>4</v>
      </c>
      <c r="C14" s="225" t="s">
        <v>5</v>
      </c>
      <c r="D14" s="225"/>
      <c r="E14" s="227" t="s">
        <v>8</v>
      </c>
      <c r="F14" s="228"/>
      <c r="G14" s="194"/>
      <c r="H14" s="195"/>
      <c r="I14" s="196">
        <v>0.2</v>
      </c>
      <c r="J14" s="199">
        <v>0</v>
      </c>
      <c r="K14" s="201">
        <f>J14*0.2</f>
        <v>0</v>
      </c>
    </row>
    <row r="15" spans="1:12" s="11" customFormat="1" ht="46.5" customHeight="1" x14ac:dyDescent="0.3">
      <c r="A15" s="223"/>
      <c r="B15" s="225"/>
      <c r="C15" s="225" t="s">
        <v>1</v>
      </c>
      <c r="D15" s="225"/>
      <c r="E15" s="229" t="s">
        <v>38</v>
      </c>
      <c r="F15" s="230"/>
      <c r="G15" s="205"/>
      <c r="H15" s="206"/>
      <c r="I15" s="197"/>
      <c r="J15" s="199"/>
      <c r="K15" s="201"/>
    </row>
    <row r="16" spans="1:12" s="11" customFormat="1" ht="33.75" customHeight="1" x14ac:dyDescent="0.3">
      <c r="A16" s="224"/>
      <c r="B16" s="226"/>
      <c r="C16" s="226" t="s">
        <v>6</v>
      </c>
      <c r="D16" s="226"/>
      <c r="E16" s="229" t="s">
        <v>64</v>
      </c>
      <c r="F16" s="230"/>
      <c r="G16" s="207"/>
      <c r="H16" s="208"/>
      <c r="I16" s="198"/>
      <c r="J16" s="200"/>
      <c r="K16" s="202"/>
    </row>
    <row r="17" spans="1:12" s="11" customFormat="1" ht="27.75" customHeight="1" x14ac:dyDescent="0.3">
      <c r="A17" s="222" t="s">
        <v>42</v>
      </c>
      <c r="B17" s="231" t="s">
        <v>9</v>
      </c>
      <c r="C17" s="232"/>
      <c r="D17" s="233"/>
      <c r="E17" s="227" t="s">
        <v>40</v>
      </c>
      <c r="F17" s="234"/>
      <c r="G17" s="205"/>
      <c r="H17" s="206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24"/>
      <c r="B18" s="235" t="s">
        <v>2</v>
      </c>
      <c r="C18" s="236"/>
      <c r="D18" s="237"/>
      <c r="E18" s="238" t="s">
        <v>39</v>
      </c>
      <c r="F18" s="239"/>
      <c r="G18" s="205"/>
      <c r="H18" s="206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209" t="s">
        <v>65</v>
      </c>
      <c r="C19" s="210"/>
      <c r="D19" s="210"/>
      <c r="E19" s="210"/>
      <c r="F19" s="210"/>
      <c r="G19" s="210"/>
      <c r="H19" s="210"/>
      <c r="I19" s="211"/>
      <c r="J19" s="47"/>
      <c r="K19" s="145">
        <v>0</v>
      </c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101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82</v>
      </c>
      <c r="J22" s="35"/>
    </row>
    <row r="23" spans="1:12" s="11" customFormat="1" ht="20.100000000000001" customHeight="1" thickBot="1" x14ac:dyDescent="0.35">
      <c r="A23" s="50" t="s">
        <v>81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93</v>
      </c>
      <c r="F24" s="11" t="s">
        <v>83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43" t="s">
        <v>49</v>
      </c>
      <c r="B26" s="244"/>
      <c r="C26" s="244"/>
      <c r="D26" s="244"/>
      <c r="E26" s="244"/>
      <c r="F26" s="244"/>
      <c r="G26" s="244"/>
      <c r="H26" s="244"/>
      <c r="I26" s="244"/>
      <c r="J26" s="244"/>
      <c r="K26" s="245"/>
    </row>
    <row r="27" spans="1:12" s="11" customFormat="1" x14ac:dyDescent="0.3">
      <c r="A27" s="246"/>
      <c r="B27" s="247"/>
      <c r="C27" s="247"/>
      <c r="D27" s="247"/>
      <c r="E27" s="247"/>
      <c r="F27" s="247"/>
      <c r="G27" s="247"/>
      <c r="H27" s="247"/>
      <c r="I27" s="247"/>
      <c r="J27" s="247"/>
      <c r="K27" s="248"/>
    </row>
    <row r="28" spans="1:12" s="11" customFormat="1" x14ac:dyDescent="0.3">
      <c r="A28" s="246"/>
      <c r="B28" s="247"/>
      <c r="C28" s="247"/>
      <c r="D28" s="247"/>
      <c r="E28" s="247"/>
      <c r="F28" s="247"/>
      <c r="G28" s="247"/>
      <c r="H28" s="247"/>
      <c r="I28" s="247"/>
      <c r="J28" s="247"/>
      <c r="K28" s="248"/>
    </row>
    <row r="29" spans="1:12" s="11" customFormat="1" ht="9" customHeight="1" x14ac:dyDescent="0.3">
      <c r="A29" s="246"/>
      <c r="B29" s="247"/>
      <c r="C29" s="247"/>
      <c r="D29" s="247"/>
      <c r="E29" s="247"/>
      <c r="F29" s="247"/>
      <c r="G29" s="247"/>
      <c r="H29" s="247"/>
      <c r="I29" s="247"/>
      <c r="J29" s="247"/>
      <c r="K29" s="248"/>
    </row>
    <row r="30" spans="1:12" s="11" customFormat="1" x14ac:dyDescent="0.3">
      <c r="A30" s="249"/>
      <c r="B30" s="250"/>
      <c r="C30" s="250"/>
      <c r="D30" s="250"/>
      <c r="E30" s="250"/>
      <c r="F30" s="250"/>
      <c r="G30" s="250"/>
      <c r="H30" s="250"/>
      <c r="I30" s="250"/>
      <c r="J30" s="250"/>
      <c r="K30" s="251"/>
    </row>
    <row r="31" spans="1:12" s="11" customFormat="1" x14ac:dyDescent="0.3"/>
    <row r="32" spans="1:12" s="11" customFormat="1" ht="13.5" x14ac:dyDescent="0.3">
      <c r="A32" s="252" t="s">
        <v>92</v>
      </c>
      <c r="B32" s="252"/>
      <c r="C32" s="252"/>
      <c r="D32" s="252"/>
      <c r="E32" s="252"/>
      <c r="F32" s="252"/>
      <c r="G32" s="252"/>
      <c r="H32" s="274">
        <f>G24</f>
        <v>0</v>
      </c>
      <c r="I32" s="274"/>
      <c r="J32" s="33" t="s">
        <v>46</v>
      </c>
      <c r="K32" s="128">
        <f>H32*3</f>
        <v>0</v>
      </c>
    </row>
    <row r="33" spans="1:12" s="11" customFormat="1" ht="13.5" x14ac:dyDescent="0.3">
      <c r="A33" s="252" t="s">
        <v>91</v>
      </c>
      <c r="B33" s="252"/>
      <c r="C33" s="252"/>
      <c r="D33" s="252"/>
      <c r="E33" s="252"/>
      <c r="F33" s="252"/>
      <c r="G33" s="252"/>
      <c r="H33" s="253">
        <f>K20</f>
        <v>0</v>
      </c>
      <c r="I33" s="275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40" t="s">
        <v>63</v>
      </c>
      <c r="F35" s="241"/>
      <c r="G35" s="241"/>
      <c r="H35" s="241"/>
      <c r="I35" s="241"/>
      <c r="J35" s="242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A17:A18"/>
    <mergeCell ref="B17:D17"/>
    <mergeCell ref="E17:F17"/>
    <mergeCell ref="G17:H17"/>
    <mergeCell ref="B18:D18"/>
    <mergeCell ref="E18:F18"/>
    <mergeCell ref="G18:H18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C10:F10"/>
    <mergeCell ref="C4:E4"/>
    <mergeCell ref="C5:F5"/>
    <mergeCell ref="C6:F6"/>
    <mergeCell ref="C8:F8"/>
    <mergeCell ref="C9:F9"/>
  </mergeCells>
  <conditionalFormatting sqref="H33:I33 K14:K21 J22:J24 K25:K40">
    <cfRule type="cellIs" dxfId="7" priority="3" operator="equal">
      <formula>0</formula>
    </cfRule>
  </conditionalFormatting>
  <conditionalFormatting sqref="H32:I33 J14:J19 K14:K21 J22:J24 K25:K40">
    <cfRule type="cellIs" dxfId="6" priority="2" operator="notBetween">
      <formula>0</formula>
      <formula>10</formula>
    </cfRule>
  </conditionalFormatting>
  <conditionalFormatting sqref="K19">
    <cfRule type="cellIs" dxfId="5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showZeros="0" view="pageLayout" topLeftCell="A36" zoomScaleNormal="100" workbookViewId="0">
      <selection activeCell="J29" sqref="J29:J33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76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77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56"/>
      <c r="D4" s="256"/>
      <c r="E4" s="256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55"/>
      <c r="D5" s="255"/>
      <c r="E5" s="255"/>
      <c r="F5" s="255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55"/>
      <c r="D6" s="255"/>
      <c r="E6" s="255"/>
      <c r="F6" s="255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56"/>
      <c r="D8" s="256"/>
      <c r="E8" s="256"/>
      <c r="F8" s="256"/>
    </row>
    <row r="9" spans="1:12" ht="17.100000000000001" customHeight="1" x14ac:dyDescent="0.3">
      <c r="A9" s="78" t="s">
        <v>19</v>
      </c>
      <c r="B9" s="78"/>
      <c r="C9" s="255"/>
      <c r="D9" s="255"/>
      <c r="E9" s="255"/>
      <c r="F9" s="255"/>
    </row>
    <row r="10" spans="1:12" ht="17.100000000000001" customHeight="1" x14ac:dyDescent="0.3">
      <c r="A10" s="78" t="s">
        <v>30</v>
      </c>
      <c r="B10" s="78"/>
      <c r="C10" s="255"/>
      <c r="D10" s="255"/>
      <c r="E10" s="255"/>
      <c r="F10" s="255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75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75"/>
    </row>
    <row r="16" spans="1:12" ht="20.100000000000001" customHeight="1" x14ac:dyDescent="0.3">
      <c r="A16" s="107" t="s">
        <v>78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75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75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75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75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57" t="s">
        <v>0</v>
      </c>
      <c r="H23" s="258"/>
      <c r="I23" s="259"/>
      <c r="J23" s="184" t="s">
        <v>7</v>
      </c>
      <c r="K23" s="185"/>
      <c r="L23" s="186"/>
    </row>
    <row r="24" spans="1:13" s="11" customFormat="1" x14ac:dyDescent="0.3">
      <c r="A24" s="187" t="s">
        <v>43</v>
      </c>
      <c r="B24" s="190" t="s">
        <v>4</v>
      </c>
      <c r="C24" s="190" t="s">
        <v>5</v>
      </c>
      <c r="D24" s="190"/>
      <c r="E24" s="192" t="s">
        <v>8</v>
      </c>
      <c r="F24" s="260"/>
      <c r="G24" s="261"/>
      <c r="H24" s="262"/>
      <c r="I24" s="263"/>
      <c r="J24" s="196">
        <v>0.2</v>
      </c>
      <c r="K24" s="276"/>
      <c r="L24" s="202">
        <f>K24*0.2</f>
        <v>0</v>
      </c>
    </row>
    <row r="25" spans="1:13" s="11" customFormat="1" ht="46.5" customHeight="1" x14ac:dyDescent="0.3">
      <c r="A25" s="188"/>
      <c r="B25" s="190"/>
      <c r="C25" s="190" t="s">
        <v>1</v>
      </c>
      <c r="D25" s="190"/>
      <c r="E25" s="203" t="s">
        <v>38</v>
      </c>
      <c r="F25" s="204"/>
      <c r="G25" s="266"/>
      <c r="H25" s="267"/>
      <c r="I25" s="268"/>
      <c r="J25" s="197"/>
      <c r="K25" s="276"/>
      <c r="L25" s="264"/>
    </row>
    <row r="26" spans="1:13" s="11" customFormat="1" ht="40.5" customHeight="1" x14ac:dyDescent="0.3">
      <c r="A26" s="189"/>
      <c r="B26" s="191"/>
      <c r="C26" s="191" t="s">
        <v>79</v>
      </c>
      <c r="D26" s="191"/>
      <c r="E26" s="203" t="s">
        <v>64</v>
      </c>
      <c r="F26" s="204"/>
      <c r="G26" s="266"/>
      <c r="H26" s="267"/>
      <c r="I26" s="268"/>
      <c r="J26" s="198"/>
      <c r="K26" s="277"/>
      <c r="L26" s="265"/>
    </row>
    <row r="27" spans="1:13" s="11" customFormat="1" ht="27.75" customHeight="1" x14ac:dyDescent="0.3">
      <c r="A27" s="187" t="s">
        <v>60</v>
      </c>
      <c r="B27" s="212" t="s">
        <v>9</v>
      </c>
      <c r="C27" s="213"/>
      <c r="D27" s="214"/>
      <c r="E27" s="215" t="s">
        <v>40</v>
      </c>
      <c r="F27" s="216"/>
      <c r="G27" s="269"/>
      <c r="H27" s="270"/>
      <c r="I27" s="271"/>
      <c r="J27" s="46">
        <v>0.4</v>
      </c>
      <c r="K27" s="47"/>
      <c r="L27" s="127">
        <f>K27*0.4</f>
        <v>0</v>
      </c>
      <c r="M27" s="26"/>
    </row>
    <row r="28" spans="1:13" s="11" customFormat="1" ht="61.5" customHeight="1" thickBot="1" x14ac:dyDescent="0.35">
      <c r="A28" s="189"/>
      <c r="B28" s="217" t="s">
        <v>2</v>
      </c>
      <c r="C28" s="218"/>
      <c r="D28" s="219"/>
      <c r="E28" s="220" t="s">
        <v>39</v>
      </c>
      <c r="F28" s="221"/>
      <c r="G28" s="266"/>
      <c r="H28" s="267"/>
      <c r="I28" s="268"/>
      <c r="J28" s="46">
        <v>0.4</v>
      </c>
      <c r="K28" s="47"/>
      <c r="L28" s="127">
        <f>K28*0.4</f>
        <v>0</v>
      </c>
    </row>
    <row r="29" spans="1:13" s="11" customFormat="1" ht="13.5" thickBot="1" x14ac:dyDescent="0.35">
      <c r="A29" s="48" t="s">
        <v>41</v>
      </c>
      <c r="B29" s="209" t="s">
        <v>65</v>
      </c>
      <c r="C29" s="210"/>
      <c r="D29" s="210"/>
      <c r="E29" s="210"/>
      <c r="F29" s="210"/>
      <c r="G29" s="210"/>
      <c r="H29" s="210"/>
      <c r="I29" s="211"/>
      <c r="J29" s="55"/>
      <c r="K29" s="56">
        <f>J29</f>
        <v>0</v>
      </c>
      <c r="L29" s="119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90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</mergeCells>
  <conditionalFormatting sqref="L24 L27:L28 K29 L30:L32">
    <cfRule type="cellIs" dxfId="4" priority="2" operator="equal">
      <formula>0</formula>
    </cfRule>
  </conditionalFormatting>
  <conditionalFormatting sqref="L24 L27:L28 J29 K24:K29 L30:L32">
    <cfRule type="cellIs" dxfId="3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81</vt:i4>
      </vt:variant>
    </vt:vector>
  </HeadingPairs>
  <TitlesOfParts>
    <vt:vector size="91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'Lätt ind grund'!armnr</vt:lpstr>
      <vt:lpstr>'Lätt ind kür'!armnr</vt:lpstr>
      <vt:lpstr>'Skritt ind grund'!armnr</vt:lpstr>
      <vt:lpstr>'Skritt ind kür'!armnr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2020-02-05T19:31:51Z</cp:lastPrinted>
  <dcterms:created xsi:type="dcterms:W3CDTF">2014-09-06T17:34:17Z</dcterms:created>
  <dcterms:modified xsi:type="dcterms:W3CDTF">2020-02-05T19:42:32Z</dcterms:modified>
</cp:coreProperties>
</file>