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bookViews>
    <workbookView xWindow="-9915" yWindow="3015" windowWidth="16200" windowHeight="9398" tabRatio="966" activeTab="3"/>
  </bookViews>
  <sheets>
    <sheet name="Information" sheetId="37" r:id="rId1"/>
    <sheet name="Häst, individuell" sheetId="32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ividuell kür artistisk" sheetId="34" r:id="rId9"/>
    <sheet name="Individuell tekniska övningar" sheetId="35" r:id="rId10"/>
    <sheet name="Individuellt tekniskt artistisk" sheetId="36" r:id="rId11"/>
  </sheets>
  <definedNames>
    <definedName name="armnr" localSheetId="1">'Häst, individuell'!$L$6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8">'Individuell kür artistisk'!$L$7</definedName>
    <definedName name="armnr" localSheetId="2">'Individuell minior grund D'!$L$7</definedName>
    <definedName name="armnr" localSheetId="4">'Individuell senior grund C'!$L$7</definedName>
    <definedName name="armnr" localSheetId="9">'Individuell tekniska övningar'!$L$7</definedName>
    <definedName name="armnr" localSheetId="10">'Individuellt tekniskt artistisk'!$L$8</definedName>
    <definedName name="bord" localSheetId="1">'Häst, individuell'!$L$2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8">'Individuell kür artistisk'!$L$3</definedName>
    <definedName name="bord" localSheetId="2">'Individuell minior grund D'!$L$3</definedName>
    <definedName name="bord" localSheetId="4">'Individuell senior grund C'!$L$3</definedName>
    <definedName name="bord" localSheetId="9">'Individuell tekniska övningar'!$L$3</definedName>
    <definedName name="bord" localSheetId="10">'Individuellt tekniskt artistisk'!$L$4</definedName>
    <definedName name="datum" localSheetId="1">'Häst, individuell'!$C$3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8">'Individuell kür artistisk'!$C$4</definedName>
    <definedName name="datum" localSheetId="2">'Individuell minior grund D'!$C$4</definedName>
    <definedName name="datum" localSheetId="4">'Individuell senior grund C'!$C$4</definedName>
    <definedName name="datum" localSheetId="9">'Individuell tekniska övningar'!$C$4</definedName>
    <definedName name="datum" localSheetId="10">'Individuellt tekniskt artistisk'!$C$4</definedName>
    <definedName name="domare" localSheetId="1">'Häst, individuell'!$C$29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8">'Individuell kür artistisk'!$C$27</definedName>
    <definedName name="domare" localSheetId="2">'Individuell minior grund D'!$C$32</definedName>
    <definedName name="domare" localSheetId="4">'Individuell senior grund C'!$C$32</definedName>
    <definedName name="domare" localSheetId="9">'Individuell tekniska övningar'!$C$34</definedName>
    <definedName name="domare" localSheetId="10">'Individuellt tekniskt artistisk'!$C$28</definedName>
    <definedName name="id" localSheetId="1">'Häst, individuell'!$U$1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8">'Individuell kür artistisk'!$U$1</definedName>
    <definedName name="id" localSheetId="2">'Individuell minior grund D'!$U$1</definedName>
    <definedName name="id" localSheetId="4">'Individuell senior grund C'!$U$1</definedName>
    <definedName name="id" localSheetId="9">'Individuell tekniska övningar'!$U$1</definedName>
    <definedName name="id" localSheetId="10">'Individuellt tekniskt artistisk'!$U$1</definedName>
    <definedName name="klass" localSheetId="1">'Häst, individuell'!$L$3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8">'Individuell kür artistisk'!$L$4</definedName>
    <definedName name="klass" localSheetId="2">'Individuell minior grund D'!$L$4</definedName>
    <definedName name="klass" localSheetId="4">'Individuell senior grund C'!$L$4</definedName>
    <definedName name="klass" localSheetId="9">'Individuell tekniska övningar'!$L$4</definedName>
    <definedName name="klass" localSheetId="10">'Individuellt tekniskt artistisk'!$L$5</definedName>
    <definedName name="moment" localSheetId="1">'Häst, individuell'!$L$4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8">'Individuell kür artistisk'!$L$5</definedName>
    <definedName name="moment" localSheetId="2">'Individuell minior grund D'!$L$5</definedName>
    <definedName name="moment" localSheetId="4">'Individuell senior grund C'!$L$5</definedName>
    <definedName name="moment" localSheetId="9">'Individuell tekniska övningar'!$L$5</definedName>
    <definedName name="moment" localSheetId="10">'Individuellt tekniskt artistisk'!$L$6</definedName>
    <definedName name="result" localSheetId="1">'Häst, individuell'!$K$25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8">'Individuell kür artistisk'!$L$23</definedName>
    <definedName name="result" localSheetId="2">'Individuell minior grund D'!$L$26</definedName>
    <definedName name="result" localSheetId="4">'Individuell senior grund C'!$L$27</definedName>
    <definedName name="result" localSheetId="9">'Individuell tekniska övningar'!$L$30</definedName>
    <definedName name="result" localSheetId="10">'Individuellt tekniskt artistisk'!$L$24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0" l="1"/>
  <c r="H26" i="40" s="1"/>
  <c r="I26" i="40" s="1"/>
  <c r="K26" i="40" s="1"/>
  <c r="K31" i="40" s="1"/>
  <c r="K21" i="40"/>
  <c r="H20" i="40"/>
  <c r="K20" i="40" s="1"/>
  <c r="H19" i="40"/>
  <c r="K19" i="40" s="1"/>
  <c r="H18" i="40"/>
  <c r="K18" i="40" s="1"/>
  <c r="K23" i="40" s="1"/>
  <c r="L33" i="40" l="1"/>
  <c r="H18" i="33"/>
  <c r="H19" i="33" s="1"/>
  <c r="H20" i="33" s="1"/>
  <c r="I14" i="36" l="1"/>
  <c r="J14" i="36" s="1"/>
  <c r="K17" i="36" s="1"/>
  <c r="L17" i="36" s="1"/>
  <c r="L19" i="36"/>
  <c r="L18" i="36"/>
  <c r="L18" i="34" l="1"/>
  <c r="L16" i="34"/>
  <c r="L15" i="34"/>
  <c r="L14" i="34"/>
  <c r="I26" i="38" l="1"/>
  <c r="K26" i="38" s="1"/>
  <c r="L24" i="26" l="1"/>
  <c r="L27" i="26" s="1"/>
  <c r="L23" i="39" l="1"/>
  <c r="L26" i="39" s="1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<sst xmlns="http://schemas.openxmlformats.org/spreadsheetml/2006/main" count="667" uniqueCount="197">
  <si>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</si>
  <si>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</si>
  <si>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</si>
  <si>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</si>
  <si>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</si>
  <si>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</si>
  <si>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</si>
  <si>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</si>
  <si>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</si>
  <si>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</si>
  <si>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</si>
  <si>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</si>
  <si>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</si>
  <si>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</si>
  <si>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</si>
  <si>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</si>
  <si>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</si>
  <si>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</si>
  <si>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</si>
  <si>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</si>
  <si>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</si>
  <si>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</si>
  <si>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</si>
  <si>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</si>
  <si>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</si>
  <si>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</si>
  <si>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</si>
  <si>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</si>
  <si>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</si>
  <si>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</si>
  <si>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</si>
  <si>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</si>
  <si>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</si>
  <si>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</si>
  <si>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</si>
  <si>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</si>
  <si>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</si>
  <si>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</si>
  <si>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</si>
  <si>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</si>
  <si>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</si>
  <si>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</si>
  <si>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</si>
  <si>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</si>
  <si>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</si>
  <si>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</si>
  <si>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</si>
  <si>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</si>
  <si>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</si>
  <si>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</si>
  <si>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</si>
  <si>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</si>
  <si>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</si>
  <si>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</si>
  <si>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</si>
  <si>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</si>
  <si>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</si>
  <si>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</si>
  <si>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</si>
  <si>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</si>
  <si>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</si>
  <si>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</si>
  <si>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</si>
  <si>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</si>
  <si>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</si>
  <si>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</si>
  <si>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</si>
  <si>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</si>
  <si>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</si>
  <si>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</si>
  <si>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</si>
  <si>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</si>
  <si>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</si>
  <si>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</si>
  <si>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</si>
  <si>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</si>
  <si>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</si>
  <si>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</si>
  <si>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</si>
  <si>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</si>
  <si>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</si>
  <si>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</si>
  <si>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</si>
  <si>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</si>
  <si>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</si>
  <si>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</si>
  <si>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</si>
  <si>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</si>
  <si>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</si>
  <si>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</si>
  <si>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</si>
  <si>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</si>
  <si>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</si>
  <si>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</si>
  <si>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</si>
  <si>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</si>
  <si>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</si>
  <si>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</si>
  <si>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</si>
  <si>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</si>
  <si>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</si>
  <si>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</si>
  <si>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</si>
  <si>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</si>
  <si>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</si>
  <si>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</si>
  <si>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</si>
  <si>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</si>
  <si>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</si>
  <si>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</si>
  <si>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</si>
  <si>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</si>
  <si>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</si>
  <si>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</si>
  <si>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</si>
  <si>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</si>
  <si>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</si>
  <si>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</si>
  <si>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</si>
  <si>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</si>
  <si>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</si>
  <si>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</si>
  <si>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</si>
  <si>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</si>
  <si>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</si>
  <si>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</si>
  <si>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</si>
  <si>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</si>
  <si>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</si>
  <si>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</si>
  <si>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</si>
  <si>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</si>
  <si>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</si>
  <si>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</si>
  <si>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</si>
  <si>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</si>
  <si>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</si>
  <si>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</si>
  <si>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</si>
  <si>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</si>
  <si>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</si>
  <si>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</si>
  <si>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</si>
  <si>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</si>
  <si>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</si>
  <si>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</si>
  <si>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</si>
  <si>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</si>
  <si>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</si>
  <si>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</si>
  <si>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</si>
  <si>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</si>
  <si>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</si>
  <si>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</si>
  <si>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</si>
  <si>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</si>
  <si>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</si>
  <si>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</si>
  <si>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</si>
  <si>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</si>
  <si>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</si>
  <si>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</si>
  <si>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</si>
  <si>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</si>
  <si>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</si>
  <si>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</si>
  <si>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</si>
  <si>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</si>
  <si>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</si>
  <si>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</si>
  <si>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</si>
  <si>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</si>
  <si>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</si>
  <si>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</si>
  <si>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</si>
  <si>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</si>
  <si>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</si>
  <si>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</si>
  <si>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</si>
  <si>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</si>
  <si>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</si>
  <si>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</si>
  <si>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</si>
  <si>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</si>
  <si>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</si>
  <si>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</si>
  <si>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</si>
  <si>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</si>
  <si>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</si>
  <si>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</si>
  <si>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</si>
  <si>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</si>
  <si>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</si>
  <si>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</si>
  <si>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</si>
  <si>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</si>
  <si>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Avhopp inåt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</si>
</sst>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3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1" fillId="0" borderId="0"/>
    <xf numFmtId="0" fontId="5" fillId="0" borderId="0"/>
  </cellStyleXfs>
  <cellXfs count="463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164" fontId="1" fillId="0" borderId="3" xfId="1" applyFont="1" applyFill="1" applyBorder="1" applyAlignment="1">
      <alignment vertical="center"/>
    </xf>
    <xf numFmtId="172" fontId="2" fillId="0" borderId="20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7" fillId="0" borderId="0" xfId="3" applyFont="1" applyFill="1" applyBorder="1" applyAlignment="1">
      <alignment horizontal="center" vertical="center"/>
    </xf>
    <xf numFmtId="0" fontId="5" fillId="0" borderId="0" xfId="0" applyFont="1"/>
    <xf numFmtId="0" fontId="1" fillId="0" borderId="0" xfId="5" applyFont="1" applyFill="1"/>
    <xf numFmtId="0" fontId="6" fillId="0" borderId="0" xfId="5" applyFont="1" applyFill="1"/>
    <xf numFmtId="0" fontId="2" fillId="0" borderId="14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horizontal="left" vertical="center"/>
    </xf>
    <xf numFmtId="0" fontId="1" fillId="0" borderId="13" xfId="5" applyFont="1" applyFill="1" applyBorder="1"/>
    <xf numFmtId="0" fontId="2" fillId="0" borderId="10" xfId="5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1" fillId="0" borderId="1" xfId="5" applyFont="1" applyFill="1" applyBorder="1"/>
    <xf numFmtId="0" fontId="1" fillId="0" borderId="1" xfId="5" applyFont="1" applyFill="1" applyBorder="1" applyAlignment="1">
      <alignment horizontal="center"/>
    </xf>
    <xf numFmtId="0" fontId="1" fillId="0" borderId="2" xfId="5" applyFont="1" applyFill="1" applyBorder="1"/>
    <xf numFmtId="0" fontId="1" fillId="0" borderId="54" xfId="5" applyFont="1" applyFill="1" applyBorder="1"/>
    <xf numFmtId="0" fontId="1" fillId="0" borderId="0" xfId="5" applyFont="1" applyFill="1" applyBorder="1" applyAlignment="1"/>
    <xf numFmtId="0" fontId="6" fillId="0" borderId="14" xfId="5" applyFont="1" applyFill="1" applyBorder="1" applyAlignment="1">
      <alignment vertical="center"/>
    </xf>
    <xf numFmtId="0" fontId="7" fillId="0" borderId="17" xfId="5" applyFont="1" applyFill="1" applyBorder="1" applyAlignment="1">
      <alignment vertical="center"/>
    </xf>
    <xf numFmtId="0" fontId="2" fillId="0" borderId="15" xfId="5" applyFont="1" applyFill="1" applyBorder="1"/>
    <xf numFmtId="0" fontId="1" fillId="0" borderId="4" xfId="5" applyFont="1" applyFill="1" applyBorder="1"/>
    <xf numFmtId="0" fontId="1" fillId="0" borderId="4" xfId="5" applyFont="1" applyFill="1" applyBorder="1" applyAlignment="1">
      <alignment horizontal="right"/>
    </xf>
    <xf numFmtId="166" fontId="2" fillId="0" borderId="11" xfId="5" applyNumberFormat="1" applyFont="1" applyFill="1" applyBorder="1" applyAlignment="1">
      <alignment horizontal="center"/>
    </xf>
    <xf numFmtId="0" fontId="1" fillId="0" borderId="5" xfId="5" applyFont="1" applyFill="1" applyBorder="1"/>
    <xf numFmtId="0" fontId="1" fillId="0" borderId="0" xfId="5" applyFont="1" applyFill="1" applyBorder="1"/>
    <xf numFmtId="0" fontId="1" fillId="0" borderId="0" xfId="5" applyFont="1" applyFill="1" applyBorder="1" applyAlignment="1">
      <alignment horizontal="right"/>
    </xf>
    <xf numFmtId="166" fontId="2" fillId="0" borderId="6" xfId="5" applyNumberFormat="1" applyFont="1" applyFill="1" applyBorder="1" applyAlignment="1">
      <alignment horizontal="center"/>
    </xf>
    <xf numFmtId="0" fontId="1" fillId="0" borderId="6" xfId="5" applyFont="1" applyFill="1" applyBorder="1"/>
    <xf numFmtId="0" fontId="1" fillId="0" borderId="8" xfId="5" applyFont="1" applyFill="1" applyBorder="1"/>
    <xf numFmtId="0" fontId="1" fillId="0" borderId="3" xfId="5" applyFont="1" applyFill="1" applyBorder="1"/>
    <xf numFmtId="0" fontId="1" fillId="0" borderId="2" xfId="5" applyFont="1" applyFill="1" applyBorder="1" applyAlignment="1">
      <alignment horizontal="right"/>
    </xf>
    <xf numFmtId="166" fontId="2" fillId="0" borderId="3" xfId="5" applyNumberFormat="1" applyFont="1" applyFill="1" applyBorder="1" applyAlignment="1">
      <alignment horizontal="center"/>
    </xf>
    <xf numFmtId="0" fontId="6" fillId="0" borderId="0" xfId="5" applyFont="1" applyFill="1" applyBorder="1"/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7" fillId="0" borderId="0" xfId="5" applyFont="1" applyFill="1" applyBorder="1"/>
    <xf numFmtId="9" fontId="2" fillId="0" borderId="0" xfId="5" applyNumberFormat="1" applyFont="1" applyFill="1" applyBorder="1" applyAlignment="1">
      <alignment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3" fillId="0" borderId="2" xfId="5" applyFont="1" applyFill="1" applyBorder="1"/>
    <xf numFmtId="0" fontId="1" fillId="0" borderId="2" xfId="5" applyFont="1" applyFill="1" applyBorder="1" applyAlignment="1">
      <alignment horizontal="left" vertical="center"/>
    </xf>
    <xf numFmtId="0" fontId="2" fillId="0" borderId="14" xfId="5" applyFont="1" applyFill="1" applyBorder="1" applyAlignment="1">
      <alignment vertical="center"/>
    </xf>
    <xf numFmtId="0" fontId="1" fillId="0" borderId="13" xfId="5" applyFont="1" applyFill="1" applyBorder="1" applyAlignment="1">
      <alignment vertical="center"/>
    </xf>
    <xf numFmtId="9" fontId="2" fillId="0" borderId="0" xfId="5" applyNumberFormat="1" applyFont="1" applyFill="1" applyAlignment="1">
      <alignment vertical="center"/>
    </xf>
    <xf numFmtId="0" fontId="6" fillId="0" borderId="13" xfId="5" applyFont="1" applyFill="1" applyBorder="1" applyAlignment="1">
      <alignment vertical="center"/>
    </xf>
    <xf numFmtId="167" fontId="6" fillId="0" borderId="2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vertical="center"/>
    </xf>
    <xf numFmtId="0" fontId="1" fillId="0" borderId="1" xfId="5" applyFont="1" applyFill="1" applyBorder="1" applyAlignment="1">
      <alignment horizontal="left"/>
    </xf>
    <xf numFmtId="0" fontId="1" fillId="0" borderId="8" xfId="5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 vertical="center"/>
    </xf>
    <xf numFmtId="165" fontId="1" fillId="0" borderId="2" xfId="5" applyNumberFormat="1" applyFont="1" applyFill="1" applyBorder="1" applyAlignment="1">
      <alignment horizontal="center"/>
    </xf>
    <xf numFmtId="165" fontId="1" fillId="0" borderId="9" xfId="5" applyNumberFormat="1" applyFont="1" applyFill="1" applyBorder="1" applyAlignment="1">
      <alignment horizontal="center" vertical="center"/>
    </xf>
    <xf numFmtId="165" fontId="1" fillId="0" borderId="3" xfId="5" applyNumberFormat="1" applyFont="1" applyFill="1" applyBorder="1" applyAlignment="1">
      <alignment horizontal="left" vertical="center"/>
    </xf>
    <xf numFmtId="165" fontId="1" fillId="0" borderId="3" xfId="5" applyNumberFormat="1" applyFont="1" applyFill="1" applyBorder="1" applyAlignment="1">
      <alignment horizontal="center" vertical="center"/>
    </xf>
    <xf numFmtId="165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horizontal="right"/>
    </xf>
    <xf numFmtId="165" fontId="1" fillId="0" borderId="0" xfId="5" applyNumberFormat="1" applyFont="1" applyFill="1" applyBorder="1" applyAlignment="1">
      <alignment horizontal="center"/>
    </xf>
    <xf numFmtId="0" fontId="2" fillId="0" borderId="0" xfId="5" applyFont="1" applyFill="1" applyAlignment="1">
      <alignment horizontal="right"/>
    </xf>
    <xf numFmtId="166" fontId="1" fillId="0" borderId="0" xfId="5" applyNumberFormat="1" applyFont="1" applyFill="1" applyBorder="1" applyAlignment="1">
      <alignment horizontal="center"/>
    </xf>
    <xf numFmtId="0" fontId="7" fillId="0" borderId="0" xfId="5" applyFont="1" applyFill="1"/>
    <xf numFmtId="0" fontId="21" fillId="0" borderId="0" xfId="5" applyFont="1" applyFill="1"/>
    <xf numFmtId="0" fontId="6" fillId="0" borderId="14" xfId="5" applyFont="1" applyFill="1" applyBorder="1" applyAlignment="1">
      <alignment horizontal="left" vertical="center"/>
    </xf>
    <xf numFmtId="0" fontId="21" fillId="0" borderId="13" xfId="5" applyFont="1" applyFill="1" applyBorder="1" applyAlignment="1">
      <alignment horizontal="right" vertical="center"/>
    </xf>
    <xf numFmtId="0" fontId="7" fillId="0" borderId="10" xfId="5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/>
    </xf>
    <xf numFmtId="0" fontId="4" fillId="0" borderId="0" xfId="5" applyFont="1" applyFill="1"/>
    <xf numFmtId="0" fontId="4" fillId="0" borderId="0" xfId="5" applyFont="1" applyFill="1" applyAlignment="1">
      <alignment horizontal="right"/>
    </xf>
    <xf numFmtId="166" fontId="2" fillId="0" borderId="0" xfId="5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Fill="1" applyBorder="1" applyAlignment="1">
      <alignment horizontal="left" vertical="center" shrinkToFit="1"/>
    </xf>
    <xf numFmtId="0" fontId="1" fillId="0" borderId="2" xfId="5" applyFont="1" applyFill="1" applyBorder="1" applyAlignment="1">
      <alignment horizontal="left" vertical="center" shrinkToFit="1"/>
    </xf>
    <xf numFmtId="0" fontId="1" fillId="0" borderId="3" xfId="5" applyFont="1" applyFill="1" applyBorder="1" applyAlignment="1">
      <alignment horizontal="left" vertical="center" shrinkToFit="1"/>
    </xf>
    <xf numFmtId="0" fontId="1" fillId="0" borderId="8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vertical="center"/>
    </xf>
    <xf numFmtId="165" fontId="1" fillId="0" borderId="2" xfId="5" applyNumberFormat="1" applyFont="1" applyFill="1" applyBorder="1" applyAlignment="1">
      <alignment horizontal="center" vertical="center"/>
    </xf>
    <xf numFmtId="49" fontId="1" fillId="0" borderId="8" xfId="5" applyNumberFormat="1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73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14" fontId="1" fillId="0" borderId="1" xfId="5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5" applyFont="1" applyFill="1" applyBorder="1" applyAlignment="1">
      <alignment horizontal="left"/>
    </xf>
    <xf numFmtId="173" fontId="2" fillId="3" borderId="16" xfId="1" applyNumberFormat="1" applyFont="1" applyFill="1" applyBorder="1" applyAlignment="1">
      <alignment horizontal="center" vertical="center"/>
    </xf>
    <xf numFmtId="173" fontId="2" fillId="3" borderId="49" xfId="1" applyNumberFormat="1" applyFont="1" applyFill="1" applyBorder="1" applyAlignment="1">
      <alignment horizontal="center" vertical="center"/>
    </xf>
    <xf numFmtId="165" fontId="1" fillId="3" borderId="9" xfId="5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1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7" fontId="1" fillId="3" borderId="9" xfId="1" applyNumberFormat="1" applyFont="1" applyFill="1" applyBorder="1" applyAlignment="1">
      <alignment horizontal="center" vertical="center"/>
    </xf>
    <xf numFmtId="173" fontId="2" fillId="3" borderId="30" xfId="1" applyNumberFormat="1" applyFont="1" applyFill="1" applyBorder="1" applyAlignment="1">
      <alignment horizontal="center" vertical="center"/>
    </xf>
    <xf numFmtId="173" fontId="2" fillId="3" borderId="32" xfId="1" applyNumberFormat="1" applyFont="1" applyFill="1" applyBorder="1" applyAlignment="1">
      <alignment horizontal="center" vertical="center"/>
    </xf>
    <xf numFmtId="173" fontId="2" fillId="3" borderId="33" xfId="1" applyNumberFormat="1" applyFont="1" applyFill="1" applyBorder="1" applyAlignment="1">
      <alignment horizontal="center" vertical="center"/>
    </xf>
    <xf numFmtId="173" fontId="2" fillId="3" borderId="34" xfId="1" applyNumberFormat="1" applyFont="1" applyFill="1" applyBorder="1" applyAlignment="1">
      <alignment horizontal="center" vertical="center"/>
    </xf>
    <xf numFmtId="173" fontId="2" fillId="3" borderId="51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4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7" fontId="1" fillId="3" borderId="9" xfId="4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5" fillId="0" borderId="0" xfId="7"/>
    <xf numFmtId="167" fontId="1" fillId="3" borderId="51" xfId="1" applyNumberFormat="1" applyFont="1" applyFill="1" applyBorder="1" applyAlignment="1">
      <alignment horizontal="center" vertical="center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9" fillId="0" borderId="19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9" fillId="0" borderId="9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9" fillId="0" borderId="16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173" fontId="2" fillId="3" borderId="19" xfId="1" applyNumberFormat="1" applyFont="1" applyFill="1" applyBorder="1" applyAlignment="1">
      <alignment horizontal="center" vertical="center"/>
    </xf>
    <xf numFmtId="173" fontId="2" fillId="3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173" fontId="2" fillId="3" borderId="47" xfId="1" applyNumberFormat="1" applyFont="1" applyFill="1" applyBorder="1" applyAlignment="1">
      <alignment horizontal="center" vertical="center"/>
    </xf>
    <xf numFmtId="173" fontId="2" fillId="3" borderId="31" xfId="1" applyNumberFormat="1" applyFont="1" applyFill="1" applyBorder="1" applyAlignment="1">
      <alignment horizontal="center" vertical="center"/>
    </xf>
    <xf numFmtId="173" fontId="2" fillId="3" borderId="18" xfId="1" applyNumberFormat="1" applyFont="1" applyFill="1" applyBorder="1" applyAlignment="1">
      <alignment horizontal="center" vertical="center"/>
    </xf>
    <xf numFmtId="173" fontId="2" fillId="3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" fillId="0" borderId="2" xfId="5" applyFont="1" applyFill="1" applyBorder="1" applyAlignment="1">
      <alignment horizontal="left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1" xfId="5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2" fillId="0" borderId="40" xfId="0" applyFont="1" applyFill="1" applyBorder="1" applyAlignment="1">
      <alignment horizontal="left" vertical="justify" wrapText="1"/>
    </xf>
    <xf numFmtId="0" fontId="22" fillId="0" borderId="28" xfId="0" applyFont="1" applyFill="1" applyBorder="1" applyAlignment="1">
      <alignment horizontal="left" vertical="justify" wrapText="1"/>
    </xf>
    <xf numFmtId="0" fontId="32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3" borderId="25" xfId="3" applyFont="1" applyFill="1" applyBorder="1" applyAlignment="1">
      <alignment horizontal="center" vertical="center"/>
    </xf>
    <xf numFmtId="0" fontId="1" fillId="3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</cellXfs>
  <cellStyles count="8">
    <cellStyle name="Dezimal 2" xfId="2"/>
    <cellStyle name="Dezimal 2 2" xfId="4"/>
    <cellStyle name="Excel Built-in Normal" xfId="6"/>
    <cellStyle name="Normal" xfId="0" builtinId="0"/>
    <cellStyle name="Normal 2" xfId="5"/>
    <cellStyle name="Normal 3" xfId="7"/>
    <cellStyle name="Standard 2" xfId="3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Q88"/>
  <sheetViews>
    <sheetView showZeros="0" workbookViewId="0">
      <selection activeCell="G43" sqref="G4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319" customFormat="1" ht="20.65" x14ac:dyDescent="0.6">
      <c r="A1" s="318" t="s">
        <v>129</v>
      </c>
    </row>
    <row r="2" spans="1:6" s="319" customFormat="1" x14ac:dyDescent="0.35">
      <c r="A2" s="319" t="s">
        <v>130</v>
      </c>
    </row>
    <row r="3" spans="1:6" s="319" customFormat="1" x14ac:dyDescent="0.35">
      <c r="A3" s="319" t="s">
        <v>154</v>
      </c>
    </row>
    <row r="4" spans="1:6" s="319" customFormat="1" x14ac:dyDescent="0.35"/>
    <row r="5" spans="1:6" s="370" customFormat="1" x14ac:dyDescent="0.35">
      <c r="A5" s="370" t="s">
        <v>191</v>
      </c>
    </row>
    <row r="6" spans="1:6" s="319" customFormat="1" x14ac:dyDescent="0.35"/>
    <row r="7" spans="1:6" s="319" customFormat="1" x14ac:dyDescent="0.35"/>
    <row r="8" spans="1:6" s="319" customFormat="1" x14ac:dyDescent="0.35"/>
    <row r="9" spans="1:6" s="319" customFormat="1" x14ac:dyDescent="0.35">
      <c r="A9" s="319" t="s">
        <v>157</v>
      </c>
    </row>
    <row r="10" spans="1:6" s="319" customFormat="1" x14ac:dyDescent="0.35"/>
    <row r="11" spans="1:6" s="283" customFormat="1" ht="17.25" x14ac:dyDescent="0.45">
      <c r="A11" s="283" t="s">
        <v>107</v>
      </c>
    </row>
    <row r="13" spans="1:6" x14ac:dyDescent="0.35">
      <c r="A13" s="208" t="s">
        <v>108</v>
      </c>
    </row>
    <row r="14" spans="1:6" x14ac:dyDescent="0.35">
      <c r="A14" s="208"/>
    </row>
    <row r="15" spans="1:6" s="284" customFormat="1" ht="13.15" x14ac:dyDescent="0.4">
      <c r="A15" s="284" t="s">
        <v>115</v>
      </c>
    </row>
    <row r="16" spans="1:6" ht="20.100000000000001" customHeight="1" x14ac:dyDescent="0.35">
      <c r="B16" s="285" t="s">
        <v>111</v>
      </c>
      <c r="C16" s="208"/>
      <c r="F16" s="285" t="s">
        <v>112</v>
      </c>
    </row>
    <row r="17" spans="1:9" ht="20.100000000000001" customHeight="1" x14ac:dyDescent="0.4">
      <c r="B17" s="284" t="s">
        <v>113</v>
      </c>
      <c r="C17" s="284" t="s">
        <v>114</v>
      </c>
      <c r="D17" s="284" t="s">
        <v>116</v>
      </c>
      <c r="E17" s="284"/>
      <c r="F17" s="284" t="s">
        <v>113</v>
      </c>
      <c r="G17" s="284" t="s">
        <v>114</v>
      </c>
      <c r="H17" s="284" t="s">
        <v>116</v>
      </c>
    </row>
    <row r="18" spans="1:9" ht="24.95" customHeight="1" x14ac:dyDescent="0.35">
      <c r="A18" s="208" t="s">
        <v>109</v>
      </c>
      <c r="B18" s="280" t="s">
        <v>117</v>
      </c>
      <c r="C18" s="280" t="s">
        <v>192</v>
      </c>
      <c r="D18" s="280" t="s">
        <v>192</v>
      </c>
      <c r="E18" s="287"/>
      <c r="F18" s="280" t="s">
        <v>117</v>
      </c>
      <c r="G18" s="280" t="s">
        <v>185</v>
      </c>
      <c r="H18" s="280" t="s">
        <v>118</v>
      </c>
    </row>
    <row r="19" spans="1:9" ht="24.95" customHeight="1" x14ac:dyDescent="0.35">
      <c r="A19" s="208"/>
      <c r="B19" s="281"/>
      <c r="C19" s="281"/>
      <c r="D19" s="281"/>
      <c r="E19" s="286"/>
      <c r="F19" s="281"/>
      <c r="G19" s="281"/>
      <c r="H19" s="281"/>
    </row>
    <row r="20" spans="1:9" ht="24.95" customHeight="1" x14ac:dyDescent="0.35">
      <c r="A20" s="208" t="s">
        <v>110</v>
      </c>
      <c r="B20" s="280" t="s">
        <v>117</v>
      </c>
      <c r="C20" s="280" t="s">
        <v>183</v>
      </c>
      <c r="D20" s="280" t="s">
        <v>183</v>
      </c>
      <c r="E20" s="287"/>
      <c r="F20" s="280" t="s">
        <v>117</v>
      </c>
      <c r="G20" s="280" t="s">
        <v>189</v>
      </c>
      <c r="H20" s="280" t="s">
        <v>118</v>
      </c>
    </row>
    <row r="21" spans="1:9" ht="24.95" customHeight="1" x14ac:dyDescent="0.35">
      <c r="A21" s="208"/>
      <c r="B21" s="281"/>
      <c r="C21" s="281"/>
      <c r="D21" s="281"/>
      <c r="E21" s="286"/>
      <c r="F21" s="281"/>
      <c r="G21" s="281"/>
      <c r="H21" s="281"/>
    </row>
    <row r="22" spans="1:9" ht="24.95" customHeight="1" x14ac:dyDescent="0.35">
      <c r="A22" s="208" t="s">
        <v>119</v>
      </c>
      <c r="B22" s="280" t="s">
        <v>117</v>
      </c>
      <c r="C22" s="280" t="s">
        <v>184</v>
      </c>
      <c r="D22" s="280" t="s">
        <v>184</v>
      </c>
      <c r="E22" s="287"/>
      <c r="F22" s="280" t="s">
        <v>117</v>
      </c>
      <c r="G22" s="280" t="s">
        <v>190</v>
      </c>
      <c r="H22" s="280" t="s">
        <v>118</v>
      </c>
    </row>
    <row r="23" spans="1:9" ht="24.95" customHeight="1" x14ac:dyDescent="0.35">
      <c r="A23" s="208"/>
      <c r="B23" s="281"/>
      <c r="C23" s="281"/>
      <c r="D23" s="281"/>
      <c r="E23" s="286"/>
      <c r="F23" s="281"/>
      <c r="G23" s="281"/>
      <c r="H23" s="281"/>
    </row>
    <row r="24" spans="1:9" ht="24.95" customHeight="1" x14ac:dyDescent="0.35">
      <c r="A24" s="208" t="s">
        <v>120</v>
      </c>
      <c r="B24" s="280" t="s">
        <v>117</v>
      </c>
      <c r="C24" s="280" t="s">
        <v>184</v>
      </c>
      <c r="D24" s="280" t="s">
        <v>184</v>
      </c>
      <c r="E24" s="287"/>
      <c r="F24" s="280" t="s">
        <v>117</v>
      </c>
      <c r="G24" s="280" t="s">
        <v>121</v>
      </c>
      <c r="H24" s="280" t="s">
        <v>122</v>
      </c>
    </row>
    <row r="25" spans="1:9" ht="25.5" x14ac:dyDescent="0.35">
      <c r="A25" s="332" t="s">
        <v>155</v>
      </c>
      <c r="B25" s="280" t="s">
        <v>117</v>
      </c>
      <c r="C25" s="280" t="s">
        <v>190</v>
      </c>
      <c r="D25" s="280" t="s">
        <v>118</v>
      </c>
      <c r="E25" s="286"/>
    </row>
    <row r="26" spans="1:9" x14ac:dyDescent="0.35">
      <c r="A26" s="332"/>
      <c r="B26" s="280"/>
      <c r="C26" s="280"/>
      <c r="D26" s="280"/>
      <c r="E26" s="286"/>
    </row>
    <row r="27" spans="1:9" ht="24.95" customHeight="1" x14ac:dyDescent="0.35">
      <c r="A27" s="208" t="s">
        <v>120</v>
      </c>
      <c r="B27" s="280" t="s">
        <v>117</v>
      </c>
      <c r="C27" s="280" t="s">
        <v>184</v>
      </c>
      <c r="D27" s="280" t="s">
        <v>184</v>
      </c>
      <c r="E27" s="287"/>
      <c r="F27" s="280" t="s">
        <v>117</v>
      </c>
      <c r="G27" s="280" t="s">
        <v>190</v>
      </c>
      <c r="H27" s="280" t="s">
        <v>118</v>
      </c>
    </row>
    <row r="28" spans="1:9" ht="25.5" x14ac:dyDescent="0.35">
      <c r="A28" s="332" t="s">
        <v>156</v>
      </c>
      <c r="B28" s="280" t="s">
        <v>117</v>
      </c>
      <c r="C28" s="280" t="s">
        <v>121</v>
      </c>
      <c r="D28" s="280" t="s">
        <v>122</v>
      </c>
      <c r="E28" s="286"/>
    </row>
    <row r="30" spans="1:9" s="284" customFormat="1" ht="13.15" x14ac:dyDescent="0.4">
      <c r="A30" s="284" t="s">
        <v>124</v>
      </c>
    </row>
    <row r="31" spans="1:9" ht="20.100000000000001" customHeight="1" x14ac:dyDescent="0.35">
      <c r="B31" s="285" t="s">
        <v>111</v>
      </c>
      <c r="C31" s="208"/>
      <c r="F31" s="285" t="s">
        <v>112</v>
      </c>
    </row>
    <row r="32" spans="1:9" ht="20.100000000000001" customHeight="1" x14ac:dyDescent="0.4">
      <c r="B32" s="284" t="s">
        <v>113</v>
      </c>
      <c r="C32" s="284" t="s">
        <v>114</v>
      </c>
      <c r="D32" s="284" t="s">
        <v>116</v>
      </c>
      <c r="E32" s="284" t="s">
        <v>125</v>
      </c>
      <c r="F32" s="284" t="s">
        <v>113</v>
      </c>
      <c r="G32" s="284" t="s">
        <v>114</v>
      </c>
      <c r="H32" s="284" t="s">
        <v>116</v>
      </c>
      <c r="I32" s="284" t="s">
        <v>125</v>
      </c>
    </row>
    <row r="33" spans="1:14" ht="24.95" customHeight="1" x14ac:dyDescent="0.35">
      <c r="A33" s="208" t="s">
        <v>109</v>
      </c>
      <c r="B33" s="280" t="s">
        <v>117</v>
      </c>
      <c r="C33" s="280" t="s">
        <v>192</v>
      </c>
      <c r="D33" s="280" t="s">
        <v>192</v>
      </c>
      <c r="E33" s="280" t="s">
        <v>192</v>
      </c>
      <c r="F33" s="280" t="s">
        <v>117</v>
      </c>
      <c r="G33" s="280" t="s">
        <v>185</v>
      </c>
      <c r="H33" s="280" t="s">
        <v>118</v>
      </c>
      <c r="I33" s="280" t="s">
        <v>185</v>
      </c>
    </row>
    <row r="34" spans="1:14" ht="24.95" customHeight="1" x14ac:dyDescent="0.35">
      <c r="A34" s="208"/>
      <c r="B34" s="281"/>
      <c r="C34" s="281"/>
      <c r="D34" s="281"/>
      <c r="E34" s="281"/>
      <c r="F34" s="281"/>
      <c r="G34" s="281"/>
      <c r="H34" s="281"/>
      <c r="I34" s="281"/>
    </row>
    <row r="35" spans="1:14" ht="24.95" customHeight="1" x14ac:dyDescent="0.35">
      <c r="A35" s="208" t="s">
        <v>110</v>
      </c>
      <c r="B35" s="280" t="s">
        <v>117</v>
      </c>
      <c r="C35" s="280" t="s">
        <v>183</v>
      </c>
      <c r="D35" s="280" t="s">
        <v>183</v>
      </c>
      <c r="E35" s="280" t="s">
        <v>183</v>
      </c>
      <c r="F35" s="280" t="s">
        <v>117</v>
      </c>
      <c r="G35" s="280" t="s">
        <v>189</v>
      </c>
      <c r="H35" s="280" t="s">
        <v>118</v>
      </c>
      <c r="I35" s="280" t="s">
        <v>189</v>
      </c>
    </row>
    <row r="36" spans="1:14" ht="24.95" customHeight="1" x14ac:dyDescent="0.35">
      <c r="A36" s="208"/>
      <c r="B36" s="281"/>
      <c r="C36" s="281"/>
      <c r="D36" s="281"/>
      <c r="E36" s="281"/>
      <c r="F36" s="281"/>
      <c r="G36" s="281"/>
      <c r="H36" s="281"/>
      <c r="I36" s="281"/>
    </row>
    <row r="37" spans="1:14" ht="24.95" customHeight="1" x14ac:dyDescent="0.35">
      <c r="A37" s="208" t="s">
        <v>119</v>
      </c>
      <c r="B37" s="280" t="s">
        <v>117</v>
      </c>
      <c r="C37" s="280" t="s">
        <v>184</v>
      </c>
      <c r="D37" s="280" t="s">
        <v>184</v>
      </c>
      <c r="E37" s="280" t="s">
        <v>184</v>
      </c>
      <c r="F37" s="280" t="s">
        <v>117</v>
      </c>
      <c r="G37" s="280" t="s">
        <v>190</v>
      </c>
      <c r="H37" s="280" t="s">
        <v>118</v>
      </c>
      <c r="I37" s="280" t="s">
        <v>190</v>
      </c>
    </row>
    <row r="38" spans="1:14" ht="24.95" customHeight="1" x14ac:dyDescent="0.35">
      <c r="A38" s="208"/>
      <c r="B38" s="281"/>
      <c r="C38" s="281"/>
      <c r="D38" s="281"/>
      <c r="E38" s="281"/>
      <c r="F38" s="281"/>
      <c r="G38" s="281"/>
      <c r="H38" s="281"/>
      <c r="I38" s="281"/>
    </row>
    <row r="39" spans="1:14" ht="24.95" customHeight="1" x14ac:dyDescent="0.35">
      <c r="A39" s="208" t="s">
        <v>120</v>
      </c>
      <c r="B39" s="280" t="s">
        <v>117</v>
      </c>
      <c r="C39" s="280" t="s">
        <v>184</v>
      </c>
      <c r="D39" s="280" t="s">
        <v>184</v>
      </c>
      <c r="E39" s="280" t="s">
        <v>184</v>
      </c>
      <c r="F39" s="282" t="s">
        <v>117</v>
      </c>
      <c r="G39" s="280" t="s">
        <v>121</v>
      </c>
      <c r="H39" s="280" t="s">
        <v>122</v>
      </c>
      <c r="I39" s="280" t="s">
        <v>121</v>
      </c>
    </row>
    <row r="40" spans="1:14" ht="25.5" x14ac:dyDescent="0.35">
      <c r="A40" s="332" t="s">
        <v>158</v>
      </c>
      <c r="B40" s="280" t="s">
        <v>117</v>
      </c>
      <c r="C40" s="280" t="s">
        <v>190</v>
      </c>
      <c r="D40" s="280" t="s">
        <v>118</v>
      </c>
      <c r="E40" s="280" t="s">
        <v>190</v>
      </c>
    </row>
    <row r="41" spans="1:14" x14ac:dyDescent="0.35">
      <c r="B41" s="286"/>
      <c r="C41" s="286"/>
      <c r="D41" s="286"/>
      <c r="E41" s="286"/>
    </row>
    <row r="42" spans="1:14" ht="24.95" customHeight="1" x14ac:dyDescent="0.35">
      <c r="A42" s="208" t="s">
        <v>120</v>
      </c>
      <c r="B42" s="280" t="s">
        <v>117</v>
      </c>
      <c r="C42" s="280" t="s">
        <v>184</v>
      </c>
      <c r="D42" s="280" t="s">
        <v>184</v>
      </c>
      <c r="E42" s="280" t="s">
        <v>184</v>
      </c>
      <c r="F42" s="280" t="s">
        <v>117</v>
      </c>
      <c r="G42" s="280" t="s">
        <v>190</v>
      </c>
      <c r="H42" s="280" t="s">
        <v>118</v>
      </c>
      <c r="I42" s="280" t="s">
        <v>190</v>
      </c>
    </row>
    <row r="43" spans="1:14" ht="25.5" x14ac:dyDescent="0.35">
      <c r="A43" s="332" t="s">
        <v>159</v>
      </c>
      <c r="B43" s="280" t="s">
        <v>117</v>
      </c>
      <c r="C43" s="280" t="s">
        <v>121</v>
      </c>
      <c r="D43" s="280" t="s">
        <v>122</v>
      </c>
      <c r="E43" s="280" t="s">
        <v>121</v>
      </c>
    </row>
    <row r="44" spans="1:14" x14ac:dyDescent="0.35">
      <c r="B44" s="286"/>
      <c r="C44" s="286"/>
      <c r="D44" s="286"/>
      <c r="E44" s="286"/>
    </row>
    <row r="45" spans="1:14" x14ac:dyDescent="0.35">
      <c r="B45" s="286"/>
      <c r="C45" s="286"/>
      <c r="D45" s="286"/>
      <c r="E45" s="286"/>
    </row>
    <row r="46" spans="1:14" ht="13.15" x14ac:dyDescent="0.4">
      <c r="A46" s="284" t="s">
        <v>123</v>
      </c>
    </row>
    <row r="48" spans="1:14" ht="20.100000000000001" customHeight="1" x14ac:dyDescent="0.35">
      <c r="B48" s="285" t="s">
        <v>111</v>
      </c>
      <c r="C48" s="208"/>
      <c r="F48" s="285" t="s">
        <v>112</v>
      </c>
      <c r="J48" s="285" t="s">
        <v>126</v>
      </c>
      <c r="K48" s="208"/>
      <c r="N48" s="285" t="s">
        <v>127</v>
      </c>
    </row>
    <row r="49" spans="1:17" ht="20.100000000000001" customHeight="1" x14ac:dyDescent="0.4">
      <c r="B49" s="284" t="s">
        <v>113</v>
      </c>
      <c r="C49" s="284" t="s">
        <v>114</v>
      </c>
      <c r="D49" s="284" t="s">
        <v>116</v>
      </c>
      <c r="E49" s="284"/>
      <c r="F49" s="284" t="s">
        <v>113</v>
      </c>
      <c r="G49" s="284" t="s">
        <v>114</v>
      </c>
      <c r="H49" s="284" t="s">
        <v>116</v>
      </c>
      <c r="J49" s="284" t="s">
        <v>113</v>
      </c>
      <c r="K49" s="284" t="s">
        <v>114</v>
      </c>
      <c r="L49" s="284" t="s">
        <v>116</v>
      </c>
      <c r="M49" s="284"/>
      <c r="N49" s="284" t="s">
        <v>113</v>
      </c>
      <c r="O49" s="284" t="s">
        <v>114</v>
      </c>
      <c r="P49" s="284" t="s">
        <v>116</v>
      </c>
    </row>
    <row r="50" spans="1:17" ht="24.95" customHeight="1" x14ac:dyDescent="0.35">
      <c r="A50" s="208" t="s">
        <v>109</v>
      </c>
      <c r="B50" s="280" t="s">
        <v>117</v>
      </c>
      <c r="C50" s="280" t="s">
        <v>192</v>
      </c>
      <c r="D50" s="280" t="s">
        <v>192</v>
      </c>
      <c r="E50" s="287"/>
      <c r="F50" s="280" t="s">
        <v>117</v>
      </c>
      <c r="G50" s="280" t="s">
        <v>185</v>
      </c>
      <c r="H50" s="280" t="s">
        <v>118</v>
      </c>
      <c r="J50" s="280" t="s">
        <v>117</v>
      </c>
      <c r="K50" s="280" t="s">
        <v>192</v>
      </c>
      <c r="L50" s="280" t="s">
        <v>192</v>
      </c>
      <c r="M50" s="287"/>
      <c r="N50" s="280" t="s">
        <v>117</v>
      </c>
      <c r="O50" s="280" t="s">
        <v>185</v>
      </c>
      <c r="P50" s="280" t="s">
        <v>118</v>
      </c>
    </row>
    <row r="51" spans="1:17" ht="24.95" customHeight="1" x14ac:dyDescent="0.35">
      <c r="A51" s="208"/>
      <c r="B51" s="281"/>
      <c r="C51" s="281"/>
      <c r="D51" s="281"/>
      <c r="E51" s="286"/>
      <c r="F51" s="281"/>
      <c r="G51" s="281"/>
      <c r="H51" s="281"/>
      <c r="J51" s="281"/>
      <c r="K51" s="281"/>
      <c r="L51" s="281"/>
      <c r="M51" s="286"/>
      <c r="N51" s="281"/>
      <c r="O51" s="281"/>
      <c r="P51" s="281"/>
    </row>
    <row r="52" spans="1:17" ht="24.95" customHeight="1" x14ac:dyDescent="0.35">
      <c r="A52" s="208" t="s">
        <v>110</v>
      </c>
      <c r="B52" s="280" t="s">
        <v>117</v>
      </c>
      <c r="C52" s="280" t="s">
        <v>183</v>
      </c>
      <c r="D52" s="280" t="s">
        <v>183</v>
      </c>
      <c r="E52" s="287"/>
      <c r="F52" s="280" t="s">
        <v>117</v>
      </c>
      <c r="G52" s="280" t="s">
        <v>189</v>
      </c>
      <c r="H52" s="280" t="s">
        <v>118</v>
      </c>
      <c r="J52" s="280" t="s">
        <v>117</v>
      </c>
      <c r="K52" s="280" t="s">
        <v>183</v>
      </c>
      <c r="L52" s="280" t="s">
        <v>183</v>
      </c>
      <c r="M52" s="287"/>
      <c r="N52" s="280" t="s">
        <v>117</v>
      </c>
      <c r="O52" s="280" t="s">
        <v>189</v>
      </c>
      <c r="P52" s="280" t="s">
        <v>118</v>
      </c>
    </row>
    <row r="53" spans="1:17" ht="24.95" customHeight="1" x14ac:dyDescent="0.35">
      <c r="A53" s="208"/>
      <c r="B53" s="281"/>
      <c r="C53" s="281"/>
      <c r="D53" s="281"/>
      <c r="E53" s="286"/>
      <c r="F53" s="281"/>
      <c r="G53" s="281"/>
      <c r="H53" s="281"/>
      <c r="J53" s="281"/>
      <c r="K53" s="281"/>
      <c r="L53" s="281"/>
      <c r="M53" s="286"/>
      <c r="N53" s="281"/>
      <c r="O53" s="281"/>
      <c r="P53" s="281"/>
    </row>
    <row r="54" spans="1:17" ht="24.95" customHeight="1" x14ac:dyDescent="0.35">
      <c r="A54" s="208" t="s">
        <v>119</v>
      </c>
      <c r="B54" s="280" t="s">
        <v>117</v>
      </c>
      <c r="C54" s="280" t="s">
        <v>184</v>
      </c>
      <c r="D54" s="280" t="s">
        <v>184</v>
      </c>
      <c r="E54" s="287"/>
      <c r="F54" s="280" t="s">
        <v>117</v>
      </c>
      <c r="G54" s="280" t="s">
        <v>190</v>
      </c>
      <c r="H54" s="280" t="s">
        <v>118</v>
      </c>
      <c r="J54" s="280" t="s">
        <v>117</v>
      </c>
      <c r="K54" s="280" t="s">
        <v>184</v>
      </c>
      <c r="L54" s="280" t="s">
        <v>184</v>
      </c>
      <c r="M54" s="287"/>
      <c r="N54" s="280" t="s">
        <v>117</v>
      </c>
      <c r="O54" s="280" t="s">
        <v>190</v>
      </c>
      <c r="P54" s="280" t="s">
        <v>118</v>
      </c>
    </row>
    <row r="55" spans="1:17" ht="24.95" customHeight="1" x14ac:dyDescent="0.35">
      <c r="A55" s="208"/>
      <c r="B55" s="281"/>
      <c r="C55" s="281"/>
      <c r="D55" s="281"/>
      <c r="E55" s="286"/>
      <c r="F55" s="281"/>
      <c r="G55" s="281"/>
      <c r="H55" s="281"/>
      <c r="J55" s="281"/>
      <c r="K55" s="281"/>
      <c r="L55" s="281"/>
      <c r="M55" s="286"/>
      <c r="N55" s="281"/>
      <c r="O55" s="281"/>
      <c r="P55" s="281"/>
    </row>
    <row r="56" spans="1:17" ht="24.95" customHeight="1" x14ac:dyDescent="0.35">
      <c r="A56" s="208" t="s">
        <v>120</v>
      </c>
      <c r="B56" s="280" t="s">
        <v>117</v>
      </c>
      <c r="C56" s="280" t="s">
        <v>184</v>
      </c>
      <c r="D56" s="280" t="s">
        <v>184</v>
      </c>
      <c r="E56" s="287"/>
      <c r="F56" s="280" t="s">
        <v>117</v>
      </c>
      <c r="G56" s="280" t="s">
        <v>190</v>
      </c>
      <c r="H56" s="280" t="s">
        <v>118</v>
      </c>
      <c r="J56" s="280" t="s">
        <v>117</v>
      </c>
      <c r="K56" s="280" t="s">
        <v>121</v>
      </c>
      <c r="L56" s="280" t="s">
        <v>122</v>
      </c>
      <c r="M56" s="287"/>
      <c r="N56" s="280" t="s">
        <v>117</v>
      </c>
      <c r="O56" s="280" t="s">
        <v>190</v>
      </c>
      <c r="P56" s="280" t="s">
        <v>118</v>
      </c>
    </row>
    <row r="57" spans="1:17" x14ac:dyDescent="0.35">
      <c r="E57" s="286"/>
      <c r="J57" s="288"/>
      <c r="K57" s="288"/>
      <c r="L57" s="288"/>
      <c r="M57" s="286"/>
    </row>
    <row r="59" spans="1:17" ht="13.15" x14ac:dyDescent="0.4">
      <c r="A59" s="284" t="s">
        <v>128</v>
      </c>
    </row>
    <row r="61" spans="1:17" ht="20.100000000000001" customHeight="1" x14ac:dyDescent="0.35">
      <c r="B61" s="285" t="s">
        <v>111</v>
      </c>
      <c r="C61" s="208"/>
      <c r="F61" s="285" t="s">
        <v>112</v>
      </c>
      <c r="J61" s="285" t="s">
        <v>126</v>
      </c>
      <c r="K61" s="208"/>
      <c r="N61" s="285" t="s">
        <v>127</v>
      </c>
    </row>
    <row r="62" spans="1:17" ht="20.100000000000001" customHeight="1" x14ac:dyDescent="0.4">
      <c r="B62" s="284" t="s">
        <v>113</v>
      </c>
      <c r="C62" s="284" t="s">
        <v>114</v>
      </c>
      <c r="D62" s="284" t="s">
        <v>116</v>
      </c>
      <c r="E62" s="284" t="s">
        <v>125</v>
      </c>
      <c r="F62" s="284" t="s">
        <v>113</v>
      </c>
      <c r="G62" s="284" t="s">
        <v>114</v>
      </c>
      <c r="H62" s="284" t="s">
        <v>116</v>
      </c>
      <c r="I62" s="284" t="s">
        <v>125</v>
      </c>
      <c r="J62" s="284" t="s">
        <v>113</v>
      </c>
      <c r="K62" s="284" t="s">
        <v>114</v>
      </c>
      <c r="L62" s="284" t="s">
        <v>116</v>
      </c>
      <c r="M62" s="284" t="s">
        <v>125</v>
      </c>
      <c r="N62" s="284" t="s">
        <v>113</v>
      </c>
      <c r="O62" s="284" t="s">
        <v>114</v>
      </c>
      <c r="P62" s="284" t="s">
        <v>116</v>
      </c>
      <c r="Q62" s="284" t="s">
        <v>125</v>
      </c>
    </row>
    <row r="63" spans="1:17" ht="24.95" customHeight="1" x14ac:dyDescent="0.35">
      <c r="A63" s="208" t="s">
        <v>109</v>
      </c>
      <c r="B63" s="280" t="s">
        <v>117</v>
      </c>
      <c r="C63" s="280" t="s">
        <v>192</v>
      </c>
      <c r="D63" s="280" t="s">
        <v>192</v>
      </c>
      <c r="E63" s="280" t="s">
        <v>192</v>
      </c>
      <c r="F63" s="280" t="s">
        <v>117</v>
      </c>
      <c r="G63" s="280" t="s">
        <v>185</v>
      </c>
      <c r="H63" s="280" t="s">
        <v>118</v>
      </c>
      <c r="I63" s="280" t="s">
        <v>185</v>
      </c>
      <c r="J63" s="280" t="s">
        <v>117</v>
      </c>
      <c r="K63" s="280" t="s">
        <v>192</v>
      </c>
      <c r="L63" s="280" t="s">
        <v>192</v>
      </c>
      <c r="M63" s="280" t="s">
        <v>192</v>
      </c>
      <c r="N63" s="280" t="s">
        <v>117</v>
      </c>
      <c r="O63" s="280" t="s">
        <v>185</v>
      </c>
      <c r="P63" s="280" t="s">
        <v>118</v>
      </c>
      <c r="Q63" s="280" t="s">
        <v>185</v>
      </c>
    </row>
    <row r="64" spans="1:17" ht="24.95" customHeight="1" x14ac:dyDescent="0.35">
      <c r="A64" s="208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</row>
    <row r="65" spans="1:17" ht="24.95" customHeight="1" x14ac:dyDescent="0.35">
      <c r="A65" s="208" t="s">
        <v>110</v>
      </c>
      <c r="B65" s="280" t="s">
        <v>117</v>
      </c>
      <c r="C65" s="280" t="s">
        <v>183</v>
      </c>
      <c r="D65" s="280" t="s">
        <v>183</v>
      </c>
      <c r="E65" s="280" t="s">
        <v>183</v>
      </c>
      <c r="F65" s="280" t="s">
        <v>117</v>
      </c>
      <c r="G65" s="280" t="s">
        <v>189</v>
      </c>
      <c r="H65" s="280" t="s">
        <v>118</v>
      </c>
      <c r="I65" s="280" t="s">
        <v>189</v>
      </c>
      <c r="J65" s="280" t="s">
        <v>117</v>
      </c>
      <c r="K65" s="280" t="s">
        <v>183</v>
      </c>
      <c r="L65" s="280" t="s">
        <v>183</v>
      </c>
      <c r="M65" s="280" t="s">
        <v>183</v>
      </c>
      <c r="N65" s="280" t="s">
        <v>117</v>
      </c>
      <c r="O65" s="280" t="s">
        <v>189</v>
      </c>
      <c r="P65" s="280" t="s">
        <v>118</v>
      </c>
      <c r="Q65" s="280" t="s">
        <v>189</v>
      </c>
    </row>
    <row r="66" spans="1:17" ht="24.95" customHeight="1" x14ac:dyDescent="0.35">
      <c r="A66" s="208"/>
      <c r="B66" s="281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  <c r="P66" s="281"/>
      <c r="Q66" s="281"/>
    </row>
    <row r="67" spans="1:17" ht="24.95" customHeight="1" x14ac:dyDescent="0.35">
      <c r="A67" s="208" t="s">
        <v>119</v>
      </c>
      <c r="B67" s="280" t="s">
        <v>117</v>
      </c>
      <c r="C67" s="280" t="s">
        <v>184</v>
      </c>
      <c r="D67" s="280" t="s">
        <v>184</v>
      </c>
      <c r="E67" s="280" t="s">
        <v>184</v>
      </c>
      <c r="F67" s="280" t="s">
        <v>117</v>
      </c>
      <c r="G67" s="280" t="s">
        <v>190</v>
      </c>
      <c r="H67" s="280" t="s">
        <v>118</v>
      </c>
      <c r="I67" s="280" t="s">
        <v>190</v>
      </c>
      <c r="J67" s="280" t="s">
        <v>117</v>
      </c>
      <c r="K67" s="280" t="s">
        <v>184</v>
      </c>
      <c r="L67" s="280" t="s">
        <v>184</v>
      </c>
      <c r="M67" s="280" t="s">
        <v>184</v>
      </c>
      <c r="N67" s="280" t="s">
        <v>117</v>
      </c>
      <c r="O67" s="280" t="s">
        <v>190</v>
      </c>
      <c r="P67" s="280" t="s">
        <v>118</v>
      </c>
      <c r="Q67" s="280" t="s">
        <v>190</v>
      </c>
    </row>
    <row r="68" spans="1:17" ht="24.95" customHeight="1" x14ac:dyDescent="0.35">
      <c r="A68" s="208"/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</row>
    <row r="69" spans="1:17" ht="24.95" customHeight="1" x14ac:dyDescent="0.35">
      <c r="A69" s="208" t="s">
        <v>120</v>
      </c>
      <c r="B69" s="280" t="s">
        <v>117</v>
      </c>
      <c r="C69" s="280" t="s">
        <v>184</v>
      </c>
      <c r="D69" s="280" t="s">
        <v>184</v>
      </c>
      <c r="E69" s="280" t="s">
        <v>184</v>
      </c>
      <c r="F69" s="280" t="s">
        <v>117</v>
      </c>
      <c r="G69" s="280" t="s">
        <v>190</v>
      </c>
      <c r="H69" s="280" t="s">
        <v>118</v>
      </c>
      <c r="I69" s="280" t="s">
        <v>190</v>
      </c>
      <c r="J69" s="280" t="s">
        <v>117</v>
      </c>
      <c r="K69" s="280" t="s">
        <v>121</v>
      </c>
      <c r="L69" s="280" t="s">
        <v>122</v>
      </c>
      <c r="M69" s="280" t="s">
        <v>121</v>
      </c>
      <c r="N69" s="280" t="s">
        <v>117</v>
      </c>
      <c r="O69" s="280" t="s">
        <v>190</v>
      </c>
      <c r="P69" s="280" t="s">
        <v>118</v>
      </c>
      <c r="Q69" s="280" t="s">
        <v>190</v>
      </c>
    </row>
    <row r="73" spans="1:17" s="322" customFormat="1" ht="17.25" x14ac:dyDescent="0.45">
      <c r="A73" s="321" t="s">
        <v>144</v>
      </c>
    </row>
    <row r="74" spans="1:17" s="284" customFormat="1" ht="13.15" x14ac:dyDescent="0.4">
      <c r="A74" s="326" t="s">
        <v>65</v>
      </c>
      <c r="B74" s="326" t="s">
        <v>113</v>
      </c>
      <c r="C74" s="326" t="s">
        <v>114</v>
      </c>
      <c r="D74" s="326" t="s">
        <v>116</v>
      </c>
      <c r="E74" s="326" t="s">
        <v>125</v>
      </c>
      <c r="F74" s="326" t="s">
        <v>131</v>
      </c>
    </row>
    <row r="75" spans="1:17" x14ac:dyDescent="0.35">
      <c r="A75" s="320" t="s">
        <v>132</v>
      </c>
      <c r="B75" s="320" t="s">
        <v>133</v>
      </c>
      <c r="C75" s="328" t="s">
        <v>145</v>
      </c>
      <c r="D75" s="328" t="s">
        <v>145</v>
      </c>
      <c r="E75" s="320" t="s">
        <v>134</v>
      </c>
      <c r="F75" s="320" t="s">
        <v>135</v>
      </c>
    </row>
    <row r="76" spans="1:17" x14ac:dyDescent="0.35">
      <c r="A76" s="320" t="s">
        <v>136</v>
      </c>
      <c r="B76" s="320" t="s">
        <v>133</v>
      </c>
      <c r="C76" s="320" t="s">
        <v>137</v>
      </c>
      <c r="D76" s="328" t="s">
        <v>195</v>
      </c>
      <c r="E76" s="320" t="s">
        <v>139</v>
      </c>
      <c r="F76" s="320" t="s">
        <v>135</v>
      </c>
    </row>
    <row r="77" spans="1:17" x14ac:dyDescent="0.35">
      <c r="A77" s="320" t="s">
        <v>140</v>
      </c>
      <c r="B77" s="320" t="s">
        <v>133</v>
      </c>
      <c r="C77" s="320" t="s">
        <v>137</v>
      </c>
      <c r="D77" s="328" t="s">
        <v>195</v>
      </c>
      <c r="E77" s="320" t="s">
        <v>139</v>
      </c>
      <c r="F77" s="320" t="s">
        <v>135</v>
      </c>
    </row>
    <row r="78" spans="1:17" ht="26.25" customHeight="1" x14ac:dyDescent="0.35">
      <c r="A78" s="320"/>
      <c r="B78" s="320"/>
      <c r="C78" s="320"/>
      <c r="D78" s="320"/>
      <c r="E78" s="320"/>
      <c r="F78" s="323" t="s">
        <v>141</v>
      </c>
    </row>
    <row r="79" spans="1:17" ht="26.25" customHeight="1" x14ac:dyDescent="0.35">
      <c r="A79" s="324"/>
      <c r="B79" s="324"/>
      <c r="C79" s="324"/>
      <c r="D79" s="324"/>
      <c r="E79" s="324"/>
      <c r="F79" s="325"/>
    </row>
    <row r="80" spans="1:17" ht="26.25" customHeight="1" x14ac:dyDescent="0.35">
      <c r="A80" s="324"/>
      <c r="B80" s="324"/>
      <c r="C80" s="324"/>
      <c r="D80" s="324"/>
      <c r="E80" s="324"/>
      <c r="F80" s="325"/>
    </row>
    <row r="82" spans="1:6" s="284" customFormat="1" ht="26.25" x14ac:dyDescent="0.4">
      <c r="A82" s="327" t="s">
        <v>143</v>
      </c>
      <c r="B82" s="326" t="s">
        <v>113</v>
      </c>
      <c r="C82" s="326" t="s">
        <v>114</v>
      </c>
      <c r="D82" s="326" t="s">
        <v>116</v>
      </c>
      <c r="E82" s="326" t="s">
        <v>125</v>
      </c>
      <c r="F82" s="326" t="s">
        <v>131</v>
      </c>
    </row>
    <row r="83" spans="1:6" x14ac:dyDescent="0.35">
      <c r="A83" s="320" t="s">
        <v>132</v>
      </c>
      <c r="B83" s="320" t="s">
        <v>133</v>
      </c>
      <c r="C83" s="328" t="s">
        <v>145</v>
      </c>
      <c r="D83" s="328" t="s">
        <v>145</v>
      </c>
      <c r="E83" s="320" t="s">
        <v>134</v>
      </c>
      <c r="F83" s="320" t="s">
        <v>135</v>
      </c>
    </row>
    <row r="84" spans="1:6" x14ac:dyDescent="0.35">
      <c r="A84" s="320" t="s">
        <v>136</v>
      </c>
      <c r="B84" s="320" t="s">
        <v>133</v>
      </c>
      <c r="C84" s="320" t="s">
        <v>137</v>
      </c>
      <c r="D84" s="320" t="s">
        <v>138</v>
      </c>
      <c r="E84" s="320" t="s">
        <v>139</v>
      </c>
      <c r="F84" s="320" t="s">
        <v>135</v>
      </c>
    </row>
    <row r="85" spans="1:6" ht="26.25" customHeight="1" x14ac:dyDescent="0.35">
      <c r="A85" s="320"/>
      <c r="B85" s="320"/>
      <c r="C85" s="320"/>
      <c r="D85" s="320"/>
      <c r="E85" s="320"/>
      <c r="F85" s="280" t="s">
        <v>142</v>
      </c>
    </row>
    <row r="88" spans="1:6" s="321" customFormat="1" ht="17.25" x14ac:dyDescent="0.4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1:R35"/>
  <sheetViews>
    <sheetView showZeros="0" topLeftCell="A11" zoomScaleNormal="100" workbookViewId="0">
      <selection activeCell="A18" sqref="A18"/>
    </sheetView>
  </sheetViews>
  <sheetFormatPr defaultColWidth="9.1328125" defaultRowHeight="12.4" x14ac:dyDescent="0.3"/>
  <cols>
    <col min="1" max="1" width="5.73046875" style="151" customWidth="1"/>
    <col min="2" max="2" width="9.1328125" style="151"/>
    <col min="3" max="3" width="12.59765625" style="151" bestFit="1" customWidth="1"/>
    <col min="4" max="4" width="2.73046875" style="151" customWidth="1"/>
    <col min="5" max="6" width="7.265625" style="151" customWidth="1"/>
    <col min="7" max="7" width="11.73046875" style="151" customWidth="1"/>
    <col min="8" max="8" width="7" style="151" customWidth="1"/>
    <col min="9" max="11" width="7.265625" style="151" customWidth="1"/>
    <col min="12" max="12" width="9.73046875" style="151" customWidth="1"/>
    <col min="13" max="16384" width="9.1328125" style="151"/>
  </cols>
  <sheetData>
    <row r="1" spans="1:13" ht="35.25" customHeight="1" thickBot="1" x14ac:dyDescent="0.35"/>
    <row r="2" spans="1:13" s="2" customFormat="1" ht="24" customHeight="1" thickBot="1" x14ac:dyDescent="0.4">
      <c r="A2" s="55" t="s">
        <v>94</v>
      </c>
      <c r="H2" s="141"/>
      <c r="I2" s="17" t="s">
        <v>99</v>
      </c>
      <c r="J2" s="18"/>
      <c r="K2" s="142"/>
      <c r="L2" s="142"/>
    </row>
    <row r="3" spans="1:13" s="2" customFormat="1" ht="24" customHeight="1" thickBot="1" x14ac:dyDescent="0.35">
      <c r="A3" s="6" t="s">
        <v>93</v>
      </c>
      <c r="H3" s="141"/>
      <c r="I3" s="17" t="s">
        <v>98</v>
      </c>
      <c r="J3" s="18"/>
      <c r="K3" s="142"/>
      <c r="L3" s="142"/>
    </row>
    <row r="4" spans="1:13" s="2" customFormat="1" ht="24" customHeight="1" thickBot="1" x14ac:dyDescent="0.35">
      <c r="A4" s="3" t="s">
        <v>7</v>
      </c>
      <c r="B4" s="3"/>
      <c r="C4" s="345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3" s="2" customFormat="1" ht="24" customHeight="1" thickBot="1" x14ac:dyDescent="0.35">
      <c r="A5" s="14" t="s">
        <v>8</v>
      </c>
      <c r="B5" s="14"/>
      <c r="C5" s="398"/>
      <c r="D5" s="398"/>
      <c r="E5" s="398"/>
      <c r="F5" s="398"/>
      <c r="H5" s="141"/>
      <c r="I5" s="17" t="s">
        <v>14</v>
      </c>
      <c r="J5" s="20"/>
      <c r="K5" s="142"/>
      <c r="L5" s="142"/>
    </row>
    <row r="6" spans="1:13" s="2" customFormat="1" ht="19.5" customHeight="1" thickBot="1" x14ac:dyDescent="0.35">
      <c r="A6" s="14" t="s">
        <v>11</v>
      </c>
      <c r="B6" s="14"/>
      <c r="C6" s="398"/>
      <c r="D6" s="398"/>
      <c r="E6" s="398"/>
      <c r="F6" s="398"/>
      <c r="K6" s="56"/>
    </row>
    <row r="7" spans="1:13" s="2" customFormat="1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s="2" customFormat="1" ht="17.100000000000001" customHeight="1" x14ac:dyDescent="0.3">
      <c r="A8" s="3" t="s">
        <v>0</v>
      </c>
      <c r="B8" s="3"/>
      <c r="C8" s="417"/>
      <c r="D8" s="417"/>
      <c r="E8" s="417"/>
      <c r="F8" s="417"/>
      <c r="H8" s="4"/>
      <c r="I8" s="4"/>
      <c r="J8" s="4"/>
      <c r="K8" s="4"/>
      <c r="L8" s="4"/>
    </row>
    <row r="9" spans="1:13" s="2" customFormat="1" ht="17.100000000000001" customHeight="1" x14ac:dyDescent="0.3">
      <c r="A9" s="14" t="s">
        <v>9</v>
      </c>
      <c r="B9" s="14"/>
      <c r="C9" s="398"/>
      <c r="D9" s="398"/>
      <c r="E9" s="398"/>
      <c r="F9" s="398"/>
      <c r="H9" s="4"/>
      <c r="I9" s="4"/>
      <c r="J9" s="4"/>
      <c r="K9" s="4"/>
      <c r="L9" s="4"/>
    </row>
    <row r="10" spans="1:13" s="2" customFormat="1" ht="17.100000000000001" customHeight="1" x14ac:dyDescent="0.3">
      <c r="A10" s="14" t="s">
        <v>10</v>
      </c>
      <c r="B10" s="14"/>
      <c r="C10" s="398"/>
      <c r="D10" s="398"/>
      <c r="E10" s="398"/>
      <c r="F10" s="398"/>
      <c r="H10" s="4"/>
      <c r="I10" s="4"/>
      <c r="J10" s="4"/>
      <c r="K10" s="4"/>
      <c r="L10" s="4"/>
    </row>
    <row r="11" spans="1:13" s="2" customFormat="1" ht="17.100000000000001" customHeight="1" x14ac:dyDescent="0.3">
      <c r="H11" s="4"/>
      <c r="I11" s="4"/>
      <c r="J11" s="4"/>
      <c r="K11" s="4"/>
      <c r="L11" s="4"/>
    </row>
    <row r="12" spans="1:13" s="2" customFormat="1" ht="17.100000000000001" customHeight="1" x14ac:dyDescent="0.3">
      <c r="H12" s="4"/>
      <c r="I12" s="4"/>
      <c r="J12" s="4"/>
      <c r="K12" s="4"/>
      <c r="L12" s="4"/>
    </row>
    <row r="13" spans="1:13" s="2" customFormat="1" ht="17.100000000000001" customHeight="1" x14ac:dyDescent="0.3">
      <c r="H13" s="4"/>
      <c r="I13" s="4"/>
      <c r="J13" s="4"/>
      <c r="K13" s="4"/>
      <c r="L13" s="4"/>
    </row>
    <row r="14" spans="1:13" s="2" customFormat="1" ht="21.75" customHeight="1" x14ac:dyDescent="0.3">
      <c r="A14" s="148" t="s">
        <v>93</v>
      </c>
      <c r="B14" s="149"/>
      <c r="C14" s="149"/>
      <c r="D14" s="149"/>
      <c r="E14" s="149"/>
      <c r="F14" s="150"/>
      <c r="G14" s="140" t="s">
        <v>42</v>
      </c>
      <c r="H14" s="59"/>
      <c r="I14" s="14"/>
      <c r="J14" s="14"/>
      <c r="K14" s="60"/>
      <c r="L14" s="61" t="s">
        <v>48</v>
      </c>
      <c r="M14" s="52"/>
    </row>
    <row r="15" spans="1:13" s="2" customFormat="1" ht="30" customHeight="1" x14ac:dyDescent="0.3">
      <c r="A15" s="432" t="s">
        <v>193</v>
      </c>
      <c r="B15" s="433"/>
      <c r="C15" s="433"/>
      <c r="D15" s="433"/>
      <c r="E15" s="433"/>
      <c r="F15" s="434"/>
      <c r="G15" s="59"/>
      <c r="H15" s="59"/>
      <c r="I15" s="14"/>
      <c r="J15" s="14"/>
      <c r="K15" s="62"/>
      <c r="L15" s="352"/>
    </row>
    <row r="16" spans="1:13" s="2" customFormat="1" ht="30" customHeight="1" x14ac:dyDescent="0.3">
      <c r="A16" s="432" t="s">
        <v>102</v>
      </c>
      <c r="B16" s="433"/>
      <c r="C16" s="433"/>
      <c r="D16" s="433"/>
      <c r="E16" s="433"/>
      <c r="F16" s="434"/>
      <c r="G16" s="59"/>
      <c r="H16" s="59"/>
      <c r="I16" s="14"/>
      <c r="J16" s="14"/>
      <c r="K16" s="50"/>
      <c r="L16" s="352"/>
    </row>
    <row r="17" spans="1:18" s="2" customFormat="1" ht="30" customHeight="1" x14ac:dyDescent="0.3">
      <c r="A17" s="300" t="s">
        <v>194</v>
      </c>
      <c r="B17" s="301"/>
      <c r="C17" s="301"/>
      <c r="D17" s="301"/>
      <c r="E17" s="301"/>
      <c r="F17" s="302"/>
      <c r="G17" s="59"/>
      <c r="H17" s="59"/>
      <c r="I17" s="14"/>
      <c r="J17" s="14"/>
      <c r="K17" s="50"/>
      <c r="L17" s="352"/>
    </row>
    <row r="18" spans="1:18" s="2" customFormat="1" ht="30" customHeight="1" x14ac:dyDescent="0.3">
      <c r="A18" s="300" t="s">
        <v>182</v>
      </c>
      <c r="B18" s="301"/>
      <c r="C18" s="301"/>
      <c r="D18" s="301"/>
      <c r="E18" s="301"/>
      <c r="F18" s="302"/>
      <c r="G18" s="59"/>
      <c r="H18" s="59"/>
      <c r="I18" s="14"/>
      <c r="J18" s="14"/>
      <c r="K18" s="50"/>
      <c r="L18" s="352"/>
    </row>
    <row r="19" spans="1:18" s="2" customFormat="1" ht="30" customHeight="1" x14ac:dyDescent="0.3">
      <c r="A19" s="300" t="s">
        <v>103</v>
      </c>
      <c r="B19" s="301"/>
      <c r="C19" s="301"/>
      <c r="D19" s="301"/>
      <c r="E19" s="301"/>
      <c r="F19" s="302"/>
      <c r="G19" s="59"/>
      <c r="H19" s="59"/>
      <c r="I19" s="14"/>
      <c r="J19" s="14"/>
      <c r="K19" s="50"/>
      <c r="L19" s="352"/>
    </row>
    <row r="20" spans="1:18" ht="20.100000000000001" customHeight="1" thickBot="1" x14ac:dyDescent="0.35">
      <c r="K20" s="182"/>
      <c r="L20" s="182"/>
    </row>
    <row r="21" spans="1:18" ht="24" customHeight="1" x14ac:dyDescent="0.3">
      <c r="A21" s="438" t="s">
        <v>106</v>
      </c>
      <c r="B21" s="439"/>
      <c r="C21" s="439"/>
      <c r="D21" s="439"/>
      <c r="E21" s="439"/>
      <c r="F21" s="439"/>
      <c r="G21" s="439"/>
      <c r="H21" s="439"/>
      <c r="I21" s="439"/>
      <c r="J21" s="181"/>
      <c r="K21" s="180"/>
      <c r="L21" s="10"/>
      <c r="R21" s="175"/>
    </row>
    <row r="22" spans="1:18" ht="66" customHeight="1" x14ac:dyDescent="0.3">
      <c r="A22" s="446" t="s">
        <v>68</v>
      </c>
      <c r="B22" s="447"/>
      <c r="C22" s="179"/>
      <c r="D22" s="179"/>
      <c r="E22" s="179"/>
      <c r="F22" s="179"/>
      <c r="G22" s="179"/>
      <c r="H22" s="179"/>
      <c r="I22" s="179"/>
      <c r="J22" s="178"/>
      <c r="K22" s="177"/>
      <c r="L22" s="10"/>
      <c r="M22" s="157"/>
      <c r="R22" s="175"/>
    </row>
    <row r="23" spans="1:18" ht="23.25" customHeight="1" x14ac:dyDescent="0.3">
      <c r="A23" s="442" t="s">
        <v>90</v>
      </c>
      <c r="B23" s="443"/>
      <c r="C23" s="362"/>
      <c r="D23" s="440" t="s">
        <v>80</v>
      </c>
      <c r="E23" s="441"/>
      <c r="F23" s="363"/>
      <c r="G23" s="308" t="s">
        <v>105</v>
      </c>
      <c r="H23" s="309">
        <f>IFERROR(IF(ROUND(C23/F23,3)&gt;10,10,ROUND(C23/F23,3)),10)</f>
        <v>10</v>
      </c>
      <c r="I23" s="310" t="s">
        <v>91</v>
      </c>
      <c r="J23" s="308" t="s">
        <v>105</v>
      </c>
      <c r="K23" s="311">
        <f>10-H23</f>
        <v>0</v>
      </c>
      <c r="N23" s="176"/>
      <c r="R23" s="175"/>
    </row>
    <row r="24" spans="1:18" ht="20.100000000000001" customHeight="1" thickBot="1" x14ac:dyDescent="0.35">
      <c r="A24" s="444" t="s">
        <v>40</v>
      </c>
      <c r="B24" s="445"/>
      <c r="C24" s="445"/>
      <c r="D24" s="312"/>
      <c r="E24" s="312"/>
      <c r="F24" s="312"/>
      <c r="G24" s="312"/>
      <c r="H24" s="312"/>
      <c r="I24" s="312"/>
      <c r="J24" s="313"/>
      <c r="K24" s="371"/>
      <c r="R24" s="175"/>
    </row>
    <row r="25" spans="1:18" ht="16.350000000000001" customHeight="1" thickBot="1" x14ac:dyDescent="0.35">
      <c r="A25" s="435" t="s">
        <v>92</v>
      </c>
      <c r="B25" s="436"/>
      <c r="C25" s="436"/>
      <c r="D25" s="436"/>
      <c r="E25" s="436"/>
      <c r="F25" s="436"/>
      <c r="G25" s="436"/>
      <c r="H25" s="436"/>
      <c r="I25" s="436"/>
      <c r="J25" s="436"/>
      <c r="K25" s="437"/>
      <c r="L25" s="11">
        <f>IFERROR(K23-K24,0)</f>
        <v>0</v>
      </c>
      <c r="M25" s="173"/>
      <c r="N25" s="10"/>
      <c r="R25" s="172"/>
    </row>
    <row r="26" spans="1:18" ht="9.75" customHeight="1" x14ac:dyDescent="0.3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0"/>
      <c r="M26" s="173"/>
      <c r="N26" s="10"/>
      <c r="R26" s="172"/>
    </row>
    <row r="27" spans="1:18" ht="17.25" customHeight="1" x14ac:dyDescent="0.35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0" t="s">
        <v>41</v>
      </c>
      <c r="L27" s="169">
        <f>SUM(L15:L25)</f>
        <v>0</v>
      </c>
    </row>
    <row r="28" spans="1:18" ht="18.75" customHeight="1" x14ac:dyDescent="0.3">
      <c r="L28" s="168" t="s">
        <v>104</v>
      </c>
    </row>
    <row r="29" spans="1:18" ht="12" customHeight="1" thickBot="1" x14ac:dyDescent="0.35">
      <c r="B29" s="157"/>
      <c r="C29" s="157"/>
      <c r="D29" s="157"/>
      <c r="E29" s="157"/>
      <c r="F29" s="167"/>
      <c r="I29" s="153"/>
      <c r="J29" s="166"/>
    </row>
    <row r="30" spans="1:18" ht="21.75" customHeight="1" thickBot="1" x14ac:dyDescent="0.35">
      <c r="H30" s="165"/>
      <c r="I30" s="164" t="s">
        <v>88</v>
      </c>
      <c r="J30" s="163"/>
      <c r="K30" s="162"/>
      <c r="L30" s="161">
        <f>ROUND(SUM(L27)/6,3)</f>
        <v>0</v>
      </c>
    </row>
    <row r="31" spans="1:18" ht="18" customHeight="1" x14ac:dyDescent="0.3">
      <c r="B31" s="157"/>
      <c r="C31" s="157"/>
      <c r="D31" s="157"/>
      <c r="E31" s="157"/>
      <c r="F31" s="156"/>
      <c r="H31" s="155"/>
      <c r="I31" s="155"/>
      <c r="J31" s="154"/>
      <c r="K31" s="153"/>
      <c r="L31" s="152"/>
    </row>
    <row r="32" spans="1:18" ht="7.5" customHeight="1" x14ac:dyDescent="0.3">
      <c r="B32" s="157"/>
      <c r="C32" s="157"/>
      <c r="D32" s="157"/>
      <c r="E32" s="157"/>
      <c r="F32" s="156"/>
      <c r="H32" s="155"/>
      <c r="I32" s="155"/>
      <c r="J32" s="154"/>
      <c r="K32" s="153"/>
      <c r="L32" s="152"/>
    </row>
    <row r="33" spans="1:12" ht="18" customHeight="1" x14ac:dyDescent="0.3">
      <c r="B33" s="157"/>
      <c r="C33" s="157"/>
      <c r="D33" s="157"/>
      <c r="E33" s="157"/>
      <c r="F33" s="156"/>
      <c r="H33" s="155"/>
      <c r="I33" s="155"/>
      <c r="J33" s="154"/>
      <c r="K33" s="153"/>
      <c r="L33" s="152"/>
    </row>
    <row r="34" spans="1:12" s="158" customFormat="1" ht="12.75" customHeight="1" x14ac:dyDescent="0.3">
      <c r="A34" s="9" t="s">
        <v>44</v>
      </c>
      <c r="B34" s="160"/>
      <c r="C34" s="84"/>
      <c r="D34" s="84"/>
      <c r="E34" s="84"/>
      <c r="F34" s="9"/>
      <c r="H34" s="159" t="s">
        <v>59</v>
      </c>
      <c r="I34" s="159"/>
      <c r="J34" s="9"/>
      <c r="K34" s="135"/>
      <c r="L34" s="9"/>
    </row>
    <row r="35" spans="1:12" ht="18" customHeight="1" x14ac:dyDescent="0.3">
      <c r="B35" s="157"/>
      <c r="C35" s="157"/>
      <c r="D35" s="157"/>
      <c r="E35" s="157"/>
      <c r="F35" s="156"/>
      <c r="H35" s="155"/>
      <c r="I35" s="155"/>
      <c r="J35" s="154"/>
      <c r="K35" s="153"/>
      <c r="L35" s="15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>
    <pageSetUpPr fitToPage="1"/>
  </sheetPr>
  <dimension ref="A1:L32"/>
  <sheetViews>
    <sheetView showZeros="0" view="pageLayout" zoomScaleNormal="100" workbookViewId="0">
      <selection activeCell="K18" sqref="K18"/>
    </sheetView>
  </sheetViews>
  <sheetFormatPr defaultColWidth="9.1328125" defaultRowHeight="12.4" x14ac:dyDescent="0.3"/>
  <cols>
    <col min="1" max="1" width="5.73046875" style="158" customWidth="1"/>
    <col min="2" max="2" width="9.1328125" style="158"/>
    <col min="3" max="3" width="12.59765625" style="158" bestFit="1" customWidth="1"/>
    <col min="4" max="4" width="2.73046875" style="158" customWidth="1"/>
    <col min="5" max="5" width="6.86328125" style="158" customWidth="1"/>
    <col min="6" max="6" width="7.265625" style="158" customWidth="1"/>
    <col min="7" max="7" width="9" style="158" customWidth="1"/>
    <col min="8" max="8" width="7" style="158" customWidth="1"/>
    <col min="9" max="9" width="11.86328125" style="158" customWidth="1"/>
    <col min="10" max="10" width="5.86328125" style="158" customWidth="1"/>
    <col min="11" max="11" width="7.265625" style="158" customWidth="1"/>
    <col min="12" max="12" width="9.73046875" style="158" customWidth="1"/>
    <col min="13" max="13" width="9.1328125" style="158" customWidth="1"/>
    <col min="14" max="242" width="9.1328125" style="158"/>
    <col min="243" max="243" width="5.73046875" style="158" customWidth="1"/>
    <col min="244" max="245" width="9.1328125" style="158"/>
    <col min="246" max="246" width="2.73046875" style="158" customWidth="1"/>
    <col min="247" max="249" width="7.265625" style="158" customWidth="1"/>
    <col min="250" max="250" width="7" style="158" customWidth="1"/>
    <col min="251" max="253" width="7.265625" style="158" customWidth="1"/>
    <col min="254" max="254" width="10.59765625" style="158" customWidth="1"/>
    <col min="255" max="255" width="7.265625" style="158" customWidth="1"/>
    <col min="256" max="498" width="9.1328125" style="158"/>
    <col min="499" max="499" width="5.73046875" style="158" customWidth="1"/>
    <col min="500" max="501" width="9.1328125" style="158"/>
    <col min="502" max="502" width="2.73046875" style="158" customWidth="1"/>
    <col min="503" max="505" width="7.265625" style="158" customWidth="1"/>
    <col min="506" max="506" width="7" style="158" customWidth="1"/>
    <col min="507" max="509" width="7.265625" style="158" customWidth="1"/>
    <col min="510" max="510" width="10.59765625" style="158" customWidth="1"/>
    <col min="511" max="511" width="7.265625" style="158" customWidth="1"/>
    <col min="512" max="754" width="9.1328125" style="158"/>
    <col min="755" max="755" width="5.73046875" style="158" customWidth="1"/>
    <col min="756" max="757" width="9.1328125" style="158"/>
    <col min="758" max="758" width="2.73046875" style="158" customWidth="1"/>
    <col min="759" max="761" width="7.265625" style="158" customWidth="1"/>
    <col min="762" max="762" width="7" style="158" customWidth="1"/>
    <col min="763" max="765" width="7.265625" style="158" customWidth="1"/>
    <col min="766" max="766" width="10.59765625" style="158" customWidth="1"/>
    <col min="767" max="767" width="7.265625" style="158" customWidth="1"/>
    <col min="768" max="1010" width="9.1328125" style="158"/>
    <col min="1011" max="1011" width="5.73046875" style="158" customWidth="1"/>
    <col min="1012" max="1013" width="9.1328125" style="158"/>
    <col min="1014" max="1014" width="2.73046875" style="158" customWidth="1"/>
    <col min="1015" max="1017" width="7.265625" style="158" customWidth="1"/>
    <col min="1018" max="1018" width="7" style="158" customWidth="1"/>
    <col min="1019" max="1021" width="7.265625" style="158" customWidth="1"/>
    <col min="1022" max="1022" width="10.59765625" style="158" customWidth="1"/>
    <col min="1023" max="1023" width="7.265625" style="158" customWidth="1"/>
    <col min="1024" max="1266" width="9.1328125" style="158"/>
    <col min="1267" max="1267" width="5.73046875" style="158" customWidth="1"/>
    <col min="1268" max="1269" width="9.1328125" style="158"/>
    <col min="1270" max="1270" width="2.73046875" style="158" customWidth="1"/>
    <col min="1271" max="1273" width="7.265625" style="158" customWidth="1"/>
    <col min="1274" max="1274" width="7" style="158" customWidth="1"/>
    <col min="1275" max="1277" width="7.265625" style="158" customWidth="1"/>
    <col min="1278" max="1278" width="10.59765625" style="158" customWidth="1"/>
    <col min="1279" max="1279" width="7.265625" style="158" customWidth="1"/>
    <col min="1280" max="1522" width="9.1328125" style="158"/>
    <col min="1523" max="1523" width="5.73046875" style="158" customWidth="1"/>
    <col min="1524" max="1525" width="9.1328125" style="158"/>
    <col min="1526" max="1526" width="2.73046875" style="158" customWidth="1"/>
    <col min="1527" max="1529" width="7.265625" style="158" customWidth="1"/>
    <col min="1530" max="1530" width="7" style="158" customWidth="1"/>
    <col min="1531" max="1533" width="7.265625" style="158" customWidth="1"/>
    <col min="1534" max="1534" width="10.59765625" style="158" customWidth="1"/>
    <col min="1535" max="1535" width="7.265625" style="158" customWidth="1"/>
    <col min="1536" max="1778" width="9.1328125" style="158"/>
    <col min="1779" max="1779" width="5.73046875" style="158" customWidth="1"/>
    <col min="1780" max="1781" width="9.1328125" style="158"/>
    <col min="1782" max="1782" width="2.73046875" style="158" customWidth="1"/>
    <col min="1783" max="1785" width="7.265625" style="158" customWidth="1"/>
    <col min="1786" max="1786" width="7" style="158" customWidth="1"/>
    <col min="1787" max="1789" width="7.265625" style="158" customWidth="1"/>
    <col min="1790" max="1790" width="10.59765625" style="158" customWidth="1"/>
    <col min="1791" max="1791" width="7.265625" style="158" customWidth="1"/>
    <col min="1792" max="2034" width="9.1328125" style="158"/>
    <col min="2035" max="2035" width="5.73046875" style="158" customWidth="1"/>
    <col min="2036" max="2037" width="9.1328125" style="158"/>
    <col min="2038" max="2038" width="2.73046875" style="158" customWidth="1"/>
    <col min="2039" max="2041" width="7.265625" style="158" customWidth="1"/>
    <col min="2042" max="2042" width="7" style="158" customWidth="1"/>
    <col min="2043" max="2045" width="7.265625" style="158" customWidth="1"/>
    <col min="2046" max="2046" width="10.59765625" style="158" customWidth="1"/>
    <col min="2047" max="2047" width="7.265625" style="158" customWidth="1"/>
    <col min="2048" max="2290" width="9.1328125" style="158"/>
    <col min="2291" max="2291" width="5.73046875" style="158" customWidth="1"/>
    <col min="2292" max="2293" width="9.1328125" style="158"/>
    <col min="2294" max="2294" width="2.73046875" style="158" customWidth="1"/>
    <col min="2295" max="2297" width="7.265625" style="158" customWidth="1"/>
    <col min="2298" max="2298" width="7" style="158" customWidth="1"/>
    <col min="2299" max="2301" width="7.265625" style="158" customWidth="1"/>
    <col min="2302" max="2302" width="10.59765625" style="158" customWidth="1"/>
    <col min="2303" max="2303" width="7.265625" style="158" customWidth="1"/>
    <col min="2304" max="2546" width="9.1328125" style="158"/>
    <col min="2547" max="2547" width="5.73046875" style="158" customWidth="1"/>
    <col min="2548" max="2549" width="9.1328125" style="158"/>
    <col min="2550" max="2550" width="2.73046875" style="158" customWidth="1"/>
    <col min="2551" max="2553" width="7.265625" style="158" customWidth="1"/>
    <col min="2554" max="2554" width="7" style="158" customWidth="1"/>
    <col min="2555" max="2557" width="7.265625" style="158" customWidth="1"/>
    <col min="2558" max="2558" width="10.59765625" style="158" customWidth="1"/>
    <col min="2559" max="2559" width="7.265625" style="158" customWidth="1"/>
    <col min="2560" max="2802" width="9.1328125" style="158"/>
    <col min="2803" max="2803" width="5.73046875" style="158" customWidth="1"/>
    <col min="2804" max="2805" width="9.1328125" style="158"/>
    <col min="2806" max="2806" width="2.73046875" style="158" customWidth="1"/>
    <col min="2807" max="2809" width="7.265625" style="158" customWidth="1"/>
    <col min="2810" max="2810" width="7" style="158" customWidth="1"/>
    <col min="2811" max="2813" width="7.265625" style="158" customWidth="1"/>
    <col min="2814" max="2814" width="10.59765625" style="158" customWidth="1"/>
    <col min="2815" max="2815" width="7.265625" style="158" customWidth="1"/>
    <col min="2816" max="3058" width="9.1328125" style="158"/>
    <col min="3059" max="3059" width="5.73046875" style="158" customWidth="1"/>
    <col min="3060" max="3061" width="9.1328125" style="158"/>
    <col min="3062" max="3062" width="2.73046875" style="158" customWidth="1"/>
    <col min="3063" max="3065" width="7.265625" style="158" customWidth="1"/>
    <col min="3066" max="3066" width="7" style="158" customWidth="1"/>
    <col min="3067" max="3069" width="7.265625" style="158" customWidth="1"/>
    <col min="3070" max="3070" width="10.59765625" style="158" customWidth="1"/>
    <col min="3071" max="3071" width="7.265625" style="158" customWidth="1"/>
    <col min="3072" max="3314" width="9.1328125" style="158"/>
    <col min="3315" max="3315" width="5.73046875" style="158" customWidth="1"/>
    <col min="3316" max="3317" width="9.1328125" style="158"/>
    <col min="3318" max="3318" width="2.73046875" style="158" customWidth="1"/>
    <col min="3319" max="3321" width="7.265625" style="158" customWidth="1"/>
    <col min="3322" max="3322" width="7" style="158" customWidth="1"/>
    <col min="3323" max="3325" width="7.265625" style="158" customWidth="1"/>
    <col min="3326" max="3326" width="10.59765625" style="158" customWidth="1"/>
    <col min="3327" max="3327" width="7.265625" style="158" customWidth="1"/>
    <col min="3328" max="3570" width="9.1328125" style="158"/>
    <col min="3571" max="3571" width="5.73046875" style="158" customWidth="1"/>
    <col min="3572" max="3573" width="9.1328125" style="158"/>
    <col min="3574" max="3574" width="2.73046875" style="158" customWidth="1"/>
    <col min="3575" max="3577" width="7.265625" style="158" customWidth="1"/>
    <col min="3578" max="3578" width="7" style="158" customWidth="1"/>
    <col min="3579" max="3581" width="7.265625" style="158" customWidth="1"/>
    <col min="3582" max="3582" width="10.59765625" style="158" customWidth="1"/>
    <col min="3583" max="3583" width="7.265625" style="158" customWidth="1"/>
    <col min="3584" max="3826" width="9.1328125" style="158"/>
    <col min="3827" max="3827" width="5.73046875" style="158" customWidth="1"/>
    <col min="3828" max="3829" width="9.1328125" style="158"/>
    <col min="3830" max="3830" width="2.73046875" style="158" customWidth="1"/>
    <col min="3831" max="3833" width="7.265625" style="158" customWidth="1"/>
    <col min="3834" max="3834" width="7" style="158" customWidth="1"/>
    <col min="3835" max="3837" width="7.265625" style="158" customWidth="1"/>
    <col min="3838" max="3838" width="10.59765625" style="158" customWidth="1"/>
    <col min="3839" max="3839" width="7.265625" style="158" customWidth="1"/>
    <col min="3840" max="4082" width="9.1328125" style="158"/>
    <col min="4083" max="4083" width="5.73046875" style="158" customWidth="1"/>
    <col min="4084" max="4085" width="9.1328125" style="158"/>
    <col min="4086" max="4086" width="2.73046875" style="158" customWidth="1"/>
    <col min="4087" max="4089" width="7.265625" style="158" customWidth="1"/>
    <col min="4090" max="4090" width="7" style="158" customWidth="1"/>
    <col min="4091" max="4093" width="7.265625" style="158" customWidth="1"/>
    <col min="4094" max="4094" width="10.59765625" style="158" customWidth="1"/>
    <col min="4095" max="4095" width="7.265625" style="158" customWidth="1"/>
    <col min="4096" max="4338" width="9.1328125" style="158"/>
    <col min="4339" max="4339" width="5.73046875" style="158" customWidth="1"/>
    <col min="4340" max="4341" width="9.1328125" style="158"/>
    <col min="4342" max="4342" width="2.73046875" style="158" customWidth="1"/>
    <col min="4343" max="4345" width="7.265625" style="158" customWidth="1"/>
    <col min="4346" max="4346" width="7" style="158" customWidth="1"/>
    <col min="4347" max="4349" width="7.265625" style="158" customWidth="1"/>
    <col min="4350" max="4350" width="10.59765625" style="158" customWidth="1"/>
    <col min="4351" max="4351" width="7.265625" style="158" customWidth="1"/>
    <col min="4352" max="4594" width="9.1328125" style="158"/>
    <col min="4595" max="4595" width="5.73046875" style="158" customWidth="1"/>
    <col min="4596" max="4597" width="9.1328125" style="158"/>
    <col min="4598" max="4598" width="2.73046875" style="158" customWidth="1"/>
    <col min="4599" max="4601" width="7.265625" style="158" customWidth="1"/>
    <col min="4602" max="4602" width="7" style="158" customWidth="1"/>
    <col min="4603" max="4605" width="7.265625" style="158" customWidth="1"/>
    <col min="4606" max="4606" width="10.59765625" style="158" customWidth="1"/>
    <col min="4607" max="4607" width="7.265625" style="158" customWidth="1"/>
    <col min="4608" max="4850" width="9.1328125" style="158"/>
    <col min="4851" max="4851" width="5.73046875" style="158" customWidth="1"/>
    <col min="4852" max="4853" width="9.1328125" style="158"/>
    <col min="4854" max="4854" width="2.73046875" style="158" customWidth="1"/>
    <col min="4855" max="4857" width="7.265625" style="158" customWidth="1"/>
    <col min="4858" max="4858" width="7" style="158" customWidth="1"/>
    <col min="4859" max="4861" width="7.265625" style="158" customWidth="1"/>
    <col min="4862" max="4862" width="10.59765625" style="158" customWidth="1"/>
    <col min="4863" max="4863" width="7.265625" style="158" customWidth="1"/>
    <col min="4864" max="5106" width="9.1328125" style="158"/>
    <col min="5107" max="5107" width="5.73046875" style="158" customWidth="1"/>
    <col min="5108" max="5109" width="9.1328125" style="158"/>
    <col min="5110" max="5110" width="2.73046875" style="158" customWidth="1"/>
    <col min="5111" max="5113" width="7.265625" style="158" customWidth="1"/>
    <col min="5114" max="5114" width="7" style="158" customWidth="1"/>
    <col min="5115" max="5117" width="7.265625" style="158" customWidth="1"/>
    <col min="5118" max="5118" width="10.59765625" style="158" customWidth="1"/>
    <col min="5119" max="5119" width="7.265625" style="158" customWidth="1"/>
    <col min="5120" max="5362" width="9.1328125" style="158"/>
    <col min="5363" max="5363" width="5.73046875" style="158" customWidth="1"/>
    <col min="5364" max="5365" width="9.1328125" style="158"/>
    <col min="5366" max="5366" width="2.73046875" style="158" customWidth="1"/>
    <col min="5367" max="5369" width="7.265625" style="158" customWidth="1"/>
    <col min="5370" max="5370" width="7" style="158" customWidth="1"/>
    <col min="5371" max="5373" width="7.265625" style="158" customWidth="1"/>
    <col min="5374" max="5374" width="10.59765625" style="158" customWidth="1"/>
    <col min="5375" max="5375" width="7.265625" style="158" customWidth="1"/>
    <col min="5376" max="5618" width="9.1328125" style="158"/>
    <col min="5619" max="5619" width="5.73046875" style="158" customWidth="1"/>
    <col min="5620" max="5621" width="9.1328125" style="158"/>
    <col min="5622" max="5622" width="2.73046875" style="158" customWidth="1"/>
    <col min="5623" max="5625" width="7.265625" style="158" customWidth="1"/>
    <col min="5626" max="5626" width="7" style="158" customWidth="1"/>
    <col min="5627" max="5629" width="7.265625" style="158" customWidth="1"/>
    <col min="5630" max="5630" width="10.59765625" style="158" customWidth="1"/>
    <col min="5631" max="5631" width="7.265625" style="158" customWidth="1"/>
    <col min="5632" max="5874" width="9.1328125" style="158"/>
    <col min="5875" max="5875" width="5.73046875" style="158" customWidth="1"/>
    <col min="5876" max="5877" width="9.1328125" style="158"/>
    <col min="5878" max="5878" width="2.73046875" style="158" customWidth="1"/>
    <col min="5879" max="5881" width="7.265625" style="158" customWidth="1"/>
    <col min="5882" max="5882" width="7" style="158" customWidth="1"/>
    <col min="5883" max="5885" width="7.265625" style="158" customWidth="1"/>
    <col min="5886" max="5886" width="10.59765625" style="158" customWidth="1"/>
    <col min="5887" max="5887" width="7.265625" style="158" customWidth="1"/>
    <col min="5888" max="6130" width="9.1328125" style="158"/>
    <col min="6131" max="6131" width="5.73046875" style="158" customWidth="1"/>
    <col min="6132" max="6133" width="9.1328125" style="158"/>
    <col min="6134" max="6134" width="2.73046875" style="158" customWidth="1"/>
    <col min="6135" max="6137" width="7.265625" style="158" customWidth="1"/>
    <col min="6138" max="6138" width="7" style="158" customWidth="1"/>
    <col min="6139" max="6141" width="7.265625" style="158" customWidth="1"/>
    <col min="6142" max="6142" width="10.59765625" style="158" customWidth="1"/>
    <col min="6143" max="6143" width="7.265625" style="158" customWidth="1"/>
    <col min="6144" max="6386" width="9.1328125" style="158"/>
    <col min="6387" max="6387" width="5.73046875" style="158" customWidth="1"/>
    <col min="6388" max="6389" width="9.1328125" style="158"/>
    <col min="6390" max="6390" width="2.73046875" style="158" customWidth="1"/>
    <col min="6391" max="6393" width="7.265625" style="158" customWidth="1"/>
    <col min="6394" max="6394" width="7" style="158" customWidth="1"/>
    <col min="6395" max="6397" width="7.265625" style="158" customWidth="1"/>
    <col min="6398" max="6398" width="10.59765625" style="158" customWidth="1"/>
    <col min="6399" max="6399" width="7.265625" style="158" customWidth="1"/>
    <col min="6400" max="6642" width="9.1328125" style="158"/>
    <col min="6643" max="6643" width="5.73046875" style="158" customWidth="1"/>
    <col min="6644" max="6645" width="9.1328125" style="158"/>
    <col min="6646" max="6646" width="2.73046875" style="158" customWidth="1"/>
    <col min="6647" max="6649" width="7.265625" style="158" customWidth="1"/>
    <col min="6650" max="6650" width="7" style="158" customWidth="1"/>
    <col min="6651" max="6653" width="7.265625" style="158" customWidth="1"/>
    <col min="6654" max="6654" width="10.59765625" style="158" customWidth="1"/>
    <col min="6655" max="6655" width="7.265625" style="158" customWidth="1"/>
    <col min="6656" max="6898" width="9.1328125" style="158"/>
    <col min="6899" max="6899" width="5.73046875" style="158" customWidth="1"/>
    <col min="6900" max="6901" width="9.1328125" style="158"/>
    <col min="6902" max="6902" width="2.73046875" style="158" customWidth="1"/>
    <col min="6903" max="6905" width="7.265625" style="158" customWidth="1"/>
    <col min="6906" max="6906" width="7" style="158" customWidth="1"/>
    <col min="6907" max="6909" width="7.265625" style="158" customWidth="1"/>
    <col min="6910" max="6910" width="10.59765625" style="158" customWidth="1"/>
    <col min="6911" max="6911" width="7.265625" style="158" customWidth="1"/>
    <col min="6912" max="7154" width="9.1328125" style="158"/>
    <col min="7155" max="7155" width="5.73046875" style="158" customWidth="1"/>
    <col min="7156" max="7157" width="9.1328125" style="158"/>
    <col min="7158" max="7158" width="2.73046875" style="158" customWidth="1"/>
    <col min="7159" max="7161" width="7.265625" style="158" customWidth="1"/>
    <col min="7162" max="7162" width="7" style="158" customWidth="1"/>
    <col min="7163" max="7165" width="7.265625" style="158" customWidth="1"/>
    <col min="7166" max="7166" width="10.59765625" style="158" customWidth="1"/>
    <col min="7167" max="7167" width="7.265625" style="158" customWidth="1"/>
    <col min="7168" max="7410" width="9.1328125" style="158"/>
    <col min="7411" max="7411" width="5.73046875" style="158" customWidth="1"/>
    <col min="7412" max="7413" width="9.1328125" style="158"/>
    <col min="7414" max="7414" width="2.73046875" style="158" customWidth="1"/>
    <col min="7415" max="7417" width="7.265625" style="158" customWidth="1"/>
    <col min="7418" max="7418" width="7" style="158" customWidth="1"/>
    <col min="7419" max="7421" width="7.265625" style="158" customWidth="1"/>
    <col min="7422" max="7422" width="10.59765625" style="158" customWidth="1"/>
    <col min="7423" max="7423" width="7.265625" style="158" customWidth="1"/>
    <col min="7424" max="7666" width="9.1328125" style="158"/>
    <col min="7667" max="7667" width="5.73046875" style="158" customWidth="1"/>
    <col min="7668" max="7669" width="9.1328125" style="158"/>
    <col min="7670" max="7670" width="2.73046875" style="158" customWidth="1"/>
    <col min="7671" max="7673" width="7.265625" style="158" customWidth="1"/>
    <col min="7674" max="7674" width="7" style="158" customWidth="1"/>
    <col min="7675" max="7677" width="7.265625" style="158" customWidth="1"/>
    <col min="7678" max="7678" width="10.59765625" style="158" customWidth="1"/>
    <col min="7679" max="7679" width="7.265625" style="158" customWidth="1"/>
    <col min="7680" max="7922" width="9.1328125" style="158"/>
    <col min="7923" max="7923" width="5.73046875" style="158" customWidth="1"/>
    <col min="7924" max="7925" width="9.1328125" style="158"/>
    <col min="7926" max="7926" width="2.73046875" style="158" customWidth="1"/>
    <col min="7927" max="7929" width="7.265625" style="158" customWidth="1"/>
    <col min="7930" max="7930" width="7" style="158" customWidth="1"/>
    <col min="7931" max="7933" width="7.265625" style="158" customWidth="1"/>
    <col min="7934" max="7934" width="10.59765625" style="158" customWidth="1"/>
    <col min="7935" max="7935" width="7.265625" style="158" customWidth="1"/>
    <col min="7936" max="8178" width="9.1328125" style="158"/>
    <col min="8179" max="8179" width="5.73046875" style="158" customWidth="1"/>
    <col min="8180" max="8181" width="9.1328125" style="158"/>
    <col min="8182" max="8182" width="2.73046875" style="158" customWidth="1"/>
    <col min="8183" max="8185" width="7.265625" style="158" customWidth="1"/>
    <col min="8186" max="8186" width="7" style="158" customWidth="1"/>
    <col min="8187" max="8189" width="7.265625" style="158" customWidth="1"/>
    <col min="8190" max="8190" width="10.59765625" style="158" customWidth="1"/>
    <col min="8191" max="8191" width="7.265625" style="158" customWidth="1"/>
    <col min="8192" max="8434" width="9.1328125" style="158"/>
    <col min="8435" max="8435" width="5.73046875" style="158" customWidth="1"/>
    <col min="8436" max="8437" width="9.1328125" style="158"/>
    <col min="8438" max="8438" width="2.73046875" style="158" customWidth="1"/>
    <col min="8439" max="8441" width="7.265625" style="158" customWidth="1"/>
    <col min="8442" max="8442" width="7" style="158" customWidth="1"/>
    <col min="8443" max="8445" width="7.265625" style="158" customWidth="1"/>
    <col min="8446" max="8446" width="10.59765625" style="158" customWidth="1"/>
    <col min="8447" max="8447" width="7.265625" style="158" customWidth="1"/>
    <col min="8448" max="8690" width="9.1328125" style="158"/>
    <col min="8691" max="8691" width="5.73046875" style="158" customWidth="1"/>
    <col min="8692" max="8693" width="9.1328125" style="158"/>
    <col min="8694" max="8694" width="2.73046875" style="158" customWidth="1"/>
    <col min="8695" max="8697" width="7.265625" style="158" customWidth="1"/>
    <col min="8698" max="8698" width="7" style="158" customWidth="1"/>
    <col min="8699" max="8701" width="7.265625" style="158" customWidth="1"/>
    <col min="8702" max="8702" width="10.59765625" style="158" customWidth="1"/>
    <col min="8703" max="8703" width="7.265625" style="158" customWidth="1"/>
    <col min="8704" max="8946" width="9.1328125" style="158"/>
    <col min="8947" max="8947" width="5.73046875" style="158" customWidth="1"/>
    <col min="8948" max="8949" width="9.1328125" style="158"/>
    <col min="8950" max="8950" width="2.73046875" style="158" customWidth="1"/>
    <col min="8951" max="8953" width="7.265625" style="158" customWidth="1"/>
    <col min="8954" max="8954" width="7" style="158" customWidth="1"/>
    <col min="8955" max="8957" width="7.265625" style="158" customWidth="1"/>
    <col min="8958" max="8958" width="10.59765625" style="158" customWidth="1"/>
    <col min="8959" max="8959" width="7.265625" style="158" customWidth="1"/>
    <col min="8960" max="9202" width="9.1328125" style="158"/>
    <col min="9203" max="9203" width="5.73046875" style="158" customWidth="1"/>
    <col min="9204" max="9205" width="9.1328125" style="158"/>
    <col min="9206" max="9206" width="2.73046875" style="158" customWidth="1"/>
    <col min="9207" max="9209" width="7.265625" style="158" customWidth="1"/>
    <col min="9210" max="9210" width="7" style="158" customWidth="1"/>
    <col min="9211" max="9213" width="7.265625" style="158" customWidth="1"/>
    <col min="9214" max="9214" width="10.59765625" style="158" customWidth="1"/>
    <col min="9215" max="9215" width="7.265625" style="158" customWidth="1"/>
    <col min="9216" max="9458" width="9.1328125" style="158"/>
    <col min="9459" max="9459" width="5.73046875" style="158" customWidth="1"/>
    <col min="9460" max="9461" width="9.1328125" style="158"/>
    <col min="9462" max="9462" width="2.73046875" style="158" customWidth="1"/>
    <col min="9463" max="9465" width="7.265625" style="158" customWidth="1"/>
    <col min="9466" max="9466" width="7" style="158" customWidth="1"/>
    <col min="9467" max="9469" width="7.265625" style="158" customWidth="1"/>
    <col min="9470" max="9470" width="10.59765625" style="158" customWidth="1"/>
    <col min="9471" max="9471" width="7.265625" style="158" customWidth="1"/>
    <col min="9472" max="9714" width="9.1328125" style="158"/>
    <col min="9715" max="9715" width="5.73046875" style="158" customWidth="1"/>
    <col min="9716" max="9717" width="9.1328125" style="158"/>
    <col min="9718" max="9718" width="2.73046875" style="158" customWidth="1"/>
    <col min="9719" max="9721" width="7.265625" style="158" customWidth="1"/>
    <col min="9722" max="9722" width="7" style="158" customWidth="1"/>
    <col min="9723" max="9725" width="7.265625" style="158" customWidth="1"/>
    <col min="9726" max="9726" width="10.59765625" style="158" customWidth="1"/>
    <col min="9727" max="9727" width="7.265625" style="158" customWidth="1"/>
    <col min="9728" max="9970" width="9.1328125" style="158"/>
    <col min="9971" max="9971" width="5.73046875" style="158" customWidth="1"/>
    <col min="9972" max="9973" width="9.1328125" style="158"/>
    <col min="9974" max="9974" width="2.73046875" style="158" customWidth="1"/>
    <col min="9975" max="9977" width="7.265625" style="158" customWidth="1"/>
    <col min="9978" max="9978" width="7" style="158" customWidth="1"/>
    <col min="9979" max="9981" width="7.265625" style="158" customWidth="1"/>
    <col min="9982" max="9982" width="10.59765625" style="158" customWidth="1"/>
    <col min="9983" max="9983" width="7.265625" style="158" customWidth="1"/>
    <col min="9984" max="10226" width="9.1328125" style="158"/>
    <col min="10227" max="10227" width="5.73046875" style="158" customWidth="1"/>
    <col min="10228" max="10229" width="9.1328125" style="158"/>
    <col min="10230" max="10230" width="2.73046875" style="158" customWidth="1"/>
    <col min="10231" max="10233" width="7.265625" style="158" customWidth="1"/>
    <col min="10234" max="10234" width="7" style="158" customWidth="1"/>
    <col min="10235" max="10237" width="7.265625" style="158" customWidth="1"/>
    <col min="10238" max="10238" width="10.59765625" style="158" customWidth="1"/>
    <col min="10239" max="10239" width="7.265625" style="158" customWidth="1"/>
    <col min="10240" max="10482" width="9.1328125" style="158"/>
    <col min="10483" max="10483" width="5.73046875" style="158" customWidth="1"/>
    <col min="10484" max="10485" width="9.1328125" style="158"/>
    <col min="10486" max="10486" width="2.73046875" style="158" customWidth="1"/>
    <col min="10487" max="10489" width="7.265625" style="158" customWidth="1"/>
    <col min="10490" max="10490" width="7" style="158" customWidth="1"/>
    <col min="10491" max="10493" width="7.265625" style="158" customWidth="1"/>
    <col min="10494" max="10494" width="10.59765625" style="158" customWidth="1"/>
    <col min="10495" max="10495" width="7.265625" style="158" customWidth="1"/>
    <col min="10496" max="10738" width="9.1328125" style="158"/>
    <col min="10739" max="10739" width="5.73046875" style="158" customWidth="1"/>
    <col min="10740" max="10741" width="9.1328125" style="158"/>
    <col min="10742" max="10742" width="2.73046875" style="158" customWidth="1"/>
    <col min="10743" max="10745" width="7.265625" style="158" customWidth="1"/>
    <col min="10746" max="10746" width="7" style="158" customWidth="1"/>
    <col min="10747" max="10749" width="7.265625" style="158" customWidth="1"/>
    <col min="10750" max="10750" width="10.59765625" style="158" customWidth="1"/>
    <col min="10751" max="10751" width="7.265625" style="158" customWidth="1"/>
    <col min="10752" max="10994" width="9.1328125" style="158"/>
    <col min="10995" max="10995" width="5.73046875" style="158" customWidth="1"/>
    <col min="10996" max="10997" width="9.1328125" style="158"/>
    <col min="10998" max="10998" width="2.73046875" style="158" customWidth="1"/>
    <col min="10999" max="11001" width="7.265625" style="158" customWidth="1"/>
    <col min="11002" max="11002" width="7" style="158" customWidth="1"/>
    <col min="11003" max="11005" width="7.265625" style="158" customWidth="1"/>
    <col min="11006" max="11006" width="10.59765625" style="158" customWidth="1"/>
    <col min="11007" max="11007" width="7.265625" style="158" customWidth="1"/>
    <col min="11008" max="11250" width="9.1328125" style="158"/>
    <col min="11251" max="11251" width="5.73046875" style="158" customWidth="1"/>
    <col min="11252" max="11253" width="9.1328125" style="158"/>
    <col min="11254" max="11254" width="2.73046875" style="158" customWidth="1"/>
    <col min="11255" max="11257" width="7.265625" style="158" customWidth="1"/>
    <col min="11258" max="11258" width="7" style="158" customWidth="1"/>
    <col min="11259" max="11261" width="7.265625" style="158" customWidth="1"/>
    <col min="11262" max="11262" width="10.59765625" style="158" customWidth="1"/>
    <col min="11263" max="11263" width="7.265625" style="158" customWidth="1"/>
    <col min="11264" max="11506" width="9.1328125" style="158"/>
    <col min="11507" max="11507" width="5.73046875" style="158" customWidth="1"/>
    <col min="11508" max="11509" width="9.1328125" style="158"/>
    <col min="11510" max="11510" width="2.73046875" style="158" customWidth="1"/>
    <col min="11511" max="11513" width="7.265625" style="158" customWidth="1"/>
    <col min="11514" max="11514" width="7" style="158" customWidth="1"/>
    <col min="11515" max="11517" width="7.265625" style="158" customWidth="1"/>
    <col min="11518" max="11518" width="10.59765625" style="158" customWidth="1"/>
    <col min="11519" max="11519" width="7.265625" style="158" customWidth="1"/>
    <col min="11520" max="11762" width="9.1328125" style="158"/>
    <col min="11763" max="11763" width="5.73046875" style="158" customWidth="1"/>
    <col min="11764" max="11765" width="9.1328125" style="158"/>
    <col min="11766" max="11766" width="2.73046875" style="158" customWidth="1"/>
    <col min="11767" max="11769" width="7.265625" style="158" customWidth="1"/>
    <col min="11770" max="11770" width="7" style="158" customWidth="1"/>
    <col min="11771" max="11773" width="7.265625" style="158" customWidth="1"/>
    <col min="11774" max="11774" width="10.59765625" style="158" customWidth="1"/>
    <col min="11775" max="11775" width="7.265625" style="158" customWidth="1"/>
    <col min="11776" max="12018" width="9.1328125" style="158"/>
    <col min="12019" max="12019" width="5.73046875" style="158" customWidth="1"/>
    <col min="12020" max="12021" width="9.1328125" style="158"/>
    <col min="12022" max="12022" width="2.73046875" style="158" customWidth="1"/>
    <col min="12023" max="12025" width="7.265625" style="158" customWidth="1"/>
    <col min="12026" max="12026" width="7" style="158" customWidth="1"/>
    <col min="12027" max="12029" width="7.265625" style="158" customWidth="1"/>
    <col min="12030" max="12030" width="10.59765625" style="158" customWidth="1"/>
    <col min="12031" max="12031" width="7.265625" style="158" customWidth="1"/>
    <col min="12032" max="12274" width="9.1328125" style="158"/>
    <col min="12275" max="12275" width="5.73046875" style="158" customWidth="1"/>
    <col min="12276" max="12277" width="9.1328125" style="158"/>
    <col min="12278" max="12278" width="2.73046875" style="158" customWidth="1"/>
    <col min="12279" max="12281" width="7.265625" style="158" customWidth="1"/>
    <col min="12282" max="12282" width="7" style="158" customWidth="1"/>
    <col min="12283" max="12285" width="7.265625" style="158" customWidth="1"/>
    <col min="12286" max="12286" width="10.59765625" style="158" customWidth="1"/>
    <col min="12287" max="12287" width="7.265625" style="158" customWidth="1"/>
    <col min="12288" max="12530" width="9.1328125" style="158"/>
    <col min="12531" max="12531" width="5.73046875" style="158" customWidth="1"/>
    <col min="12532" max="12533" width="9.1328125" style="158"/>
    <col min="12534" max="12534" width="2.73046875" style="158" customWidth="1"/>
    <col min="12535" max="12537" width="7.265625" style="158" customWidth="1"/>
    <col min="12538" max="12538" width="7" style="158" customWidth="1"/>
    <col min="12539" max="12541" width="7.265625" style="158" customWidth="1"/>
    <col min="12542" max="12542" width="10.59765625" style="158" customWidth="1"/>
    <col min="12543" max="12543" width="7.265625" style="158" customWidth="1"/>
    <col min="12544" max="12786" width="9.1328125" style="158"/>
    <col min="12787" max="12787" width="5.73046875" style="158" customWidth="1"/>
    <col min="12788" max="12789" width="9.1328125" style="158"/>
    <col min="12790" max="12790" width="2.73046875" style="158" customWidth="1"/>
    <col min="12791" max="12793" width="7.265625" style="158" customWidth="1"/>
    <col min="12794" max="12794" width="7" style="158" customWidth="1"/>
    <col min="12795" max="12797" width="7.265625" style="158" customWidth="1"/>
    <col min="12798" max="12798" width="10.59765625" style="158" customWidth="1"/>
    <col min="12799" max="12799" width="7.265625" style="158" customWidth="1"/>
    <col min="12800" max="13042" width="9.1328125" style="158"/>
    <col min="13043" max="13043" width="5.73046875" style="158" customWidth="1"/>
    <col min="13044" max="13045" width="9.1328125" style="158"/>
    <col min="13046" max="13046" width="2.73046875" style="158" customWidth="1"/>
    <col min="13047" max="13049" width="7.265625" style="158" customWidth="1"/>
    <col min="13050" max="13050" width="7" style="158" customWidth="1"/>
    <col min="13051" max="13053" width="7.265625" style="158" customWidth="1"/>
    <col min="13054" max="13054" width="10.59765625" style="158" customWidth="1"/>
    <col min="13055" max="13055" width="7.265625" style="158" customWidth="1"/>
    <col min="13056" max="13298" width="9.1328125" style="158"/>
    <col min="13299" max="13299" width="5.73046875" style="158" customWidth="1"/>
    <col min="13300" max="13301" width="9.1328125" style="158"/>
    <col min="13302" max="13302" width="2.73046875" style="158" customWidth="1"/>
    <col min="13303" max="13305" width="7.265625" style="158" customWidth="1"/>
    <col min="13306" max="13306" width="7" style="158" customWidth="1"/>
    <col min="13307" max="13309" width="7.265625" style="158" customWidth="1"/>
    <col min="13310" max="13310" width="10.59765625" style="158" customWidth="1"/>
    <col min="13311" max="13311" width="7.265625" style="158" customWidth="1"/>
    <col min="13312" max="13554" width="9.1328125" style="158"/>
    <col min="13555" max="13555" width="5.73046875" style="158" customWidth="1"/>
    <col min="13556" max="13557" width="9.1328125" style="158"/>
    <col min="13558" max="13558" width="2.73046875" style="158" customWidth="1"/>
    <col min="13559" max="13561" width="7.265625" style="158" customWidth="1"/>
    <col min="13562" max="13562" width="7" style="158" customWidth="1"/>
    <col min="13563" max="13565" width="7.265625" style="158" customWidth="1"/>
    <col min="13566" max="13566" width="10.59765625" style="158" customWidth="1"/>
    <col min="13567" max="13567" width="7.265625" style="158" customWidth="1"/>
    <col min="13568" max="13810" width="9.1328125" style="158"/>
    <col min="13811" max="13811" width="5.73046875" style="158" customWidth="1"/>
    <col min="13812" max="13813" width="9.1328125" style="158"/>
    <col min="13814" max="13814" width="2.73046875" style="158" customWidth="1"/>
    <col min="13815" max="13817" width="7.265625" style="158" customWidth="1"/>
    <col min="13818" max="13818" width="7" style="158" customWidth="1"/>
    <col min="13819" max="13821" width="7.265625" style="158" customWidth="1"/>
    <col min="13822" max="13822" width="10.59765625" style="158" customWidth="1"/>
    <col min="13823" max="13823" width="7.265625" style="158" customWidth="1"/>
    <col min="13824" max="14066" width="9.1328125" style="158"/>
    <col min="14067" max="14067" width="5.73046875" style="158" customWidth="1"/>
    <col min="14068" max="14069" width="9.1328125" style="158"/>
    <col min="14070" max="14070" width="2.73046875" style="158" customWidth="1"/>
    <col min="14071" max="14073" width="7.265625" style="158" customWidth="1"/>
    <col min="14074" max="14074" width="7" style="158" customWidth="1"/>
    <col min="14075" max="14077" width="7.265625" style="158" customWidth="1"/>
    <col min="14078" max="14078" width="10.59765625" style="158" customWidth="1"/>
    <col min="14079" max="14079" width="7.265625" style="158" customWidth="1"/>
    <col min="14080" max="14322" width="9.1328125" style="158"/>
    <col min="14323" max="14323" width="5.73046875" style="158" customWidth="1"/>
    <col min="14324" max="14325" width="9.1328125" style="158"/>
    <col min="14326" max="14326" width="2.73046875" style="158" customWidth="1"/>
    <col min="14327" max="14329" width="7.265625" style="158" customWidth="1"/>
    <col min="14330" max="14330" width="7" style="158" customWidth="1"/>
    <col min="14331" max="14333" width="7.265625" style="158" customWidth="1"/>
    <col min="14334" max="14334" width="10.59765625" style="158" customWidth="1"/>
    <col min="14335" max="14335" width="7.265625" style="158" customWidth="1"/>
    <col min="14336" max="14578" width="9.1328125" style="158"/>
    <col min="14579" max="14579" width="5.73046875" style="158" customWidth="1"/>
    <col min="14580" max="14581" width="9.1328125" style="158"/>
    <col min="14582" max="14582" width="2.73046875" style="158" customWidth="1"/>
    <col min="14583" max="14585" width="7.265625" style="158" customWidth="1"/>
    <col min="14586" max="14586" width="7" style="158" customWidth="1"/>
    <col min="14587" max="14589" width="7.265625" style="158" customWidth="1"/>
    <col min="14590" max="14590" width="10.59765625" style="158" customWidth="1"/>
    <col min="14591" max="14591" width="7.265625" style="158" customWidth="1"/>
    <col min="14592" max="14834" width="9.1328125" style="158"/>
    <col min="14835" max="14835" width="5.73046875" style="158" customWidth="1"/>
    <col min="14836" max="14837" width="9.1328125" style="158"/>
    <col min="14838" max="14838" width="2.73046875" style="158" customWidth="1"/>
    <col min="14839" max="14841" width="7.265625" style="158" customWidth="1"/>
    <col min="14842" max="14842" width="7" style="158" customWidth="1"/>
    <col min="14843" max="14845" width="7.265625" style="158" customWidth="1"/>
    <col min="14846" max="14846" width="10.59765625" style="158" customWidth="1"/>
    <col min="14847" max="14847" width="7.265625" style="158" customWidth="1"/>
    <col min="14848" max="15090" width="9.1328125" style="158"/>
    <col min="15091" max="15091" width="5.73046875" style="158" customWidth="1"/>
    <col min="15092" max="15093" width="9.1328125" style="158"/>
    <col min="15094" max="15094" width="2.73046875" style="158" customWidth="1"/>
    <col min="15095" max="15097" width="7.265625" style="158" customWidth="1"/>
    <col min="15098" max="15098" width="7" style="158" customWidth="1"/>
    <col min="15099" max="15101" width="7.265625" style="158" customWidth="1"/>
    <col min="15102" max="15102" width="10.59765625" style="158" customWidth="1"/>
    <col min="15103" max="15103" width="7.265625" style="158" customWidth="1"/>
    <col min="15104" max="15346" width="9.1328125" style="158"/>
    <col min="15347" max="15347" width="5.73046875" style="158" customWidth="1"/>
    <col min="15348" max="15349" width="9.1328125" style="158"/>
    <col min="15350" max="15350" width="2.73046875" style="158" customWidth="1"/>
    <col min="15351" max="15353" width="7.265625" style="158" customWidth="1"/>
    <col min="15354" max="15354" width="7" style="158" customWidth="1"/>
    <col min="15355" max="15357" width="7.265625" style="158" customWidth="1"/>
    <col min="15358" max="15358" width="10.59765625" style="158" customWidth="1"/>
    <col min="15359" max="15359" width="7.265625" style="158" customWidth="1"/>
    <col min="15360" max="15602" width="9.1328125" style="158"/>
    <col min="15603" max="15603" width="5.73046875" style="158" customWidth="1"/>
    <col min="15604" max="15605" width="9.1328125" style="158"/>
    <col min="15606" max="15606" width="2.73046875" style="158" customWidth="1"/>
    <col min="15607" max="15609" width="7.265625" style="158" customWidth="1"/>
    <col min="15610" max="15610" width="7" style="158" customWidth="1"/>
    <col min="15611" max="15613" width="7.265625" style="158" customWidth="1"/>
    <col min="15614" max="15614" width="10.59765625" style="158" customWidth="1"/>
    <col min="15615" max="15615" width="7.265625" style="158" customWidth="1"/>
    <col min="15616" max="15858" width="9.1328125" style="158"/>
    <col min="15859" max="15859" width="5.73046875" style="158" customWidth="1"/>
    <col min="15860" max="15861" width="9.1328125" style="158"/>
    <col min="15862" max="15862" width="2.73046875" style="158" customWidth="1"/>
    <col min="15863" max="15865" width="7.265625" style="158" customWidth="1"/>
    <col min="15866" max="15866" width="7" style="158" customWidth="1"/>
    <col min="15867" max="15869" width="7.265625" style="158" customWidth="1"/>
    <col min="15870" max="15870" width="10.59765625" style="158" customWidth="1"/>
    <col min="15871" max="15871" width="7.265625" style="158" customWidth="1"/>
    <col min="15872" max="16114" width="9.1328125" style="158"/>
    <col min="16115" max="16115" width="5.73046875" style="158" customWidth="1"/>
    <col min="16116" max="16117" width="9.1328125" style="158"/>
    <col min="16118" max="16118" width="2.73046875" style="158" customWidth="1"/>
    <col min="16119" max="16121" width="7.265625" style="158" customWidth="1"/>
    <col min="16122" max="16122" width="7" style="158" customWidth="1"/>
    <col min="16123" max="16125" width="7.265625" style="158" customWidth="1"/>
    <col min="16126" max="16126" width="10.59765625" style="158" customWidth="1"/>
    <col min="16127" max="16127" width="7.265625" style="158" customWidth="1"/>
    <col min="16128" max="16384" width="9.1328125" style="158"/>
  </cols>
  <sheetData>
    <row r="1" spans="1:12" s="151" customFormat="1" ht="18" customHeight="1" x14ac:dyDescent="0.3"/>
    <row r="2" spans="1:12" s="7" customFormat="1" ht="24" customHeight="1" thickBot="1" x14ac:dyDescent="0.35">
      <c r="A2" s="452" t="s">
        <v>89</v>
      </c>
      <c r="B2" s="452"/>
      <c r="C2" s="452"/>
      <c r="D2" s="452"/>
      <c r="E2" s="452"/>
      <c r="F2" s="452"/>
      <c r="G2" s="452"/>
      <c r="H2" s="452"/>
      <c r="I2" s="452"/>
      <c r="J2" s="186"/>
      <c r="K2" s="186"/>
      <c r="L2" s="186"/>
    </row>
    <row r="3" spans="1:12" s="151" customFormat="1" ht="21.75" customHeight="1" thickBot="1" x14ac:dyDescent="0.4">
      <c r="A3" s="5" t="s">
        <v>83</v>
      </c>
      <c r="B3" s="2"/>
      <c r="C3" s="2"/>
      <c r="D3" s="1"/>
      <c r="E3" s="1"/>
      <c r="F3" s="1"/>
      <c r="H3" s="141"/>
      <c r="I3" s="17" t="s">
        <v>99</v>
      </c>
      <c r="J3" s="18"/>
      <c r="K3" s="142"/>
      <c r="L3" s="142"/>
    </row>
    <row r="4" spans="1:12" s="151" customFormat="1" ht="24" customHeight="1" thickBot="1" x14ac:dyDescent="0.35">
      <c r="A4" s="3" t="s">
        <v>7</v>
      </c>
      <c r="B4" s="3"/>
      <c r="C4" s="345"/>
      <c r="D4" s="136"/>
      <c r="E4" s="136"/>
      <c r="F4" s="136"/>
      <c r="G4" s="185"/>
      <c r="H4" s="141"/>
      <c r="I4" s="17" t="s">
        <v>98</v>
      </c>
      <c r="J4" s="18"/>
      <c r="K4" s="142"/>
      <c r="L4" s="142"/>
    </row>
    <row r="5" spans="1:12" s="151" customFormat="1" ht="24" customHeight="1" thickBot="1" x14ac:dyDescent="0.35">
      <c r="A5" s="14" t="s">
        <v>8</v>
      </c>
      <c r="B5" s="14"/>
      <c r="C5" s="398"/>
      <c r="D5" s="398"/>
      <c r="E5" s="398"/>
      <c r="F5" s="398"/>
      <c r="G5" s="185"/>
      <c r="H5" s="141"/>
      <c r="I5" s="17" t="s">
        <v>13</v>
      </c>
      <c r="J5" s="18"/>
      <c r="K5" s="142"/>
      <c r="L5" s="142"/>
    </row>
    <row r="6" spans="1:12" s="151" customFormat="1" ht="15" customHeight="1" thickBot="1" x14ac:dyDescent="0.35">
      <c r="A6" s="14" t="s">
        <v>11</v>
      </c>
      <c r="B6" s="14"/>
      <c r="C6" s="398"/>
      <c r="D6" s="398"/>
      <c r="E6" s="398"/>
      <c r="F6" s="398"/>
      <c r="G6" s="184"/>
      <c r="H6" s="141"/>
      <c r="I6" s="17" t="s">
        <v>14</v>
      </c>
      <c r="J6" s="20"/>
      <c r="K6" s="142"/>
      <c r="L6" s="142"/>
    </row>
    <row r="7" spans="1:12" s="151" customFormat="1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G7" s="206"/>
      <c r="H7" s="2"/>
      <c r="I7" s="2"/>
      <c r="J7" s="2"/>
      <c r="K7" s="56"/>
      <c r="L7" s="2"/>
    </row>
    <row r="8" spans="1:12" ht="17.100000000000001" customHeight="1" thickBot="1" x14ac:dyDescent="0.35">
      <c r="A8" s="3" t="s">
        <v>0</v>
      </c>
      <c r="B8" s="3"/>
      <c r="C8" s="417"/>
      <c r="D8" s="417"/>
      <c r="E8" s="417"/>
      <c r="F8" s="417"/>
      <c r="G8" s="206"/>
      <c r="H8" s="4"/>
      <c r="I8" s="4"/>
      <c r="J8" s="143" t="s">
        <v>12</v>
      </c>
      <c r="K8" s="57"/>
      <c r="L8" s="51"/>
    </row>
    <row r="9" spans="1:12" ht="17.100000000000001" customHeight="1" x14ac:dyDescent="0.3">
      <c r="A9" s="14" t="s">
        <v>9</v>
      </c>
      <c r="B9" s="14"/>
      <c r="C9" s="398"/>
      <c r="D9" s="398"/>
      <c r="E9" s="398"/>
      <c r="F9" s="398"/>
      <c r="G9" s="206"/>
      <c r="H9" s="183"/>
      <c r="I9" s="183"/>
      <c r="J9" s="183"/>
      <c r="K9" s="183"/>
      <c r="L9" s="151"/>
    </row>
    <row r="10" spans="1:12" ht="17.100000000000001" customHeight="1" x14ac:dyDescent="0.3">
      <c r="A10" s="14" t="s">
        <v>10</v>
      </c>
      <c r="B10" s="14"/>
      <c r="C10" s="398"/>
      <c r="D10" s="398"/>
      <c r="E10" s="398"/>
      <c r="F10" s="398"/>
      <c r="G10" s="206"/>
      <c r="H10" s="183"/>
      <c r="I10" s="183"/>
      <c r="J10" s="448"/>
      <c r="K10" s="448"/>
      <c r="L10" s="207"/>
    </row>
    <row r="11" spans="1:12" ht="17.100000000000001" customHeight="1" x14ac:dyDescent="0.3">
      <c r="H11" s="205"/>
      <c r="I11" s="205"/>
      <c r="J11" s="205"/>
      <c r="K11" s="205"/>
      <c r="L11" s="205"/>
    </row>
    <row r="12" spans="1:12" ht="17.100000000000001" customHeight="1" thickBot="1" x14ac:dyDescent="0.35">
      <c r="B12" s="158" t="s">
        <v>177</v>
      </c>
      <c r="H12" s="205"/>
      <c r="I12" s="205"/>
      <c r="J12" s="205"/>
      <c r="K12" s="205"/>
      <c r="L12" s="205"/>
    </row>
    <row r="13" spans="1:12" ht="28.5" customHeight="1" thickBot="1" x14ac:dyDescent="0.35">
      <c r="B13" s="341" t="s">
        <v>166</v>
      </c>
      <c r="C13" s="342" t="s">
        <v>167</v>
      </c>
      <c r="D13" s="453" t="s">
        <v>168</v>
      </c>
      <c r="E13" s="454"/>
      <c r="F13" s="342" t="s">
        <v>169</v>
      </c>
      <c r="G13" s="342" t="s">
        <v>170</v>
      </c>
      <c r="H13" s="343" t="s">
        <v>171</v>
      </c>
      <c r="I13" s="344" t="s">
        <v>131</v>
      </c>
      <c r="J13" s="457" t="s">
        <v>176</v>
      </c>
      <c r="K13" s="458"/>
      <c r="L13" s="205"/>
    </row>
    <row r="14" spans="1:12" ht="39" customHeight="1" thickBot="1" x14ac:dyDescent="0.35">
      <c r="B14" s="364"/>
      <c r="C14" s="365"/>
      <c r="D14" s="455"/>
      <c r="E14" s="456"/>
      <c r="F14" s="365"/>
      <c r="G14" s="365"/>
      <c r="H14" s="366"/>
      <c r="I14" s="367">
        <f>SUM(B14:H14)</f>
        <v>0</v>
      </c>
      <c r="J14" s="459">
        <f>I14/6</f>
        <v>0</v>
      </c>
      <c r="K14" s="460"/>
      <c r="L14" s="205"/>
    </row>
    <row r="15" spans="1:12" ht="17.100000000000001" customHeight="1" thickBot="1" x14ac:dyDescent="0.35">
      <c r="B15" s="192"/>
      <c r="C15" s="192"/>
      <c r="D15" s="192"/>
      <c r="E15" s="192"/>
      <c r="F15" s="192"/>
      <c r="G15" s="192"/>
      <c r="H15" s="192"/>
      <c r="I15" s="192"/>
      <c r="J15" s="192"/>
      <c r="K15" s="339"/>
      <c r="L15" s="205"/>
    </row>
    <row r="16" spans="1:12" ht="13.15" customHeight="1" thickBot="1" x14ac:dyDescent="0.35">
      <c r="H16" s="12"/>
      <c r="I16" s="12"/>
      <c r="J16" s="12"/>
      <c r="K16" s="340" t="s">
        <v>84</v>
      </c>
      <c r="L16" s="12"/>
    </row>
    <row r="17" spans="1:12" ht="61.9" customHeight="1" thickBot="1" x14ac:dyDescent="0.35">
      <c r="A17" s="333" t="s">
        <v>175</v>
      </c>
      <c r="B17" s="449" t="s">
        <v>172</v>
      </c>
      <c r="C17" s="450"/>
      <c r="D17" s="450"/>
      <c r="E17" s="450"/>
      <c r="F17" s="450"/>
      <c r="G17" s="450"/>
      <c r="H17" s="450"/>
      <c r="I17" s="451"/>
      <c r="J17" s="203" t="s">
        <v>173</v>
      </c>
      <c r="K17" s="314">
        <f>J14</f>
        <v>0</v>
      </c>
      <c r="L17" s="204">
        <f>K17*0.4</f>
        <v>0</v>
      </c>
    </row>
    <row r="18" spans="1:12" ht="78.75" customHeight="1" x14ac:dyDescent="0.3">
      <c r="A18" s="461" t="s">
        <v>86</v>
      </c>
      <c r="B18" s="427" t="s">
        <v>174</v>
      </c>
      <c r="C18" s="428"/>
      <c r="D18" s="428"/>
      <c r="E18" s="428"/>
      <c r="F18" s="428"/>
      <c r="G18" s="428"/>
      <c r="H18" s="428"/>
      <c r="I18" s="428"/>
      <c r="J18" s="203" t="s">
        <v>178</v>
      </c>
      <c r="K18" s="359"/>
      <c r="L18" s="202">
        <f>K18*0.3</f>
        <v>0</v>
      </c>
    </row>
    <row r="19" spans="1:12" ht="72" customHeight="1" x14ac:dyDescent="0.3">
      <c r="A19" s="462"/>
      <c r="B19" s="429" t="s">
        <v>153</v>
      </c>
      <c r="C19" s="430"/>
      <c r="D19" s="430"/>
      <c r="E19" s="430"/>
      <c r="F19" s="430"/>
      <c r="G19" s="430"/>
      <c r="H19" s="430"/>
      <c r="I19" s="430"/>
      <c r="J19" s="201" t="s">
        <v>179</v>
      </c>
      <c r="K19" s="360"/>
      <c r="L19" s="200">
        <f>K19*0.3</f>
        <v>0</v>
      </c>
    </row>
    <row r="20" spans="1:12" ht="18" customHeight="1" x14ac:dyDescent="0.35">
      <c r="A20" s="171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99">
        <f>SUM(L17:L19)</f>
        <v>0</v>
      </c>
    </row>
    <row r="21" spans="1:12" ht="7.5" customHeight="1" x14ac:dyDescent="0.35">
      <c r="A21" s="171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1:12" ht="18" customHeight="1" x14ac:dyDescent="0.35">
      <c r="A22" s="171"/>
      <c r="B22" s="198" t="s">
        <v>82</v>
      </c>
      <c r="C22" s="197"/>
      <c r="D22" s="196"/>
      <c r="E22" s="196"/>
      <c r="F22" s="196"/>
      <c r="G22" s="196"/>
      <c r="H22" s="196"/>
      <c r="I22" s="196"/>
      <c r="J22" s="196"/>
      <c r="K22" s="196"/>
      <c r="L22" s="368"/>
    </row>
    <row r="23" spans="1:12" ht="7.5" customHeight="1" thickBot="1" x14ac:dyDescent="0.35"/>
    <row r="24" spans="1:12" ht="24" customHeight="1" thickBot="1" x14ac:dyDescent="0.35">
      <c r="I24" s="195" t="s">
        <v>85</v>
      </c>
      <c r="J24" s="194"/>
      <c r="K24" s="194"/>
      <c r="L24" s="193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</row>
    <row r="28" spans="1:12" ht="12.75" customHeight="1" x14ac:dyDescent="0.3">
      <c r="A28" s="9" t="s">
        <v>44</v>
      </c>
      <c r="B28" s="160"/>
      <c r="C28" s="160"/>
      <c r="D28" s="160"/>
      <c r="E28" s="160"/>
      <c r="F28" s="316"/>
      <c r="G28" s="315"/>
      <c r="H28" s="316" t="s">
        <v>59</v>
      </c>
      <c r="I28" s="316"/>
      <c r="J28" s="316"/>
      <c r="K28" s="317"/>
      <c r="L28" s="316"/>
    </row>
    <row r="29" spans="1:12" ht="18" customHeight="1" x14ac:dyDescent="0.3"/>
    <row r="30" spans="1:12" ht="18" customHeight="1" x14ac:dyDescent="0.3"/>
    <row r="31" spans="1:12" x14ac:dyDescent="0.3">
      <c r="B31" s="192"/>
      <c r="C31" s="192"/>
      <c r="D31" s="192"/>
      <c r="E31" s="192"/>
      <c r="F31" s="191"/>
      <c r="H31" s="190"/>
      <c r="I31" s="190"/>
      <c r="J31" s="189"/>
      <c r="K31" s="188"/>
      <c r="L31" s="187"/>
    </row>
    <row r="32" spans="1:12" x14ac:dyDescent="0.3">
      <c r="B32" s="192"/>
      <c r="C32" s="192"/>
      <c r="D32" s="192"/>
      <c r="E32" s="192"/>
      <c r="F32" s="191"/>
      <c r="H32" s="190"/>
      <c r="I32" s="190"/>
      <c r="J32" s="189"/>
      <c r="K32" s="188"/>
      <c r="L32" s="187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30"/>
  <sheetViews>
    <sheetView showZeros="0" topLeftCell="A17" zoomScaleNormal="100" workbookViewId="0">
      <selection activeCell="C3" sqref="C3"/>
    </sheetView>
  </sheetViews>
  <sheetFormatPr defaultColWidth="9.1328125" defaultRowHeight="12.4" x14ac:dyDescent="0.3"/>
  <cols>
    <col min="1" max="1" width="5.73046875" style="7" customWidth="1"/>
    <col min="2" max="2" width="10.73046875" style="7" customWidth="1"/>
    <col min="3" max="3" width="12.59765625" style="7" bestFit="1" customWidth="1"/>
    <col min="4" max="4" width="2.73046875" style="7" customWidth="1"/>
    <col min="5" max="5" width="6.1328125" style="7" customWidth="1"/>
    <col min="6" max="6" width="6.59765625" style="7" customWidth="1"/>
    <col min="7" max="7" width="13.1328125" style="7" customWidth="1"/>
    <col min="8" max="8" width="7" style="7" customWidth="1"/>
    <col min="9" max="9" width="7.3984375" style="7" customWidth="1"/>
    <col min="10" max="10" width="5.73046875" style="7" customWidth="1"/>
    <col min="11" max="11" width="6.86328125" style="56" customWidth="1"/>
    <col min="12" max="12" width="8.73046875" style="7" customWidth="1"/>
    <col min="13" max="13" width="7.265625" style="7" customWidth="1"/>
    <col min="14" max="16384" width="9.1328125" style="7"/>
  </cols>
  <sheetData>
    <row r="1" spans="1:12" ht="22.5" customHeight="1" thickBot="1" x14ac:dyDescent="0.4">
      <c r="A1" s="55" t="s">
        <v>5</v>
      </c>
      <c r="F1" s="132"/>
      <c r="H1" s="141"/>
      <c r="I1" s="17" t="s">
        <v>99</v>
      </c>
      <c r="J1" s="18"/>
      <c r="K1" s="142"/>
      <c r="L1" s="142"/>
    </row>
    <row r="2" spans="1:12" ht="24" customHeight="1" thickBot="1" x14ac:dyDescent="0.35">
      <c r="A2" s="8" t="s">
        <v>6</v>
      </c>
      <c r="H2" s="141"/>
      <c r="I2" s="17" t="s">
        <v>98</v>
      </c>
      <c r="J2" s="18"/>
      <c r="K2" s="142"/>
      <c r="L2" s="142"/>
    </row>
    <row r="3" spans="1:12" ht="24" customHeight="1" thickBot="1" x14ac:dyDescent="0.35">
      <c r="A3" s="3" t="s">
        <v>7</v>
      </c>
      <c r="B3" s="3"/>
      <c r="C3" s="345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35">
      <c r="A4" s="14" t="s">
        <v>8</v>
      </c>
      <c r="B4" s="14"/>
      <c r="C4" s="398"/>
      <c r="D4" s="398"/>
      <c r="E4" s="398"/>
      <c r="F4" s="398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35">
      <c r="A5" s="14" t="s">
        <v>11</v>
      </c>
      <c r="B5" s="14"/>
      <c r="C5" s="398"/>
      <c r="D5" s="398"/>
      <c r="E5" s="398"/>
      <c r="F5" s="398"/>
      <c r="K5" s="56"/>
    </row>
    <row r="6" spans="1:12" s="2" customFormat="1" ht="17.100000000000001" customHeight="1" thickBot="1" x14ac:dyDescent="0.35">
      <c r="A6" s="14" t="s">
        <v>47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3">
      <c r="A7" s="3" t="s">
        <v>0</v>
      </c>
      <c r="B7" s="3"/>
      <c r="C7" s="398"/>
      <c r="D7" s="398"/>
      <c r="E7" s="398"/>
      <c r="F7" s="398"/>
      <c r="H7" s="4"/>
      <c r="I7" s="4"/>
      <c r="J7" s="4"/>
      <c r="K7" s="133"/>
      <c r="L7" s="4"/>
    </row>
    <row r="8" spans="1:12" s="2" customFormat="1" ht="17.100000000000001" customHeight="1" x14ac:dyDescent="0.3">
      <c r="A8" s="14" t="s">
        <v>9</v>
      </c>
      <c r="B8" s="14"/>
      <c r="C8" s="398"/>
      <c r="D8" s="398"/>
      <c r="E8" s="398"/>
      <c r="F8" s="398"/>
      <c r="H8" s="4"/>
      <c r="I8" s="4"/>
      <c r="J8" s="4"/>
      <c r="K8" s="133"/>
      <c r="L8" s="4"/>
    </row>
    <row r="9" spans="1:12" s="2" customFormat="1" ht="17.100000000000001" customHeight="1" x14ac:dyDescent="0.3">
      <c r="A9" s="14" t="s">
        <v>10</v>
      </c>
      <c r="B9" s="14"/>
      <c r="C9" s="398"/>
      <c r="D9" s="398"/>
      <c r="E9" s="398"/>
      <c r="F9" s="398"/>
      <c r="H9" s="4"/>
      <c r="I9" s="4"/>
      <c r="J9" s="4"/>
      <c r="K9" s="133"/>
      <c r="L9" s="4"/>
    </row>
    <row r="10" spans="1:12" s="2" customFormat="1" ht="17.100000000000001" customHeight="1" x14ac:dyDescent="0.3">
      <c r="A10" s="52"/>
      <c r="B10" s="52"/>
      <c r="C10" s="134"/>
      <c r="D10" s="134"/>
      <c r="E10" s="134"/>
      <c r="F10" s="134"/>
      <c r="H10" s="4"/>
      <c r="I10" s="4"/>
      <c r="J10" s="4"/>
      <c r="K10" s="133"/>
      <c r="L10" s="4"/>
    </row>
    <row r="11" spans="1:12" s="2" customFormat="1" ht="17.100000000000001" customHeight="1" x14ac:dyDescent="0.3">
      <c r="A11" s="52"/>
      <c r="B11" s="52"/>
      <c r="C11" s="134"/>
      <c r="D11" s="134"/>
      <c r="E11" s="134"/>
      <c r="F11" s="134"/>
      <c r="H11" s="4"/>
      <c r="I11" s="4"/>
      <c r="J11" s="4"/>
      <c r="K11" s="133"/>
      <c r="L11" s="4"/>
    </row>
    <row r="12" spans="1:12" ht="15" customHeight="1" thickBot="1" x14ac:dyDescent="0.35">
      <c r="H12" s="399" t="s">
        <v>42</v>
      </c>
      <c r="I12" s="400"/>
      <c r="J12" s="401" t="s">
        <v>43</v>
      </c>
      <c r="K12" s="401"/>
      <c r="L12" s="401"/>
    </row>
    <row r="13" spans="1:12" ht="34.5" customHeight="1" x14ac:dyDescent="0.3">
      <c r="A13" s="375" t="s">
        <v>15</v>
      </c>
      <c r="B13" s="381" t="s">
        <v>16</v>
      </c>
      <c r="C13" s="381" t="s">
        <v>17</v>
      </c>
      <c r="D13" s="381"/>
      <c r="E13" s="381"/>
      <c r="F13" s="390" t="s">
        <v>18</v>
      </c>
      <c r="G13" s="391"/>
      <c r="H13" s="21"/>
      <c r="I13" s="22"/>
      <c r="J13" s="392" t="s">
        <v>1</v>
      </c>
      <c r="K13" s="408"/>
      <c r="L13" s="404">
        <f>ROUND(K13*0.3,3)</f>
        <v>0</v>
      </c>
    </row>
    <row r="14" spans="1:12" ht="31.5" customHeight="1" x14ac:dyDescent="0.3">
      <c r="A14" s="376"/>
      <c r="B14" s="386"/>
      <c r="C14" s="386" t="s">
        <v>19</v>
      </c>
      <c r="D14" s="386"/>
      <c r="E14" s="386"/>
      <c r="F14" s="387" t="s">
        <v>146</v>
      </c>
      <c r="G14" s="388"/>
      <c r="H14" s="24"/>
      <c r="I14" s="25"/>
      <c r="J14" s="393"/>
      <c r="K14" s="409"/>
      <c r="L14" s="405"/>
    </row>
    <row r="15" spans="1:12" ht="38.25" customHeight="1" x14ac:dyDescent="0.3">
      <c r="A15" s="376"/>
      <c r="B15" s="386"/>
      <c r="C15" s="386" t="s">
        <v>20</v>
      </c>
      <c r="D15" s="386"/>
      <c r="E15" s="386"/>
      <c r="F15" s="387" t="s">
        <v>21</v>
      </c>
      <c r="G15" s="388"/>
      <c r="H15" s="27"/>
      <c r="I15" s="28"/>
      <c r="J15" s="393"/>
      <c r="K15" s="410"/>
      <c r="L15" s="405"/>
    </row>
    <row r="16" spans="1:12" ht="30" customHeight="1" x14ac:dyDescent="0.3">
      <c r="A16" s="376"/>
      <c r="B16" s="394" t="s">
        <v>22</v>
      </c>
      <c r="C16" s="386" t="s">
        <v>23</v>
      </c>
      <c r="D16" s="386"/>
      <c r="E16" s="386"/>
      <c r="F16" s="387" t="s">
        <v>147</v>
      </c>
      <c r="G16" s="388"/>
      <c r="H16" s="29"/>
      <c r="I16" s="30"/>
      <c r="J16" s="393" t="s">
        <v>2</v>
      </c>
      <c r="K16" s="403"/>
      <c r="L16" s="405">
        <f>ROUND(K16*0.25,3)</f>
        <v>0</v>
      </c>
    </row>
    <row r="17" spans="1:12" ht="29.25" customHeight="1" x14ac:dyDescent="0.3">
      <c r="A17" s="376"/>
      <c r="B17" s="395"/>
      <c r="C17" s="386" t="s">
        <v>24</v>
      </c>
      <c r="D17" s="386"/>
      <c r="E17" s="386"/>
      <c r="F17" s="387" t="s">
        <v>25</v>
      </c>
      <c r="G17" s="388"/>
      <c r="H17" s="24"/>
      <c r="I17" s="25"/>
      <c r="J17" s="393"/>
      <c r="K17" s="403"/>
      <c r="L17" s="405"/>
    </row>
    <row r="18" spans="1:12" ht="30" customHeight="1" thickBot="1" x14ac:dyDescent="0.35">
      <c r="A18" s="377"/>
      <c r="B18" s="396"/>
      <c r="C18" s="389" t="s">
        <v>26</v>
      </c>
      <c r="D18" s="389"/>
      <c r="E18" s="389"/>
      <c r="F18" s="384" t="s">
        <v>27</v>
      </c>
      <c r="G18" s="385"/>
      <c r="H18" s="31"/>
      <c r="I18" s="32"/>
      <c r="J18" s="397"/>
      <c r="K18" s="411"/>
      <c r="L18" s="412"/>
    </row>
    <row r="19" spans="1:12" ht="47.25" customHeight="1" x14ac:dyDescent="0.3">
      <c r="A19" s="375" t="s">
        <v>28</v>
      </c>
      <c r="B19" s="378" t="s">
        <v>29</v>
      </c>
      <c r="C19" s="381" t="s">
        <v>29</v>
      </c>
      <c r="D19" s="381"/>
      <c r="E19" s="381"/>
      <c r="F19" s="382" t="s">
        <v>30</v>
      </c>
      <c r="G19" s="383"/>
      <c r="H19" s="33"/>
      <c r="I19" s="34"/>
      <c r="J19" s="392" t="s">
        <v>97</v>
      </c>
      <c r="K19" s="402"/>
      <c r="L19" s="404">
        <f>ROUND(K19*0.25,3)</f>
        <v>0</v>
      </c>
    </row>
    <row r="20" spans="1:12" ht="18.75" customHeight="1" x14ac:dyDescent="0.3">
      <c r="A20" s="376"/>
      <c r="B20" s="379"/>
      <c r="C20" s="386" t="s">
        <v>31</v>
      </c>
      <c r="D20" s="386"/>
      <c r="E20" s="386"/>
      <c r="F20" s="387" t="s">
        <v>32</v>
      </c>
      <c r="G20" s="388"/>
      <c r="H20" s="24"/>
      <c r="I20" s="25"/>
      <c r="J20" s="393"/>
      <c r="K20" s="403"/>
      <c r="L20" s="405"/>
    </row>
    <row r="21" spans="1:12" ht="21" customHeight="1" x14ac:dyDescent="0.3">
      <c r="A21" s="376"/>
      <c r="B21" s="380"/>
      <c r="C21" s="386" t="s">
        <v>33</v>
      </c>
      <c r="D21" s="386"/>
      <c r="E21" s="386"/>
      <c r="F21" s="387" t="s">
        <v>34</v>
      </c>
      <c r="G21" s="388"/>
      <c r="H21" s="27"/>
      <c r="I21" s="28"/>
      <c r="J21" s="393"/>
      <c r="K21" s="403"/>
      <c r="L21" s="405"/>
    </row>
    <row r="22" spans="1:12" ht="49.9" customHeight="1" thickBot="1" x14ac:dyDescent="0.35">
      <c r="A22" s="377"/>
      <c r="B22" s="35" t="s">
        <v>35</v>
      </c>
      <c r="C22" s="389"/>
      <c r="D22" s="389"/>
      <c r="E22" s="389"/>
      <c r="F22" s="384" t="s">
        <v>36</v>
      </c>
      <c r="G22" s="385"/>
      <c r="H22" s="36"/>
      <c r="I22" s="37"/>
      <c r="J22" s="38" t="s">
        <v>3</v>
      </c>
      <c r="K22" s="349"/>
      <c r="L22" s="329">
        <f>ROUND(K22*0.15,3)</f>
        <v>0</v>
      </c>
    </row>
    <row r="23" spans="1:12" ht="53.45" customHeight="1" thickBot="1" x14ac:dyDescent="0.35">
      <c r="A23" s="39" t="s">
        <v>37</v>
      </c>
      <c r="B23" s="144" t="s">
        <v>95</v>
      </c>
      <c r="C23" s="372" t="s">
        <v>38</v>
      </c>
      <c r="D23" s="372"/>
      <c r="E23" s="372"/>
      <c r="F23" s="373" t="s">
        <v>39</v>
      </c>
      <c r="G23" s="374"/>
      <c r="H23" s="40"/>
      <c r="I23" s="41"/>
      <c r="J23" s="42" t="s">
        <v>96</v>
      </c>
      <c r="K23" s="350"/>
      <c r="L23" s="43">
        <f>ROUND(K23*0.05,3)</f>
        <v>0</v>
      </c>
    </row>
    <row r="24" spans="1:12" ht="9.75" customHeight="1" thickBot="1" x14ac:dyDescent="0.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4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406">
        <f>SUM(L13:L23)</f>
        <v>0</v>
      </c>
      <c r="L25" s="407"/>
    </row>
    <row r="26" spans="1:12" x14ac:dyDescent="0.3">
      <c r="K26" s="330"/>
      <c r="L26" s="331"/>
    </row>
    <row r="27" spans="1:12" ht="12.75" customHeight="1" x14ac:dyDescent="0.3"/>
    <row r="28" spans="1:12" ht="12.75" customHeight="1" x14ac:dyDescent="0.3"/>
    <row r="29" spans="1:12" ht="12.75" customHeight="1" x14ac:dyDescent="0.3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5"/>
      <c r="L29" s="9"/>
    </row>
    <row r="30" spans="1:12" ht="12.75" customHeight="1" x14ac:dyDescent="0.3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M33"/>
  <sheetViews>
    <sheetView showZeros="0" zoomScaleNormal="100" workbookViewId="0">
      <selection activeCell="C2" sqref="C2"/>
    </sheetView>
  </sheetViews>
  <sheetFormatPr defaultColWidth="9.1328125" defaultRowHeight="12.4" x14ac:dyDescent="0.3"/>
  <cols>
    <col min="1" max="1" width="5.73046875" style="209" customWidth="1"/>
    <col min="2" max="2" width="9.1328125" style="209"/>
    <col min="3" max="3" width="12.59765625" style="209" bestFit="1" customWidth="1"/>
    <col min="4" max="4" width="2.73046875" style="209" customWidth="1"/>
    <col min="5" max="6" width="7.265625" style="209" customWidth="1"/>
    <col min="7" max="7" width="10.86328125" style="209" customWidth="1"/>
    <col min="8" max="8" width="7" style="209" customWidth="1"/>
    <col min="9" max="9" width="3" style="209" customWidth="1"/>
    <col min="10" max="10" width="6.3984375" style="209" customWidth="1"/>
    <col min="11" max="11" width="7.265625" style="209" customWidth="1"/>
    <col min="12" max="12" width="10.59765625" style="209" customWidth="1"/>
    <col min="13" max="13" width="7.265625" style="209" customWidth="1"/>
    <col min="14" max="16384" width="9.1328125" style="209"/>
  </cols>
  <sheetData>
    <row r="1" spans="1:13" ht="6" customHeight="1" thickBot="1" x14ac:dyDescent="0.35"/>
    <row r="2" spans="1:13" ht="24" customHeight="1" thickBot="1" x14ac:dyDescent="0.4">
      <c r="A2" s="210" t="s">
        <v>46</v>
      </c>
      <c r="H2" s="211"/>
      <c r="I2" s="212" t="s">
        <v>99</v>
      </c>
      <c r="J2" s="213"/>
      <c r="K2" s="214"/>
      <c r="L2" s="214"/>
    </row>
    <row r="3" spans="1:13" ht="24" customHeight="1" thickBot="1" x14ac:dyDescent="0.35">
      <c r="A3" s="215" t="s">
        <v>181</v>
      </c>
      <c r="H3" s="211"/>
      <c r="I3" s="212" t="s">
        <v>98</v>
      </c>
      <c r="J3" s="213"/>
      <c r="K3" s="214"/>
      <c r="L3" s="214"/>
    </row>
    <row r="4" spans="1:13" ht="24" customHeight="1" thickBot="1" x14ac:dyDescent="0.35">
      <c r="A4" s="216" t="s">
        <v>7</v>
      </c>
      <c r="B4" s="216"/>
      <c r="C4" s="346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3" ht="24" customHeight="1" thickBot="1" x14ac:dyDescent="0.35">
      <c r="A5" s="218" t="s">
        <v>8</v>
      </c>
      <c r="B5" s="218"/>
      <c r="C5" s="413"/>
      <c r="D5" s="413"/>
      <c r="E5" s="413"/>
      <c r="F5" s="413"/>
      <c r="H5" s="211"/>
      <c r="I5" s="212" t="s">
        <v>14</v>
      </c>
      <c r="J5" s="219"/>
      <c r="K5" s="214"/>
      <c r="L5" s="214"/>
    </row>
    <row r="6" spans="1:13" ht="19.5" customHeight="1" thickBot="1" x14ac:dyDescent="0.35">
      <c r="A6" s="218" t="s">
        <v>11</v>
      </c>
      <c r="B6" s="218"/>
      <c r="C6" s="413"/>
      <c r="D6" s="413"/>
      <c r="E6" s="413"/>
      <c r="F6" s="413"/>
      <c r="K6" s="56"/>
    </row>
    <row r="7" spans="1:13" ht="17.100000000000001" customHeight="1" thickBot="1" x14ac:dyDescent="0.35">
      <c r="A7" s="218" t="s">
        <v>47</v>
      </c>
      <c r="B7" s="218"/>
      <c r="C7" s="218"/>
      <c r="D7" s="218"/>
      <c r="E7" s="218"/>
      <c r="F7" s="218"/>
      <c r="H7" s="220"/>
      <c r="I7" s="220"/>
      <c r="J7" s="221" t="s">
        <v>12</v>
      </c>
      <c r="K7" s="57"/>
      <c r="L7" s="222"/>
    </row>
    <row r="8" spans="1:13" ht="17.100000000000001" customHeight="1" x14ac:dyDescent="0.3">
      <c r="A8" s="216" t="s">
        <v>0</v>
      </c>
      <c r="B8" s="216"/>
      <c r="C8" s="413"/>
      <c r="D8" s="413"/>
      <c r="E8" s="413"/>
      <c r="F8" s="413"/>
      <c r="H8" s="220"/>
      <c r="I8" s="220"/>
      <c r="J8" s="220"/>
      <c r="K8" s="220"/>
      <c r="L8" s="220"/>
    </row>
    <row r="9" spans="1:13" ht="17.100000000000001" customHeight="1" x14ac:dyDescent="0.3">
      <c r="A9" s="218" t="s">
        <v>9</v>
      </c>
      <c r="B9" s="218"/>
      <c r="C9" s="413"/>
      <c r="D9" s="413"/>
      <c r="E9" s="413"/>
      <c r="F9" s="413"/>
      <c r="H9" s="220"/>
      <c r="I9" s="220"/>
      <c r="J9" s="220"/>
      <c r="K9" s="220"/>
      <c r="L9" s="220"/>
    </row>
    <row r="10" spans="1:13" ht="17.100000000000001" customHeight="1" x14ac:dyDescent="0.3">
      <c r="A10" s="218" t="s">
        <v>10</v>
      </c>
      <c r="B10" s="218"/>
      <c r="C10" s="413"/>
      <c r="D10" s="413"/>
      <c r="E10" s="413"/>
      <c r="F10" s="413"/>
      <c r="H10" s="220"/>
      <c r="I10" s="220"/>
      <c r="J10" s="220"/>
      <c r="K10" s="220"/>
      <c r="L10" s="220"/>
    </row>
    <row r="11" spans="1:13" ht="17.100000000000001" customHeight="1" x14ac:dyDescent="0.3">
      <c r="H11" s="220"/>
      <c r="I11" s="220"/>
      <c r="J11" s="220"/>
      <c r="K11" s="220"/>
      <c r="L11" s="220"/>
    </row>
    <row r="12" spans="1:13" ht="57.75" customHeight="1" x14ac:dyDescent="0.3">
      <c r="H12" s="220"/>
      <c r="I12" s="220"/>
      <c r="J12" s="220"/>
      <c r="K12" s="220"/>
      <c r="L12" s="220"/>
    </row>
    <row r="13" spans="1:13" ht="16.5" hidden="1" customHeight="1" x14ac:dyDescent="0.3">
      <c r="H13" s="220"/>
      <c r="I13" s="220"/>
      <c r="J13" s="220"/>
      <c r="K13" s="220"/>
      <c r="L13" s="220"/>
    </row>
    <row r="14" spans="1:13" ht="21.75" customHeight="1" x14ac:dyDescent="0.3">
      <c r="A14" s="257"/>
      <c r="B14" s="218"/>
      <c r="C14" s="258"/>
      <c r="D14" s="233"/>
      <c r="E14" s="303" t="s">
        <v>42</v>
      </c>
      <c r="F14" s="260"/>
      <c r="G14" s="260"/>
      <c r="H14" s="260"/>
      <c r="I14" s="218"/>
      <c r="J14" s="218"/>
      <c r="K14" s="233"/>
      <c r="L14" s="261" t="s">
        <v>48</v>
      </c>
      <c r="M14" s="228"/>
    </row>
    <row r="15" spans="1:13" ht="20.100000000000001" customHeight="1" x14ac:dyDescent="0.3">
      <c r="A15" s="292" t="s">
        <v>49</v>
      </c>
      <c r="B15" s="293"/>
      <c r="C15" s="259"/>
      <c r="D15" s="262"/>
      <c r="E15" s="304"/>
      <c r="F15" s="260"/>
      <c r="G15" s="260"/>
      <c r="H15" s="260"/>
      <c r="I15" s="218"/>
      <c r="J15" s="305"/>
      <c r="K15" s="233"/>
      <c r="L15" s="351"/>
    </row>
    <row r="16" spans="1:13" ht="20.100000000000001" customHeight="1" x14ac:dyDescent="0.3">
      <c r="A16" s="292" t="s">
        <v>50</v>
      </c>
      <c r="B16" s="293"/>
      <c r="C16" s="259"/>
      <c r="D16" s="262"/>
      <c r="E16" s="304"/>
      <c r="F16" s="260"/>
      <c r="G16" s="260"/>
      <c r="H16" s="260"/>
      <c r="I16" s="218"/>
      <c r="J16" s="306"/>
      <c r="K16" s="233"/>
      <c r="L16" s="351"/>
    </row>
    <row r="17" spans="1:13" ht="20.100000000000001" customHeight="1" x14ac:dyDescent="0.3">
      <c r="A17" s="289" t="s">
        <v>51</v>
      </c>
      <c r="B17" s="290"/>
      <c r="C17" s="259"/>
      <c r="D17" s="262"/>
      <c r="E17" s="304"/>
      <c r="F17" s="260"/>
      <c r="G17" s="260"/>
      <c r="H17" s="260"/>
      <c r="I17" s="218"/>
      <c r="J17" s="306"/>
      <c r="K17" s="233"/>
      <c r="L17" s="351"/>
    </row>
    <row r="18" spans="1:13" ht="20.100000000000001" customHeight="1" x14ac:dyDescent="0.3">
      <c r="A18" s="292" t="s">
        <v>52</v>
      </c>
      <c r="B18" s="293"/>
      <c r="C18" s="259"/>
      <c r="D18" s="262"/>
      <c r="E18" s="304"/>
      <c r="F18" s="260"/>
      <c r="G18" s="260"/>
      <c r="H18" s="260"/>
      <c r="I18" s="218"/>
      <c r="J18" s="306"/>
      <c r="K18" s="233"/>
      <c r="L18" s="351"/>
    </row>
    <row r="19" spans="1:13" ht="20.100000000000001" customHeight="1" x14ac:dyDescent="0.3">
      <c r="A19" s="294" t="s">
        <v>57</v>
      </c>
      <c r="B19" s="295"/>
      <c r="C19" s="295"/>
      <c r="D19" s="296"/>
      <c r="E19" s="304"/>
      <c r="F19" s="260"/>
      <c r="G19" s="260"/>
      <c r="H19" s="260"/>
      <c r="I19" s="218"/>
      <c r="J19" s="306"/>
      <c r="K19" s="233"/>
      <c r="L19" s="351"/>
    </row>
    <row r="20" spans="1:13" ht="20.100000000000001" customHeight="1" x14ac:dyDescent="0.3">
      <c r="A20" s="294" t="s">
        <v>53</v>
      </c>
      <c r="B20" s="295"/>
      <c r="C20" s="295"/>
      <c r="D20" s="263"/>
      <c r="E20" s="304"/>
      <c r="F20" s="260"/>
      <c r="G20" s="260"/>
      <c r="H20" s="260"/>
      <c r="I20" s="218"/>
      <c r="J20" s="306"/>
      <c r="K20" s="233"/>
      <c r="L20" s="351"/>
    </row>
    <row r="21" spans="1:13" ht="20.100000000000001" customHeight="1" x14ac:dyDescent="0.3">
      <c r="A21" s="307" t="s">
        <v>58</v>
      </c>
      <c r="B21" s="290"/>
      <c r="C21" s="290"/>
      <c r="D21" s="291"/>
      <c r="E21" s="304"/>
      <c r="F21" s="260"/>
      <c r="G21" s="260"/>
      <c r="H21" s="260"/>
      <c r="I21" s="218"/>
      <c r="J21" s="306"/>
      <c r="K21" s="233"/>
      <c r="L21" s="351"/>
    </row>
    <row r="22" spans="1:13" ht="20.100000000000001" customHeight="1" x14ac:dyDescent="0.3">
      <c r="K22" s="264"/>
      <c r="L22" s="264"/>
    </row>
    <row r="23" spans="1:13" ht="15.75" customHeight="1" x14ac:dyDescent="0.3">
      <c r="B23" s="228"/>
      <c r="C23" s="228"/>
      <c r="D23" s="228"/>
      <c r="E23" s="228"/>
      <c r="F23" s="228"/>
      <c r="I23" s="265"/>
      <c r="J23" s="266"/>
      <c r="K23" s="265" t="s">
        <v>54</v>
      </c>
      <c r="L23" s="261">
        <f>SUM(L15:L21)</f>
        <v>0</v>
      </c>
    </row>
    <row r="24" spans="1:13" ht="18.75" customHeight="1" x14ac:dyDescent="0.3">
      <c r="K24" s="265" t="s">
        <v>55</v>
      </c>
      <c r="L24" s="266"/>
    </row>
    <row r="25" spans="1:13" ht="18.75" customHeight="1" thickBot="1" x14ac:dyDescent="0.35">
      <c r="B25" s="228"/>
      <c r="C25" s="228"/>
      <c r="D25" s="228"/>
      <c r="E25" s="228"/>
      <c r="F25" s="267"/>
      <c r="I25" s="265"/>
      <c r="J25" s="268"/>
    </row>
    <row r="26" spans="1:13" s="269" customFormat="1" ht="21.75" customHeight="1" thickBot="1" x14ac:dyDescent="0.4">
      <c r="H26" s="270"/>
      <c r="I26" s="271" t="s">
        <v>56</v>
      </c>
      <c r="J26" s="272"/>
      <c r="K26" s="273"/>
      <c r="L26" s="274">
        <f>ROUND(L23/7,3)</f>
        <v>0</v>
      </c>
      <c r="M26" s="275"/>
    </row>
    <row r="27" spans="1:13" ht="18" customHeight="1" x14ac:dyDescent="0.3">
      <c r="B27" s="228"/>
      <c r="C27" s="228"/>
      <c r="D27" s="228"/>
      <c r="E27" s="228"/>
      <c r="F27" s="276"/>
      <c r="H27" s="277"/>
      <c r="I27" s="277"/>
      <c r="J27" s="278"/>
      <c r="K27" s="265"/>
      <c r="L27" s="279"/>
    </row>
    <row r="28" spans="1:13" ht="18" customHeight="1" x14ac:dyDescent="0.3">
      <c r="B28" s="228"/>
      <c r="C28" s="228"/>
      <c r="D28" s="228"/>
      <c r="E28" s="228"/>
      <c r="F28" s="276"/>
      <c r="H28" s="277"/>
      <c r="I28" s="277"/>
      <c r="J28" s="278"/>
      <c r="K28" s="265"/>
      <c r="L28" s="279"/>
    </row>
    <row r="29" spans="1:13" ht="18" customHeight="1" x14ac:dyDescent="0.3">
      <c r="B29" s="228"/>
      <c r="C29" s="228"/>
      <c r="D29" s="228"/>
      <c r="E29" s="228"/>
      <c r="F29" s="276"/>
      <c r="H29" s="277"/>
      <c r="I29" s="277"/>
      <c r="J29" s="278"/>
      <c r="K29" s="265"/>
      <c r="L29" s="279"/>
    </row>
    <row r="30" spans="1:13" ht="18" customHeight="1" x14ac:dyDescent="0.3">
      <c r="B30" s="228"/>
      <c r="C30" s="228"/>
      <c r="D30" s="228"/>
      <c r="E30" s="228"/>
      <c r="F30" s="276"/>
      <c r="H30" s="277"/>
      <c r="I30" s="277"/>
      <c r="J30" s="278"/>
      <c r="K30" s="265"/>
      <c r="L30" s="279"/>
    </row>
    <row r="31" spans="1:13" ht="18" customHeight="1" x14ac:dyDescent="0.3">
      <c r="B31" s="228"/>
      <c r="C31" s="228"/>
      <c r="D31" s="228"/>
      <c r="E31" s="228"/>
      <c r="F31" s="276"/>
      <c r="H31" s="277"/>
      <c r="I31" s="277"/>
      <c r="J31" s="278"/>
      <c r="K31" s="265"/>
      <c r="L31" s="279"/>
    </row>
    <row r="32" spans="1:13" ht="18" customHeight="1" x14ac:dyDescent="0.3">
      <c r="A32" s="216" t="s">
        <v>44</v>
      </c>
      <c r="B32" s="256"/>
      <c r="C32" s="256"/>
      <c r="D32" s="256"/>
      <c r="E32" s="256"/>
      <c r="F32" s="276"/>
      <c r="H32" s="216" t="s">
        <v>59</v>
      </c>
      <c r="I32" s="216"/>
      <c r="J32" s="216"/>
      <c r="K32" s="216"/>
      <c r="L32" s="216"/>
    </row>
    <row r="33" spans="2:12" ht="18" customHeight="1" x14ac:dyDescent="0.3">
      <c r="B33" s="228"/>
      <c r="C33" s="228"/>
      <c r="D33" s="228"/>
      <c r="E33" s="228"/>
      <c r="F33" s="276"/>
      <c r="H33" s="277"/>
      <c r="I33" s="277"/>
      <c r="J33" s="278"/>
      <c r="K33" s="265"/>
      <c r="L33" s="27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M33"/>
  <sheetViews>
    <sheetView showZeros="0" tabSelected="1" topLeftCell="A14" zoomScaleNormal="100" zoomScaleSheetLayoutView="100" workbookViewId="0">
      <selection activeCell="A22" sqref="A22:E22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4.265625" style="2" customWidth="1"/>
    <col min="5" max="5" width="8.19921875" style="2" customWidth="1"/>
    <col min="6" max="6" width="6.06640625" style="2" customWidth="1"/>
    <col min="7" max="7" width="10.59765625" style="2" customWidth="1"/>
    <col min="8" max="8" width="7.86328125" style="2" customWidth="1"/>
    <col min="9" max="9" width="4.1328125" style="2" customWidth="1"/>
    <col min="10" max="10" width="3.597656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60</v>
      </c>
      <c r="H2" s="141"/>
      <c r="I2" s="17" t="s">
        <v>99</v>
      </c>
      <c r="J2" s="18"/>
      <c r="K2" s="142"/>
      <c r="L2" s="142"/>
    </row>
    <row r="3" spans="1:13" ht="24" customHeight="1" thickBot="1" x14ac:dyDescent="0.35">
      <c r="A3" s="6" t="s">
        <v>181</v>
      </c>
      <c r="H3" s="141"/>
      <c r="I3" s="17" t="s">
        <v>98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98"/>
      <c r="D5" s="398"/>
      <c r="E5" s="398"/>
      <c r="F5" s="398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98"/>
      <c r="D6" s="398"/>
      <c r="E6" s="398"/>
      <c r="F6" s="398"/>
      <c r="K6" s="56"/>
    </row>
    <row r="7" spans="1:13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7"/>
      <c r="D8" s="417"/>
      <c r="E8" s="417"/>
      <c r="F8" s="417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98"/>
      <c r="D9" s="398"/>
      <c r="E9" s="398"/>
      <c r="F9" s="398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98"/>
      <c r="D10" s="398"/>
      <c r="E10" s="398"/>
      <c r="F10" s="398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9.75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9"/>
      <c r="B14" s="14"/>
      <c r="C14" s="130"/>
      <c r="D14" s="14"/>
      <c r="E14" s="131"/>
      <c r="F14" s="14" t="s">
        <v>42</v>
      </c>
      <c r="G14" s="59"/>
      <c r="H14" s="59"/>
      <c r="I14" s="59"/>
      <c r="J14" s="14"/>
      <c r="K14" s="60"/>
      <c r="L14" s="61" t="s">
        <v>48</v>
      </c>
      <c r="M14" s="52"/>
    </row>
    <row r="15" spans="1:13" ht="20.100000000000001" customHeight="1" x14ac:dyDescent="0.3">
      <c r="A15" s="300" t="s">
        <v>49</v>
      </c>
      <c r="B15" s="301"/>
      <c r="C15" s="140"/>
      <c r="D15" s="140"/>
      <c r="E15" s="60"/>
      <c r="F15" s="59"/>
      <c r="G15" s="59"/>
      <c r="H15" s="59"/>
      <c r="I15" s="59"/>
      <c r="J15" s="14"/>
      <c r="K15" s="62"/>
      <c r="L15" s="352"/>
    </row>
    <row r="16" spans="1:13" ht="20.100000000000001" customHeight="1" x14ac:dyDescent="0.3">
      <c r="A16" s="300" t="s">
        <v>50</v>
      </c>
      <c r="B16" s="301"/>
      <c r="C16" s="140"/>
      <c r="D16" s="140"/>
      <c r="E16" s="60"/>
      <c r="F16" s="59"/>
      <c r="G16" s="59"/>
      <c r="H16" s="59"/>
      <c r="I16" s="59"/>
      <c r="J16" s="14"/>
      <c r="K16" s="50"/>
      <c r="L16" s="352"/>
    </row>
    <row r="17" spans="1:13" ht="20.100000000000001" customHeight="1" x14ac:dyDescent="0.3">
      <c r="A17" s="297" t="s">
        <v>51</v>
      </c>
      <c r="B17" s="298"/>
      <c r="C17" s="140"/>
      <c r="D17" s="140"/>
      <c r="E17" s="60"/>
      <c r="F17" s="59"/>
      <c r="G17" s="59"/>
      <c r="H17" s="59"/>
      <c r="I17" s="59"/>
      <c r="J17" s="14"/>
      <c r="K17" s="50"/>
      <c r="L17" s="352"/>
    </row>
    <row r="18" spans="1:13" ht="20.100000000000001" customHeight="1" x14ac:dyDescent="0.3">
      <c r="A18" s="300" t="s">
        <v>61</v>
      </c>
      <c r="B18" s="301"/>
      <c r="C18" s="140"/>
      <c r="D18" s="140"/>
      <c r="E18" s="60"/>
      <c r="F18" s="59"/>
      <c r="G18" s="59"/>
      <c r="H18" s="59"/>
      <c r="I18" s="59"/>
      <c r="J18" s="14"/>
      <c r="K18" s="50"/>
      <c r="L18" s="352"/>
    </row>
    <row r="19" spans="1:13" ht="20.100000000000001" customHeight="1" x14ac:dyDescent="0.3">
      <c r="A19" s="300" t="s">
        <v>62</v>
      </c>
      <c r="B19" s="301"/>
      <c r="C19" s="140"/>
      <c r="D19" s="140"/>
      <c r="E19" s="60"/>
      <c r="F19" s="59"/>
      <c r="G19" s="59"/>
      <c r="H19" s="59"/>
      <c r="I19" s="59"/>
      <c r="J19" s="14"/>
      <c r="K19" s="50"/>
      <c r="L19" s="352"/>
    </row>
    <row r="20" spans="1:13" ht="20.100000000000001" customHeight="1" x14ac:dyDescent="0.3">
      <c r="A20" s="300" t="s">
        <v>63</v>
      </c>
      <c r="B20" s="301"/>
      <c r="C20" s="140"/>
      <c r="D20" s="140"/>
      <c r="E20" s="60"/>
      <c r="F20" s="59"/>
      <c r="G20" s="59"/>
      <c r="H20" s="59"/>
      <c r="I20" s="59"/>
      <c r="J20" s="14"/>
      <c r="K20" s="50"/>
      <c r="L20" s="352"/>
    </row>
    <row r="21" spans="1:13" ht="20.100000000000001" customHeight="1" x14ac:dyDescent="0.3">
      <c r="A21" s="300" t="s">
        <v>52</v>
      </c>
      <c r="B21" s="301"/>
      <c r="C21" s="140"/>
      <c r="D21" s="140"/>
      <c r="E21" s="60"/>
      <c r="F21" s="59"/>
      <c r="G21" s="59"/>
      <c r="H21" s="59"/>
      <c r="I21" s="59"/>
      <c r="J21" s="14"/>
      <c r="K21" s="50"/>
      <c r="L21" s="352"/>
    </row>
    <row r="22" spans="1:13" ht="20.100000000000001" customHeight="1" x14ac:dyDescent="0.3">
      <c r="A22" s="414" t="s">
        <v>196</v>
      </c>
      <c r="B22" s="415"/>
      <c r="C22" s="415"/>
      <c r="D22" s="415"/>
      <c r="E22" s="416"/>
      <c r="F22" s="59"/>
      <c r="G22" s="59"/>
      <c r="H22" s="59"/>
      <c r="I22" s="59"/>
      <c r="J22" s="14"/>
      <c r="K22" s="50"/>
      <c r="L22" s="352"/>
    </row>
    <row r="23" spans="1:13" ht="20.100000000000001" customHeight="1" x14ac:dyDescent="0.3">
      <c r="K23" s="63"/>
      <c r="L23" s="63"/>
    </row>
    <row r="24" spans="1:13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3" ht="18.75" customHeight="1" x14ac:dyDescent="0.3">
      <c r="K25" s="64" t="s">
        <v>64</v>
      </c>
      <c r="L25" s="65"/>
    </row>
    <row r="26" spans="1:13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3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  <c r="M27" s="52"/>
    </row>
    <row r="28" spans="1:13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3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3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3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3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M33"/>
  <sheetViews>
    <sheetView showZeros="0" view="pageLayout" topLeftCell="A12" zoomScaleNormal="100" workbookViewId="0">
      <selection activeCell="A3" sqref="A3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2.73046875" style="2" customWidth="1"/>
    <col min="5" max="6" width="7.265625" style="2" customWidth="1"/>
    <col min="7" max="7" width="11.59765625" style="2" customWidth="1"/>
    <col min="8" max="8" width="7.86328125" style="2" customWidth="1"/>
    <col min="9" max="9" width="4" style="2" customWidth="1"/>
    <col min="10" max="10" width="4.863281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65</v>
      </c>
      <c r="H2" s="141"/>
      <c r="I2" s="17" t="s">
        <v>99</v>
      </c>
      <c r="J2" s="18"/>
      <c r="K2" s="142"/>
      <c r="L2" s="142"/>
    </row>
    <row r="3" spans="1:13" ht="24" customHeight="1" thickBot="1" x14ac:dyDescent="0.35">
      <c r="A3" s="6" t="s">
        <v>181</v>
      </c>
      <c r="H3" s="141"/>
      <c r="I3" s="17" t="s">
        <v>98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98"/>
      <c r="D5" s="398"/>
      <c r="E5" s="398"/>
      <c r="F5" s="398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98"/>
      <c r="D6" s="398"/>
      <c r="E6" s="398"/>
      <c r="F6" s="398"/>
      <c r="K6" s="56"/>
    </row>
    <row r="7" spans="1:13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7"/>
      <c r="D8" s="417"/>
      <c r="E8" s="417"/>
      <c r="F8" s="417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98"/>
      <c r="D9" s="398"/>
      <c r="E9" s="398"/>
      <c r="F9" s="398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98"/>
      <c r="D10" s="398"/>
      <c r="E10" s="398"/>
      <c r="F10" s="398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6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9"/>
      <c r="B14" s="14"/>
      <c r="C14" s="130"/>
      <c r="D14" s="60"/>
      <c r="E14" s="140" t="s">
        <v>42</v>
      </c>
      <c r="F14" s="59"/>
      <c r="G14" s="59"/>
      <c r="H14" s="14"/>
      <c r="I14" s="59"/>
      <c r="J14" s="14"/>
      <c r="K14" s="60"/>
      <c r="L14" s="61" t="s">
        <v>48</v>
      </c>
      <c r="M14" s="52"/>
    </row>
    <row r="15" spans="1:13" ht="19.5" customHeight="1" x14ac:dyDescent="0.3">
      <c r="A15" s="300" t="s">
        <v>49</v>
      </c>
      <c r="B15" s="301"/>
      <c r="C15" s="140"/>
      <c r="D15" s="131"/>
      <c r="E15" s="59"/>
      <c r="F15" s="59"/>
      <c r="G15" s="59"/>
      <c r="H15" s="14"/>
      <c r="I15" s="59"/>
      <c r="J15" s="14"/>
      <c r="K15" s="62"/>
      <c r="L15" s="352"/>
    </row>
    <row r="16" spans="1:13" ht="19.5" customHeight="1" x14ac:dyDescent="0.3">
      <c r="A16" s="297" t="s">
        <v>51</v>
      </c>
      <c r="B16" s="298"/>
      <c r="C16" s="140"/>
      <c r="D16" s="131"/>
      <c r="E16" s="59"/>
      <c r="F16" s="59"/>
      <c r="G16" s="59"/>
      <c r="H16" s="14"/>
      <c r="I16" s="59"/>
      <c r="J16" s="14"/>
      <c r="K16" s="50"/>
      <c r="L16" s="352"/>
    </row>
    <row r="17" spans="1:12" ht="19.5" customHeight="1" x14ac:dyDescent="0.3">
      <c r="A17" s="300" t="s">
        <v>61</v>
      </c>
      <c r="B17" s="301"/>
      <c r="C17" s="140"/>
      <c r="D17" s="131"/>
      <c r="E17" s="59"/>
      <c r="F17" s="59"/>
      <c r="G17" s="59"/>
      <c r="H17" s="14"/>
      <c r="I17" s="59"/>
      <c r="J17" s="14"/>
      <c r="K17" s="50"/>
      <c r="L17" s="352"/>
    </row>
    <row r="18" spans="1:12" ht="19.5" customHeight="1" x14ac:dyDescent="0.3">
      <c r="A18" s="300" t="s">
        <v>62</v>
      </c>
      <c r="B18" s="301"/>
      <c r="C18" s="140"/>
      <c r="D18" s="131"/>
      <c r="E18" s="59"/>
      <c r="F18" s="59"/>
      <c r="G18" s="59"/>
      <c r="H18" s="14"/>
      <c r="I18" s="59"/>
      <c r="J18" s="14"/>
      <c r="K18" s="50"/>
      <c r="L18" s="352"/>
    </row>
    <row r="19" spans="1:12" ht="19.5" customHeight="1" x14ac:dyDescent="0.3">
      <c r="A19" s="300" t="s">
        <v>63</v>
      </c>
      <c r="B19" s="301"/>
      <c r="C19" s="140"/>
      <c r="D19" s="131"/>
      <c r="E19" s="59"/>
      <c r="F19" s="59"/>
      <c r="G19" s="59"/>
      <c r="H19" s="14"/>
      <c r="I19" s="59"/>
      <c r="J19" s="14"/>
      <c r="K19" s="50"/>
      <c r="L19" s="352"/>
    </row>
    <row r="20" spans="1:12" ht="19.5" customHeight="1" x14ac:dyDescent="0.3">
      <c r="A20" s="300" t="s">
        <v>52</v>
      </c>
      <c r="B20" s="301"/>
      <c r="C20" s="140"/>
      <c r="D20" s="131"/>
      <c r="E20" s="59"/>
      <c r="F20" s="59"/>
      <c r="G20" s="59"/>
      <c r="H20" s="14"/>
      <c r="I20" s="59"/>
      <c r="J20" s="14"/>
      <c r="K20" s="50"/>
      <c r="L20" s="352"/>
    </row>
    <row r="21" spans="1:12" ht="19.5" customHeight="1" x14ac:dyDescent="0.3">
      <c r="A21" s="300" t="s">
        <v>66</v>
      </c>
      <c r="B21" s="301"/>
      <c r="C21" s="140"/>
      <c r="D21" s="131"/>
      <c r="E21" s="59"/>
      <c r="F21" s="59"/>
      <c r="G21" s="59"/>
      <c r="H21" s="14"/>
      <c r="I21" s="59"/>
      <c r="J21" s="14"/>
      <c r="K21" s="50"/>
      <c r="L21" s="352"/>
    </row>
    <row r="22" spans="1:12" ht="19.5" customHeight="1" x14ac:dyDescent="0.3">
      <c r="A22" s="300" t="s">
        <v>100</v>
      </c>
      <c r="B22" s="298"/>
      <c r="C22" s="298"/>
      <c r="D22" s="299"/>
      <c r="E22" s="59"/>
      <c r="F22" s="59"/>
      <c r="G22" s="59"/>
      <c r="H22" s="14"/>
      <c r="I22" s="59"/>
      <c r="J22" s="14"/>
      <c r="K22" s="50"/>
      <c r="L22" s="352"/>
    </row>
    <row r="23" spans="1:12" ht="20.100000000000001" customHeight="1" x14ac:dyDescent="0.3">
      <c r="K23" s="63"/>
      <c r="L23" s="63"/>
    </row>
    <row r="24" spans="1:12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2" ht="18.75" customHeight="1" x14ac:dyDescent="0.3">
      <c r="K25" s="64" t="s">
        <v>64</v>
      </c>
      <c r="L25" s="65"/>
    </row>
    <row r="26" spans="1:12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</row>
    <row r="28" spans="1:12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L37"/>
  <sheetViews>
    <sheetView showZeros="0" topLeftCell="A12" zoomScaleNormal="100" workbookViewId="0">
      <selection activeCell="L33" sqref="L33"/>
    </sheetView>
  </sheetViews>
  <sheetFormatPr defaultColWidth="9.1328125" defaultRowHeight="12.4" x14ac:dyDescent="0.3"/>
  <cols>
    <col min="1" max="1" width="5.73046875" style="209" customWidth="1"/>
    <col min="2" max="2" width="9.1328125" style="209"/>
    <col min="3" max="3" width="12.59765625" style="209" bestFit="1" customWidth="1"/>
    <col min="4" max="4" width="2.73046875" style="209" customWidth="1"/>
    <col min="5" max="6" width="7.265625" style="209" customWidth="1"/>
    <col min="7" max="7" width="9.265625" style="209" customWidth="1"/>
    <col min="8" max="8" width="7" style="209" customWidth="1"/>
    <col min="9" max="9" width="7.265625" style="209" customWidth="1"/>
    <col min="10" max="10" width="4.73046875" style="209" customWidth="1"/>
    <col min="11" max="11" width="10.265625" style="209" customWidth="1"/>
    <col min="12" max="12" width="10.73046875" style="209" customWidth="1"/>
    <col min="13" max="16384" width="9.1328125" style="209"/>
  </cols>
  <sheetData>
    <row r="1" spans="1:12" ht="6" customHeight="1" thickBot="1" x14ac:dyDescent="0.35"/>
    <row r="2" spans="1:12" ht="22.5" customHeight="1" thickBot="1" x14ac:dyDescent="0.4">
      <c r="A2" s="210" t="s">
        <v>188</v>
      </c>
      <c r="H2" s="211"/>
      <c r="I2" s="212" t="s">
        <v>99</v>
      </c>
      <c r="J2" s="213"/>
      <c r="K2" s="214"/>
      <c r="L2" s="214"/>
    </row>
    <row r="3" spans="1:12" ht="24" customHeight="1" thickBot="1" x14ac:dyDescent="0.35">
      <c r="A3" s="215" t="s">
        <v>67</v>
      </c>
      <c r="H3" s="211"/>
      <c r="I3" s="212" t="s">
        <v>98</v>
      </c>
      <c r="J3" s="213"/>
      <c r="K3" s="214"/>
      <c r="L3" s="214"/>
    </row>
    <row r="4" spans="1:12" ht="24" customHeight="1" thickBot="1" x14ac:dyDescent="0.35">
      <c r="A4" s="216" t="s">
        <v>7</v>
      </c>
      <c r="B4" s="216"/>
      <c r="C4" s="346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2" ht="24" customHeight="1" thickBot="1" x14ac:dyDescent="0.35">
      <c r="A5" s="218" t="s">
        <v>8</v>
      </c>
      <c r="B5" s="218"/>
      <c r="C5" s="413"/>
      <c r="D5" s="413"/>
      <c r="E5" s="413"/>
      <c r="F5" s="413"/>
      <c r="H5" s="211"/>
      <c r="I5" s="212" t="s">
        <v>14</v>
      </c>
      <c r="J5" s="219"/>
      <c r="K5" s="214"/>
      <c r="L5" s="214"/>
    </row>
    <row r="6" spans="1:12" ht="19.5" customHeight="1" thickBot="1" x14ac:dyDescent="0.35">
      <c r="A6" s="218" t="s">
        <v>11</v>
      </c>
      <c r="B6" s="218"/>
      <c r="C6" s="413"/>
      <c r="D6" s="413"/>
      <c r="E6" s="413"/>
      <c r="F6" s="413"/>
      <c r="K6" s="56"/>
    </row>
    <row r="7" spans="1:12" ht="17.100000000000001" customHeight="1" thickBot="1" x14ac:dyDescent="0.35">
      <c r="A7" s="218" t="s">
        <v>47</v>
      </c>
      <c r="B7" s="218"/>
      <c r="C7" s="348"/>
      <c r="D7" s="348"/>
      <c r="E7" s="348"/>
      <c r="F7" s="348"/>
      <c r="H7" s="220"/>
      <c r="I7" s="220"/>
      <c r="J7" s="221" t="s">
        <v>12</v>
      </c>
      <c r="K7" s="57"/>
      <c r="L7" s="222"/>
    </row>
    <row r="8" spans="1:12" ht="17.100000000000001" customHeight="1" x14ac:dyDescent="0.3">
      <c r="A8" s="216" t="s">
        <v>0</v>
      </c>
      <c r="B8" s="216"/>
      <c r="C8" s="418"/>
      <c r="D8" s="418"/>
      <c r="E8" s="418"/>
      <c r="F8" s="418"/>
      <c r="H8" s="220"/>
      <c r="I8" s="220"/>
      <c r="J8" s="220"/>
      <c r="K8" s="220"/>
      <c r="L8" s="220"/>
    </row>
    <row r="9" spans="1:12" ht="17.100000000000001" customHeight="1" x14ac:dyDescent="0.3">
      <c r="A9" s="218" t="s">
        <v>9</v>
      </c>
      <c r="B9" s="218"/>
      <c r="C9" s="413"/>
      <c r="D9" s="413"/>
      <c r="E9" s="413"/>
      <c r="F9" s="413"/>
      <c r="H9" s="220"/>
      <c r="I9" s="220"/>
      <c r="J9" s="220"/>
      <c r="K9" s="220"/>
      <c r="L9" s="220"/>
    </row>
    <row r="10" spans="1:12" ht="17.100000000000001" customHeight="1" x14ac:dyDescent="0.3">
      <c r="A10" s="218" t="s">
        <v>10</v>
      </c>
      <c r="B10" s="218"/>
      <c r="C10" s="413"/>
      <c r="D10" s="413"/>
      <c r="E10" s="413"/>
      <c r="F10" s="413"/>
      <c r="H10" s="220"/>
      <c r="I10" s="220"/>
      <c r="J10" s="220"/>
      <c r="K10" s="220"/>
      <c r="L10" s="220"/>
    </row>
    <row r="11" spans="1:12" ht="33.75" customHeight="1" x14ac:dyDescent="0.3">
      <c r="H11" s="220"/>
      <c r="I11" s="220"/>
      <c r="J11" s="220"/>
      <c r="K11" s="220"/>
      <c r="L11" s="220"/>
    </row>
    <row r="12" spans="1:12" ht="17.100000000000001" customHeight="1" x14ac:dyDescent="0.3">
      <c r="A12" s="223" t="s">
        <v>68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5"/>
      <c r="L12" s="226"/>
    </row>
    <row r="13" spans="1:12" ht="18" customHeight="1" x14ac:dyDescent="0.3">
      <c r="A13" s="227"/>
      <c r="B13" s="228"/>
      <c r="C13" s="228"/>
      <c r="D13" s="228"/>
      <c r="E13" s="228"/>
      <c r="F13" s="228"/>
      <c r="G13" s="228"/>
      <c r="H13" s="228"/>
      <c r="I13" s="228"/>
      <c r="J13" s="228"/>
      <c r="K13" s="229"/>
      <c r="L13" s="230"/>
    </row>
    <row r="14" spans="1:12" ht="39" customHeight="1" x14ac:dyDescent="0.3">
      <c r="A14" s="227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31"/>
    </row>
    <row r="15" spans="1:12" ht="18" customHeight="1" x14ac:dyDescent="0.3">
      <c r="A15" s="232" t="s">
        <v>40</v>
      </c>
      <c r="B15" s="233"/>
      <c r="C15" s="232"/>
      <c r="D15" s="218"/>
      <c r="E15" s="218"/>
      <c r="F15" s="218"/>
      <c r="G15" s="218"/>
      <c r="H15" s="218"/>
      <c r="I15" s="218"/>
      <c r="J15" s="218"/>
      <c r="K15" s="234"/>
      <c r="L15" s="235"/>
    </row>
    <row r="16" spans="1:12" ht="19.5" customHeight="1" thickBot="1" x14ac:dyDescent="0.4">
      <c r="A16" s="236" t="s">
        <v>69</v>
      </c>
      <c r="B16" s="228"/>
      <c r="C16" s="228"/>
      <c r="D16" s="228"/>
      <c r="E16" s="228"/>
      <c r="F16" s="228"/>
      <c r="H16" s="228"/>
      <c r="I16" s="228"/>
      <c r="J16" s="228"/>
      <c r="K16" s="228"/>
      <c r="L16" s="228"/>
    </row>
    <row r="17" spans="1:12" ht="15" customHeight="1" thickBot="1" x14ac:dyDescent="0.35">
      <c r="A17" s="228"/>
      <c r="B17" s="228"/>
      <c r="C17" s="228"/>
      <c r="D17" s="228"/>
      <c r="E17" s="228"/>
      <c r="F17" s="228"/>
      <c r="G17" s="228"/>
      <c r="H17" s="237"/>
      <c r="I17" s="238"/>
      <c r="J17" s="228"/>
      <c r="K17" s="239" t="s">
        <v>70</v>
      </c>
      <c r="L17" s="228"/>
    </row>
    <row r="18" spans="1:12" ht="15" customHeigh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114"/>
      <c r="L18" s="228"/>
    </row>
    <row r="19" spans="1:12" ht="15" customHeight="1" x14ac:dyDescent="0.3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114"/>
      <c r="L19" s="228"/>
    </row>
    <row r="20" spans="1:12" ht="15" customHeigh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114"/>
      <c r="L20" s="228"/>
    </row>
    <row r="21" spans="1:12" ht="15" customHeight="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114"/>
      <c r="L21" s="228"/>
    </row>
    <row r="22" spans="1:12" x14ac:dyDescent="0.3">
      <c r="A22" s="22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</row>
    <row r="23" spans="1:12" ht="21" customHeight="1" x14ac:dyDescent="0.35">
      <c r="A23" s="228"/>
      <c r="B23" s="228"/>
      <c r="C23" s="228"/>
      <c r="D23" s="228"/>
      <c r="E23" s="228"/>
      <c r="F23" s="228"/>
      <c r="G23" s="240"/>
      <c r="H23" s="228"/>
      <c r="I23" s="228"/>
      <c r="J23" s="241"/>
      <c r="K23" s="122"/>
      <c r="L23" s="242"/>
    </row>
    <row r="24" spans="1:12" ht="23.25" customHeight="1" x14ac:dyDescent="0.3">
      <c r="A24" s="215" t="s">
        <v>71</v>
      </c>
    </row>
    <row r="25" spans="1:12" s="7" customFormat="1" ht="13.5" customHeight="1" x14ac:dyDescent="0.3">
      <c r="B25" s="113" t="s">
        <v>82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ht="15" customHeight="1" x14ac:dyDescent="0.3">
      <c r="B26" s="243" t="s">
        <v>72</v>
      </c>
      <c r="C26" s="244"/>
      <c r="D26" s="245"/>
      <c r="E26" s="353"/>
      <c r="F26" s="243" t="s">
        <v>73</v>
      </c>
      <c r="G26" s="245"/>
      <c r="H26" s="354"/>
      <c r="I26" s="124" t="str">
        <f>IFERROR(ROUND(E26/H26,3),"10,000")</f>
        <v>10,000</v>
      </c>
      <c r="J26" s="125"/>
      <c r="K26" s="126">
        <f>IFERROR((10-I26),"0")</f>
        <v>0</v>
      </c>
    </row>
    <row r="27" spans="1:12" ht="8.25" customHeight="1" x14ac:dyDescent="0.3">
      <c r="B27" s="228"/>
      <c r="C27" s="228"/>
      <c r="D27" s="228"/>
      <c r="E27" s="228"/>
      <c r="F27" s="228"/>
      <c r="G27" s="228"/>
      <c r="H27" s="114"/>
      <c r="I27" s="246"/>
      <c r="J27" s="115"/>
      <c r="K27" s="116"/>
    </row>
    <row r="28" spans="1:12" ht="12" customHeight="1" x14ac:dyDescent="0.3">
      <c r="B28" s="228"/>
      <c r="C28" s="228"/>
      <c r="D28" s="228"/>
      <c r="E28" s="228"/>
      <c r="F28" s="228"/>
      <c r="G28" s="228"/>
      <c r="H28" s="228"/>
      <c r="I28" s="246"/>
      <c r="J28" s="115"/>
      <c r="K28" s="228"/>
    </row>
    <row r="29" spans="1:12" ht="15" customHeight="1" x14ac:dyDescent="0.3">
      <c r="B29" s="228"/>
      <c r="C29" s="228"/>
      <c r="D29" s="247" t="s">
        <v>40</v>
      </c>
      <c r="E29" s="218"/>
      <c r="F29" s="248"/>
      <c r="G29" s="244"/>
      <c r="H29" s="244"/>
      <c r="I29" s="249"/>
      <c r="J29" s="127"/>
      <c r="K29" s="356"/>
    </row>
    <row r="30" spans="1:12" ht="7.5" customHeight="1" thickBot="1" x14ac:dyDescent="0.35">
      <c r="B30" s="228"/>
      <c r="C30" s="228"/>
      <c r="D30" s="228"/>
      <c r="E30" s="228"/>
      <c r="F30" s="228"/>
      <c r="G30" s="228"/>
      <c r="H30" s="228"/>
      <c r="I30" s="228"/>
      <c r="L30" s="114"/>
    </row>
    <row r="31" spans="1:12" ht="20.25" customHeight="1" thickBot="1" x14ac:dyDescent="0.35">
      <c r="G31" s="250" t="s">
        <v>74</v>
      </c>
      <c r="H31" s="213"/>
      <c r="I31" s="213"/>
      <c r="J31" s="251"/>
      <c r="K31" s="128">
        <f>K26-K29</f>
        <v>0</v>
      </c>
      <c r="L31" s="252">
        <v>1</v>
      </c>
    </row>
    <row r="32" spans="1:12" ht="11.25" customHeight="1" thickBot="1" x14ac:dyDescent="0.35"/>
    <row r="33" spans="1:12" ht="20.25" customHeight="1" thickBot="1" x14ac:dyDescent="0.35">
      <c r="I33" s="221" t="s">
        <v>75</v>
      </c>
      <c r="J33" s="253"/>
      <c r="K33" s="253"/>
      <c r="L33" s="254">
        <f>K31</f>
        <v>0</v>
      </c>
    </row>
    <row r="35" spans="1:12" ht="55.5" customHeight="1" x14ac:dyDescent="0.3">
      <c r="E35" s="255"/>
      <c r="F35" s="255"/>
      <c r="G35" s="255"/>
    </row>
    <row r="37" spans="1:12" x14ac:dyDescent="0.3">
      <c r="A37" s="216" t="s">
        <v>44</v>
      </c>
      <c r="B37" s="256"/>
      <c r="C37" s="256"/>
      <c r="D37" s="256"/>
      <c r="E37" s="256"/>
      <c r="H37" s="216" t="s">
        <v>59</v>
      </c>
      <c r="I37" s="216"/>
      <c r="J37" s="216"/>
      <c r="K37" s="216"/>
      <c r="L37" s="216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Zeros="0" topLeftCell="A14" zoomScaleNormal="100" workbookViewId="0">
      <selection activeCell="K20" sqref="K20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5" width="7.265625" style="7" customWidth="1"/>
    <col min="6" max="6" width="8.265625" style="7" customWidth="1"/>
    <col min="7" max="7" width="7.73046875" style="7" customWidth="1"/>
    <col min="8" max="8" width="7" style="7" customWidth="1"/>
    <col min="9" max="9" width="7.265625" style="7" customWidth="1"/>
    <col min="10" max="10" width="6" style="7" customWidth="1"/>
    <col min="11" max="11" width="10.265625" style="7" customWidth="1"/>
    <col min="12" max="12" width="8.86328125" style="7" customWidth="1"/>
    <col min="13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5" width="7.265625" style="7" customWidth="1"/>
    <col min="266" max="266" width="4.73046875" style="7" customWidth="1"/>
    <col min="267" max="267" width="10.265625" style="7" customWidth="1"/>
    <col min="268" max="268" width="10.73046875" style="7" customWidth="1"/>
    <col min="269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1" width="7.265625" style="7" customWidth="1"/>
    <col min="522" max="522" width="4.73046875" style="7" customWidth="1"/>
    <col min="523" max="523" width="10.265625" style="7" customWidth="1"/>
    <col min="524" max="524" width="10.73046875" style="7" customWidth="1"/>
    <col min="525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7" width="7.265625" style="7" customWidth="1"/>
    <col min="778" max="778" width="4.73046875" style="7" customWidth="1"/>
    <col min="779" max="779" width="10.265625" style="7" customWidth="1"/>
    <col min="780" max="780" width="10.73046875" style="7" customWidth="1"/>
    <col min="781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3" width="7.265625" style="7" customWidth="1"/>
    <col min="1034" max="1034" width="4.73046875" style="7" customWidth="1"/>
    <col min="1035" max="1035" width="10.265625" style="7" customWidth="1"/>
    <col min="1036" max="1036" width="10.73046875" style="7" customWidth="1"/>
    <col min="1037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89" width="7.265625" style="7" customWidth="1"/>
    <col min="1290" max="1290" width="4.73046875" style="7" customWidth="1"/>
    <col min="1291" max="1291" width="10.265625" style="7" customWidth="1"/>
    <col min="1292" max="1292" width="10.73046875" style="7" customWidth="1"/>
    <col min="1293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5" width="7.265625" style="7" customWidth="1"/>
    <col min="1546" max="1546" width="4.73046875" style="7" customWidth="1"/>
    <col min="1547" max="1547" width="10.265625" style="7" customWidth="1"/>
    <col min="1548" max="1548" width="10.73046875" style="7" customWidth="1"/>
    <col min="1549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1" width="7.265625" style="7" customWidth="1"/>
    <col min="1802" max="1802" width="4.73046875" style="7" customWidth="1"/>
    <col min="1803" max="1803" width="10.265625" style="7" customWidth="1"/>
    <col min="1804" max="1804" width="10.73046875" style="7" customWidth="1"/>
    <col min="1805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7" width="7.265625" style="7" customWidth="1"/>
    <col min="2058" max="2058" width="4.73046875" style="7" customWidth="1"/>
    <col min="2059" max="2059" width="10.265625" style="7" customWidth="1"/>
    <col min="2060" max="2060" width="10.73046875" style="7" customWidth="1"/>
    <col min="2061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3" width="7.265625" style="7" customWidth="1"/>
    <col min="2314" max="2314" width="4.73046875" style="7" customWidth="1"/>
    <col min="2315" max="2315" width="10.265625" style="7" customWidth="1"/>
    <col min="2316" max="2316" width="10.73046875" style="7" customWidth="1"/>
    <col min="2317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69" width="7.265625" style="7" customWidth="1"/>
    <col min="2570" max="2570" width="4.73046875" style="7" customWidth="1"/>
    <col min="2571" max="2571" width="10.265625" style="7" customWidth="1"/>
    <col min="2572" max="2572" width="10.73046875" style="7" customWidth="1"/>
    <col min="2573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5" width="7.265625" style="7" customWidth="1"/>
    <col min="2826" max="2826" width="4.73046875" style="7" customWidth="1"/>
    <col min="2827" max="2827" width="10.265625" style="7" customWidth="1"/>
    <col min="2828" max="2828" width="10.73046875" style="7" customWidth="1"/>
    <col min="2829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1" width="7.265625" style="7" customWidth="1"/>
    <col min="3082" max="3082" width="4.73046875" style="7" customWidth="1"/>
    <col min="3083" max="3083" width="10.265625" style="7" customWidth="1"/>
    <col min="3084" max="3084" width="10.73046875" style="7" customWidth="1"/>
    <col min="3085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7" width="7.265625" style="7" customWidth="1"/>
    <col min="3338" max="3338" width="4.73046875" style="7" customWidth="1"/>
    <col min="3339" max="3339" width="10.265625" style="7" customWidth="1"/>
    <col min="3340" max="3340" width="10.73046875" style="7" customWidth="1"/>
    <col min="3341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3" width="7.265625" style="7" customWidth="1"/>
    <col min="3594" max="3594" width="4.73046875" style="7" customWidth="1"/>
    <col min="3595" max="3595" width="10.265625" style="7" customWidth="1"/>
    <col min="3596" max="3596" width="10.73046875" style="7" customWidth="1"/>
    <col min="3597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49" width="7.265625" style="7" customWidth="1"/>
    <col min="3850" max="3850" width="4.73046875" style="7" customWidth="1"/>
    <col min="3851" max="3851" width="10.265625" style="7" customWidth="1"/>
    <col min="3852" max="3852" width="10.73046875" style="7" customWidth="1"/>
    <col min="3853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5" width="7.265625" style="7" customWidth="1"/>
    <col min="4106" max="4106" width="4.73046875" style="7" customWidth="1"/>
    <col min="4107" max="4107" width="10.265625" style="7" customWidth="1"/>
    <col min="4108" max="4108" width="10.73046875" style="7" customWidth="1"/>
    <col min="4109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1" width="7.265625" style="7" customWidth="1"/>
    <col min="4362" max="4362" width="4.73046875" style="7" customWidth="1"/>
    <col min="4363" max="4363" width="10.265625" style="7" customWidth="1"/>
    <col min="4364" max="4364" width="10.73046875" style="7" customWidth="1"/>
    <col min="4365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7" width="7.265625" style="7" customWidth="1"/>
    <col min="4618" max="4618" width="4.73046875" style="7" customWidth="1"/>
    <col min="4619" max="4619" width="10.265625" style="7" customWidth="1"/>
    <col min="4620" max="4620" width="10.73046875" style="7" customWidth="1"/>
    <col min="4621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3" width="7.265625" style="7" customWidth="1"/>
    <col min="4874" max="4874" width="4.73046875" style="7" customWidth="1"/>
    <col min="4875" max="4875" width="10.265625" style="7" customWidth="1"/>
    <col min="4876" max="4876" width="10.73046875" style="7" customWidth="1"/>
    <col min="4877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29" width="7.265625" style="7" customWidth="1"/>
    <col min="5130" max="5130" width="4.73046875" style="7" customWidth="1"/>
    <col min="5131" max="5131" width="10.265625" style="7" customWidth="1"/>
    <col min="5132" max="5132" width="10.73046875" style="7" customWidth="1"/>
    <col min="5133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5" width="7.265625" style="7" customWidth="1"/>
    <col min="5386" max="5386" width="4.73046875" style="7" customWidth="1"/>
    <col min="5387" max="5387" width="10.265625" style="7" customWidth="1"/>
    <col min="5388" max="5388" width="10.73046875" style="7" customWidth="1"/>
    <col min="5389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1" width="7.265625" style="7" customWidth="1"/>
    <col min="5642" max="5642" width="4.73046875" style="7" customWidth="1"/>
    <col min="5643" max="5643" width="10.265625" style="7" customWidth="1"/>
    <col min="5644" max="5644" width="10.73046875" style="7" customWidth="1"/>
    <col min="5645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7" width="7.265625" style="7" customWidth="1"/>
    <col min="5898" max="5898" width="4.73046875" style="7" customWidth="1"/>
    <col min="5899" max="5899" width="10.265625" style="7" customWidth="1"/>
    <col min="5900" max="5900" width="10.73046875" style="7" customWidth="1"/>
    <col min="5901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3" width="7.265625" style="7" customWidth="1"/>
    <col min="6154" max="6154" width="4.73046875" style="7" customWidth="1"/>
    <col min="6155" max="6155" width="10.265625" style="7" customWidth="1"/>
    <col min="6156" max="6156" width="10.73046875" style="7" customWidth="1"/>
    <col min="6157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09" width="7.265625" style="7" customWidth="1"/>
    <col min="6410" max="6410" width="4.73046875" style="7" customWidth="1"/>
    <col min="6411" max="6411" width="10.265625" style="7" customWidth="1"/>
    <col min="6412" max="6412" width="10.73046875" style="7" customWidth="1"/>
    <col min="6413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5" width="7.265625" style="7" customWidth="1"/>
    <col min="6666" max="6666" width="4.73046875" style="7" customWidth="1"/>
    <col min="6667" max="6667" width="10.265625" style="7" customWidth="1"/>
    <col min="6668" max="6668" width="10.73046875" style="7" customWidth="1"/>
    <col min="6669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1" width="7.265625" style="7" customWidth="1"/>
    <col min="6922" max="6922" width="4.73046875" style="7" customWidth="1"/>
    <col min="6923" max="6923" width="10.265625" style="7" customWidth="1"/>
    <col min="6924" max="6924" width="10.73046875" style="7" customWidth="1"/>
    <col min="6925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7" width="7.265625" style="7" customWidth="1"/>
    <col min="7178" max="7178" width="4.73046875" style="7" customWidth="1"/>
    <col min="7179" max="7179" width="10.265625" style="7" customWidth="1"/>
    <col min="7180" max="7180" width="10.73046875" style="7" customWidth="1"/>
    <col min="7181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3" width="7.265625" style="7" customWidth="1"/>
    <col min="7434" max="7434" width="4.73046875" style="7" customWidth="1"/>
    <col min="7435" max="7435" width="10.265625" style="7" customWidth="1"/>
    <col min="7436" max="7436" width="10.73046875" style="7" customWidth="1"/>
    <col min="7437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89" width="7.265625" style="7" customWidth="1"/>
    <col min="7690" max="7690" width="4.73046875" style="7" customWidth="1"/>
    <col min="7691" max="7691" width="10.265625" style="7" customWidth="1"/>
    <col min="7692" max="7692" width="10.73046875" style="7" customWidth="1"/>
    <col min="7693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5" width="7.265625" style="7" customWidth="1"/>
    <col min="7946" max="7946" width="4.73046875" style="7" customWidth="1"/>
    <col min="7947" max="7947" width="10.265625" style="7" customWidth="1"/>
    <col min="7948" max="7948" width="10.73046875" style="7" customWidth="1"/>
    <col min="7949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1" width="7.265625" style="7" customWidth="1"/>
    <col min="8202" max="8202" width="4.73046875" style="7" customWidth="1"/>
    <col min="8203" max="8203" width="10.265625" style="7" customWidth="1"/>
    <col min="8204" max="8204" width="10.73046875" style="7" customWidth="1"/>
    <col min="8205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7" width="7.265625" style="7" customWidth="1"/>
    <col min="8458" max="8458" width="4.73046875" style="7" customWidth="1"/>
    <col min="8459" max="8459" width="10.265625" style="7" customWidth="1"/>
    <col min="8460" max="8460" width="10.73046875" style="7" customWidth="1"/>
    <col min="8461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3" width="7.265625" style="7" customWidth="1"/>
    <col min="8714" max="8714" width="4.73046875" style="7" customWidth="1"/>
    <col min="8715" max="8715" width="10.265625" style="7" customWidth="1"/>
    <col min="8716" max="8716" width="10.73046875" style="7" customWidth="1"/>
    <col min="8717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69" width="7.265625" style="7" customWidth="1"/>
    <col min="8970" max="8970" width="4.73046875" style="7" customWidth="1"/>
    <col min="8971" max="8971" width="10.265625" style="7" customWidth="1"/>
    <col min="8972" max="8972" width="10.73046875" style="7" customWidth="1"/>
    <col min="8973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5" width="7.265625" style="7" customWidth="1"/>
    <col min="9226" max="9226" width="4.73046875" style="7" customWidth="1"/>
    <col min="9227" max="9227" width="10.265625" style="7" customWidth="1"/>
    <col min="9228" max="9228" width="10.73046875" style="7" customWidth="1"/>
    <col min="9229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1" width="7.265625" style="7" customWidth="1"/>
    <col min="9482" max="9482" width="4.73046875" style="7" customWidth="1"/>
    <col min="9483" max="9483" width="10.265625" style="7" customWidth="1"/>
    <col min="9484" max="9484" width="10.73046875" style="7" customWidth="1"/>
    <col min="9485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7" width="7.265625" style="7" customWidth="1"/>
    <col min="9738" max="9738" width="4.73046875" style="7" customWidth="1"/>
    <col min="9739" max="9739" width="10.265625" style="7" customWidth="1"/>
    <col min="9740" max="9740" width="10.73046875" style="7" customWidth="1"/>
    <col min="9741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3" width="7.265625" style="7" customWidth="1"/>
    <col min="9994" max="9994" width="4.73046875" style="7" customWidth="1"/>
    <col min="9995" max="9995" width="10.265625" style="7" customWidth="1"/>
    <col min="9996" max="9996" width="10.73046875" style="7" customWidth="1"/>
    <col min="9997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49" width="7.265625" style="7" customWidth="1"/>
    <col min="10250" max="10250" width="4.73046875" style="7" customWidth="1"/>
    <col min="10251" max="10251" width="10.265625" style="7" customWidth="1"/>
    <col min="10252" max="10252" width="10.73046875" style="7" customWidth="1"/>
    <col min="10253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5" width="7.265625" style="7" customWidth="1"/>
    <col min="10506" max="10506" width="4.73046875" style="7" customWidth="1"/>
    <col min="10507" max="10507" width="10.265625" style="7" customWidth="1"/>
    <col min="10508" max="10508" width="10.73046875" style="7" customWidth="1"/>
    <col min="10509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1" width="7.265625" style="7" customWidth="1"/>
    <col min="10762" max="10762" width="4.73046875" style="7" customWidth="1"/>
    <col min="10763" max="10763" width="10.265625" style="7" customWidth="1"/>
    <col min="10764" max="10764" width="10.73046875" style="7" customWidth="1"/>
    <col min="10765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7" width="7.265625" style="7" customWidth="1"/>
    <col min="11018" max="11018" width="4.73046875" style="7" customWidth="1"/>
    <col min="11019" max="11019" width="10.265625" style="7" customWidth="1"/>
    <col min="11020" max="11020" width="10.73046875" style="7" customWidth="1"/>
    <col min="11021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3" width="7.265625" style="7" customWidth="1"/>
    <col min="11274" max="11274" width="4.73046875" style="7" customWidth="1"/>
    <col min="11275" max="11275" width="10.265625" style="7" customWidth="1"/>
    <col min="11276" max="11276" width="10.73046875" style="7" customWidth="1"/>
    <col min="11277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29" width="7.265625" style="7" customWidth="1"/>
    <col min="11530" max="11530" width="4.73046875" style="7" customWidth="1"/>
    <col min="11531" max="11531" width="10.265625" style="7" customWidth="1"/>
    <col min="11532" max="11532" width="10.73046875" style="7" customWidth="1"/>
    <col min="11533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5" width="7.265625" style="7" customWidth="1"/>
    <col min="11786" max="11786" width="4.73046875" style="7" customWidth="1"/>
    <col min="11787" max="11787" width="10.265625" style="7" customWidth="1"/>
    <col min="11788" max="11788" width="10.73046875" style="7" customWidth="1"/>
    <col min="11789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1" width="7.265625" style="7" customWidth="1"/>
    <col min="12042" max="12042" width="4.73046875" style="7" customWidth="1"/>
    <col min="12043" max="12043" width="10.265625" style="7" customWidth="1"/>
    <col min="12044" max="12044" width="10.73046875" style="7" customWidth="1"/>
    <col min="12045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7" width="7.265625" style="7" customWidth="1"/>
    <col min="12298" max="12298" width="4.73046875" style="7" customWidth="1"/>
    <col min="12299" max="12299" width="10.265625" style="7" customWidth="1"/>
    <col min="12300" max="12300" width="10.73046875" style="7" customWidth="1"/>
    <col min="12301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3" width="7.265625" style="7" customWidth="1"/>
    <col min="12554" max="12554" width="4.73046875" style="7" customWidth="1"/>
    <col min="12555" max="12555" width="10.265625" style="7" customWidth="1"/>
    <col min="12556" max="12556" width="10.73046875" style="7" customWidth="1"/>
    <col min="12557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09" width="7.265625" style="7" customWidth="1"/>
    <col min="12810" max="12810" width="4.73046875" style="7" customWidth="1"/>
    <col min="12811" max="12811" width="10.265625" style="7" customWidth="1"/>
    <col min="12812" max="12812" width="10.73046875" style="7" customWidth="1"/>
    <col min="12813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5" width="7.265625" style="7" customWidth="1"/>
    <col min="13066" max="13066" width="4.73046875" style="7" customWidth="1"/>
    <col min="13067" max="13067" width="10.265625" style="7" customWidth="1"/>
    <col min="13068" max="13068" width="10.73046875" style="7" customWidth="1"/>
    <col min="13069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1" width="7.265625" style="7" customWidth="1"/>
    <col min="13322" max="13322" width="4.73046875" style="7" customWidth="1"/>
    <col min="13323" max="13323" width="10.265625" style="7" customWidth="1"/>
    <col min="13324" max="13324" width="10.73046875" style="7" customWidth="1"/>
    <col min="13325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7" width="7.265625" style="7" customWidth="1"/>
    <col min="13578" max="13578" width="4.73046875" style="7" customWidth="1"/>
    <col min="13579" max="13579" width="10.265625" style="7" customWidth="1"/>
    <col min="13580" max="13580" width="10.73046875" style="7" customWidth="1"/>
    <col min="13581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3" width="7.265625" style="7" customWidth="1"/>
    <col min="13834" max="13834" width="4.73046875" style="7" customWidth="1"/>
    <col min="13835" max="13835" width="10.265625" style="7" customWidth="1"/>
    <col min="13836" max="13836" width="10.73046875" style="7" customWidth="1"/>
    <col min="13837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89" width="7.265625" style="7" customWidth="1"/>
    <col min="14090" max="14090" width="4.73046875" style="7" customWidth="1"/>
    <col min="14091" max="14091" width="10.265625" style="7" customWidth="1"/>
    <col min="14092" max="14092" width="10.73046875" style="7" customWidth="1"/>
    <col min="14093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5" width="7.265625" style="7" customWidth="1"/>
    <col min="14346" max="14346" width="4.73046875" style="7" customWidth="1"/>
    <col min="14347" max="14347" width="10.265625" style="7" customWidth="1"/>
    <col min="14348" max="14348" width="10.73046875" style="7" customWidth="1"/>
    <col min="14349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1" width="7.265625" style="7" customWidth="1"/>
    <col min="14602" max="14602" width="4.73046875" style="7" customWidth="1"/>
    <col min="14603" max="14603" width="10.265625" style="7" customWidth="1"/>
    <col min="14604" max="14604" width="10.73046875" style="7" customWidth="1"/>
    <col min="14605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7" width="7.265625" style="7" customWidth="1"/>
    <col min="14858" max="14858" width="4.73046875" style="7" customWidth="1"/>
    <col min="14859" max="14859" width="10.265625" style="7" customWidth="1"/>
    <col min="14860" max="14860" width="10.73046875" style="7" customWidth="1"/>
    <col min="14861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3" width="7.265625" style="7" customWidth="1"/>
    <col min="15114" max="15114" width="4.73046875" style="7" customWidth="1"/>
    <col min="15115" max="15115" width="10.265625" style="7" customWidth="1"/>
    <col min="15116" max="15116" width="10.73046875" style="7" customWidth="1"/>
    <col min="15117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69" width="7.265625" style="7" customWidth="1"/>
    <col min="15370" max="15370" width="4.73046875" style="7" customWidth="1"/>
    <col min="15371" max="15371" width="10.265625" style="7" customWidth="1"/>
    <col min="15372" max="15372" width="10.73046875" style="7" customWidth="1"/>
    <col min="15373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5" width="7.265625" style="7" customWidth="1"/>
    <col min="15626" max="15626" width="4.73046875" style="7" customWidth="1"/>
    <col min="15627" max="15627" width="10.265625" style="7" customWidth="1"/>
    <col min="15628" max="15628" width="10.73046875" style="7" customWidth="1"/>
    <col min="15629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1" width="7.265625" style="7" customWidth="1"/>
    <col min="15882" max="15882" width="4.73046875" style="7" customWidth="1"/>
    <col min="15883" max="15883" width="10.265625" style="7" customWidth="1"/>
    <col min="15884" max="15884" width="10.73046875" style="7" customWidth="1"/>
    <col min="15885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7" width="7.265625" style="7" customWidth="1"/>
    <col min="16138" max="16138" width="4.73046875" style="7" customWidth="1"/>
    <col min="16139" max="16139" width="10.265625" style="7" customWidth="1"/>
    <col min="16140" max="16140" width="10.7304687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186</v>
      </c>
      <c r="H2" s="141"/>
      <c r="I2" s="17" t="s">
        <v>99</v>
      </c>
      <c r="J2" s="18"/>
      <c r="K2" s="142"/>
      <c r="L2" s="142"/>
    </row>
    <row r="3" spans="1:12" ht="24" customHeight="1" thickBot="1" x14ac:dyDescent="0.35">
      <c r="A3" s="8" t="s">
        <v>67</v>
      </c>
      <c r="H3" s="141"/>
      <c r="I3" s="17" t="s">
        <v>98</v>
      </c>
      <c r="J3" s="18"/>
      <c r="K3" s="142"/>
      <c r="L3" s="142"/>
    </row>
    <row r="4" spans="1:12" ht="24" customHeight="1" thickBot="1" x14ac:dyDescent="0.35">
      <c r="A4" s="3" t="s">
        <v>7</v>
      </c>
      <c r="B4" s="3"/>
      <c r="C4" s="345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2" ht="24" customHeight="1" thickBot="1" x14ac:dyDescent="0.35">
      <c r="A5" s="14" t="s">
        <v>8</v>
      </c>
      <c r="B5" s="14"/>
      <c r="C5" s="398"/>
      <c r="D5" s="398"/>
      <c r="E5" s="398"/>
      <c r="F5" s="398"/>
      <c r="H5" s="141"/>
      <c r="I5" s="17" t="s">
        <v>14</v>
      </c>
      <c r="J5" s="20"/>
      <c r="K5" s="142"/>
      <c r="L5" s="142"/>
    </row>
    <row r="6" spans="1:12" ht="19.5" customHeight="1" thickBot="1" x14ac:dyDescent="0.35">
      <c r="A6" s="14" t="s">
        <v>11</v>
      </c>
      <c r="B6" s="14"/>
      <c r="C6" s="398"/>
      <c r="D6" s="398"/>
      <c r="E6" s="398"/>
      <c r="F6" s="398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47</v>
      </c>
      <c r="B7" s="14"/>
      <c r="C7" s="369"/>
      <c r="D7" s="369"/>
      <c r="E7" s="369"/>
      <c r="F7" s="369"/>
      <c r="H7" s="4"/>
      <c r="I7" s="4"/>
      <c r="J7" s="143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417"/>
      <c r="D8" s="417"/>
      <c r="E8" s="417"/>
      <c r="F8" s="417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398"/>
      <c r="D9" s="398"/>
      <c r="E9" s="398"/>
      <c r="F9" s="398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398"/>
      <c r="D10" s="398"/>
      <c r="E10" s="398"/>
      <c r="F10" s="398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0" t="s">
        <v>68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3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3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3">
      <c r="A15" s="58" t="s">
        <v>40</v>
      </c>
      <c r="B15" s="60"/>
      <c r="C15" s="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35">
      <c r="A16" s="98" t="s">
        <v>69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7"/>
      <c r="H17" s="99" t="s">
        <v>77</v>
      </c>
      <c r="I17" s="100"/>
      <c r="K17" s="101" t="s">
        <v>48</v>
      </c>
    </row>
    <row r="18" spans="1:12" ht="15" customHeight="1" x14ac:dyDescent="0.3">
      <c r="B18" s="102" t="s">
        <v>78</v>
      </c>
      <c r="C18" s="80"/>
      <c r="D18" s="81"/>
      <c r="E18" s="355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3">
      <c r="B19" s="102" t="s">
        <v>148</v>
      </c>
      <c r="C19" s="80"/>
      <c r="D19" s="81"/>
      <c r="E19" s="355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3">
      <c r="B20" s="102" t="s">
        <v>79</v>
      </c>
      <c r="C20" s="80"/>
      <c r="D20" s="81"/>
      <c r="E20" s="355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3">
      <c r="B21" s="102" t="s">
        <v>149</v>
      </c>
      <c r="C21" s="80"/>
      <c r="D21" s="81"/>
      <c r="E21" s="355"/>
      <c r="F21" s="147" t="s">
        <v>101</v>
      </c>
      <c r="G21" s="104"/>
      <c r="H21" s="101"/>
      <c r="I21" s="94"/>
      <c r="K21" s="105">
        <f>F21*H21</f>
        <v>0</v>
      </c>
    </row>
    <row r="22" spans="1:12" ht="12.75" thickBot="1" x14ac:dyDescent="0.35">
      <c r="B22" s="106" t="s">
        <v>80</v>
      </c>
      <c r="C22" s="107"/>
      <c r="D22" s="107"/>
      <c r="E22" s="108">
        <f>SUM(E18:E21)</f>
        <v>0</v>
      </c>
    </row>
    <row r="23" spans="1:12" ht="21" customHeight="1" thickBot="1" x14ac:dyDescent="0.4">
      <c r="G23" s="109" t="s">
        <v>81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3">
      <c r="A24" s="8" t="s">
        <v>71</v>
      </c>
    </row>
    <row r="25" spans="1:12" ht="13.5" customHeight="1" x14ac:dyDescent="0.3">
      <c r="B25" s="113" t="s">
        <v>82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3">
      <c r="B26" s="137" t="s">
        <v>72</v>
      </c>
      <c r="C26" s="138"/>
      <c r="D26" s="139"/>
      <c r="E26" s="353"/>
      <c r="F26" s="137" t="s">
        <v>73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3">
      <c r="B29" s="47"/>
      <c r="C29" s="47"/>
      <c r="D29" s="47"/>
      <c r="E29" s="117" t="s">
        <v>40</v>
      </c>
      <c r="F29" s="14"/>
      <c r="G29" s="138"/>
      <c r="H29" s="138"/>
      <c r="I29" s="301"/>
      <c r="J29" s="119"/>
      <c r="K29" s="356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35">
      <c r="G31" s="120" t="s">
        <v>74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35"/>
    <row r="33" spans="1:12" ht="20.25" customHeight="1" thickBot="1" x14ac:dyDescent="0.35">
      <c r="I33" s="143" t="s">
        <v>75</v>
      </c>
      <c r="J33" s="46"/>
      <c r="K33" s="46"/>
      <c r="L33" s="83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L37"/>
  <sheetViews>
    <sheetView showZeros="0" topLeftCell="A10" zoomScaleNormal="100" workbookViewId="0">
      <selection activeCell="C15" sqref="C15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5" width="7.265625" style="7" customWidth="1"/>
    <col min="6" max="6" width="8.265625" style="7" customWidth="1"/>
    <col min="7" max="7" width="7.73046875" style="7" customWidth="1"/>
    <col min="8" max="8" width="7" style="7" customWidth="1"/>
    <col min="9" max="9" width="7.265625" style="7" customWidth="1"/>
    <col min="10" max="10" width="6" style="7" customWidth="1"/>
    <col min="11" max="11" width="10.265625" style="7" customWidth="1"/>
    <col min="12" max="12" width="8.86328125" style="7" customWidth="1"/>
    <col min="13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5" width="7.265625" style="7" customWidth="1"/>
    <col min="266" max="266" width="4.73046875" style="7" customWidth="1"/>
    <col min="267" max="267" width="10.265625" style="7" customWidth="1"/>
    <col min="268" max="268" width="10.73046875" style="7" customWidth="1"/>
    <col min="269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1" width="7.265625" style="7" customWidth="1"/>
    <col min="522" max="522" width="4.73046875" style="7" customWidth="1"/>
    <col min="523" max="523" width="10.265625" style="7" customWidth="1"/>
    <col min="524" max="524" width="10.73046875" style="7" customWidth="1"/>
    <col min="525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7" width="7.265625" style="7" customWidth="1"/>
    <col min="778" max="778" width="4.73046875" style="7" customWidth="1"/>
    <col min="779" max="779" width="10.265625" style="7" customWidth="1"/>
    <col min="780" max="780" width="10.73046875" style="7" customWidth="1"/>
    <col min="781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3" width="7.265625" style="7" customWidth="1"/>
    <col min="1034" max="1034" width="4.73046875" style="7" customWidth="1"/>
    <col min="1035" max="1035" width="10.265625" style="7" customWidth="1"/>
    <col min="1036" max="1036" width="10.73046875" style="7" customWidth="1"/>
    <col min="1037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89" width="7.265625" style="7" customWidth="1"/>
    <col min="1290" max="1290" width="4.73046875" style="7" customWidth="1"/>
    <col min="1291" max="1291" width="10.265625" style="7" customWidth="1"/>
    <col min="1292" max="1292" width="10.73046875" style="7" customWidth="1"/>
    <col min="1293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5" width="7.265625" style="7" customWidth="1"/>
    <col min="1546" max="1546" width="4.73046875" style="7" customWidth="1"/>
    <col min="1547" max="1547" width="10.265625" style="7" customWidth="1"/>
    <col min="1548" max="1548" width="10.73046875" style="7" customWidth="1"/>
    <col min="1549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1" width="7.265625" style="7" customWidth="1"/>
    <col min="1802" max="1802" width="4.73046875" style="7" customWidth="1"/>
    <col min="1803" max="1803" width="10.265625" style="7" customWidth="1"/>
    <col min="1804" max="1804" width="10.73046875" style="7" customWidth="1"/>
    <col min="1805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7" width="7.265625" style="7" customWidth="1"/>
    <col min="2058" max="2058" width="4.73046875" style="7" customWidth="1"/>
    <col min="2059" max="2059" width="10.265625" style="7" customWidth="1"/>
    <col min="2060" max="2060" width="10.73046875" style="7" customWidth="1"/>
    <col min="2061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3" width="7.265625" style="7" customWidth="1"/>
    <col min="2314" max="2314" width="4.73046875" style="7" customWidth="1"/>
    <col min="2315" max="2315" width="10.265625" style="7" customWidth="1"/>
    <col min="2316" max="2316" width="10.73046875" style="7" customWidth="1"/>
    <col min="2317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69" width="7.265625" style="7" customWidth="1"/>
    <col min="2570" max="2570" width="4.73046875" style="7" customWidth="1"/>
    <col min="2571" max="2571" width="10.265625" style="7" customWidth="1"/>
    <col min="2572" max="2572" width="10.73046875" style="7" customWidth="1"/>
    <col min="2573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5" width="7.265625" style="7" customWidth="1"/>
    <col min="2826" max="2826" width="4.73046875" style="7" customWidth="1"/>
    <col min="2827" max="2827" width="10.265625" style="7" customWidth="1"/>
    <col min="2828" max="2828" width="10.73046875" style="7" customWidth="1"/>
    <col min="2829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1" width="7.265625" style="7" customWidth="1"/>
    <col min="3082" max="3082" width="4.73046875" style="7" customWidth="1"/>
    <col min="3083" max="3083" width="10.265625" style="7" customWidth="1"/>
    <col min="3084" max="3084" width="10.73046875" style="7" customWidth="1"/>
    <col min="3085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7" width="7.265625" style="7" customWidth="1"/>
    <col min="3338" max="3338" width="4.73046875" style="7" customWidth="1"/>
    <col min="3339" max="3339" width="10.265625" style="7" customWidth="1"/>
    <col min="3340" max="3340" width="10.73046875" style="7" customWidth="1"/>
    <col min="3341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3" width="7.265625" style="7" customWidth="1"/>
    <col min="3594" max="3594" width="4.73046875" style="7" customWidth="1"/>
    <col min="3595" max="3595" width="10.265625" style="7" customWidth="1"/>
    <col min="3596" max="3596" width="10.73046875" style="7" customWidth="1"/>
    <col min="3597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49" width="7.265625" style="7" customWidth="1"/>
    <col min="3850" max="3850" width="4.73046875" style="7" customWidth="1"/>
    <col min="3851" max="3851" width="10.265625" style="7" customWidth="1"/>
    <col min="3852" max="3852" width="10.73046875" style="7" customWidth="1"/>
    <col min="3853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5" width="7.265625" style="7" customWidth="1"/>
    <col min="4106" max="4106" width="4.73046875" style="7" customWidth="1"/>
    <col min="4107" max="4107" width="10.265625" style="7" customWidth="1"/>
    <col min="4108" max="4108" width="10.73046875" style="7" customWidth="1"/>
    <col min="4109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1" width="7.265625" style="7" customWidth="1"/>
    <col min="4362" max="4362" width="4.73046875" style="7" customWidth="1"/>
    <col min="4363" max="4363" width="10.265625" style="7" customWidth="1"/>
    <col min="4364" max="4364" width="10.73046875" style="7" customWidth="1"/>
    <col min="4365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7" width="7.265625" style="7" customWidth="1"/>
    <col min="4618" max="4618" width="4.73046875" style="7" customWidth="1"/>
    <col min="4619" max="4619" width="10.265625" style="7" customWidth="1"/>
    <col min="4620" max="4620" width="10.73046875" style="7" customWidth="1"/>
    <col min="4621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3" width="7.265625" style="7" customWidth="1"/>
    <col min="4874" max="4874" width="4.73046875" style="7" customWidth="1"/>
    <col min="4875" max="4875" width="10.265625" style="7" customWidth="1"/>
    <col min="4876" max="4876" width="10.73046875" style="7" customWidth="1"/>
    <col min="4877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29" width="7.265625" style="7" customWidth="1"/>
    <col min="5130" max="5130" width="4.73046875" style="7" customWidth="1"/>
    <col min="5131" max="5131" width="10.265625" style="7" customWidth="1"/>
    <col min="5132" max="5132" width="10.73046875" style="7" customWidth="1"/>
    <col min="5133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5" width="7.265625" style="7" customWidth="1"/>
    <col min="5386" max="5386" width="4.73046875" style="7" customWidth="1"/>
    <col min="5387" max="5387" width="10.265625" style="7" customWidth="1"/>
    <col min="5388" max="5388" width="10.73046875" style="7" customWidth="1"/>
    <col min="5389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1" width="7.265625" style="7" customWidth="1"/>
    <col min="5642" max="5642" width="4.73046875" style="7" customWidth="1"/>
    <col min="5643" max="5643" width="10.265625" style="7" customWidth="1"/>
    <col min="5644" max="5644" width="10.73046875" style="7" customWidth="1"/>
    <col min="5645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7" width="7.265625" style="7" customWidth="1"/>
    <col min="5898" max="5898" width="4.73046875" style="7" customWidth="1"/>
    <col min="5899" max="5899" width="10.265625" style="7" customWidth="1"/>
    <col min="5900" max="5900" width="10.73046875" style="7" customWidth="1"/>
    <col min="5901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3" width="7.265625" style="7" customWidth="1"/>
    <col min="6154" max="6154" width="4.73046875" style="7" customWidth="1"/>
    <col min="6155" max="6155" width="10.265625" style="7" customWidth="1"/>
    <col min="6156" max="6156" width="10.73046875" style="7" customWidth="1"/>
    <col min="6157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09" width="7.265625" style="7" customWidth="1"/>
    <col min="6410" max="6410" width="4.73046875" style="7" customWidth="1"/>
    <col min="6411" max="6411" width="10.265625" style="7" customWidth="1"/>
    <col min="6412" max="6412" width="10.73046875" style="7" customWidth="1"/>
    <col min="6413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5" width="7.265625" style="7" customWidth="1"/>
    <col min="6666" max="6666" width="4.73046875" style="7" customWidth="1"/>
    <col min="6667" max="6667" width="10.265625" style="7" customWidth="1"/>
    <col min="6668" max="6668" width="10.73046875" style="7" customWidth="1"/>
    <col min="6669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1" width="7.265625" style="7" customWidth="1"/>
    <col min="6922" max="6922" width="4.73046875" style="7" customWidth="1"/>
    <col min="6923" max="6923" width="10.265625" style="7" customWidth="1"/>
    <col min="6924" max="6924" width="10.73046875" style="7" customWidth="1"/>
    <col min="6925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7" width="7.265625" style="7" customWidth="1"/>
    <col min="7178" max="7178" width="4.73046875" style="7" customWidth="1"/>
    <col min="7179" max="7179" width="10.265625" style="7" customWidth="1"/>
    <col min="7180" max="7180" width="10.73046875" style="7" customWidth="1"/>
    <col min="7181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3" width="7.265625" style="7" customWidth="1"/>
    <col min="7434" max="7434" width="4.73046875" style="7" customWidth="1"/>
    <col min="7435" max="7435" width="10.265625" style="7" customWidth="1"/>
    <col min="7436" max="7436" width="10.73046875" style="7" customWidth="1"/>
    <col min="7437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89" width="7.265625" style="7" customWidth="1"/>
    <col min="7690" max="7690" width="4.73046875" style="7" customWidth="1"/>
    <col min="7691" max="7691" width="10.265625" style="7" customWidth="1"/>
    <col min="7692" max="7692" width="10.73046875" style="7" customWidth="1"/>
    <col min="7693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5" width="7.265625" style="7" customWidth="1"/>
    <col min="7946" max="7946" width="4.73046875" style="7" customWidth="1"/>
    <col min="7947" max="7947" width="10.265625" style="7" customWidth="1"/>
    <col min="7948" max="7948" width="10.73046875" style="7" customWidth="1"/>
    <col min="7949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1" width="7.265625" style="7" customWidth="1"/>
    <col min="8202" max="8202" width="4.73046875" style="7" customWidth="1"/>
    <col min="8203" max="8203" width="10.265625" style="7" customWidth="1"/>
    <col min="8204" max="8204" width="10.73046875" style="7" customWidth="1"/>
    <col min="8205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7" width="7.265625" style="7" customWidth="1"/>
    <col min="8458" max="8458" width="4.73046875" style="7" customWidth="1"/>
    <col min="8459" max="8459" width="10.265625" style="7" customWidth="1"/>
    <col min="8460" max="8460" width="10.73046875" style="7" customWidth="1"/>
    <col min="8461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3" width="7.265625" style="7" customWidth="1"/>
    <col min="8714" max="8714" width="4.73046875" style="7" customWidth="1"/>
    <col min="8715" max="8715" width="10.265625" style="7" customWidth="1"/>
    <col min="8716" max="8716" width="10.73046875" style="7" customWidth="1"/>
    <col min="8717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69" width="7.265625" style="7" customWidth="1"/>
    <col min="8970" max="8970" width="4.73046875" style="7" customWidth="1"/>
    <col min="8971" max="8971" width="10.265625" style="7" customWidth="1"/>
    <col min="8972" max="8972" width="10.73046875" style="7" customWidth="1"/>
    <col min="8973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5" width="7.265625" style="7" customWidth="1"/>
    <col min="9226" max="9226" width="4.73046875" style="7" customWidth="1"/>
    <col min="9227" max="9227" width="10.265625" style="7" customWidth="1"/>
    <col min="9228" max="9228" width="10.73046875" style="7" customWidth="1"/>
    <col min="9229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1" width="7.265625" style="7" customWidth="1"/>
    <col min="9482" max="9482" width="4.73046875" style="7" customWidth="1"/>
    <col min="9483" max="9483" width="10.265625" style="7" customWidth="1"/>
    <col min="9484" max="9484" width="10.73046875" style="7" customWidth="1"/>
    <col min="9485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7" width="7.265625" style="7" customWidth="1"/>
    <col min="9738" max="9738" width="4.73046875" style="7" customWidth="1"/>
    <col min="9739" max="9739" width="10.265625" style="7" customWidth="1"/>
    <col min="9740" max="9740" width="10.73046875" style="7" customWidth="1"/>
    <col min="9741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3" width="7.265625" style="7" customWidth="1"/>
    <col min="9994" max="9994" width="4.73046875" style="7" customWidth="1"/>
    <col min="9995" max="9995" width="10.265625" style="7" customWidth="1"/>
    <col min="9996" max="9996" width="10.73046875" style="7" customWidth="1"/>
    <col min="9997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49" width="7.265625" style="7" customWidth="1"/>
    <col min="10250" max="10250" width="4.73046875" style="7" customWidth="1"/>
    <col min="10251" max="10251" width="10.265625" style="7" customWidth="1"/>
    <col min="10252" max="10252" width="10.73046875" style="7" customWidth="1"/>
    <col min="10253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5" width="7.265625" style="7" customWidth="1"/>
    <col min="10506" max="10506" width="4.73046875" style="7" customWidth="1"/>
    <col min="10507" max="10507" width="10.265625" style="7" customWidth="1"/>
    <col min="10508" max="10508" width="10.73046875" style="7" customWidth="1"/>
    <col min="10509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1" width="7.265625" style="7" customWidth="1"/>
    <col min="10762" max="10762" width="4.73046875" style="7" customWidth="1"/>
    <col min="10763" max="10763" width="10.265625" style="7" customWidth="1"/>
    <col min="10764" max="10764" width="10.73046875" style="7" customWidth="1"/>
    <col min="10765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7" width="7.265625" style="7" customWidth="1"/>
    <col min="11018" max="11018" width="4.73046875" style="7" customWidth="1"/>
    <col min="11019" max="11019" width="10.265625" style="7" customWidth="1"/>
    <col min="11020" max="11020" width="10.73046875" style="7" customWidth="1"/>
    <col min="11021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3" width="7.265625" style="7" customWidth="1"/>
    <col min="11274" max="11274" width="4.73046875" style="7" customWidth="1"/>
    <col min="11275" max="11275" width="10.265625" style="7" customWidth="1"/>
    <col min="11276" max="11276" width="10.73046875" style="7" customWidth="1"/>
    <col min="11277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29" width="7.265625" style="7" customWidth="1"/>
    <col min="11530" max="11530" width="4.73046875" style="7" customWidth="1"/>
    <col min="11531" max="11531" width="10.265625" style="7" customWidth="1"/>
    <col min="11532" max="11532" width="10.73046875" style="7" customWidth="1"/>
    <col min="11533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5" width="7.265625" style="7" customWidth="1"/>
    <col min="11786" max="11786" width="4.73046875" style="7" customWidth="1"/>
    <col min="11787" max="11787" width="10.265625" style="7" customWidth="1"/>
    <col min="11788" max="11788" width="10.73046875" style="7" customWidth="1"/>
    <col min="11789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1" width="7.265625" style="7" customWidth="1"/>
    <col min="12042" max="12042" width="4.73046875" style="7" customWidth="1"/>
    <col min="12043" max="12043" width="10.265625" style="7" customWidth="1"/>
    <col min="12044" max="12044" width="10.73046875" style="7" customWidth="1"/>
    <col min="12045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7" width="7.265625" style="7" customWidth="1"/>
    <col min="12298" max="12298" width="4.73046875" style="7" customWidth="1"/>
    <col min="12299" max="12299" width="10.265625" style="7" customWidth="1"/>
    <col min="12300" max="12300" width="10.73046875" style="7" customWidth="1"/>
    <col min="12301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3" width="7.265625" style="7" customWidth="1"/>
    <col min="12554" max="12554" width="4.73046875" style="7" customWidth="1"/>
    <col min="12555" max="12555" width="10.265625" style="7" customWidth="1"/>
    <col min="12556" max="12556" width="10.73046875" style="7" customWidth="1"/>
    <col min="12557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09" width="7.265625" style="7" customWidth="1"/>
    <col min="12810" max="12810" width="4.73046875" style="7" customWidth="1"/>
    <col min="12811" max="12811" width="10.265625" style="7" customWidth="1"/>
    <col min="12812" max="12812" width="10.73046875" style="7" customWidth="1"/>
    <col min="12813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5" width="7.265625" style="7" customWidth="1"/>
    <col min="13066" max="13066" width="4.73046875" style="7" customWidth="1"/>
    <col min="13067" max="13067" width="10.265625" style="7" customWidth="1"/>
    <col min="13068" max="13068" width="10.73046875" style="7" customWidth="1"/>
    <col min="13069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1" width="7.265625" style="7" customWidth="1"/>
    <col min="13322" max="13322" width="4.73046875" style="7" customWidth="1"/>
    <col min="13323" max="13323" width="10.265625" style="7" customWidth="1"/>
    <col min="13324" max="13324" width="10.73046875" style="7" customWidth="1"/>
    <col min="13325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7" width="7.265625" style="7" customWidth="1"/>
    <col min="13578" max="13578" width="4.73046875" style="7" customWidth="1"/>
    <col min="13579" max="13579" width="10.265625" style="7" customWidth="1"/>
    <col min="13580" max="13580" width="10.73046875" style="7" customWidth="1"/>
    <col min="13581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3" width="7.265625" style="7" customWidth="1"/>
    <col min="13834" max="13834" width="4.73046875" style="7" customWidth="1"/>
    <col min="13835" max="13835" width="10.265625" style="7" customWidth="1"/>
    <col min="13836" max="13836" width="10.73046875" style="7" customWidth="1"/>
    <col min="13837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89" width="7.265625" style="7" customWidth="1"/>
    <col min="14090" max="14090" width="4.73046875" style="7" customWidth="1"/>
    <col min="14091" max="14091" width="10.265625" style="7" customWidth="1"/>
    <col min="14092" max="14092" width="10.73046875" style="7" customWidth="1"/>
    <col min="14093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5" width="7.265625" style="7" customWidth="1"/>
    <col min="14346" max="14346" width="4.73046875" style="7" customWidth="1"/>
    <col min="14347" max="14347" width="10.265625" style="7" customWidth="1"/>
    <col min="14348" max="14348" width="10.73046875" style="7" customWidth="1"/>
    <col min="14349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1" width="7.265625" style="7" customWidth="1"/>
    <col min="14602" max="14602" width="4.73046875" style="7" customWidth="1"/>
    <col min="14603" max="14603" width="10.265625" style="7" customWidth="1"/>
    <col min="14604" max="14604" width="10.73046875" style="7" customWidth="1"/>
    <col min="14605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7" width="7.265625" style="7" customWidth="1"/>
    <col min="14858" max="14858" width="4.73046875" style="7" customWidth="1"/>
    <col min="14859" max="14859" width="10.265625" style="7" customWidth="1"/>
    <col min="14860" max="14860" width="10.73046875" style="7" customWidth="1"/>
    <col min="14861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3" width="7.265625" style="7" customWidth="1"/>
    <col min="15114" max="15114" width="4.73046875" style="7" customWidth="1"/>
    <col min="15115" max="15115" width="10.265625" style="7" customWidth="1"/>
    <col min="15116" max="15116" width="10.73046875" style="7" customWidth="1"/>
    <col min="15117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69" width="7.265625" style="7" customWidth="1"/>
    <col min="15370" max="15370" width="4.73046875" style="7" customWidth="1"/>
    <col min="15371" max="15371" width="10.265625" style="7" customWidth="1"/>
    <col min="15372" max="15372" width="10.73046875" style="7" customWidth="1"/>
    <col min="15373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5" width="7.265625" style="7" customWidth="1"/>
    <col min="15626" max="15626" width="4.73046875" style="7" customWidth="1"/>
    <col min="15627" max="15627" width="10.265625" style="7" customWidth="1"/>
    <col min="15628" max="15628" width="10.73046875" style="7" customWidth="1"/>
    <col min="15629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1" width="7.265625" style="7" customWidth="1"/>
    <col min="15882" max="15882" width="4.73046875" style="7" customWidth="1"/>
    <col min="15883" max="15883" width="10.265625" style="7" customWidth="1"/>
    <col min="15884" max="15884" width="10.73046875" style="7" customWidth="1"/>
    <col min="15885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7" width="7.265625" style="7" customWidth="1"/>
    <col min="16138" max="16138" width="4.73046875" style="7" customWidth="1"/>
    <col min="16139" max="16139" width="10.265625" style="7" customWidth="1"/>
    <col min="16140" max="16140" width="10.7304687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187</v>
      </c>
      <c r="H2" s="141"/>
      <c r="I2" s="17" t="s">
        <v>99</v>
      </c>
      <c r="J2" s="18"/>
      <c r="K2" s="142"/>
      <c r="L2" s="142"/>
    </row>
    <row r="3" spans="1:12" ht="24" customHeight="1" thickBot="1" x14ac:dyDescent="0.35">
      <c r="A3" s="8" t="s">
        <v>67</v>
      </c>
      <c r="H3" s="141"/>
      <c r="I3" s="17" t="s">
        <v>98</v>
      </c>
      <c r="J3" s="18"/>
      <c r="K3" s="142"/>
      <c r="L3" s="142"/>
    </row>
    <row r="4" spans="1:12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2" ht="24" customHeight="1" thickBot="1" x14ac:dyDescent="0.35">
      <c r="A5" s="14" t="s">
        <v>8</v>
      </c>
      <c r="B5" s="14"/>
      <c r="C5" s="398"/>
      <c r="D5" s="398"/>
      <c r="E5" s="398"/>
      <c r="F5" s="398"/>
      <c r="H5" s="141"/>
      <c r="I5" s="17" t="s">
        <v>14</v>
      </c>
      <c r="J5" s="20"/>
      <c r="K5" s="142"/>
      <c r="L5" s="142"/>
    </row>
    <row r="6" spans="1:12" ht="19.5" customHeight="1" thickBot="1" x14ac:dyDescent="0.35">
      <c r="A6" s="14" t="s">
        <v>11</v>
      </c>
      <c r="B6" s="14"/>
      <c r="C6" s="398"/>
      <c r="D6" s="398"/>
      <c r="E6" s="398"/>
      <c r="F6" s="398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417"/>
      <c r="D8" s="417"/>
      <c r="E8" s="417"/>
      <c r="F8" s="417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398"/>
      <c r="D9" s="398"/>
      <c r="E9" s="398"/>
      <c r="F9" s="398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398"/>
      <c r="D10" s="398"/>
      <c r="E10" s="398"/>
      <c r="F10" s="398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0" t="s">
        <v>68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3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3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3">
      <c r="A15" s="58" t="s">
        <v>40</v>
      </c>
      <c r="B15" s="60"/>
      <c r="C15" s="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35">
      <c r="A16" s="98" t="s">
        <v>69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7"/>
      <c r="H17" s="99" t="s">
        <v>77</v>
      </c>
      <c r="I17" s="100"/>
      <c r="K17" s="101" t="s">
        <v>48</v>
      </c>
    </row>
    <row r="18" spans="1:12" ht="15" customHeight="1" x14ac:dyDescent="0.3">
      <c r="B18" s="102" t="s">
        <v>78</v>
      </c>
      <c r="C18" s="80"/>
      <c r="D18" s="81"/>
      <c r="E18" s="355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3">
      <c r="B19" s="102" t="s">
        <v>148</v>
      </c>
      <c r="C19" s="80"/>
      <c r="D19" s="81"/>
      <c r="E19" s="355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3">
      <c r="B20" s="102" t="s">
        <v>79</v>
      </c>
      <c r="C20" s="80"/>
      <c r="D20" s="81"/>
      <c r="E20" s="355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3">
      <c r="B21" s="102" t="s">
        <v>149</v>
      </c>
      <c r="C21" s="80"/>
      <c r="D21" s="81"/>
      <c r="E21" s="355"/>
      <c r="F21" s="147" t="s">
        <v>101</v>
      </c>
      <c r="G21" s="104"/>
      <c r="H21" s="101"/>
      <c r="I21" s="94"/>
      <c r="K21" s="105">
        <f>F21*H21</f>
        <v>0</v>
      </c>
    </row>
    <row r="22" spans="1:12" ht="12.75" thickBot="1" x14ac:dyDescent="0.35">
      <c r="B22" s="106" t="s">
        <v>80</v>
      </c>
      <c r="C22" s="107"/>
      <c r="D22" s="107"/>
      <c r="E22" s="108">
        <f>SUM(E18:E21)</f>
        <v>0</v>
      </c>
    </row>
    <row r="23" spans="1:12" ht="21" customHeight="1" thickBot="1" x14ac:dyDescent="0.4">
      <c r="G23" s="109" t="s">
        <v>81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3">
      <c r="A24" s="8" t="s">
        <v>71</v>
      </c>
    </row>
    <row r="25" spans="1:12" ht="13.5" customHeight="1" x14ac:dyDescent="0.3">
      <c r="B25" s="113" t="s">
        <v>82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3">
      <c r="B26" s="137" t="s">
        <v>72</v>
      </c>
      <c r="C26" s="138"/>
      <c r="D26" s="139"/>
      <c r="E26" s="353"/>
      <c r="F26" s="137" t="s">
        <v>73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3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356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35">
      <c r="G31" s="120" t="s">
        <v>74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35"/>
    <row r="33" spans="1:12" ht="20.25" customHeight="1" thickBot="1" x14ac:dyDescent="0.35">
      <c r="I33" s="53" t="s">
        <v>75</v>
      </c>
      <c r="J33" s="46"/>
      <c r="K33" s="46"/>
      <c r="L33" s="83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M31"/>
  <sheetViews>
    <sheetView showZeros="0" topLeftCell="A10" zoomScaleNormal="100" workbookViewId="0">
      <selection activeCell="L23" sqref="L23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6" width="7.265625" style="7" customWidth="1"/>
    <col min="7" max="7" width="12" style="7" customWidth="1"/>
    <col min="8" max="8" width="7" style="7" customWidth="1"/>
    <col min="9" max="9" width="6.3984375" style="7" customWidth="1"/>
    <col min="10" max="10" width="5.1328125" style="7" customWidth="1"/>
    <col min="11" max="11" width="7.265625" style="7" customWidth="1"/>
    <col min="12" max="12" width="10.59765625" style="7" customWidth="1"/>
    <col min="13" max="13" width="7.265625" style="7" customWidth="1"/>
    <col min="14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7" width="7.265625" style="7" customWidth="1"/>
    <col min="268" max="268" width="10.59765625" style="7" customWidth="1"/>
    <col min="269" max="269" width="7.265625" style="7" customWidth="1"/>
    <col min="270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3" width="7.265625" style="7" customWidth="1"/>
    <col min="524" max="524" width="10.59765625" style="7" customWidth="1"/>
    <col min="525" max="525" width="7.265625" style="7" customWidth="1"/>
    <col min="526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9" width="7.265625" style="7" customWidth="1"/>
    <col min="780" max="780" width="10.59765625" style="7" customWidth="1"/>
    <col min="781" max="781" width="7.265625" style="7" customWidth="1"/>
    <col min="782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5" width="7.265625" style="7" customWidth="1"/>
    <col min="1036" max="1036" width="10.59765625" style="7" customWidth="1"/>
    <col min="1037" max="1037" width="7.265625" style="7" customWidth="1"/>
    <col min="1038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91" width="7.265625" style="7" customWidth="1"/>
    <col min="1292" max="1292" width="10.59765625" style="7" customWidth="1"/>
    <col min="1293" max="1293" width="7.265625" style="7" customWidth="1"/>
    <col min="1294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7" width="7.265625" style="7" customWidth="1"/>
    <col min="1548" max="1548" width="10.59765625" style="7" customWidth="1"/>
    <col min="1549" max="1549" width="7.265625" style="7" customWidth="1"/>
    <col min="1550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3" width="7.265625" style="7" customWidth="1"/>
    <col min="1804" max="1804" width="10.59765625" style="7" customWidth="1"/>
    <col min="1805" max="1805" width="7.265625" style="7" customWidth="1"/>
    <col min="1806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9" width="7.265625" style="7" customWidth="1"/>
    <col min="2060" max="2060" width="10.59765625" style="7" customWidth="1"/>
    <col min="2061" max="2061" width="7.265625" style="7" customWidth="1"/>
    <col min="2062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5" width="7.265625" style="7" customWidth="1"/>
    <col min="2316" max="2316" width="10.59765625" style="7" customWidth="1"/>
    <col min="2317" max="2317" width="7.265625" style="7" customWidth="1"/>
    <col min="2318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71" width="7.265625" style="7" customWidth="1"/>
    <col min="2572" max="2572" width="10.59765625" style="7" customWidth="1"/>
    <col min="2573" max="2573" width="7.265625" style="7" customWidth="1"/>
    <col min="2574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7" width="7.265625" style="7" customWidth="1"/>
    <col min="2828" max="2828" width="10.59765625" style="7" customWidth="1"/>
    <col min="2829" max="2829" width="7.265625" style="7" customWidth="1"/>
    <col min="2830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3" width="7.265625" style="7" customWidth="1"/>
    <col min="3084" max="3084" width="10.59765625" style="7" customWidth="1"/>
    <col min="3085" max="3085" width="7.265625" style="7" customWidth="1"/>
    <col min="3086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9" width="7.265625" style="7" customWidth="1"/>
    <col min="3340" max="3340" width="10.59765625" style="7" customWidth="1"/>
    <col min="3341" max="3341" width="7.265625" style="7" customWidth="1"/>
    <col min="3342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5" width="7.265625" style="7" customWidth="1"/>
    <col min="3596" max="3596" width="10.59765625" style="7" customWidth="1"/>
    <col min="3597" max="3597" width="7.265625" style="7" customWidth="1"/>
    <col min="3598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51" width="7.265625" style="7" customWidth="1"/>
    <col min="3852" max="3852" width="10.59765625" style="7" customWidth="1"/>
    <col min="3853" max="3853" width="7.265625" style="7" customWidth="1"/>
    <col min="3854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7" width="7.265625" style="7" customWidth="1"/>
    <col min="4108" max="4108" width="10.59765625" style="7" customWidth="1"/>
    <col min="4109" max="4109" width="7.265625" style="7" customWidth="1"/>
    <col min="4110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3" width="7.265625" style="7" customWidth="1"/>
    <col min="4364" max="4364" width="10.59765625" style="7" customWidth="1"/>
    <col min="4365" max="4365" width="7.265625" style="7" customWidth="1"/>
    <col min="4366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9" width="7.265625" style="7" customWidth="1"/>
    <col min="4620" max="4620" width="10.59765625" style="7" customWidth="1"/>
    <col min="4621" max="4621" width="7.265625" style="7" customWidth="1"/>
    <col min="4622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5" width="7.265625" style="7" customWidth="1"/>
    <col min="4876" max="4876" width="10.59765625" style="7" customWidth="1"/>
    <col min="4877" max="4877" width="7.265625" style="7" customWidth="1"/>
    <col min="4878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31" width="7.265625" style="7" customWidth="1"/>
    <col min="5132" max="5132" width="10.59765625" style="7" customWidth="1"/>
    <col min="5133" max="5133" width="7.265625" style="7" customWidth="1"/>
    <col min="5134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7" width="7.265625" style="7" customWidth="1"/>
    <col min="5388" max="5388" width="10.59765625" style="7" customWidth="1"/>
    <col min="5389" max="5389" width="7.265625" style="7" customWidth="1"/>
    <col min="5390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3" width="7.265625" style="7" customWidth="1"/>
    <col min="5644" max="5644" width="10.59765625" style="7" customWidth="1"/>
    <col min="5645" max="5645" width="7.265625" style="7" customWidth="1"/>
    <col min="5646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9" width="7.265625" style="7" customWidth="1"/>
    <col min="5900" max="5900" width="10.59765625" style="7" customWidth="1"/>
    <col min="5901" max="5901" width="7.265625" style="7" customWidth="1"/>
    <col min="5902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5" width="7.265625" style="7" customWidth="1"/>
    <col min="6156" max="6156" width="10.59765625" style="7" customWidth="1"/>
    <col min="6157" max="6157" width="7.265625" style="7" customWidth="1"/>
    <col min="6158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11" width="7.265625" style="7" customWidth="1"/>
    <col min="6412" max="6412" width="10.59765625" style="7" customWidth="1"/>
    <col min="6413" max="6413" width="7.265625" style="7" customWidth="1"/>
    <col min="6414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7" width="7.265625" style="7" customWidth="1"/>
    <col min="6668" max="6668" width="10.59765625" style="7" customWidth="1"/>
    <col min="6669" max="6669" width="7.265625" style="7" customWidth="1"/>
    <col min="6670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3" width="7.265625" style="7" customWidth="1"/>
    <col min="6924" max="6924" width="10.59765625" style="7" customWidth="1"/>
    <col min="6925" max="6925" width="7.265625" style="7" customWidth="1"/>
    <col min="6926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9" width="7.265625" style="7" customWidth="1"/>
    <col min="7180" max="7180" width="10.59765625" style="7" customWidth="1"/>
    <col min="7181" max="7181" width="7.265625" style="7" customWidth="1"/>
    <col min="7182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5" width="7.265625" style="7" customWidth="1"/>
    <col min="7436" max="7436" width="10.59765625" style="7" customWidth="1"/>
    <col min="7437" max="7437" width="7.265625" style="7" customWidth="1"/>
    <col min="7438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91" width="7.265625" style="7" customWidth="1"/>
    <col min="7692" max="7692" width="10.59765625" style="7" customWidth="1"/>
    <col min="7693" max="7693" width="7.265625" style="7" customWidth="1"/>
    <col min="7694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7" width="7.265625" style="7" customWidth="1"/>
    <col min="7948" max="7948" width="10.59765625" style="7" customWidth="1"/>
    <col min="7949" max="7949" width="7.265625" style="7" customWidth="1"/>
    <col min="7950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3" width="7.265625" style="7" customWidth="1"/>
    <col min="8204" max="8204" width="10.59765625" style="7" customWidth="1"/>
    <col min="8205" max="8205" width="7.265625" style="7" customWidth="1"/>
    <col min="8206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9" width="7.265625" style="7" customWidth="1"/>
    <col min="8460" max="8460" width="10.59765625" style="7" customWidth="1"/>
    <col min="8461" max="8461" width="7.265625" style="7" customWidth="1"/>
    <col min="8462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5" width="7.265625" style="7" customWidth="1"/>
    <col min="8716" max="8716" width="10.59765625" style="7" customWidth="1"/>
    <col min="8717" max="8717" width="7.265625" style="7" customWidth="1"/>
    <col min="8718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71" width="7.265625" style="7" customWidth="1"/>
    <col min="8972" max="8972" width="10.59765625" style="7" customWidth="1"/>
    <col min="8973" max="8973" width="7.265625" style="7" customWidth="1"/>
    <col min="8974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7" width="7.265625" style="7" customWidth="1"/>
    <col min="9228" max="9228" width="10.59765625" style="7" customWidth="1"/>
    <col min="9229" max="9229" width="7.265625" style="7" customWidth="1"/>
    <col min="9230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3" width="7.265625" style="7" customWidth="1"/>
    <col min="9484" max="9484" width="10.59765625" style="7" customWidth="1"/>
    <col min="9485" max="9485" width="7.265625" style="7" customWidth="1"/>
    <col min="9486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9" width="7.265625" style="7" customWidth="1"/>
    <col min="9740" max="9740" width="10.59765625" style="7" customWidth="1"/>
    <col min="9741" max="9741" width="7.265625" style="7" customWidth="1"/>
    <col min="9742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5" width="7.265625" style="7" customWidth="1"/>
    <col min="9996" max="9996" width="10.59765625" style="7" customWidth="1"/>
    <col min="9997" max="9997" width="7.265625" style="7" customWidth="1"/>
    <col min="9998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51" width="7.265625" style="7" customWidth="1"/>
    <col min="10252" max="10252" width="10.59765625" style="7" customWidth="1"/>
    <col min="10253" max="10253" width="7.265625" style="7" customWidth="1"/>
    <col min="10254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7" width="7.265625" style="7" customWidth="1"/>
    <col min="10508" max="10508" width="10.59765625" style="7" customWidth="1"/>
    <col min="10509" max="10509" width="7.265625" style="7" customWidth="1"/>
    <col min="10510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3" width="7.265625" style="7" customWidth="1"/>
    <col min="10764" max="10764" width="10.59765625" style="7" customWidth="1"/>
    <col min="10765" max="10765" width="7.265625" style="7" customWidth="1"/>
    <col min="10766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9" width="7.265625" style="7" customWidth="1"/>
    <col min="11020" max="11020" width="10.59765625" style="7" customWidth="1"/>
    <col min="11021" max="11021" width="7.265625" style="7" customWidth="1"/>
    <col min="11022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5" width="7.265625" style="7" customWidth="1"/>
    <col min="11276" max="11276" width="10.59765625" style="7" customWidth="1"/>
    <col min="11277" max="11277" width="7.265625" style="7" customWidth="1"/>
    <col min="11278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31" width="7.265625" style="7" customWidth="1"/>
    <col min="11532" max="11532" width="10.59765625" style="7" customWidth="1"/>
    <col min="11533" max="11533" width="7.265625" style="7" customWidth="1"/>
    <col min="11534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7" width="7.265625" style="7" customWidth="1"/>
    <col min="11788" max="11788" width="10.59765625" style="7" customWidth="1"/>
    <col min="11789" max="11789" width="7.265625" style="7" customWidth="1"/>
    <col min="11790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3" width="7.265625" style="7" customWidth="1"/>
    <col min="12044" max="12044" width="10.59765625" style="7" customWidth="1"/>
    <col min="12045" max="12045" width="7.265625" style="7" customWidth="1"/>
    <col min="12046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9" width="7.265625" style="7" customWidth="1"/>
    <col min="12300" max="12300" width="10.59765625" style="7" customWidth="1"/>
    <col min="12301" max="12301" width="7.265625" style="7" customWidth="1"/>
    <col min="12302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5" width="7.265625" style="7" customWidth="1"/>
    <col min="12556" max="12556" width="10.59765625" style="7" customWidth="1"/>
    <col min="12557" max="12557" width="7.265625" style="7" customWidth="1"/>
    <col min="12558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11" width="7.265625" style="7" customWidth="1"/>
    <col min="12812" max="12812" width="10.59765625" style="7" customWidth="1"/>
    <col min="12813" max="12813" width="7.265625" style="7" customWidth="1"/>
    <col min="12814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7" width="7.265625" style="7" customWidth="1"/>
    <col min="13068" max="13068" width="10.59765625" style="7" customWidth="1"/>
    <col min="13069" max="13069" width="7.265625" style="7" customWidth="1"/>
    <col min="13070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3" width="7.265625" style="7" customWidth="1"/>
    <col min="13324" max="13324" width="10.59765625" style="7" customWidth="1"/>
    <col min="13325" max="13325" width="7.265625" style="7" customWidth="1"/>
    <col min="13326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9" width="7.265625" style="7" customWidth="1"/>
    <col min="13580" max="13580" width="10.59765625" style="7" customWidth="1"/>
    <col min="13581" max="13581" width="7.265625" style="7" customWidth="1"/>
    <col min="13582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5" width="7.265625" style="7" customWidth="1"/>
    <col min="13836" max="13836" width="10.59765625" style="7" customWidth="1"/>
    <col min="13837" max="13837" width="7.265625" style="7" customWidth="1"/>
    <col min="13838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91" width="7.265625" style="7" customWidth="1"/>
    <col min="14092" max="14092" width="10.59765625" style="7" customWidth="1"/>
    <col min="14093" max="14093" width="7.265625" style="7" customWidth="1"/>
    <col min="14094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7" width="7.265625" style="7" customWidth="1"/>
    <col min="14348" max="14348" width="10.59765625" style="7" customWidth="1"/>
    <col min="14349" max="14349" width="7.265625" style="7" customWidth="1"/>
    <col min="14350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3" width="7.265625" style="7" customWidth="1"/>
    <col min="14604" max="14604" width="10.59765625" style="7" customWidth="1"/>
    <col min="14605" max="14605" width="7.265625" style="7" customWidth="1"/>
    <col min="14606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9" width="7.265625" style="7" customWidth="1"/>
    <col min="14860" max="14860" width="10.59765625" style="7" customWidth="1"/>
    <col min="14861" max="14861" width="7.265625" style="7" customWidth="1"/>
    <col min="14862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5" width="7.265625" style="7" customWidth="1"/>
    <col min="15116" max="15116" width="10.59765625" style="7" customWidth="1"/>
    <col min="15117" max="15117" width="7.265625" style="7" customWidth="1"/>
    <col min="15118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71" width="7.265625" style="7" customWidth="1"/>
    <col min="15372" max="15372" width="10.59765625" style="7" customWidth="1"/>
    <col min="15373" max="15373" width="7.265625" style="7" customWidth="1"/>
    <col min="15374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7" width="7.265625" style="7" customWidth="1"/>
    <col min="15628" max="15628" width="10.59765625" style="7" customWidth="1"/>
    <col min="15629" max="15629" width="7.265625" style="7" customWidth="1"/>
    <col min="15630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3" width="7.265625" style="7" customWidth="1"/>
    <col min="15884" max="15884" width="10.59765625" style="7" customWidth="1"/>
    <col min="15885" max="15885" width="7.265625" style="7" customWidth="1"/>
    <col min="15886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9" width="7.265625" style="7" customWidth="1"/>
    <col min="16140" max="16140" width="10.59765625" style="7" customWidth="1"/>
    <col min="16141" max="16141" width="7.265625" style="7" customWidth="1"/>
    <col min="16142" max="16384" width="9.1328125" style="7"/>
  </cols>
  <sheetData>
    <row r="1" spans="1:13" ht="6" customHeight="1" thickBot="1" x14ac:dyDescent="0.35"/>
    <row r="2" spans="1:13" ht="24" customHeight="1" thickBot="1" x14ac:dyDescent="0.4">
      <c r="A2" s="76" t="s">
        <v>76</v>
      </c>
      <c r="H2" s="141"/>
      <c r="I2" s="17" t="s">
        <v>99</v>
      </c>
      <c r="J2" s="18"/>
      <c r="K2" s="142"/>
      <c r="L2" s="142"/>
    </row>
    <row r="3" spans="1:13" ht="24" customHeight="1" thickBot="1" x14ac:dyDescent="0.35">
      <c r="A3" s="8" t="s">
        <v>83</v>
      </c>
      <c r="H3" s="141"/>
      <c r="I3" s="17" t="s">
        <v>98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98"/>
      <c r="D5" s="398"/>
      <c r="E5" s="398"/>
      <c r="F5" s="398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98"/>
      <c r="D6" s="398"/>
      <c r="E6" s="398"/>
      <c r="F6" s="398"/>
      <c r="H6" s="2"/>
      <c r="I6" s="2"/>
      <c r="J6" s="2"/>
      <c r="K6" s="56"/>
      <c r="L6" s="2"/>
    </row>
    <row r="7" spans="1:13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7"/>
      <c r="D8" s="417"/>
      <c r="E8" s="417"/>
      <c r="F8" s="417"/>
      <c r="H8" s="12"/>
      <c r="I8" s="12"/>
      <c r="J8" s="12"/>
      <c r="K8" s="12"/>
      <c r="L8" s="12"/>
    </row>
    <row r="9" spans="1:13" ht="17.100000000000001" customHeight="1" x14ac:dyDescent="0.3">
      <c r="A9" s="14" t="s">
        <v>9</v>
      </c>
      <c r="B9" s="14"/>
      <c r="C9" s="398"/>
      <c r="D9" s="398"/>
      <c r="E9" s="398"/>
      <c r="F9" s="398"/>
      <c r="H9" s="12"/>
      <c r="I9" s="12"/>
      <c r="J9" s="12"/>
      <c r="K9" s="12"/>
      <c r="L9" s="12"/>
    </row>
    <row r="10" spans="1:13" ht="17.100000000000001" customHeight="1" x14ac:dyDescent="0.3">
      <c r="A10" s="14" t="s">
        <v>10</v>
      </c>
      <c r="B10" s="14"/>
      <c r="C10" s="398"/>
      <c r="D10" s="398"/>
      <c r="E10" s="398"/>
      <c r="F10" s="398"/>
      <c r="H10" s="12"/>
      <c r="I10" s="12"/>
      <c r="J10" s="12"/>
      <c r="K10" s="12"/>
      <c r="L10" s="12"/>
    </row>
    <row r="11" spans="1:13" ht="17.100000000000001" customHeight="1" x14ac:dyDescent="0.3">
      <c r="H11" s="12"/>
      <c r="I11" s="12"/>
      <c r="J11" s="12"/>
      <c r="K11" s="12"/>
      <c r="L11" s="12"/>
    </row>
    <row r="12" spans="1:13" ht="17.100000000000001" customHeight="1" x14ac:dyDescent="0.3">
      <c r="C12" s="77"/>
      <c r="H12" s="12"/>
      <c r="I12" s="78"/>
      <c r="J12" s="12"/>
      <c r="K12" s="12"/>
      <c r="L12" s="12"/>
    </row>
    <row r="13" spans="1:13" ht="24.75" customHeight="1" thickBot="1" x14ac:dyDescent="0.35">
      <c r="H13" s="12"/>
      <c r="I13" s="12"/>
      <c r="J13" s="12"/>
      <c r="K13" s="13" t="s">
        <v>84</v>
      </c>
      <c r="L13" s="12"/>
    </row>
    <row r="14" spans="1:13" ht="59.25" customHeight="1" x14ac:dyDescent="0.3">
      <c r="A14" s="419" t="s">
        <v>164</v>
      </c>
      <c r="B14" s="421" t="s">
        <v>150</v>
      </c>
      <c r="C14" s="422"/>
      <c r="D14" s="422"/>
      <c r="E14" s="422"/>
      <c r="F14" s="422"/>
      <c r="G14" s="422"/>
      <c r="H14" s="422"/>
      <c r="I14" s="423"/>
      <c r="J14" s="23" t="s">
        <v>160</v>
      </c>
      <c r="K14" s="357"/>
      <c r="L14" s="334">
        <f>K14*0.2</f>
        <v>0</v>
      </c>
      <c r="M14" s="47"/>
    </row>
    <row r="15" spans="1:13" ht="60.75" customHeight="1" thickBot="1" x14ac:dyDescent="0.35">
      <c r="A15" s="420"/>
      <c r="B15" s="424" t="s">
        <v>151</v>
      </c>
      <c r="C15" s="425"/>
      <c r="D15" s="425"/>
      <c r="E15" s="425"/>
      <c r="F15" s="425"/>
      <c r="G15" s="425"/>
      <c r="H15" s="425"/>
      <c r="I15" s="425"/>
      <c r="J15" s="38" t="s">
        <v>161</v>
      </c>
      <c r="K15" s="358"/>
      <c r="L15" s="338">
        <f>K15*0.15</f>
        <v>0</v>
      </c>
    </row>
    <row r="16" spans="1:13" ht="50.25" customHeight="1" x14ac:dyDescent="0.3">
      <c r="A16" s="419" t="s">
        <v>165</v>
      </c>
      <c r="B16" s="427" t="s">
        <v>152</v>
      </c>
      <c r="C16" s="428"/>
      <c r="D16" s="428"/>
      <c r="E16" s="428"/>
      <c r="F16" s="428"/>
      <c r="G16" s="428"/>
      <c r="H16" s="428"/>
      <c r="I16" s="428"/>
      <c r="J16" s="23" t="s">
        <v>162</v>
      </c>
      <c r="K16" s="359"/>
      <c r="L16" s="335">
        <f>K16*0.25</f>
        <v>0</v>
      </c>
    </row>
    <row r="17" spans="1:13" ht="72" customHeight="1" x14ac:dyDescent="0.3">
      <c r="A17" s="426"/>
      <c r="B17" s="429" t="s">
        <v>180</v>
      </c>
      <c r="C17" s="430"/>
      <c r="D17" s="430"/>
      <c r="E17" s="430"/>
      <c r="F17" s="430"/>
      <c r="G17" s="430"/>
      <c r="H17" s="430"/>
      <c r="I17" s="430"/>
      <c r="J17" s="26" t="s">
        <v>4</v>
      </c>
      <c r="K17" s="360"/>
      <c r="L17" s="336">
        <f>K17*0.2</f>
        <v>0</v>
      </c>
    </row>
    <row r="18" spans="1:13" ht="59.25" customHeight="1" thickBot="1" x14ac:dyDescent="0.35">
      <c r="A18" s="420"/>
      <c r="B18" s="431" t="s">
        <v>87</v>
      </c>
      <c r="C18" s="425"/>
      <c r="D18" s="425"/>
      <c r="E18" s="425"/>
      <c r="F18" s="425"/>
      <c r="G18" s="425"/>
      <c r="H18" s="425"/>
      <c r="I18" s="425"/>
      <c r="J18" s="38" t="s">
        <v>163</v>
      </c>
      <c r="K18" s="361"/>
      <c r="L18" s="337">
        <f>K18*0.2</f>
        <v>0</v>
      </c>
    </row>
    <row r="19" spans="1:13" ht="18" customHeight="1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35">
      <c r="A21" s="44"/>
      <c r="B21" s="80" t="s">
        <v>82</v>
      </c>
      <c r="C21" s="81"/>
      <c r="D21" s="82"/>
      <c r="E21" s="82"/>
      <c r="F21" s="82"/>
      <c r="G21" s="82"/>
      <c r="H21" s="82"/>
      <c r="I21" s="82"/>
      <c r="J21" s="82"/>
      <c r="K21" s="82"/>
      <c r="L21" s="368"/>
      <c r="M21" s="44"/>
    </row>
    <row r="22" spans="1:13" ht="7.5" customHeight="1" thickBot="1" x14ac:dyDescent="0.35"/>
    <row r="23" spans="1:13" ht="18.75" customHeight="1" thickBot="1" x14ac:dyDescent="0.35">
      <c r="I23" s="45" t="s">
        <v>85</v>
      </c>
      <c r="J23" s="46"/>
      <c r="K23" s="46"/>
      <c r="L23" s="83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9" t="s">
        <v>44</v>
      </c>
      <c r="B27" s="84"/>
      <c r="C27" s="84"/>
      <c r="D27" s="84"/>
      <c r="E27" s="84"/>
      <c r="H27" s="9" t="s">
        <v>59</v>
      </c>
      <c r="I27" s="9"/>
      <c r="J27" s="9"/>
      <c r="K27" s="9"/>
      <c r="L27" s="9"/>
    </row>
    <row r="28" spans="1:13" ht="18" customHeight="1" x14ac:dyDescent="0.3"/>
    <row r="29" spans="1:13" ht="18" customHeight="1" x14ac:dyDescent="0.3"/>
    <row r="30" spans="1:13" x14ac:dyDescent="0.3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3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11</vt:i4>
      </vt:variant>
      <vt:variant>
        <vt:lpstr>Namngivna områden</vt:lpstr>
      </vt:variant>
      <vt:variant>
        <vt:i4>80</vt:i4>
      </vt:variant>
    </vt:vector>
  </HeadingPairs>
  <TitlesOfParts>
    <vt:vector size="91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'Häst, individuell'!armnr</vt:lpstr>
      <vt:lpstr>'Ind kür tekn junior'!armnr</vt:lpstr>
      <vt:lpstr>'Ind kür tekn minior'!armnr</vt:lpstr>
      <vt:lpstr>'Ind kür tekn senior'!armnr</vt:lpstr>
      <vt:lpstr>'Individuell junior grund B'!armnr</vt:lpstr>
      <vt:lpstr>'Individuell kür artistisk'!armnr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tekn junior'!bord</vt:lpstr>
      <vt:lpstr>'Ind kür tekn minior'!bord</vt:lpstr>
      <vt:lpstr>'Ind kür tekn senior'!bord</vt:lpstr>
      <vt:lpstr>'Individuell junior grund B'!bord</vt:lpstr>
      <vt:lpstr>'Individuell kür artistisk'!bord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tekn junior'!datum</vt:lpstr>
      <vt:lpstr>'Ind kür tekn minior'!datum</vt:lpstr>
      <vt:lpstr>'Ind kür tekn senior'!datum</vt:lpstr>
      <vt:lpstr>'Individuell junior grund B'!datum</vt:lpstr>
      <vt:lpstr>'Individuell kür artistisk'!datum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kür artistisk'!domare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tekn junior'!id</vt:lpstr>
      <vt:lpstr>'Ind kür tekn minior'!id</vt:lpstr>
      <vt:lpstr>'Ind kür tekn senior'!id</vt:lpstr>
      <vt:lpstr>'Individuell junior grund B'!id</vt:lpstr>
      <vt:lpstr>'Individuell kür artistisk'!id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tekn junior'!klass</vt:lpstr>
      <vt:lpstr>'Ind kür tekn minior'!klass</vt:lpstr>
      <vt:lpstr>'Ind kür tekn senior'!klass</vt:lpstr>
      <vt:lpstr>'Individuell junior grund B'!klass</vt:lpstr>
      <vt:lpstr>'Individuell kür artistisk'!klass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kür artistisk'!moment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kür artistisk'!result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Bäcklund Stålenheim Katarina LK_STUP</cp:lastModifiedBy>
  <cp:lastPrinted>2019-02-18T17:10:55Z</cp:lastPrinted>
  <dcterms:created xsi:type="dcterms:W3CDTF">2005-01-07T14:31:35Z</dcterms:created>
  <dcterms:modified xsi:type="dcterms:W3CDTF">2019-02-28T20:45:09Z</dcterms:modified>
</cp:coreProperties>
</file>