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8B8247F7-BD63-440B-825A-C2CDF789C5C8}" xr6:coauthVersionLast="40" xr6:coauthVersionMax="40" xr10:uidLastSave="{00000000-0000-0000-0000-000000000000}"/>
  <bookViews>
    <workbookView xWindow="-98" yWindow="-98" windowWidth="21795" windowHeight="13096" xr2:uid="{00000000-000D-0000-FFFF-FFFF00000000}"/>
  </bookViews>
  <sheets>
    <sheet name="Information" sheetId="24" r:id="rId1"/>
    <sheet name="Skritt pas-de-deux" sheetId="25" r:id="rId2"/>
    <sheet name="Pas-de-Deux Häst" sheetId="23" r:id="rId3"/>
    <sheet name="Pas-de-Deux tekn" sheetId="20" r:id="rId4"/>
    <sheet name="Pas-de-Deux art" sheetId="21" r:id="rId5"/>
  </sheets>
  <definedNames>
    <definedName name="bord" localSheetId="4">'Pas-de-Deux art'!$L$3</definedName>
    <definedName name="bord" localSheetId="2">'Pas-de-Deux Häst'!$L$3</definedName>
    <definedName name="bord" localSheetId="3">'Pas-de-Deux tekn'!$L$3</definedName>
    <definedName name="datum" localSheetId="4">'Pas-de-Deux art'!$C$4</definedName>
    <definedName name="datum" localSheetId="2">'Pas-de-Deux Häst'!$C$4</definedName>
    <definedName name="datum" localSheetId="3">'Pas-de-Deux tekn'!$C$4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Häst'!$L$4</definedName>
    <definedName name="klass" localSheetId="3">'Pas-de-Deux tekn'!$L$4</definedName>
    <definedName name="moment" localSheetId="4">'Pas-de-Deux art'!$L$5</definedName>
    <definedName name="moment" localSheetId="2">'Pas-de-Deux Häst'!$L$5</definedName>
    <definedName name="moment" localSheetId="3">'Pas-de-Deux tekn'!$L$5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_xlnm.Print_Area" localSheetId="4">'Pas-de-Deux art'!$A$1:$L$28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25" l="1"/>
  <c r="L19" i="25" s="1"/>
  <c r="I31" i="25" s="1"/>
  <c r="L31" i="25" s="1"/>
  <c r="L16" i="25"/>
  <c r="L17" i="25"/>
  <c r="L27" i="25"/>
  <c r="L28" i="25"/>
  <c r="L29" i="25"/>
  <c r="L30" i="25"/>
  <c r="L32" i="25" l="1"/>
  <c r="L33" i="25" s="1"/>
  <c r="E21" i="20"/>
  <c r="L23" i="23" l="1"/>
  <c r="L19" i="23"/>
  <c r="L22" i="23"/>
  <c r="L16" i="23"/>
  <c r="L13" i="23"/>
  <c r="L16" i="2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  <c r="K25" i="23"/>
</calcChain>
</file>

<file path=xl/sharedStrings.xml><?xml version="1.0" encoding="utf-8"?>
<sst xmlns="http://schemas.openxmlformats.org/spreadsheetml/2006/main" count="324" uniqueCount="156">
  <si>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</si>
  <si>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</si>
  <si>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</si>
  <si>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</si>
  <si>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</si>
  <si>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</si>
  <si>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</si>
  <si>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</si>
  <si>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</si>
  <si>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</si>
  <si>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</si>
  <si>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</si>
  <si>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</si>
  <si>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</si>
  <si>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</si>
  <si>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</si>
  <si>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</si>
  <si>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</si>
  <si>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</si>
  <si>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</si>
  <si>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</si>
  <si>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</si>
  <si>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</si>
  <si>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</si>
  <si>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</si>
  <si>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</si>
  <si>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</si>
  <si>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</si>
  <si>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</si>
  <si>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</si>
  <si>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</si>
  <si>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</si>
  <si>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</si>
  <si>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</si>
  <si>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</si>
  <si>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</si>
  <si>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</si>
  <si>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</si>
  <si>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</si>
  <si>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</si>
  <si>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</si>
  <si>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</si>
  <si>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</si>
  <si>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</si>
  <si>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</si>
  <si>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</si>
  <si>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</si>
  <si>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</si>
  <si>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</si>
  <si>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</si>
  <si>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</si>
  <si>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</si>
  <si>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</si>
  <si>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</si>
  <si>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</si>
  <si>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</si>
  <si>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</si>
  <si>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</si>
  <si>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</si>
  <si>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</si>
  <si>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</si>
  <si>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</si>
  <si>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</si>
  <si>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</si>
  <si>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</si>
  <si>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</si>
  <si>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</si>
  <si>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</si>
  <si>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</si>
  <si>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</si>
  <si>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</si>
  <si>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</si>
  <si>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</si>
  <si>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</si>
  <si>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</si>
  <si>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</si>
  <si>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</si>
  <si>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>A3
25%</t>
  </si>
  <si>
    <t>A5
5%</t>
  </si>
  <si>
    <t>Inspring, hälsning och travvolt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</si>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</sst>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3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30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" xfId="0" applyFont="1" applyFill="1" applyBorder="1"/>
    <xf numFmtId="0" fontId="2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7" xfId="0" applyNumberFormat="1" applyFont="1" applyBorder="1" applyAlignment="1">
      <alignment horizontal="center" vertical="center"/>
    </xf>
    <xf numFmtId="166" fontId="3" fillId="0" borderId="31" xfId="1" applyNumberFormat="1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Fill="1" applyBorder="1"/>
    <xf numFmtId="0" fontId="2" fillId="3" borderId="0" xfId="0" applyFont="1" applyFill="1" applyBorder="1" applyAlignment="1"/>
    <xf numFmtId="0" fontId="2" fillId="0" borderId="15" xfId="0" applyFont="1" applyBorder="1" applyAlignment="1">
      <alignment vertic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/>
    <xf numFmtId="0" fontId="3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2" fillId="0" borderId="13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2" fillId="0" borderId="48" xfId="0" applyFont="1" applyFill="1" applyBorder="1"/>
    <xf numFmtId="0" fontId="2" fillId="0" borderId="0" xfId="3" applyFont="1" applyFill="1"/>
    <xf numFmtId="0" fontId="16" fillId="0" borderId="23" xfId="3" applyFont="1" applyFill="1" applyBorder="1" applyAlignment="1">
      <alignment vertical="center" wrapText="1"/>
    </xf>
    <xf numFmtId="0" fontId="16" fillId="0" borderId="2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3" xfId="3" applyFont="1" applyFill="1" applyBorder="1" applyAlignment="1">
      <alignment vertical="center" wrapText="1"/>
    </xf>
    <xf numFmtId="0" fontId="15" fillId="0" borderId="5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2" fillId="0" borderId="17" xfId="3" applyFont="1" applyFill="1" applyBorder="1" applyAlignment="1">
      <alignment horizontal="left" vertical="center"/>
    </xf>
    <xf numFmtId="0" fontId="15" fillId="0" borderId="18" xfId="3" applyFont="1" applyFill="1" applyBorder="1" applyAlignment="1">
      <alignment vertical="center" wrapText="1"/>
    </xf>
    <xf numFmtId="0" fontId="15" fillId="0" borderId="19" xfId="3" applyFont="1" applyFill="1" applyBorder="1" applyAlignment="1">
      <alignment vertical="center" wrapText="1"/>
    </xf>
    <xf numFmtId="0" fontId="14" fillId="0" borderId="17" xfId="3" applyFont="1" applyFill="1" applyBorder="1" applyAlignment="1">
      <alignment horizontal="center" vertical="center" wrapText="1"/>
    </xf>
    <xf numFmtId="0" fontId="8" fillId="0" borderId="49" xfId="3" applyFont="1" applyFill="1" applyBorder="1" applyAlignment="1">
      <alignment horizontal="center" vertical="center" textRotation="90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4" fillId="0" borderId="38" xfId="3" applyFont="1" applyFill="1" applyBorder="1" applyAlignment="1">
      <alignment horizontal="center" vertical="center" wrapText="1"/>
    </xf>
    <xf numFmtId="166" fontId="2" fillId="0" borderId="27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3" applyFont="1" applyFill="1" applyBorder="1" applyAlignment="1">
      <alignment horizontal="left"/>
    </xf>
    <xf numFmtId="0" fontId="2" fillId="0" borderId="6" xfId="0" applyFont="1" applyFill="1" applyBorder="1"/>
    <xf numFmtId="0" fontId="2" fillId="0" borderId="0" xfId="0" applyFont="1" applyFill="1" applyBorder="1"/>
    <xf numFmtId="0" fontId="2" fillId="0" borderId="7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66" fontId="2" fillId="0" borderId="10" xfId="1" applyNumberFormat="1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2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3" xfId="0" applyFon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right"/>
    </xf>
    <xf numFmtId="165" fontId="3" fillId="0" borderId="5" xfId="0" applyNumberFormat="1" applyFont="1" applyFill="1" applyBorder="1" applyAlignment="1">
      <alignment horizontal="center"/>
    </xf>
    <xf numFmtId="165" fontId="3" fillId="0" borderId="7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7" fontId="2" fillId="0" borderId="0" xfId="1" applyNumberFormat="1" applyFont="1" applyFill="1" applyBorder="1"/>
    <xf numFmtId="0" fontId="3" fillId="0" borderId="0" xfId="0" applyFont="1" applyFill="1"/>
    <xf numFmtId="164" fontId="2" fillId="0" borderId="0" xfId="1" applyFont="1" applyFill="1"/>
    <xf numFmtId="168" fontId="2" fillId="0" borderId="0" xfId="1" applyNumberFormat="1" applyFont="1" applyFill="1" applyBorder="1"/>
    <xf numFmtId="0" fontId="2" fillId="0" borderId="1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1" fontId="2" fillId="0" borderId="10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right" vertical="center"/>
    </xf>
    <xf numFmtId="164" fontId="2" fillId="0" borderId="0" xfId="1" applyFont="1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164" fontId="2" fillId="0" borderId="2" xfId="1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166" fontId="3" fillId="0" borderId="2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6" fillId="0" borderId="14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6" fontId="6" fillId="0" borderId="2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169" fontId="2" fillId="0" borderId="10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13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12" fillId="0" borderId="38" xfId="3" applyFont="1" applyFill="1" applyBorder="1" applyAlignment="1">
      <alignment horizontal="left" vertical="center" wrapText="1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50" xfId="0" applyFont="1" applyFill="1" applyBorder="1"/>
    <xf numFmtId="0" fontId="20" fillId="0" borderId="0" xfId="4" applyFont="1"/>
    <xf numFmtId="0" fontId="5" fillId="0" borderId="0" xfId="4" applyFont="1"/>
    <xf numFmtId="0" fontId="5" fillId="0" borderId="0" xfId="4"/>
    <xf numFmtId="0" fontId="8" fillId="0" borderId="0" xfId="4" applyFont="1"/>
    <xf numFmtId="0" fontId="21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2" fillId="0" borderId="0" xfId="4" applyFont="1"/>
    <xf numFmtId="166" fontId="2" fillId="0" borderId="25" xfId="1" applyNumberFormat="1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0" xfId="0" applyFont="1"/>
    <xf numFmtId="0" fontId="23" fillId="0" borderId="0" xfId="4" applyFont="1"/>
    <xf numFmtId="0" fontId="24" fillId="0" borderId="0" xfId="4" applyFont="1"/>
    <xf numFmtId="0" fontId="23" fillId="0" borderId="51" xfId="0" applyFont="1" applyBorder="1"/>
    <xf numFmtId="0" fontId="24" fillId="0" borderId="51" xfId="0" applyFont="1" applyBorder="1"/>
    <xf numFmtId="0" fontId="0" fillId="0" borderId="51" xfId="0" applyBorder="1"/>
    <xf numFmtId="0" fontId="0" fillId="0" borderId="52" xfId="0" applyBorder="1"/>
    <xf numFmtId="0" fontId="5" fillId="0" borderId="51" xfId="0" applyFont="1" applyBorder="1"/>
    <xf numFmtId="14" fontId="2" fillId="0" borderId="1" xfId="0" applyNumberFormat="1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6" xfId="1" applyNumberFormat="1" applyFont="1" applyFill="1" applyBorder="1" applyAlignment="1">
      <alignment horizontal="center" vertical="center"/>
    </xf>
    <xf numFmtId="169" fontId="3" fillId="4" borderId="29" xfId="1" applyNumberFormat="1" applyFont="1" applyFill="1" applyBorder="1" applyAlignment="1">
      <alignment horizontal="center" vertical="center"/>
    </xf>
    <xf numFmtId="169" fontId="3" fillId="4" borderId="17" xfId="1" applyNumberFormat="1" applyFont="1" applyFill="1" applyBorder="1" applyAlignment="1">
      <alignment horizontal="center" vertical="center"/>
    </xf>
    <xf numFmtId="169" fontId="3" fillId="4" borderId="38" xfId="1" applyNumberFormat="1" applyFont="1" applyFill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17" fillId="0" borderId="17" xfId="3" applyFont="1" applyFill="1" applyBorder="1" applyAlignment="1">
      <alignment horizontal="left" vertical="center" wrapText="1"/>
    </xf>
    <xf numFmtId="0" fontId="15" fillId="0" borderId="18" xfId="3" applyFont="1" applyFill="1" applyBorder="1" applyAlignment="1">
      <alignment horizontal="left" vertical="justify" wrapText="1"/>
    </xf>
    <xf numFmtId="0" fontId="15" fillId="0" borderId="42" xfId="3" applyFont="1" applyFill="1" applyBorder="1" applyAlignment="1">
      <alignment horizontal="left" vertical="justify" wrapText="1"/>
    </xf>
    <xf numFmtId="0" fontId="15" fillId="0" borderId="20" xfId="3" applyFont="1" applyFill="1" applyBorder="1" applyAlignment="1">
      <alignment horizontal="left" vertical="justify" wrapText="1"/>
    </xf>
    <xf numFmtId="0" fontId="15" fillId="0" borderId="39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4" fillId="0" borderId="16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7" fillId="0" borderId="16" xfId="3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 applyAlignment="1"/>
    <xf numFmtId="169" fontId="3" fillId="4" borderId="16" xfId="1" applyNumberFormat="1" applyFont="1" applyFill="1" applyBorder="1" applyAlignment="1">
      <alignment horizontal="center" vertical="center"/>
    </xf>
    <xf numFmtId="169" fontId="3" fillId="4" borderId="10" xfId="1" applyNumberFormat="1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wrapText="1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3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8" fillId="0" borderId="44" xfId="3" applyFont="1" applyFill="1" applyBorder="1" applyAlignment="1">
      <alignment horizontal="center" vertical="center" textRotation="90" wrapText="1"/>
    </xf>
    <xf numFmtId="0" fontId="8" fillId="0" borderId="46" xfId="3" applyFont="1" applyFill="1" applyBorder="1" applyAlignment="1">
      <alignment horizontal="center" vertical="center" textRotation="90" wrapText="1"/>
    </xf>
    <xf numFmtId="0" fontId="8" fillId="0" borderId="45" xfId="3" applyFont="1" applyFill="1" applyBorder="1" applyAlignment="1">
      <alignment horizontal="center" vertical="center" textRotation="90" wrapText="1"/>
    </xf>
    <xf numFmtId="0" fontId="17" fillId="0" borderId="38" xfId="3" applyFont="1" applyFill="1" applyBorder="1" applyAlignment="1">
      <alignment horizontal="left" vertical="center" wrapText="1"/>
    </xf>
    <xf numFmtId="0" fontId="17" fillId="0" borderId="10" xfId="3" applyFont="1" applyFill="1" applyBorder="1" applyAlignment="1">
      <alignment horizontal="left" vertical="center" wrapText="1"/>
    </xf>
    <xf numFmtId="0" fontId="12" fillId="0" borderId="37" xfId="3" applyFont="1" applyFill="1" applyBorder="1" applyAlignment="1">
      <alignment horizontal="left" vertical="center"/>
    </xf>
    <xf numFmtId="0" fontId="12" fillId="0" borderId="28" xfId="3" applyFont="1" applyFill="1" applyBorder="1" applyAlignment="1">
      <alignment horizontal="left" vertical="center"/>
    </xf>
    <xf numFmtId="0" fontId="12" fillId="0" borderId="47" xfId="3" applyFont="1" applyFill="1" applyBorder="1" applyAlignment="1">
      <alignment horizontal="left" vertical="center"/>
    </xf>
    <xf numFmtId="0" fontId="12" fillId="0" borderId="43" xfId="3" applyFont="1" applyFill="1" applyBorder="1" applyAlignment="1">
      <alignment horizontal="left" vertical="center" wrapText="1"/>
    </xf>
    <xf numFmtId="0" fontId="12" fillId="0" borderId="28" xfId="3" applyFont="1" applyFill="1" applyBorder="1" applyAlignment="1">
      <alignment horizontal="left" vertical="center" wrapText="1"/>
    </xf>
    <xf numFmtId="0" fontId="12" fillId="0" borderId="36" xfId="3" applyFont="1" applyFill="1" applyBorder="1" applyAlignment="1">
      <alignment horizontal="left" vertical="center" wrapText="1"/>
    </xf>
    <xf numFmtId="0" fontId="15" fillId="0" borderId="40" xfId="3" applyFont="1" applyFill="1" applyBorder="1" applyAlignment="1">
      <alignment horizontal="left" vertical="justify" wrapText="1"/>
    </xf>
    <xf numFmtId="0" fontId="15" fillId="0" borderId="13" xfId="3" applyFont="1" applyFill="1" applyBorder="1" applyAlignment="1">
      <alignment horizontal="left" vertical="justify" wrapText="1"/>
    </xf>
    <xf numFmtId="166" fontId="2" fillId="0" borderId="30" xfId="1" applyNumberFormat="1" applyFont="1" applyFill="1" applyBorder="1" applyAlignment="1">
      <alignment horizontal="center" vertical="center" wrapText="1"/>
    </xf>
    <xf numFmtId="166" fontId="2" fillId="0" borderId="25" xfId="1" applyNumberFormat="1" applyFont="1" applyFill="1" applyBorder="1" applyAlignment="1">
      <alignment horizontal="center" vertical="center" wrapText="1"/>
    </xf>
    <xf numFmtId="166" fontId="2" fillId="0" borderId="26" xfId="1" applyNumberFormat="1" applyFont="1" applyFill="1" applyBorder="1" applyAlignment="1">
      <alignment horizontal="center" vertical="center" wrapText="1"/>
    </xf>
    <xf numFmtId="0" fontId="16" fillId="0" borderId="20" xfId="3" applyFont="1" applyFill="1" applyBorder="1" applyAlignment="1">
      <alignment horizontal="left" vertical="justify" wrapText="1"/>
    </xf>
    <xf numFmtId="0" fontId="16" fillId="0" borderId="39" xfId="3" applyFont="1" applyFill="1" applyBorder="1" applyAlignment="1">
      <alignment horizontal="left" vertical="justify" wrapText="1"/>
    </xf>
    <xf numFmtId="0" fontId="14" fillId="0" borderId="17" xfId="3" applyFont="1" applyFill="1" applyBorder="1" applyAlignment="1">
      <alignment horizontal="center" vertical="center" wrapText="1"/>
    </xf>
    <xf numFmtId="169" fontId="3" fillId="4" borderId="17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 vertical="justify" wrapText="1"/>
    </xf>
    <xf numFmtId="0" fontId="18" fillId="0" borderId="10" xfId="0" applyFont="1" applyFill="1" applyBorder="1" applyAlignment="1">
      <alignment horizontal="left" vertical="justify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8" fillId="0" borderId="45" xfId="0" applyFont="1" applyFill="1" applyBorder="1" applyAlignment="1">
      <alignment horizontal="center" vertical="center" textRotation="90" wrapText="1"/>
    </xf>
    <xf numFmtId="0" fontId="8" fillId="0" borderId="46" xfId="0" applyFont="1" applyFill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10" fillId="0" borderId="17" xfId="0" applyFont="1" applyFill="1" applyBorder="1" applyAlignment="1">
      <alignment horizontal="left" vertical="justify" wrapText="1"/>
    </xf>
    <xf numFmtId="0" fontId="18" fillId="0" borderId="17" xfId="0" applyFont="1" applyFill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1" fillId="0" borderId="17" xfId="0" applyFont="1" applyFill="1" applyBorder="1" applyAlignment="1">
      <alignment horizontal="left" vertical="justify" wrapText="1"/>
    </xf>
    <xf numFmtId="0" fontId="2" fillId="0" borderId="0" xfId="6" applyFont="1"/>
    <xf numFmtId="0" fontId="2" fillId="0" borderId="5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5" fillId="0" borderId="0" xfId="6" applyFont="1" applyAlignment="1">
      <alignment horizontal="right"/>
    </xf>
    <xf numFmtId="0" fontId="25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0" fontId="6" fillId="0" borderId="12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4" xfId="6" applyFont="1" applyBorder="1" applyAlignment="1">
      <alignment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164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9" fontId="2" fillId="0" borderId="10" xfId="6" applyNumberFormat="1" applyFont="1" applyBorder="1" applyAlignment="1">
      <alignment horizontal="center" vertical="center"/>
    </xf>
    <xf numFmtId="0" fontId="7" fillId="0" borderId="10" xfId="6" applyFont="1" applyBorder="1" applyAlignment="1">
      <alignment vertical="center"/>
    </xf>
    <xf numFmtId="168" fontId="2" fillId="0" borderId="10" xfId="7" applyNumberFormat="1" applyFont="1" applyBorder="1" applyAlignment="1">
      <alignment horizontal="center" vertical="center"/>
    </xf>
    <xf numFmtId="0" fontId="2" fillId="0" borderId="9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3" xfId="6" applyFont="1" applyBorder="1" applyAlignment="1">
      <alignment horizontal="left" vertical="top"/>
    </xf>
    <xf numFmtId="0" fontId="6" fillId="0" borderId="0" xfId="6" applyFont="1"/>
    <xf numFmtId="166" fontId="2" fillId="0" borderId="36" xfId="6" applyNumberFormat="1" applyFont="1" applyBorder="1" applyAlignment="1">
      <alignment horizontal="center" vertical="center"/>
    </xf>
    <xf numFmtId="166" fontId="2" fillId="0" borderId="36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5" fillId="0" borderId="9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8" xfId="3" applyBorder="1" applyAlignment="1">
      <alignment horizontal="left" vertical="center"/>
    </xf>
    <xf numFmtId="0" fontId="26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7" fillId="0" borderId="10" xfId="3" applyNumberFormat="1" applyFont="1" applyBorder="1" applyAlignment="1">
      <alignment horizontal="center" vertical="center" wrapText="1"/>
    </xf>
    <xf numFmtId="0" fontId="28" fillId="0" borderId="11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center" vertical="center" wrapText="1"/>
    </xf>
    <xf numFmtId="0" fontId="15" fillId="0" borderId="42" xfId="3" applyFont="1" applyBorder="1" applyAlignment="1">
      <alignment horizontal="left" vertical="justify" wrapText="1"/>
    </xf>
    <xf numFmtId="0" fontId="15" fillId="0" borderId="18" xfId="3" applyFont="1" applyBorder="1" applyAlignment="1">
      <alignment horizontal="left" vertical="justify" wrapText="1"/>
    </xf>
    <xf numFmtId="0" fontId="29" fillId="0" borderId="11" xfId="3" applyFont="1" applyBorder="1" applyAlignment="1">
      <alignment horizontal="left" vertical="center"/>
    </xf>
    <xf numFmtId="0" fontId="29" fillId="0" borderId="2" xfId="3" applyFont="1" applyBorder="1" applyAlignment="1">
      <alignment horizontal="left" vertical="center"/>
    </xf>
    <xf numFmtId="0" fontId="29" fillId="0" borderId="15" xfId="3" applyFont="1" applyBorder="1" applyAlignment="1">
      <alignment horizontal="left" vertical="center"/>
    </xf>
    <xf numFmtId="0" fontId="26" fillId="0" borderId="36" xfId="3" applyFont="1" applyBorder="1" applyAlignment="1">
      <alignment horizontal="center" vertical="center" textRotation="90" wrapText="1"/>
    </xf>
    <xf numFmtId="0" fontId="30" fillId="0" borderId="2" xfId="3" applyFont="1" applyBorder="1" applyAlignment="1">
      <alignment horizontal="left" vertical="justify" wrapText="1"/>
    </xf>
    <xf numFmtId="0" fontId="30" fillId="0" borderId="15" xfId="3" applyFont="1" applyBorder="1" applyAlignment="1">
      <alignment horizontal="left" vertical="justify" wrapText="1"/>
    </xf>
    <xf numFmtId="0" fontId="29" fillId="0" borderId="11" xfId="3" applyFont="1" applyBorder="1" applyAlignment="1">
      <alignment horizontal="left" vertical="center" wrapText="1"/>
    </xf>
    <xf numFmtId="0" fontId="29" fillId="0" borderId="2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center" wrapText="1"/>
    </xf>
    <xf numFmtId="0" fontId="26" fillId="0" borderId="37" xfId="3" applyFont="1" applyBorder="1" applyAlignment="1">
      <alignment horizontal="center" vertical="center" textRotation="90" wrapText="1"/>
    </xf>
    <xf numFmtId="166" fontId="2" fillId="0" borderId="37" xfId="7" applyNumberFormat="1" applyFont="1" applyBorder="1" applyAlignment="1">
      <alignment horizontal="center" vertical="center" wrapText="1"/>
    </xf>
    <xf numFmtId="169" fontId="3" fillId="4" borderId="47" xfId="8" applyNumberFormat="1" applyFont="1" applyFill="1" applyBorder="1" applyAlignment="1">
      <alignment horizontal="center" vertical="center"/>
    </xf>
    <xf numFmtId="0" fontId="27" fillId="0" borderId="37" xfId="3" applyFont="1" applyBorder="1" applyAlignment="1">
      <alignment horizontal="center" vertical="center" wrapText="1"/>
    </xf>
    <xf numFmtId="0" fontId="28" fillId="0" borderId="5" xfId="3" applyFont="1" applyBorder="1" applyAlignment="1">
      <alignment horizontal="center" vertical="center" wrapText="1"/>
    </xf>
    <xf numFmtId="0" fontId="28" fillId="0" borderId="3" xfId="3" applyFont="1" applyBorder="1" applyAlignment="1">
      <alignment horizontal="center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5" xfId="3" applyFont="1" applyBorder="1" applyAlignment="1">
      <alignment horizontal="left" vertical="justify" wrapText="1"/>
    </xf>
    <xf numFmtId="0" fontId="27" fillId="0" borderId="37" xfId="3" applyFont="1" applyBorder="1" applyAlignment="1">
      <alignment horizontal="left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28" xfId="8" applyNumberFormat="1" applyFont="1" applyFill="1" applyBorder="1" applyAlignment="1">
      <alignment horizontal="center" vertical="center"/>
    </xf>
    <xf numFmtId="0" fontId="27" fillId="0" borderId="10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left" vertical="center" wrapText="1"/>
    </xf>
    <xf numFmtId="0" fontId="26" fillId="0" borderId="28" xfId="3" applyFont="1" applyBorder="1" applyAlignment="1">
      <alignment horizontal="center" vertical="center" textRotation="90" wrapText="1"/>
    </xf>
    <xf numFmtId="169" fontId="3" fillId="4" borderId="37" xfId="8" applyNumberFormat="1" applyFont="1" applyFill="1" applyBorder="1" applyAlignment="1">
      <alignment horizontal="center" vertical="center"/>
    </xf>
    <xf numFmtId="9" fontId="27" fillId="0" borderId="10" xfId="3" applyNumberFormat="1" applyFont="1" applyBorder="1" applyAlignment="1">
      <alignment horizontal="center" vertical="center" wrapText="1"/>
    </xf>
    <xf numFmtId="0" fontId="30" fillId="0" borderId="11" xfId="3" applyFont="1" applyBorder="1" applyAlignment="1">
      <alignment horizontal="center" vertical="center" wrapText="1"/>
    </xf>
    <xf numFmtId="0" fontId="30" fillId="0" borderId="15" xfId="3" applyFont="1" applyBorder="1" applyAlignment="1">
      <alignment horizontal="center" vertical="center" wrapText="1"/>
    </xf>
    <xf numFmtId="0" fontId="30" fillId="0" borderId="11" xfId="3" applyFont="1" applyBorder="1" applyAlignment="1">
      <alignment horizontal="left" vertical="justify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2" fillId="0" borderId="0" xfId="3" applyFont="1"/>
    <xf numFmtId="0" fontId="6" fillId="0" borderId="0" xfId="3" applyFont="1" applyAlignment="1">
      <alignment vertical="center"/>
    </xf>
    <xf numFmtId="0" fontId="2" fillId="0" borderId="0" xfId="6" applyFont="1"/>
    <xf numFmtId="0" fontId="2" fillId="0" borderId="0" xfId="6" applyFont="1" applyAlignment="1">
      <alignment horizontal="left"/>
    </xf>
    <xf numFmtId="0" fontId="2" fillId="0" borderId="2" xfId="6" applyFont="1" applyBorder="1" applyAlignment="1">
      <alignment horizontal="center"/>
    </xf>
    <xf numFmtId="0" fontId="2" fillId="0" borderId="2" xfId="6" applyFont="1" applyBorder="1"/>
    <xf numFmtId="0" fontId="2" fillId="0" borderId="2" xfId="6" applyFont="1" applyBorder="1"/>
    <xf numFmtId="0" fontId="2" fillId="0" borderId="2" xfId="6" applyFont="1" applyBorder="1" applyAlignment="1">
      <alignment horizontal="left"/>
    </xf>
    <xf numFmtId="0" fontId="2" fillId="0" borderId="1" xfId="6" applyFont="1" applyBorder="1" applyAlignment="1">
      <alignment horizontal="center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0" fontId="3" fillId="0" borderId="12" xfId="6" applyFont="1" applyBorder="1" applyAlignment="1">
      <alignment horizontal="center" vertical="center"/>
    </xf>
    <xf numFmtId="0" fontId="2" fillId="0" borderId="48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2" fillId="0" borderId="1" xfId="6" applyFont="1" applyBorder="1" applyAlignment="1">
      <alignment horizontal="center"/>
    </xf>
    <xf numFmtId="0" fontId="5" fillId="0" borderId="10" xfId="4" applyBorder="1" applyAlignment="1">
      <alignment wrapText="1"/>
    </xf>
    <xf numFmtId="0" fontId="5" fillId="0" borderId="0" xfId="4" applyBorder="1" applyAlignment="1">
      <alignment wrapText="1"/>
    </xf>
    <xf numFmtId="0" fontId="5" fillId="0" borderId="6" xfId="4" applyBorder="1" applyAlignment="1">
      <alignment wrapText="1"/>
    </xf>
    <xf numFmtId="0" fontId="5" fillId="0" borderId="0" xfId="4" applyAlignment="1">
      <alignment wrapText="1"/>
    </xf>
    <xf numFmtId="0" fontId="5" fillId="0" borderId="28" xfId="4" applyBorder="1" applyAlignment="1">
      <alignment wrapText="1"/>
    </xf>
    <xf numFmtId="0" fontId="32" fillId="0" borderId="0" xfId="4" applyFont="1"/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0" fontId="5" fillId="0" borderId="0" xfId="9"/>
  </cellXfs>
  <cellStyles count="10">
    <cellStyle name="Dezimal 2" xfId="2" xr:uid="{00000000-0005-0000-0000-000001000000}"/>
    <cellStyle name="Dezimal 2 2" xfId="5" xr:uid="{00000000-0005-0000-0000-000002000000}"/>
    <cellStyle name="Normal" xfId="0" builtinId="0"/>
    <cellStyle name="Normal 2" xfId="4" xr:uid="{00000000-0005-0000-0000-000004000000}"/>
    <cellStyle name="Normal 3" xfId="9" xr:uid="{972559EC-1BB5-4AEB-BAB4-03186F642808}"/>
    <cellStyle name="Normal 4" xfId="6" xr:uid="{60203743-1DC9-403E-B17D-F637C6BE3D33}"/>
    <cellStyle name="Standard 2" xfId="3" xr:uid="{00000000-0005-0000-0000-000005000000}"/>
    <cellStyle name="Tusental" xfId="1" builtinId="3"/>
    <cellStyle name="Tusental 2" xfId="8" xr:uid="{094B6DDB-2EAB-4776-8C9C-89AC0969CEFA}"/>
    <cellStyle name="Tusental 3" xfId="7" xr:uid="{C5A78AEF-9578-4960-864C-095DF8B6E49C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tabSelected="1" workbookViewId="0">
      <selection activeCell="A10" sqref="A10"/>
    </sheetView>
  </sheetViews>
  <sheetFormatPr defaultColWidth="9.1328125" defaultRowHeight="12.75" x14ac:dyDescent="0.35"/>
  <cols>
    <col min="1" max="1" width="21.59765625" style="124" customWidth="1"/>
    <col min="2" max="18" width="15.73046875" style="124" customWidth="1"/>
    <col min="19" max="16384" width="9.1328125" style="124"/>
  </cols>
  <sheetData>
    <row r="1" spans="1:5" ht="20.65" x14ac:dyDescent="0.6">
      <c r="A1" s="129" t="s">
        <v>106</v>
      </c>
    </row>
    <row r="2" spans="1:5" ht="20.100000000000001" customHeight="1" x14ac:dyDescent="0.4">
      <c r="A2" s="123" t="s">
        <v>152</v>
      </c>
      <c r="C2" s="125"/>
      <c r="D2" s="125"/>
      <c r="E2" s="125"/>
    </row>
    <row r="4" spans="1:5" s="307" customFormat="1" x14ac:dyDescent="0.35">
      <c r="A4" s="307" t="s">
        <v>155</v>
      </c>
    </row>
    <row r="6" spans="1:5" ht="20.100000000000001" customHeight="1" x14ac:dyDescent="0.4">
      <c r="A6" s="123"/>
      <c r="C6" s="125"/>
      <c r="D6" s="125"/>
      <c r="E6" s="125"/>
    </row>
    <row r="7" spans="1:5" ht="15" x14ac:dyDescent="0.4">
      <c r="A7" s="134" t="s">
        <v>150</v>
      </c>
    </row>
    <row r="8" spans="1:5" ht="15" x14ac:dyDescent="0.4">
      <c r="A8" s="133"/>
    </row>
    <row r="9" spans="1:5" s="122" customFormat="1" ht="17.25" x14ac:dyDescent="0.45">
      <c r="A9" s="124"/>
      <c r="B9" s="125" t="s">
        <v>149</v>
      </c>
    </row>
    <row r="10" spans="1:5" x14ac:dyDescent="0.35">
      <c r="A10" s="124" t="s">
        <v>154</v>
      </c>
      <c r="B10" s="300" t="s">
        <v>148</v>
      </c>
    </row>
    <row r="11" spans="1:5" x14ac:dyDescent="0.35">
      <c r="B11" s="301"/>
    </row>
    <row r="15" spans="1:5" s="125" customFormat="1" ht="17.649999999999999" x14ac:dyDescent="0.5">
      <c r="A15" s="305" t="s">
        <v>151</v>
      </c>
      <c r="B15" s="122"/>
    </row>
    <row r="16" spans="1:5" x14ac:dyDescent="0.35">
      <c r="A16" s="124" t="s">
        <v>107</v>
      </c>
    </row>
    <row r="17" spans="1:9" x14ac:dyDescent="0.35">
      <c r="A17" s="124" t="s">
        <v>125</v>
      </c>
    </row>
    <row r="19" spans="1:9" s="125" customFormat="1" ht="13.15" x14ac:dyDescent="0.4">
      <c r="A19" s="125" t="s">
        <v>82</v>
      </c>
    </row>
    <row r="20" spans="1:9" ht="19.5" customHeight="1" x14ac:dyDescent="0.35">
      <c r="B20" s="126" t="s">
        <v>83</v>
      </c>
    </row>
    <row r="21" spans="1:9" ht="20.100000000000001" customHeight="1" x14ac:dyDescent="0.4">
      <c r="B21" s="125" t="s">
        <v>85</v>
      </c>
      <c r="C21" s="125" t="s">
        <v>86</v>
      </c>
      <c r="D21" s="125" t="s">
        <v>87</v>
      </c>
      <c r="E21" s="125"/>
    </row>
    <row r="22" spans="1:9" ht="24.95" customHeight="1" x14ac:dyDescent="0.35">
      <c r="A22" s="124" t="s">
        <v>153</v>
      </c>
      <c r="B22" s="300" t="s">
        <v>92</v>
      </c>
      <c r="C22" s="300" t="s">
        <v>93</v>
      </c>
      <c r="D22" s="300" t="s">
        <v>94</v>
      </c>
      <c r="E22" s="302"/>
    </row>
    <row r="23" spans="1:9" ht="24.95" customHeight="1" x14ac:dyDescent="0.35">
      <c r="B23" s="303"/>
      <c r="C23" s="303"/>
      <c r="D23" s="303"/>
      <c r="E23" s="303"/>
    </row>
    <row r="25" spans="1:9" s="125" customFormat="1" ht="13.15" x14ac:dyDescent="0.4">
      <c r="A25" s="125" t="s">
        <v>88</v>
      </c>
    </row>
    <row r="26" spans="1:9" ht="20.100000000000001" customHeight="1" x14ac:dyDescent="0.35">
      <c r="B26" s="126" t="s">
        <v>83</v>
      </c>
      <c r="F26" s="126"/>
    </row>
    <row r="27" spans="1:9" ht="20.100000000000001" customHeight="1" x14ac:dyDescent="0.4">
      <c r="B27" s="125" t="s">
        <v>85</v>
      </c>
      <c r="C27" s="125" t="s">
        <v>86</v>
      </c>
      <c r="D27" s="125" t="s">
        <v>87</v>
      </c>
      <c r="E27" s="125" t="s">
        <v>89</v>
      </c>
      <c r="F27" s="125"/>
      <c r="G27" s="125"/>
      <c r="H27" s="125"/>
      <c r="I27" s="125"/>
    </row>
    <row r="28" spans="1:9" ht="24.95" customHeight="1" x14ac:dyDescent="0.35">
      <c r="A28" s="124" t="s">
        <v>153</v>
      </c>
      <c r="B28" s="300" t="s">
        <v>92</v>
      </c>
      <c r="C28" s="300" t="s">
        <v>93</v>
      </c>
      <c r="D28" s="300" t="s">
        <v>94</v>
      </c>
      <c r="E28" s="300" t="s">
        <v>93</v>
      </c>
      <c r="F28" s="302"/>
      <c r="G28" s="303"/>
      <c r="H28" s="303"/>
      <c r="I28" s="303"/>
    </row>
    <row r="29" spans="1:9" x14ac:dyDescent="0.35">
      <c r="B29" s="303"/>
      <c r="C29" s="303"/>
      <c r="D29" s="303"/>
      <c r="E29" s="303"/>
    </row>
    <row r="30" spans="1:9" x14ac:dyDescent="0.35">
      <c r="B30" s="303"/>
      <c r="C30" s="303"/>
      <c r="D30" s="303"/>
      <c r="E30" s="303"/>
    </row>
    <row r="31" spans="1:9" x14ac:dyDescent="0.35">
      <c r="B31" s="303"/>
      <c r="C31" s="303"/>
      <c r="D31" s="303"/>
      <c r="E31" s="303"/>
    </row>
    <row r="32" spans="1:9" ht="13.15" x14ac:dyDescent="0.4">
      <c r="A32" s="125" t="s">
        <v>90</v>
      </c>
    </row>
    <row r="34" spans="1:13" ht="19.5" customHeight="1" x14ac:dyDescent="0.35">
      <c r="B34" s="126" t="s">
        <v>83</v>
      </c>
      <c r="F34" s="126" t="s">
        <v>84</v>
      </c>
    </row>
    <row r="35" spans="1:13" ht="20.100000000000001" customHeight="1" x14ac:dyDescent="0.4">
      <c r="B35" s="125" t="s">
        <v>85</v>
      </c>
      <c r="C35" s="125" t="s">
        <v>86</v>
      </c>
      <c r="D35" s="125" t="s">
        <v>87</v>
      </c>
      <c r="E35" s="125"/>
      <c r="F35" s="125" t="s">
        <v>85</v>
      </c>
      <c r="G35" s="125" t="s">
        <v>86</v>
      </c>
      <c r="H35" s="125" t="s">
        <v>87</v>
      </c>
    </row>
    <row r="36" spans="1:13" ht="24.95" customHeight="1" x14ac:dyDescent="0.35">
      <c r="A36" s="124" t="s">
        <v>153</v>
      </c>
      <c r="B36" s="300" t="s">
        <v>92</v>
      </c>
      <c r="C36" s="300" t="s">
        <v>93</v>
      </c>
      <c r="D36" s="300" t="s">
        <v>94</v>
      </c>
      <c r="E36" s="304"/>
      <c r="F36" s="300" t="s">
        <v>92</v>
      </c>
      <c r="G36" s="300" t="s">
        <v>93</v>
      </c>
      <c r="H36" s="300" t="s">
        <v>94</v>
      </c>
    </row>
    <row r="37" spans="1:13" ht="24.95" customHeight="1" x14ac:dyDescent="0.35">
      <c r="B37" s="303"/>
      <c r="C37" s="303"/>
      <c r="D37" s="303"/>
      <c r="E37" s="303"/>
      <c r="F37" s="303"/>
      <c r="G37" s="303"/>
      <c r="H37" s="303"/>
    </row>
    <row r="39" spans="1:13" ht="13.15" x14ac:dyDescent="0.4">
      <c r="A39" s="125" t="s">
        <v>91</v>
      </c>
    </row>
    <row r="41" spans="1:13" ht="20.100000000000001" customHeight="1" x14ac:dyDescent="0.35">
      <c r="B41" s="126" t="s">
        <v>83</v>
      </c>
      <c r="F41" s="126" t="s">
        <v>84</v>
      </c>
      <c r="J41" s="126"/>
    </row>
    <row r="42" spans="1:13" ht="20.100000000000001" customHeight="1" x14ac:dyDescent="0.4">
      <c r="B42" s="125" t="s">
        <v>85</v>
      </c>
      <c r="C42" s="125" t="s">
        <v>86</v>
      </c>
      <c r="D42" s="125" t="s">
        <v>87</v>
      </c>
      <c r="E42" s="125" t="s">
        <v>89</v>
      </c>
      <c r="F42" s="125" t="s">
        <v>85</v>
      </c>
      <c r="G42" s="125" t="s">
        <v>86</v>
      </c>
      <c r="H42" s="125" t="s">
        <v>87</v>
      </c>
      <c r="I42" s="125" t="s">
        <v>89</v>
      </c>
      <c r="J42" s="125"/>
      <c r="K42" s="125"/>
      <c r="L42" s="125"/>
      <c r="M42" s="125"/>
    </row>
    <row r="43" spans="1:13" ht="24.95" customHeight="1" x14ac:dyDescent="0.35">
      <c r="A43" s="124" t="s">
        <v>153</v>
      </c>
      <c r="B43" s="300" t="s">
        <v>92</v>
      </c>
      <c r="C43" s="300" t="s">
        <v>93</v>
      </c>
      <c r="D43" s="300" t="s">
        <v>94</v>
      </c>
      <c r="E43" s="300" t="s">
        <v>93</v>
      </c>
      <c r="F43" s="300" t="s">
        <v>92</v>
      </c>
      <c r="G43" s="300" t="s">
        <v>93</v>
      </c>
      <c r="H43" s="300" t="s">
        <v>94</v>
      </c>
      <c r="I43" s="300" t="s">
        <v>93</v>
      </c>
    </row>
    <row r="46" spans="1:13" ht="17.25" x14ac:dyDescent="0.45">
      <c r="A46" s="122" t="s">
        <v>108</v>
      </c>
    </row>
    <row r="47" spans="1:13" s="132" customFormat="1" ht="13.15" x14ac:dyDescent="0.4">
      <c r="A47" s="131" t="s">
        <v>97</v>
      </c>
      <c r="B47" s="131" t="s">
        <v>85</v>
      </c>
      <c r="C47" s="131" t="s">
        <v>86</v>
      </c>
      <c r="D47" s="131" t="s">
        <v>87</v>
      </c>
      <c r="E47" s="131" t="s">
        <v>89</v>
      </c>
      <c r="F47" s="131" t="s">
        <v>98</v>
      </c>
    </row>
    <row r="48" spans="1:13" customFormat="1" x14ac:dyDescent="0.35">
      <c r="A48" s="127" t="s">
        <v>99</v>
      </c>
      <c r="B48" s="127" t="s">
        <v>100</v>
      </c>
      <c r="C48" s="127" t="s">
        <v>101</v>
      </c>
      <c r="D48" s="127" t="s">
        <v>102</v>
      </c>
      <c r="E48" s="127" t="s">
        <v>103</v>
      </c>
      <c r="F48" s="127" t="s">
        <v>104</v>
      </c>
    </row>
    <row r="49" spans="1:6" customFormat="1" ht="56.25" customHeight="1" x14ac:dyDescent="0.35">
      <c r="A49" s="127"/>
      <c r="B49" s="127"/>
      <c r="C49" s="127"/>
      <c r="D49" s="127"/>
      <c r="E49" s="127"/>
      <c r="F49" s="128" t="s">
        <v>105</v>
      </c>
    </row>
    <row r="52" spans="1:6" s="122" customFormat="1" ht="17.25" x14ac:dyDescent="0.45">
      <c r="A52" s="122" t="s">
        <v>109</v>
      </c>
    </row>
    <row r="53" spans="1:6" s="125" customFormat="1" ht="15" x14ac:dyDescent="0.4">
      <c r="A53" s="133" t="s">
        <v>122</v>
      </c>
    </row>
    <row r="54" spans="1:6" customFormat="1" ht="15" x14ac:dyDescent="0.4">
      <c r="A54" s="135" t="s">
        <v>120</v>
      </c>
      <c r="B54" s="136" t="s">
        <v>110</v>
      </c>
      <c r="C54" s="136" t="s">
        <v>103</v>
      </c>
      <c r="D54" s="136" t="s">
        <v>111</v>
      </c>
      <c r="E54" s="136" t="s">
        <v>112</v>
      </c>
    </row>
    <row r="55" spans="1:6" customFormat="1" x14ac:dyDescent="0.35">
      <c r="A55" s="137" t="s">
        <v>113</v>
      </c>
      <c r="B55" s="137" t="s">
        <v>116</v>
      </c>
      <c r="C55" s="137" t="s">
        <v>115</v>
      </c>
      <c r="D55" s="137" t="s">
        <v>117</v>
      </c>
      <c r="E55" s="137" t="s">
        <v>114</v>
      </c>
    </row>
    <row r="56" spans="1:6" customFormat="1" x14ac:dyDescent="0.35">
      <c r="A56" s="137"/>
      <c r="B56" s="137" t="s">
        <v>118</v>
      </c>
      <c r="C56" s="139" t="s">
        <v>123</v>
      </c>
      <c r="D56" s="139" t="s">
        <v>124</v>
      </c>
      <c r="E56" s="137" t="s">
        <v>103</v>
      </c>
    </row>
    <row r="57" spans="1:6" customFormat="1" x14ac:dyDescent="0.35">
      <c r="A57" s="138"/>
      <c r="B57" s="138"/>
      <c r="C57" s="138"/>
      <c r="D57" s="138"/>
      <c r="E57" s="138"/>
    </row>
    <row r="58" spans="1:6" customFormat="1" ht="15" x14ac:dyDescent="0.4">
      <c r="A58" s="135" t="s">
        <v>121</v>
      </c>
      <c r="B58" s="136" t="s">
        <v>110</v>
      </c>
      <c r="C58" s="136" t="s">
        <v>103</v>
      </c>
      <c r="D58" s="136" t="s">
        <v>111</v>
      </c>
      <c r="E58" s="136" t="s">
        <v>112</v>
      </c>
    </row>
    <row r="59" spans="1:6" customFormat="1" x14ac:dyDescent="0.35">
      <c r="A59" s="137" t="s">
        <v>113</v>
      </c>
      <c r="B59" s="137" t="s">
        <v>116</v>
      </c>
      <c r="C59" s="137" t="s">
        <v>115</v>
      </c>
      <c r="D59" s="137" t="s">
        <v>117</v>
      </c>
      <c r="E59" s="137" t="s">
        <v>114</v>
      </c>
    </row>
    <row r="60" spans="1:6" customFormat="1" x14ac:dyDescent="0.35">
      <c r="A60" s="137"/>
      <c r="B60" s="137" t="s">
        <v>118</v>
      </c>
      <c r="C60" s="139" t="s">
        <v>123</v>
      </c>
      <c r="D60" s="139" t="s">
        <v>124</v>
      </c>
      <c r="E60" s="137" t="s">
        <v>103</v>
      </c>
    </row>
    <row r="61" spans="1:6" customFormat="1" x14ac:dyDescent="0.35">
      <c r="A61" s="137" t="s">
        <v>113</v>
      </c>
      <c r="B61" s="137" t="s">
        <v>115</v>
      </c>
      <c r="C61" s="137" t="s">
        <v>117</v>
      </c>
      <c r="D61" s="137" t="s">
        <v>116</v>
      </c>
      <c r="E61" s="137" t="s">
        <v>114</v>
      </c>
    </row>
    <row r="62" spans="1:6" customFormat="1" x14ac:dyDescent="0.35">
      <c r="A62" s="137"/>
      <c r="B62" s="137" t="s">
        <v>118</v>
      </c>
      <c r="C62" s="139" t="s">
        <v>123</v>
      </c>
      <c r="D62" s="139" t="s">
        <v>124</v>
      </c>
      <c r="E62" s="137" t="s">
        <v>103</v>
      </c>
    </row>
    <row r="65" spans="1:5" s="134" customFormat="1" ht="15" x14ac:dyDescent="0.4">
      <c r="A65" s="133" t="s">
        <v>119</v>
      </c>
    </row>
    <row r="66" spans="1:5" customFormat="1" ht="15" x14ac:dyDescent="0.4">
      <c r="A66" s="135" t="s">
        <v>120</v>
      </c>
      <c r="B66" s="136" t="s">
        <v>110</v>
      </c>
      <c r="C66" s="136" t="s">
        <v>103</v>
      </c>
      <c r="D66" s="136" t="s">
        <v>111</v>
      </c>
      <c r="E66" s="136" t="s">
        <v>112</v>
      </c>
    </row>
    <row r="67" spans="1:5" customFormat="1" x14ac:dyDescent="0.35">
      <c r="A67" s="137" t="s">
        <v>113</v>
      </c>
      <c r="B67" s="137" t="s">
        <v>114</v>
      </c>
      <c r="C67" s="137" t="s">
        <v>115</v>
      </c>
      <c r="D67" s="137" t="s">
        <v>116</v>
      </c>
      <c r="E67" s="137" t="s">
        <v>117</v>
      </c>
    </row>
    <row r="68" spans="1:5" customFormat="1" x14ac:dyDescent="0.35">
      <c r="A68" s="137"/>
      <c r="B68" s="137" t="s">
        <v>118</v>
      </c>
      <c r="C68" s="139" t="s">
        <v>123</v>
      </c>
      <c r="D68" s="139" t="s">
        <v>124</v>
      </c>
      <c r="E68" s="139" t="s">
        <v>123</v>
      </c>
    </row>
    <row r="70" spans="1:5" customFormat="1" ht="15" x14ac:dyDescent="0.4">
      <c r="A70" s="135" t="s">
        <v>121</v>
      </c>
      <c r="B70" s="136" t="s">
        <v>110</v>
      </c>
      <c r="C70" s="136" t="s">
        <v>103</v>
      </c>
      <c r="D70" s="136" t="s">
        <v>111</v>
      </c>
      <c r="E70" s="136" t="s">
        <v>112</v>
      </c>
    </row>
    <row r="71" spans="1:5" customFormat="1" x14ac:dyDescent="0.35">
      <c r="A71" s="137" t="s">
        <v>113</v>
      </c>
      <c r="B71" s="137" t="s">
        <v>114</v>
      </c>
      <c r="C71" s="137" t="s">
        <v>115</v>
      </c>
      <c r="D71" s="137" t="s">
        <v>116</v>
      </c>
      <c r="E71" s="137" t="s">
        <v>117</v>
      </c>
    </row>
    <row r="72" spans="1:5" customFormat="1" x14ac:dyDescent="0.35">
      <c r="A72" s="137"/>
      <c r="B72" s="137" t="s">
        <v>118</v>
      </c>
      <c r="C72" s="139" t="s">
        <v>123</v>
      </c>
      <c r="D72" s="139" t="s">
        <v>124</v>
      </c>
      <c r="E72" s="139" t="s">
        <v>123</v>
      </c>
    </row>
    <row r="73" spans="1:5" customFormat="1" x14ac:dyDescent="0.35">
      <c r="A73" s="137" t="s">
        <v>113</v>
      </c>
      <c r="B73" s="137" t="s">
        <v>117</v>
      </c>
      <c r="C73" s="137" t="s">
        <v>116</v>
      </c>
      <c r="D73" s="137" t="s">
        <v>115</v>
      </c>
      <c r="E73" s="137" t="s">
        <v>114</v>
      </c>
    </row>
    <row r="74" spans="1:5" customFormat="1" x14ac:dyDescent="0.35">
      <c r="A74" s="137"/>
      <c r="B74" s="137" t="s">
        <v>118</v>
      </c>
      <c r="C74" s="139" t="s">
        <v>123</v>
      </c>
      <c r="D74" s="139" t="s">
        <v>124</v>
      </c>
      <c r="E74" s="13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082F-AC67-4267-931A-E1E9A31759F0}">
  <dimension ref="A1:M42"/>
  <sheetViews>
    <sheetView showZeros="0" showWhiteSpace="0" view="pageLayout" topLeftCell="A6" zoomScaleNormal="100" workbookViewId="0">
      <selection activeCell="L33" sqref="L33"/>
    </sheetView>
  </sheetViews>
  <sheetFormatPr defaultColWidth="9.1328125" defaultRowHeight="12.4" x14ac:dyDescent="0.3"/>
  <cols>
    <col min="1" max="1" width="8.265625" style="203" customWidth="1"/>
    <col min="2" max="3" width="9.1328125" style="203"/>
    <col min="4" max="4" width="2.73046875" style="203" customWidth="1"/>
    <col min="5" max="6" width="7.265625" style="203" customWidth="1"/>
    <col min="7" max="7" width="6.86328125" style="203" customWidth="1"/>
    <col min="8" max="8" width="6.59765625" style="203" customWidth="1"/>
    <col min="9" max="9" width="6.1328125" style="203" customWidth="1"/>
    <col min="10" max="11" width="7.265625" style="203" customWidth="1"/>
    <col min="12" max="12" width="8.73046875" style="203" customWidth="1"/>
    <col min="13" max="13" width="7.265625" style="203" customWidth="1"/>
    <col min="14" max="16384" width="9.1328125" style="203"/>
  </cols>
  <sheetData>
    <row r="1" spans="1:13" ht="6" customHeight="1" thickBot="1" x14ac:dyDescent="0.35"/>
    <row r="2" spans="1:13" ht="24" customHeight="1" thickBot="1" x14ac:dyDescent="0.4">
      <c r="A2" s="235" t="s">
        <v>95</v>
      </c>
      <c r="H2" s="297"/>
      <c r="I2" s="296" t="s">
        <v>75</v>
      </c>
      <c r="J2" s="298"/>
      <c r="K2" s="294"/>
      <c r="L2" s="294"/>
    </row>
    <row r="3" spans="1:13" ht="24" customHeight="1" thickBot="1" x14ac:dyDescent="0.35">
      <c r="A3" s="213" t="s">
        <v>137</v>
      </c>
      <c r="H3" s="297"/>
      <c r="I3" s="296" t="s">
        <v>76</v>
      </c>
      <c r="J3" s="298"/>
      <c r="K3" s="294"/>
      <c r="L3" s="294"/>
    </row>
    <row r="4" spans="1:13" ht="24" customHeight="1" thickBot="1" x14ac:dyDescent="0.35">
      <c r="A4" s="210" t="s">
        <v>12</v>
      </c>
      <c r="B4" s="210"/>
      <c r="C4" s="299"/>
      <c r="D4" s="299"/>
      <c r="E4" s="299"/>
      <c r="F4" s="299"/>
      <c r="H4" s="297"/>
      <c r="I4" s="296" t="s">
        <v>10</v>
      </c>
      <c r="J4" s="298"/>
      <c r="K4" s="294"/>
      <c r="L4" s="294"/>
    </row>
    <row r="5" spans="1:13" ht="24" customHeight="1" thickBot="1" x14ac:dyDescent="0.35">
      <c r="A5" s="288" t="s">
        <v>13</v>
      </c>
      <c r="B5" s="288"/>
      <c r="C5" s="287"/>
      <c r="D5" s="287"/>
      <c r="E5" s="287"/>
      <c r="F5" s="287"/>
      <c r="H5" s="297"/>
      <c r="I5" s="296" t="s">
        <v>11</v>
      </c>
      <c r="J5" s="295"/>
      <c r="K5" s="294"/>
      <c r="L5" s="294"/>
    </row>
    <row r="6" spans="1:13" ht="19.5" customHeight="1" x14ac:dyDescent="0.3">
      <c r="A6" s="203" t="s">
        <v>16</v>
      </c>
      <c r="H6" s="203" t="s">
        <v>147</v>
      </c>
    </row>
    <row r="7" spans="1:13" ht="17.100000000000001" customHeight="1" x14ac:dyDescent="0.3">
      <c r="A7" s="288" t="s">
        <v>146</v>
      </c>
      <c r="B7" s="288"/>
      <c r="C7" s="287"/>
      <c r="D7" s="287"/>
      <c r="E7" s="287"/>
      <c r="F7" s="287"/>
      <c r="H7" s="210" t="s">
        <v>145</v>
      </c>
      <c r="I7" s="293"/>
      <c r="J7" s="292"/>
      <c r="K7" s="292"/>
      <c r="L7" s="292"/>
    </row>
    <row r="8" spans="1:13" ht="17.100000000000001" customHeight="1" x14ac:dyDescent="0.3">
      <c r="A8" s="210" t="s">
        <v>0</v>
      </c>
      <c r="B8" s="210"/>
      <c r="C8" s="291"/>
      <c r="D8" s="291"/>
      <c r="E8" s="291"/>
      <c r="F8" s="291"/>
      <c r="H8" s="288" t="s">
        <v>144</v>
      </c>
      <c r="I8" s="290"/>
      <c r="J8" s="289"/>
      <c r="K8" s="289"/>
      <c r="L8" s="289"/>
    </row>
    <row r="9" spans="1:13" ht="17.100000000000001" customHeight="1" x14ac:dyDescent="0.3">
      <c r="A9" s="288" t="s">
        <v>17</v>
      </c>
      <c r="B9" s="288"/>
      <c r="C9" s="287"/>
      <c r="D9" s="287"/>
      <c r="E9" s="287"/>
      <c r="F9" s="287"/>
      <c r="I9" s="286"/>
      <c r="J9" s="285"/>
      <c r="K9" s="285"/>
      <c r="L9" s="285"/>
    </row>
    <row r="10" spans="1:13" ht="17.100000000000001" customHeight="1" x14ac:dyDescent="0.3">
      <c r="A10" s="288" t="s">
        <v>18</v>
      </c>
      <c r="B10" s="288"/>
      <c r="C10" s="287"/>
      <c r="D10" s="287"/>
      <c r="E10" s="287"/>
      <c r="F10" s="287"/>
      <c r="I10" s="286"/>
      <c r="J10" s="285"/>
      <c r="K10" s="285"/>
      <c r="L10" s="285"/>
    </row>
    <row r="11" spans="1:13" ht="17.100000000000001" customHeight="1" x14ac:dyDescent="0.3">
      <c r="I11" s="286"/>
      <c r="J11" s="285"/>
      <c r="K11" s="285"/>
      <c r="L11" s="285"/>
    </row>
    <row r="12" spans="1:13" ht="13.9" x14ac:dyDescent="0.3">
      <c r="A12" s="284" t="s">
        <v>118</v>
      </c>
      <c r="B12" s="283"/>
      <c r="C12" s="283"/>
      <c r="D12" s="283"/>
      <c r="E12" s="283"/>
      <c r="F12" s="283"/>
      <c r="G12" s="283"/>
      <c r="H12" s="282" t="s">
        <v>19</v>
      </c>
      <c r="I12" s="281"/>
      <c r="J12" s="280" t="s">
        <v>20</v>
      </c>
      <c r="K12" s="279"/>
      <c r="L12" s="278"/>
    </row>
    <row r="13" spans="1:13" x14ac:dyDescent="0.3">
      <c r="A13" s="259" t="s">
        <v>143</v>
      </c>
      <c r="B13" s="271" t="s">
        <v>22</v>
      </c>
      <c r="C13" s="271" t="s">
        <v>23</v>
      </c>
      <c r="D13" s="271"/>
      <c r="E13" s="271"/>
      <c r="F13" s="255" t="s">
        <v>39</v>
      </c>
      <c r="G13" s="277"/>
      <c r="H13" s="276"/>
      <c r="I13" s="275"/>
      <c r="J13" s="274">
        <v>0.2</v>
      </c>
      <c r="K13" s="273"/>
      <c r="L13" s="268">
        <f>K13*0.2</f>
        <v>0</v>
      </c>
    </row>
    <row r="14" spans="1:13" ht="46.5" customHeight="1" x14ac:dyDescent="0.3">
      <c r="A14" s="272"/>
      <c r="B14" s="271"/>
      <c r="C14" s="271" t="s">
        <v>27</v>
      </c>
      <c r="D14" s="271"/>
      <c r="E14" s="271"/>
      <c r="F14" s="266" t="s">
        <v>28</v>
      </c>
      <c r="G14" s="265"/>
      <c r="H14" s="247"/>
      <c r="I14" s="246"/>
      <c r="J14" s="270"/>
      <c r="K14" s="269"/>
      <c r="L14" s="268"/>
    </row>
    <row r="15" spans="1:13" ht="40.5" customHeight="1" thickBot="1" x14ac:dyDescent="0.35">
      <c r="A15" s="253"/>
      <c r="B15" s="267"/>
      <c r="C15" s="267" t="s">
        <v>30</v>
      </c>
      <c r="D15" s="267"/>
      <c r="E15" s="267"/>
      <c r="F15" s="266" t="s">
        <v>142</v>
      </c>
      <c r="G15" s="265"/>
      <c r="H15" s="264"/>
      <c r="I15" s="263"/>
      <c r="J15" s="262"/>
      <c r="K15" s="261"/>
      <c r="L15" s="260"/>
    </row>
    <row r="16" spans="1:13" ht="27.75" customHeight="1" x14ac:dyDescent="0.3">
      <c r="A16" s="259" t="s">
        <v>141</v>
      </c>
      <c r="B16" s="258" t="s">
        <v>140</v>
      </c>
      <c r="C16" s="257"/>
      <c r="D16" s="257"/>
      <c r="E16" s="256"/>
      <c r="F16" s="255" t="s">
        <v>139</v>
      </c>
      <c r="G16" s="254"/>
      <c r="H16" s="247"/>
      <c r="I16" s="246"/>
      <c r="J16" s="245">
        <v>0.4</v>
      </c>
      <c r="K16" s="244"/>
      <c r="L16" s="243">
        <f>K16*0.4</f>
        <v>0</v>
      </c>
      <c r="M16" s="204"/>
    </row>
    <row r="17" spans="1:12" ht="54.75" customHeight="1" thickBot="1" x14ac:dyDescent="0.35">
      <c r="A17" s="253"/>
      <c r="B17" s="252" t="s">
        <v>43</v>
      </c>
      <c r="C17" s="251"/>
      <c r="D17" s="251"/>
      <c r="E17" s="250"/>
      <c r="F17" s="249" t="s">
        <v>44</v>
      </c>
      <c r="G17" s="248"/>
      <c r="H17" s="247"/>
      <c r="I17" s="246"/>
      <c r="J17" s="245">
        <v>0.4</v>
      </c>
      <c r="K17" s="244"/>
      <c r="L17" s="243">
        <f>K17*0.4</f>
        <v>0</v>
      </c>
    </row>
    <row r="18" spans="1:12" ht="13.15" x14ac:dyDescent="0.3">
      <c r="A18" s="242" t="s">
        <v>56</v>
      </c>
      <c r="B18" s="241" t="s">
        <v>138</v>
      </c>
      <c r="C18" s="240"/>
      <c r="D18" s="240"/>
      <c r="E18" s="240"/>
      <c r="F18" s="240"/>
      <c r="G18" s="240"/>
      <c r="H18" s="240"/>
      <c r="I18" s="240"/>
      <c r="J18" s="239"/>
      <c r="K18" s="238"/>
      <c r="L18" s="237"/>
    </row>
    <row r="19" spans="1:12" ht="12.75" customHeight="1" x14ac:dyDescent="0.3">
      <c r="H19" s="221"/>
      <c r="I19" s="221"/>
      <c r="L19" s="236">
        <f>(L13+L16+L17)-L18</f>
        <v>0</v>
      </c>
    </row>
    <row r="20" spans="1:12" ht="12.75" customHeight="1" x14ac:dyDescent="0.35">
      <c r="A20" s="235" t="s">
        <v>137</v>
      </c>
    </row>
    <row r="21" spans="1:12" ht="12.75" customHeight="1" x14ac:dyDescent="0.3">
      <c r="A21" s="234" t="s">
        <v>53</v>
      </c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2"/>
    </row>
    <row r="22" spans="1:12" x14ac:dyDescent="0.3">
      <c r="A22" s="231"/>
      <c r="B22" s="230"/>
      <c r="C22" s="230"/>
      <c r="D22" s="230"/>
      <c r="E22" s="230"/>
      <c r="F22" s="230"/>
      <c r="G22" s="230"/>
      <c r="H22" s="230"/>
      <c r="I22" s="230"/>
      <c r="J22" s="230"/>
      <c r="K22" s="230"/>
      <c r="L22" s="229"/>
    </row>
    <row r="23" spans="1:12" x14ac:dyDescent="0.3">
      <c r="A23" s="231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29"/>
    </row>
    <row r="24" spans="1:12" ht="9" customHeight="1" x14ac:dyDescent="0.3">
      <c r="A24" s="231"/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29"/>
    </row>
    <row r="25" spans="1:12" x14ac:dyDescent="0.3">
      <c r="A25" s="228"/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6"/>
    </row>
    <row r="27" spans="1:12" ht="13.5" x14ac:dyDescent="0.3">
      <c r="A27" s="224" t="s">
        <v>136</v>
      </c>
      <c r="B27" s="224"/>
      <c r="C27" s="224"/>
      <c r="D27" s="224"/>
      <c r="E27" s="224"/>
      <c r="F27" s="224"/>
      <c r="G27" s="224"/>
      <c r="H27" s="224"/>
      <c r="I27" s="306"/>
      <c r="J27" s="306"/>
      <c r="K27" s="225" t="s">
        <v>134</v>
      </c>
      <c r="L27" s="218">
        <f>I27*1.5</f>
        <v>0</v>
      </c>
    </row>
    <row r="28" spans="1:12" ht="12" customHeight="1" x14ac:dyDescent="0.3">
      <c r="A28" s="224" t="s">
        <v>135</v>
      </c>
      <c r="B28" s="224"/>
      <c r="C28" s="224"/>
      <c r="D28" s="224"/>
      <c r="E28" s="224"/>
      <c r="F28" s="224"/>
      <c r="G28" s="224"/>
      <c r="H28" s="224"/>
      <c r="I28" s="306"/>
      <c r="J28" s="306"/>
      <c r="K28" s="222" t="s">
        <v>134</v>
      </c>
      <c r="L28" s="218">
        <f>I28*1.5</f>
        <v>0</v>
      </c>
    </row>
    <row r="29" spans="1:12" ht="13.5" customHeight="1" x14ac:dyDescent="0.3">
      <c r="A29" s="224" t="s">
        <v>133</v>
      </c>
      <c r="B29" s="224"/>
      <c r="C29" s="224"/>
      <c r="D29" s="224"/>
      <c r="E29" s="224"/>
      <c r="F29" s="224"/>
      <c r="G29" s="224"/>
      <c r="H29" s="224"/>
      <c r="I29" s="306"/>
      <c r="J29" s="306"/>
      <c r="K29" s="222" t="s">
        <v>129</v>
      </c>
      <c r="L29" s="218">
        <f>I29*2.5</f>
        <v>0</v>
      </c>
    </row>
    <row r="30" spans="1:12" ht="13.5" x14ac:dyDescent="0.3">
      <c r="A30" s="224" t="s">
        <v>132</v>
      </c>
      <c r="B30" s="224"/>
      <c r="C30" s="224"/>
      <c r="D30" s="224"/>
      <c r="E30" s="224"/>
      <c r="F30" s="224"/>
      <c r="G30" s="224"/>
      <c r="H30" s="224"/>
      <c r="I30" s="306"/>
      <c r="J30" s="306"/>
      <c r="K30" s="222" t="s">
        <v>131</v>
      </c>
      <c r="L30" s="218">
        <f>I30*2</f>
        <v>0</v>
      </c>
    </row>
    <row r="31" spans="1:12" ht="13.5" x14ac:dyDescent="0.3">
      <c r="A31" s="224" t="s">
        <v>130</v>
      </c>
      <c r="B31" s="224"/>
      <c r="C31" s="224"/>
      <c r="D31" s="224"/>
      <c r="E31" s="224"/>
      <c r="F31" s="224"/>
      <c r="G31" s="224"/>
      <c r="H31" s="224"/>
      <c r="I31" s="223">
        <f>L19</f>
        <v>0</v>
      </c>
      <c r="J31" s="223"/>
      <c r="K31" s="222" t="s">
        <v>129</v>
      </c>
      <c r="L31" s="218">
        <f>I31*2.5</f>
        <v>0</v>
      </c>
    </row>
    <row r="32" spans="1:12" ht="13.9" thickBot="1" x14ac:dyDescent="0.35">
      <c r="F32" s="213"/>
      <c r="I32" s="221"/>
      <c r="J32" s="220"/>
      <c r="K32" s="219" t="s">
        <v>128</v>
      </c>
      <c r="L32" s="218">
        <f>(L27+L28+L29+L30+L31)</f>
        <v>0</v>
      </c>
    </row>
    <row r="33" spans="1:12" ht="13.9" thickBot="1" x14ac:dyDescent="0.35">
      <c r="F33" s="217" t="s">
        <v>127</v>
      </c>
      <c r="G33" s="216"/>
      <c r="H33" s="216"/>
      <c r="I33" s="216"/>
      <c r="J33" s="216"/>
      <c r="K33" s="215"/>
      <c r="L33" s="214">
        <f>L32/10</f>
        <v>0</v>
      </c>
    </row>
    <row r="34" spans="1:12" ht="13.5" x14ac:dyDescent="0.3">
      <c r="F34" s="213"/>
      <c r="G34" s="213"/>
      <c r="H34" s="213"/>
      <c r="I34" s="213"/>
      <c r="J34" s="213"/>
      <c r="K34" s="213"/>
      <c r="L34" s="212"/>
    </row>
    <row r="35" spans="1:12" ht="13.5" x14ac:dyDescent="0.3">
      <c r="F35" s="213"/>
      <c r="G35" s="213"/>
      <c r="H35" s="213"/>
      <c r="I35" s="213"/>
      <c r="J35" s="213"/>
      <c r="K35" s="213"/>
      <c r="L35" s="212"/>
    </row>
    <row r="36" spans="1:12" ht="13.5" x14ac:dyDescent="0.3">
      <c r="F36" s="213"/>
      <c r="G36" s="213"/>
      <c r="H36" s="213"/>
      <c r="I36" s="213"/>
      <c r="J36" s="213"/>
      <c r="K36" s="213"/>
      <c r="L36" s="212"/>
    </row>
    <row r="37" spans="1:12" ht="13.5" x14ac:dyDescent="0.3">
      <c r="F37" s="213"/>
      <c r="G37" s="213"/>
      <c r="H37" s="213"/>
      <c r="I37" s="213"/>
      <c r="J37" s="213"/>
      <c r="K37" s="213"/>
      <c r="L37" s="212"/>
    </row>
    <row r="38" spans="1:12" x14ac:dyDescent="0.3">
      <c r="F38" s="209"/>
      <c r="H38" s="208"/>
      <c r="I38" s="208"/>
      <c r="J38" s="207"/>
      <c r="K38" s="206"/>
      <c r="L38" s="205"/>
    </row>
    <row r="40" spans="1:12" x14ac:dyDescent="0.3">
      <c r="A40" s="210" t="s">
        <v>48</v>
      </c>
      <c r="B40" s="211"/>
      <c r="C40" s="211"/>
      <c r="D40" s="211"/>
      <c r="E40" s="211"/>
      <c r="F40" s="209"/>
      <c r="H40" s="210" t="s">
        <v>49</v>
      </c>
      <c r="I40" s="210"/>
      <c r="J40" s="210"/>
      <c r="K40" s="210"/>
      <c r="L40" s="210"/>
    </row>
    <row r="41" spans="1:12" x14ac:dyDescent="0.3">
      <c r="F41" s="209"/>
      <c r="H41" s="208"/>
      <c r="I41" s="208"/>
      <c r="J41" s="207"/>
      <c r="K41" s="206"/>
      <c r="L41" s="205"/>
    </row>
    <row r="42" spans="1:12" x14ac:dyDescent="0.3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</row>
  </sheetData>
  <mergeCells count="46"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showZeros="0" view="pageLayout" topLeftCell="A22" zoomScaleNormal="100" workbookViewId="0">
      <selection activeCell="K25" sqref="K25:L2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5" width="4" style="1" customWidth="1"/>
    <col min="6" max="6" width="7.265625" style="1" customWidth="1"/>
    <col min="7" max="7" width="12.59765625" style="1" customWidth="1"/>
    <col min="8" max="8" width="7" style="1" customWidth="1"/>
    <col min="9" max="9" width="10.73046875" style="1" customWidth="1"/>
    <col min="10" max="10" width="5.73046875" style="1" customWidth="1"/>
    <col min="11" max="11" width="5.59765625" style="1" customWidth="1"/>
    <col min="12" max="12" width="8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51</v>
      </c>
      <c r="B2" s="3"/>
      <c r="C2" s="3"/>
      <c r="H2" s="35"/>
      <c r="I2" s="36" t="s">
        <v>75</v>
      </c>
      <c r="J2" s="37"/>
      <c r="K2" s="38"/>
      <c r="L2" s="38"/>
      <c r="M2" s="2"/>
    </row>
    <row r="3" spans="1:13" s="3" customFormat="1" ht="24" customHeight="1" thickBot="1" x14ac:dyDescent="0.35">
      <c r="A3" s="10" t="s">
        <v>9</v>
      </c>
      <c r="H3" s="35"/>
      <c r="I3" s="36" t="s">
        <v>76</v>
      </c>
      <c r="J3" s="37"/>
      <c r="K3" s="38"/>
      <c r="L3" s="38"/>
    </row>
    <row r="4" spans="1:13" s="3" customFormat="1" ht="24" customHeight="1" thickBot="1" x14ac:dyDescent="0.35">
      <c r="A4" s="4" t="s">
        <v>12</v>
      </c>
      <c r="B4" s="4"/>
      <c r="C4" s="140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35">
      <c r="A5" s="5" t="s">
        <v>13</v>
      </c>
      <c r="B5" s="5"/>
      <c r="C5" s="150"/>
      <c r="D5" s="150"/>
      <c r="E5" s="150"/>
      <c r="F5" s="150"/>
      <c r="H5" s="35"/>
      <c r="I5" s="36" t="s">
        <v>11</v>
      </c>
      <c r="J5" s="39"/>
      <c r="K5" s="38"/>
      <c r="L5" s="38"/>
    </row>
    <row r="6" spans="1:13" ht="19.5" customHeight="1" x14ac:dyDescent="0.3">
      <c r="C6" s="3"/>
      <c r="D6" s="3"/>
      <c r="E6" s="3"/>
      <c r="F6" s="3"/>
    </row>
    <row r="7" spans="1:13" s="3" customFormat="1" ht="17.100000000000001" customHeight="1" x14ac:dyDescent="0.3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</row>
    <row r="8" spans="1:13" s="3" customFormat="1" ht="17.100000000000001" customHeight="1" x14ac:dyDescent="0.3">
      <c r="A8" s="4" t="s">
        <v>0</v>
      </c>
      <c r="B8" s="4"/>
      <c r="C8" s="150"/>
      <c r="D8" s="150"/>
      <c r="E8" s="150"/>
      <c r="F8" s="150"/>
      <c r="G8" s="1"/>
      <c r="H8" s="5" t="s">
        <v>15</v>
      </c>
      <c r="I8" s="5"/>
      <c r="J8" s="63"/>
      <c r="K8" s="63"/>
      <c r="L8" s="63"/>
    </row>
    <row r="9" spans="1:13" s="3" customFormat="1" ht="17.100000000000001" customHeight="1" x14ac:dyDescent="0.3">
      <c r="A9" s="5" t="s">
        <v>17</v>
      </c>
      <c r="B9" s="5"/>
      <c r="C9" s="150"/>
      <c r="D9" s="150"/>
      <c r="E9" s="150"/>
      <c r="F9" s="150"/>
      <c r="G9" s="1"/>
      <c r="H9" s="34"/>
      <c r="I9" s="161"/>
      <c r="J9" s="162"/>
      <c r="K9" s="162"/>
      <c r="L9" s="162"/>
    </row>
    <row r="10" spans="1:13" s="3" customFormat="1" ht="17.100000000000001" customHeight="1" x14ac:dyDescent="0.3">
      <c r="A10" s="5" t="s">
        <v>18</v>
      </c>
      <c r="B10" s="5"/>
      <c r="C10" s="150"/>
      <c r="D10" s="150"/>
      <c r="E10" s="150"/>
      <c r="F10" s="150"/>
      <c r="G10" s="1"/>
      <c r="H10" s="34"/>
      <c r="I10" s="161"/>
      <c r="J10" s="162"/>
      <c r="K10" s="162"/>
      <c r="L10" s="162"/>
    </row>
    <row r="11" spans="1:13" s="3" customFormat="1" ht="17.100000000000001" customHeight="1" x14ac:dyDescent="0.3">
      <c r="A11" s="6"/>
      <c r="B11" s="6"/>
      <c r="C11" s="112"/>
      <c r="D11" s="112"/>
      <c r="E11" s="112"/>
      <c r="F11" s="112"/>
      <c r="G11" s="1"/>
      <c r="H11" s="34"/>
      <c r="I11" s="33"/>
      <c r="J11" s="34"/>
      <c r="K11" s="34"/>
      <c r="L11" s="34"/>
    </row>
    <row r="12" spans="1:13" ht="15" customHeight="1" thickBot="1" x14ac:dyDescent="0.35">
      <c r="A12" s="40"/>
      <c r="B12" s="40"/>
      <c r="C12" s="40"/>
      <c r="D12" s="40"/>
      <c r="E12" s="40"/>
      <c r="F12" s="40"/>
      <c r="G12" s="40"/>
      <c r="H12" s="168" t="s">
        <v>19</v>
      </c>
      <c r="I12" s="169"/>
      <c r="J12" s="165" t="s">
        <v>20</v>
      </c>
      <c r="K12" s="166"/>
      <c r="L12" s="167"/>
    </row>
    <row r="13" spans="1:13" ht="34.5" customHeight="1" x14ac:dyDescent="0.3">
      <c r="A13" s="170" t="s">
        <v>21</v>
      </c>
      <c r="B13" s="160" t="s">
        <v>22</v>
      </c>
      <c r="C13" s="160" t="s">
        <v>23</v>
      </c>
      <c r="D13" s="160"/>
      <c r="E13" s="160"/>
      <c r="F13" s="186" t="s">
        <v>24</v>
      </c>
      <c r="G13" s="187"/>
      <c r="H13" s="41"/>
      <c r="I13" s="42"/>
      <c r="J13" s="158" t="s">
        <v>6</v>
      </c>
      <c r="K13" s="163"/>
      <c r="L13" s="185">
        <f>ROUND(K13*0.3,3)</f>
        <v>0</v>
      </c>
    </row>
    <row r="14" spans="1:13" ht="31.5" customHeight="1" x14ac:dyDescent="0.3">
      <c r="A14" s="171"/>
      <c r="B14" s="174"/>
      <c r="C14" s="174" t="s">
        <v>25</v>
      </c>
      <c r="D14" s="174"/>
      <c r="E14" s="174"/>
      <c r="F14" s="156" t="s">
        <v>26</v>
      </c>
      <c r="G14" s="157"/>
      <c r="H14" s="43"/>
      <c r="I14" s="44"/>
      <c r="J14" s="159"/>
      <c r="K14" s="164"/>
      <c r="L14" s="183"/>
    </row>
    <row r="15" spans="1:13" ht="38.25" customHeight="1" x14ac:dyDescent="0.3">
      <c r="A15" s="171"/>
      <c r="B15" s="174"/>
      <c r="C15" s="174" t="s">
        <v>27</v>
      </c>
      <c r="D15" s="174"/>
      <c r="E15" s="174"/>
      <c r="F15" s="156" t="s">
        <v>28</v>
      </c>
      <c r="G15" s="157"/>
      <c r="H15" s="45"/>
      <c r="I15" s="46"/>
      <c r="J15" s="159"/>
      <c r="K15" s="164"/>
      <c r="L15" s="183"/>
    </row>
    <row r="16" spans="1:13" ht="30" customHeight="1" x14ac:dyDescent="0.3">
      <c r="A16" s="171"/>
      <c r="B16" s="175" t="s">
        <v>29</v>
      </c>
      <c r="C16" s="174" t="s">
        <v>30</v>
      </c>
      <c r="D16" s="174"/>
      <c r="E16" s="174"/>
      <c r="F16" s="156" t="s">
        <v>31</v>
      </c>
      <c r="G16" s="157"/>
      <c r="H16" s="47"/>
      <c r="I16" s="48"/>
      <c r="J16" s="159" t="s">
        <v>7</v>
      </c>
      <c r="K16" s="164"/>
      <c r="L16" s="183">
        <f>ROUND(K16*0.25,3)</f>
        <v>0</v>
      </c>
    </row>
    <row r="17" spans="1:12" ht="29.25" customHeight="1" x14ac:dyDescent="0.3">
      <c r="A17" s="171"/>
      <c r="B17" s="176"/>
      <c r="C17" s="174" t="s">
        <v>32</v>
      </c>
      <c r="D17" s="174"/>
      <c r="E17" s="174"/>
      <c r="F17" s="156" t="s">
        <v>33</v>
      </c>
      <c r="G17" s="157"/>
      <c r="H17" s="43"/>
      <c r="I17" s="44"/>
      <c r="J17" s="159"/>
      <c r="K17" s="164"/>
      <c r="L17" s="183"/>
    </row>
    <row r="18" spans="1:12" ht="30" customHeight="1" thickBot="1" x14ac:dyDescent="0.35">
      <c r="A18" s="172"/>
      <c r="B18" s="177"/>
      <c r="C18" s="151" t="s">
        <v>34</v>
      </c>
      <c r="D18" s="151"/>
      <c r="E18" s="151"/>
      <c r="F18" s="152" t="s">
        <v>35</v>
      </c>
      <c r="G18" s="153"/>
      <c r="H18" s="49"/>
      <c r="I18" s="50"/>
      <c r="J18" s="188"/>
      <c r="K18" s="189"/>
      <c r="L18" s="184"/>
    </row>
    <row r="19" spans="1:12" ht="47.25" customHeight="1" x14ac:dyDescent="0.3">
      <c r="A19" s="170" t="s">
        <v>36</v>
      </c>
      <c r="B19" s="178" t="s">
        <v>37</v>
      </c>
      <c r="C19" s="160" t="s">
        <v>37</v>
      </c>
      <c r="D19" s="160"/>
      <c r="E19" s="160"/>
      <c r="F19" s="154" t="s">
        <v>38</v>
      </c>
      <c r="G19" s="155"/>
      <c r="H19" s="51"/>
      <c r="I19" s="52"/>
      <c r="J19" s="158" t="s">
        <v>77</v>
      </c>
      <c r="K19" s="163"/>
      <c r="L19" s="185">
        <f>ROUND(K19*0.25,3)</f>
        <v>0</v>
      </c>
    </row>
    <row r="20" spans="1:12" ht="18.75" customHeight="1" x14ac:dyDescent="0.3">
      <c r="A20" s="171"/>
      <c r="B20" s="179"/>
      <c r="C20" s="174" t="s">
        <v>39</v>
      </c>
      <c r="D20" s="174"/>
      <c r="E20" s="174"/>
      <c r="F20" s="156" t="s">
        <v>40</v>
      </c>
      <c r="G20" s="157"/>
      <c r="H20" s="43"/>
      <c r="I20" s="44"/>
      <c r="J20" s="159"/>
      <c r="K20" s="164"/>
      <c r="L20" s="183"/>
    </row>
    <row r="21" spans="1:12" ht="21" customHeight="1" x14ac:dyDescent="0.3">
      <c r="A21" s="171"/>
      <c r="B21" s="180"/>
      <c r="C21" s="174" t="s">
        <v>41</v>
      </c>
      <c r="D21" s="174"/>
      <c r="E21" s="174"/>
      <c r="F21" s="156" t="s">
        <v>42</v>
      </c>
      <c r="G21" s="157"/>
      <c r="H21" s="45"/>
      <c r="I21" s="46"/>
      <c r="J21" s="159"/>
      <c r="K21" s="164"/>
      <c r="L21" s="183"/>
    </row>
    <row r="22" spans="1:12" ht="57" customHeight="1" thickBot="1" x14ac:dyDescent="0.35">
      <c r="A22" s="172"/>
      <c r="B22" s="53" t="s">
        <v>43</v>
      </c>
      <c r="C22" s="151"/>
      <c r="D22" s="151"/>
      <c r="E22" s="151"/>
      <c r="F22" s="152" t="s">
        <v>44</v>
      </c>
      <c r="G22" s="153"/>
      <c r="H22" s="54"/>
      <c r="I22" s="55"/>
      <c r="J22" s="56" t="s">
        <v>8</v>
      </c>
      <c r="K22" s="146"/>
      <c r="L22" s="130">
        <f>ROUND(K22*0.15,3)</f>
        <v>0</v>
      </c>
    </row>
    <row r="23" spans="1:12" ht="58.5" customHeight="1" thickBot="1" x14ac:dyDescent="0.35">
      <c r="A23" s="57" t="s">
        <v>45</v>
      </c>
      <c r="B23" s="115" t="s">
        <v>79</v>
      </c>
      <c r="C23" s="173" t="s">
        <v>46</v>
      </c>
      <c r="D23" s="173"/>
      <c r="E23" s="173"/>
      <c r="F23" s="181" t="s">
        <v>47</v>
      </c>
      <c r="G23" s="182"/>
      <c r="H23" s="58"/>
      <c r="I23" s="59"/>
      <c r="J23" s="60" t="s">
        <v>78</v>
      </c>
      <c r="K23" s="147"/>
      <c r="L23" s="61">
        <f>ROUND(K23*0.05,3)</f>
        <v>0</v>
      </c>
    </row>
    <row r="24" spans="1:12" ht="9.75" customHeight="1" thickBot="1" x14ac:dyDescent="0.4">
      <c r="A24"/>
      <c r="B24"/>
      <c r="C24"/>
      <c r="D24"/>
      <c r="E24"/>
      <c r="F24"/>
      <c r="G24"/>
      <c r="H24"/>
      <c r="I24"/>
      <c r="J24"/>
      <c r="K24"/>
      <c r="L24"/>
    </row>
    <row r="25" spans="1:12" ht="16.350000000000001" customHeight="1" thickBot="1" x14ac:dyDescent="0.4">
      <c r="A25"/>
      <c r="B25"/>
      <c r="C25"/>
      <c r="D25"/>
      <c r="E25"/>
      <c r="F25"/>
      <c r="G25"/>
      <c r="H25"/>
      <c r="I25" s="28" t="s">
        <v>9</v>
      </c>
      <c r="J25" s="29"/>
      <c r="K25" s="148">
        <f>SUM(L13:L23)</f>
        <v>0</v>
      </c>
      <c r="L25" s="149"/>
    </row>
    <row r="27" spans="1:12" x14ac:dyDescent="0.3">
      <c r="E27" s="3"/>
      <c r="F27" s="3"/>
      <c r="G27" s="3"/>
      <c r="H27" s="3"/>
      <c r="I27" s="3"/>
      <c r="J27" s="3"/>
      <c r="K27" s="3"/>
      <c r="L27" s="3"/>
    </row>
    <row r="28" spans="1:12" ht="12.75" x14ac:dyDescent="0.35">
      <c r="A28"/>
      <c r="B28"/>
      <c r="C28"/>
      <c r="D28"/>
      <c r="E28" s="65"/>
      <c r="F28" s="65"/>
      <c r="G28" s="65"/>
      <c r="H28" s="65"/>
      <c r="I28" s="65"/>
      <c r="J28" s="65"/>
      <c r="K28" s="65"/>
      <c r="L28" s="65"/>
    </row>
    <row r="29" spans="1:12" ht="12.75" x14ac:dyDescent="0.35">
      <c r="A29"/>
      <c r="B29"/>
      <c r="C29"/>
      <c r="D29"/>
      <c r="E29" s="65"/>
      <c r="F29" s="65"/>
      <c r="G29" s="65"/>
      <c r="H29" s="65"/>
      <c r="I29" s="65"/>
      <c r="J29" s="65"/>
      <c r="K29" s="65"/>
      <c r="L29" s="65"/>
    </row>
    <row r="30" spans="1:12" ht="12.75" x14ac:dyDescent="0.35">
      <c r="A30" s="30" t="s">
        <v>48</v>
      </c>
      <c r="B30" s="66"/>
      <c r="C30" s="66"/>
      <c r="D30" s="66"/>
      <c r="E30" s="66"/>
      <c r="F30" s="65"/>
      <c r="G30" s="65"/>
      <c r="H30" s="30" t="s">
        <v>49</v>
      </c>
      <c r="I30" s="30"/>
      <c r="J30" s="30"/>
      <c r="K30" s="30"/>
      <c r="L30" s="30"/>
    </row>
  </sheetData>
  <mergeCells count="45">
    <mergeCell ref="I9:L9"/>
    <mergeCell ref="F22:G22"/>
    <mergeCell ref="F23:G23"/>
    <mergeCell ref="L16:L18"/>
    <mergeCell ref="L13:L15"/>
    <mergeCell ref="F13:G13"/>
    <mergeCell ref="F14:G14"/>
    <mergeCell ref="F15:G15"/>
    <mergeCell ref="J19:J21"/>
    <mergeCell ref="K19:K21"/>
    <mergeCell ref="L19:L21"/>
    <mergeCell ref="F16:G16"/>
    <mergeCell ref="J16:J18"/>
    <mergeCell ref="K16:K18"/>
    <mergeCell ref="F17:G17"/>
    <mergeCell ref="A19:A22"/>
    <mergeCell ref="A13:A18"/>
    <mergeCell ref="C22:E22"/>
    <mergeCell ref="C19:E19"/>
    <mergeCell ref="C23:E23"/>
    <mergeCell ref="C14:E14"/>
    <mergeCell ref="C15:E15"/>
    <mergeCell ref="B16:B18"/>
    <mergeCell ref="B19:B21"/>
    <mergeCell ref="C21:E21"/>
    <mergeCell ref="C16:E16"/>
    <mergeCell ref="C17:E17"/>
    <mergeCell ref="C20:E20"/>
    <mergeCell ref="B13:B15"/>
    <mergeCell ref="K25:L25"/>
    <mergeCell ref="C5:F5"/>
    <mergeCell ref="C8:F8"/>
    <mergeCell ref="C18:E18"/>
    <mergeCell ref="F18:G18"/>
    <mergeCell ref="F19:G19"/>
    <mergeCell ref="F20:G20"/>
    <mergeCell ref="F21:G21"/>
    <mergeCell ref="J13:J15"/>
    <mergeCell ref="C13:E13"/>
    <mergeCell ref="C10:F10"/>
    <mergeCell ref="I10:L10"/>
    <mergeCell ref="K13:K15"/>
    <mergeCell ref="J12:L12"/>
    <mergeCell ref="H12:I12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PAS-DE-DEUX 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showZeros="0" view="pageLayout" topLeftCell="A9" zoomScaleNormal="100" workbookViewId="0">
      <selection activeCell="G16" sqref="G16"/>
    </sheetView>
  </sheetViews>
  <sheetFormatPr defaultColWidth="9.1328125" defaultRowHeight="12.4" x14ac:dyDescent="0.3"/>
  <cols>
    <col min="1" max="1" width="5.73046875" style="3" customWidth="1"/>
    <col min="2" max="2" width="9.1328125" style="3"/>
    <col min="3" max="3" width="12.59765625" style="3" bestFit="1" customWidth="1"/>
    <col min="4" max="4" width="2.73046875" style="3" customWidth="1"/>
    <col min="5" max="7" width="7.265625" style="3" customWidth="1"/>
    <col min="8" max="8" width="7" style="3" customWidth="1"/>
    <col min="9" max="9" width="7.265625" style="3" customWidth="1"/>
    <col min="10" max="10" width="4.73046875" style="3" customWidth="1"/>
    <col min="11" max="11" width="10.265625" style="3" customWidth="1"/>
    <col min="12" max="12" width="10.73046875" style="3" customWidth="1"/>
    <col min="13" max="13" width="7.265625" style="3" customWidth="1"/>
    <col min="14" max="16384" width="9.1328125" style="3"/>
  </cols>
  <sheetData>
    <row r="1" spans="1:13" ht="6" customHeight="1" thickBot="1" x14ac:dyDescent="0.35"/>
    <row r="2" spans="1:13" ht="22.5" customHeight="1" thickBot="1" x14ac:dyDescent="0.4">
      <c r="A2" s="74" t="s">
        <v>51</v>
      </c>
      <c r="H2" s="35"/>
      <c r="I2" s="36" t="s">
        <v>75</v>
      </c>
      <c r="J2" s="37"/>
      <c r="K2" s="38"/>
      <c r="L2" s="38"/>
    </row>
    <row r="3" spans="1:13" ht="24" customHeight="1" thickBot="1" x14ac:dyDescent="0.35">
      <c r="A3" s="10" t="s">
        <v>52</v>
      </c>
      <c r="H3" s="35"/>
      <c r="I3" s="36" t="s">
        <v>76</v>
      </c>
      <c r="J3" s="37"/>
      <c r="K3" s="38"/>
      <c r="L3" s="38"/>
    </row>
    <row r="4" spans="1:13" ht="24" customHeight="1" thickBot="1" x14ac:dyDescent="0.35">
      <c r="A4" s="7" t="s">
        <v>12</v>
      </c>
      <c r="B4" s="7"/>
      <c r="C4" s="141"/>
      <c r="D4" s="64"/>
      <c r="E4" s="64"/>
      <c r="F4" s="64"/>
      <c r="H4" s="35"/>
      <c r="I4" s="36" t="s">
        <v>10</v>
      </c>
      <c r="J4" s="37"/>
      <c r="K4" s="38"/>
      <c r="L4" s="38"/>
    </row>
    <row r="5" spans="1:13" ht="24" customHeight="1" thickBot="1" x14ac:dyDescent="0.35">
      <c r="A5" s="75" t="s">
        <v>13</v>
      </c>
      <c r="B5" s="75"/>
      <c r="C5" s="150"/>
      <c r="D5" s="150"/>
      <c r="E5" s="150"/>
      <c r="F5" s="150"/>
      <c r="H5" s="35"/>
      <c r="I5" s="36" t="s">
        <v>11</v>
      </c>
      <c r="J5" s="39"/>
      <c r="K5" s="38"/>
      <c r="L5" s="38"/>
    </row>
    <row r="6" spans="1:13" ht="19.5" customHeight="1" x14ac:dyDescent="0.3">
      <c r="H6" s="121"/>
      <c r="I6" s="121"/>
    </row>
    <row r="7" spans="1:13" ht="17.100000000000001" customHeight="1" x14ac:dyDescent="0.3">
      <c r="A7" s="4" t="s">
        <v>16</v>
      </c>
      <c r="B7" s="4"/>
      <c r="C7" s="71"/>
      <c r="D7" s="64"/>
      <c r="E7" s="64"/>
      <c r="F7" s="64"/>
      <c r="G7" s="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3">
      <c r="A8" s="4" t="s">
        <v>0</v>
      </c>
      <c r="B8" s="4"/>
      <c r="C8" s="190"/>
      <c r="D8" s="190"/>
      <c r="E8" s="190"/>
      <c r="F8" s="190"/>
      <c r="G8" s="1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3">
      <c r="A9" s="5" t="s">
        <v>17</v>
      </c>
      <c r="B9" s="5"/>
      <c r="C9" s="150"/>
      <c r="D9" s="150"/>
      <c r="E9" s="150"/>
      <c r="F9" s="150"/>
      <c r="G9" s="1"/>
      <c r="H9" s="34"/>
      <c r="I9" s="161"/>
      <c r="J9" s="162"/>
      <c r="K9" s="162"/>
      <c r="L9" s="162"/>
    </row>
    <row r="10" spans="1:13" ht="17.100000000000001" customHeight="1" x14ac:dyDescent="0.3">
      <c r="A10" s="5" t="s">
        <v>18</v>
      </c>
      <c r="B10" s="5"/>
      <c r="C10" s="150"/>
      <c r="D10" s="150"/>
      <c r="E10" s="150"/>
      <c r="F10" s="150"/>
      <c r="G10" s="1"/>
      <c r="H10" s="34"/>
      <c r="I10" s="161"/>
      <c r="J10" s="162"/>
      <c r="K10" s="162"/>
      <c r="L10" s="162"/>
    </row>
    <row r="11" spans="1:13" ht="9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A12" s="77" t="s">
        <v>53</v>
      </c>
      <c r="B12" s="78"/>
      <c r="C12" s="78"/>
      <c r="D12" s="78"/>
      <c r="E12" s="78"/>
      <c r="F12" s="78"/>
      <c r="G12" s="78"/>
      <c r="H12" s="78"/>
      <c r="I12" s="78"/>
      <c r="J12" s="78"/>
      <c r="K12" s="79"/>
      <c r="L12" s="80"/>
    </row>
    <row r="13" spans="1:13" ht="18" customHeight="1" x14ac:dyDescent="0.3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70"/>
      <c r="L13" s="81"/>
    </row>
    <row r="14" spans="1:13" ht="39" customHeight="1" x14ac:dyDescent="0.3">
      <c r="A14" s="67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9"/>
    </row>
    <row r="15" spans="1:13" ht="18" customHeight="1" x14ac:dyDescent="0.3">
      <c r="A15" s="116" t="s">
        <v>50</v>
      </c>
      <c r="B15" s="117"/>
      <c r="C15" s="75"/>
      <c r="D15" s="118"/>
      <c r="E15" s="118"/>
      <c r="F15" s="118"/>
      <c r="G15" s="118"/>
      <c r="H15" s="118"/>
      <c r="I15" s="118"/>
      <c r="J15" s="118"/>
      <c r="K15" s="119"/>
      <c r="L15" s="120"/>
    </row>
    <row r="16" spans="1:13" ht="19.5" customHeight="1" x14ac:dyDescent="0.35">
      <c r="A16" s="82" t="s">
        <v>54</v>
      </c>
      <c r="B16" s="68"/>
      <c r="C16" s="68"/>
      <c r="D16" s="68"/>
      <c r="E16" s="68"/>
      <c r="F16" s="68"/>
      <c r="H16" s="68"/>
      <c r="I16" s="68"/>
      <c r="J16" s="68"/>
      <c r="K16" s="68"/>
      <c r="L16" s="68"/>
      <c r="M16" s="68"/>
    </row>
    <row r="17" spans="1:13" ht="15" customHeight="1" x14ac:dyDescent="0.3">
      <c r="A17" s="68"/>
      <c r="B17" s="68"/>
      <c r="C17" s="68"/>
      <c r="D17" s="68"/>
      <c r="E17" s="68"/>
      <c r="F17" s="68"/>
      <c r="G17" s="69"/>
      <c r="H17" s="103" t="s">
        <v>96</v>
      </c>
      <c r="I17" s="83"/>
      <c r="K17" s="104" t="s">
        <v>63</v>
      </c>
      <c r="M17" s="68"/>
    </row>
    <row r="18" spans="1:13" ht="15" customHeight="1" x14ac:dyDescent="0.3">
      <c r="B18" s="105" t="s">
        <v>60</v>
      </c>
      <c r="C18" s="88"/>
      <c r="D18" s="90"/>
      <c r="E18" s="142"/>
      <c r="F18" s="106">
        <v>0.8</v>
      </c>
      <c r="G18" s="107"/>
      <c r="H18" s="142"/>
      <c r="I18" s="108"/>
      <c r="J18" s="109"/>
      <c r="K18" s="72">
        <f>F18*H18</f>
        <v>0</v>
      </c>
    </row>
    <row r="19" spans="1:13" ht="15" customHeight="1" x14ac:dyDescent="0.3">
      <c r="B19" s="105" t="s">
        <v>61</v>
      </c>
      <c r="C19" s="88"/>
      <c r="D19" s="90"/>
      <c r="E19" s="142"/>
      <c r="F19" s="106">
        <v>0.4</v>
      </c>
      <c r="G19" s="107"/>
      <c r="H19" s="142"/>
      <c r="I19" s="108"/>
      <c r="J19" s="109"/>
      <c r="K19" s="72">
        <f>F19*H19</f>
        <v>0</v>
      </c>
    </row>
    <row r="20" spans="1:13" ht="15" customHeight="1" x14ac:dyDescent="0.3">
      <c r="B20" s="105" t="s">
        <v>62</v>
      </c>
      <c r="C20" s="88"/>
      <c r="D20" s="90"/>
      <c r="E20" s="142"/>
      <c r="F20" s="106">
        <v>0</v>
      </c>
      <c r="G20" s="107"/>
      <c r="H20" s="142"/>
      <c r="I20" s="108"/>
      <c r="J20" s="109"/>
      <c r="K20" s="72">
        <v>0</v>
      </c>
    </row>
    <row r="21" spans="1:13" ht="12.75" thickBot="1" x14ac:dyDescent="0.35">
      <c r="B21" s="88" t="s">
        <v>65</v>
      </c>
      <c r="C21" s="89"/>
      <c r="D21" s="89"/>
      <c r="E21" s="73">
        <f>SUM(E18:E20)</f>
        <v>0</v>
      </c>
      <c r="F21" s="109"/>
      <c r="G21" s="109"/>
      <c r="H21" s="109"/>
      <c r="I21" s="109"/>
      <c r="J21" s="109"/>
      <c r="K21" s="109"/>
    </row>
    <row r="22" spans="1:13" ht="21" customHeight="1" thickBot="1" x14ac:dyDescent="0.4">
      <c r="G22" s="96" t="s">
        <v>64</v>
      </c>
      <c r="H22" s="37"/>
      <c r="I22" s="37"/>
      <c r="J22" s="110"/>
      <c r="K22" s="98">
        <f>IF(SUM(K18:K21)&gt;10,10,SUM(K18:K21))</f>
        <v>0</v>
      </c>
      <c r="L22" s="99">
        <v>0.3</v>
      </c>
    </row>
    <row r="23" spans="1:13" ht="23.25" customHeight="1" x14ac:dyDescent="0.3">
      <c r="A23" s="10" t="s">
        <v>55</v>
      </c>
    </row>
    <row r="24" spans="1:13" x14ac:dyDescent="0.3">
      <c r="B24" s="85" t="s">
        <v>56</v>
      </c>
    </row>
    <row r="25" spans="1:13" ht="8.25" customHeight="1" x14ac:dyDescent="0.3">
      <c r="B25" s="68"/>
      <c r="C25" s="68"/>
      <c r="D25" s="68"/>
      <c r="E25" s="68"/>
      <c r="F25" s="68"/>
      <c r="G25" s="68"/>
      <c r="H25" s="84"/>
      <c r="I25" s="76"/>
      <c r="J25" s="86"/>
      <c r="K25" s="87"/>
    </row>
    <row r="26" spans="1:13" ht="15" customHeight="1" x14ac:dyDescent="0.3">
      <c r="B26" s="88" t="s">
        <v>57</v>
      </c>
      <c r="C26" s="89"/>
      <c r="D26" s="90"/>
      <c r="E26" s="142"/>
      <c r="F26" s="88" t="s">
        <v>81</v>
      </c>
      <c r="G26" s="90"/>
      <c r="H26" s="91">
        <f>E21</f>
        <v>0</v>
      </c>
      <c r="I26" s="92">
        <f>IFERROR(E26/H26,10)</f>
        <v>10</v>
      </c>
      <c r="J26" s="93"/>
      <c r="K26" s="72">
        <f>10-I26</f>
        <v>0</v>
      </c>
    </row>
    <row r="27" spans="1:13" x14ac:dyDescent="0.3">
      <c r="B27" s="111"/>
      <c r="C27" s="111"/>
      <c r="D27" s="111"/>
      <c r="E27" s="111"/>
      <c r="F27" s="111"/>
      <c r="G27" s="111"/>
      <c r="H27" s="111"/>
      <c r="I27" s="83"/>
      <c r="J27" s="93"/>
      <c r="K27" s="111"/>
    </row>
    <row r="28" spans="1:13" ht="15" customHeight="1" x14ac:dyDescent="0.3">
      <c r="B28" s="111"/>
      <c r="C28" s="111"/>
      <c r="D28" s="88" t="s">
        <v>80</v>
      </c>
      <c r="E28" s="75"/>
      <c r="F28" s="75"/>
      <c r="G28" s="89"/>
      <c r="H28" s="89"/>
      <c r="I28" s="94"/>
      <c r="J28" s="95"/>
      <c r="K28" s="143"/>
    </row>
    <row r="29" spans="1:13" ht="7.5" customHeight="1" thickBot="1" x14ac:dyDescent="0.35">
      <c r="B29" s="68"/>
      <c r="C29" s="68"/>
      <c r="D29" s="68"/>
      <c r="E29" s="68"/>
      <c r="F29" s="68"/>
      <c r="G29" s="68"/>
      <c r="H29" s="68"/>
      <c r="I29" s="68"/>
      <c r="L29" s="84"/>
    </row>
    <row r="30" spans="1:13" ht="20.25" customHeight="1" thickBot="1" x14ac:dyDescent="0.35">
      <c r="G30" s="96" t="s">
        <v>58</v>
      </c>
      <c r="H30" s="37"/>
      <c r="I30" s="37"/>
      <c r="J30" s="97"/>
      <c r="K30" s="98">
        <f>K26-K28</f>
        <v>0</v>
      </c>
      <c r="L30" s="99">
        <v>0.7</v>
      </c>
    </row>
    <row r="31" spans="1:13" ht="11.25" customHeight="1" thickBot="1" x14ac:dyDescent="0.35"/>
    <row r="32" spans="1:13" ht="20.25" customHeight="1" thickBot="1" x14ac:dyDescent="0.35">
      <c r="I32" s="100" t="s">
        <v>59</v>
      </c>
      <c r="J32" s="101"/>
      <c r="K32" s="101"/>
      <c r="L32" s="102">
        <f>ROUND(K22*0.3 + K30*0.7,3)</f>
        <v>0</v>
      </c>
    </row>
    <row r="36" spans="1:12" x14ac:dyDescent="0.3">
      <c r="A36" s="7" t="s">
        <v>48</v>
      </c>
      <c r="B36" s="71"/>
      <c r="C36" s="71"/>
      <c r="D36" s="71"/>
      <c r="E36" s="71"/>
      <c r="H36" s="7" t="s">
        <v>49</v>
      </c>
      <c r="I36" s="7"/>
      <c r="J36" s="7"/>
      <c r="K36" s="7"/>
      <c r="L36" s="7"/>
    </row>
  </sheetData>
  <mergeCells count="6">
    <mergeCell ref="C5:F5"/>
    <mergeCell ref="I9:L9"/>
    <mergeCell ref="I10:L10"/>
    <mergeCell ref="C9:F9"/>
    <mergeCell ref="C8:F8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showZeros="0" showWhiteSpace="0" view="pageLayout" topLeftCell="A7" zoomScaleNormal="100" workbookViewId="0">
      <selection activeCell="L19" sqref="L1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51</v>
      </c>
      <c r="B2" s="3"/>
      <c r="C2" s="3"/>
      <c r="H2" s="35"/>
      <c r="I2" s="36" t="s">
        <v>75</v>
      </c>
      <c r="J2" s="37"/>
      <c r="K2" s="38"/>
      <c r="L2" s="38"/>
      <c r="M2" s="2"/>
    </row>
    <row r="3" spans="1:13" s="3" customFormat="1" ht="24" customHeight="1" thickBot="1" x14ac:dyDescent="0.35">
      <c r="A3" s="10" t="s">
        <v>66</v>
      </c>
      <c r="H3" s="35"/>
      <c r="I3" s="36" t="s">
        <v>76</v>
      </c>
      <c r="J3" s="37"/>
      <c r="K3" s="38"/>
      <c r="L3" s="38"/>
    </row>
    <row r="4" spans="1:13" s="3" customFormat="1" ht="24" customHeight="1" thickBot="1" x14ac:dyDescent="0.35">
      <c r="A4" s="4" t="s">
        <v>12</v>
      </c>
      <c r="B4" s="4"/>
      <c r="C4" s="141"/>
      <c r="D4" s="62"/>
      <c r="E4" s="62"/>
      <c r="F4" s="62"/>
      <c r="H4" s="35"/>
      <c r="I4" s="36" t="s">
        <v>10</v>
      </c>
      <c r="J4" s="37"/>
      <c r="K4" s="38"/>
      <c r="L4" s="38"/>
    </row>
    <row r="5" spans="1:13" s="3" customFormat="1" ht="24" customHeight="1" thickBot="1" x14ac:dyDescent="0.35">
      <c r="A5" s="5" t="s">
        <v>13</v>
      </c>
      <c r="B5" s="5"/>
      <c r="C5" s="150"/>
      <c r="D5" s="150"/>
      <c r="E5" s="150"/>
      <c r="F5" s="150"/>
      <c r="H5" s="35"/>
      <c r="I5" s="36" t="s">
        <v>11</v>
      </c>
      <c r="J5" s="39"/>
      <c r="K5" s="38"/>
      <c r="L5" s="38"/>
    </row>
    <row r="6" spans="1:13" s="3" customFormat="1" ht="24" customHeight="1" x14ac:dyDescent="0.3">
      <c r="A6" s="6"/>
      <c r="B6" s="6"/>
      <c r="C6" s="76"/>
      <c r="D6" s="76"/>
      <c r="E6" s="76"/>
      <c r="F6" s="76"/>
      <c r="H6" s="113"/>
      <c r="I6" s="114"/>
      <c r="J6" s="68"/>
      <c r="K6" s="113"/>
      <c r="L6" s="113"/>
    </row>
    <row r="7" spans="1:13" ht="17.100000000000001" customHeight="1" x14ac:dyDescent="0.3">
      <c r="A7" s="4" t="s">
        <v>16</v>
      </c>
      <c r="B7" s="4"/>
      <c r="C7" s="71"/>
      <c r="D7" s="71"/>
      <c r="E7" s="71"/>
      <c r="F7" s="71"/>
      <c r="H7" s="4" t="s">
        <v>14</v>
      </c>
      <c r="I7" s="4"/>
      <c r="J7" s="64"/>
      <c r="K7" s="64"/>
      <c r="L7" s="64"/>
      <c r="M7" s="112"/>
    </row>
    <row r="8" spans="1:13" ht="17.100000000000001" customHeight="1" x14ac:dyDescent="0.3">
      <c r="A8" s="4" t="s">
        <v>0</v>
      </c>
      <c r="B8" s="4"/>
      <c r="C8" s="190"/>
      <c r="D8" s="190"/>
      <c r="E8" s="190"/>
      <c r="F8" s="190"/>
      <c r="H8" s="5" t="s">
        <v>15</v>
      </c>
      <c r="I8" s="5"/>
      <c r="J8" s="63"/>
      <c r="K8" s="63"/>
      <c r="L8" s="63"/>
      <c r="M8" s="112"/>
    </row>
    <row r="9" spans="1:13" ht="17.100000000000001" customHeight="1" x14ac:dyDescent="0.3">
      <c r="A9" s="5" t="s">
        <v>17</v>
      </c>
      <c r="B9" s="5"/>
      <c r="C9" s="150"/>
      <c r="D9" s="150"/>
      <c r="E9" s="150"/>
      <c r="F9" s="150"/>
      <c r="H9" s="31"/>
      <c r="I9" s="161"/>
      <c r="J9" s="162"/>
      <c r="K9" s="162"/>
      <c r="L9" s="162"/>
    </row>
    <row r="10" spans="1:13" ht="17.100000000000001" customHeight="1" x14ac:dyDescent="0.3">
      <c r="A10" s="5" t="s">
        <v>18</v>
      </c>
      <c r="B10" s="5"/>
      <c r="C10" s="150"/>
      <c r="D10" s="150"/>
      <c r="E10" s="150"/>
      <c r="F10" s="150"/>
      <c r="H10" s="31"/>
      <c r="I10" s="161"/>
      <c r="J10" s="162"/>
      <c r="K10" s="162"/>
      <c r="L10" s="162"/>
    </row>
    <row r="11" spans="1:13" ht="24.75" customHeight="1" thickBot="1" x14ac:dyDescent="0.35">
      <c r="H11" s="8"/>
      <c r="I11" s="8"/>
      <c r="J11" s="8"/>
      <c r="K11" s="18" t="s">
        <v>68</v>
      </c>
      <c r="L11" s="8"/>
    </row>
    <row r="12" spans="1:13" ht="83.25" customHeight="1" x14ac:dyDescent="0.3">
      <c r="A12" s="193" t="s">
        <v>67</v>
      </c>
      <c r="B12" s="196" t="s">
        <v>74</v>
      </c>
      <c r="C12" s="197"/>
      <c r="D12" s="197"/>
      <c r="E12" s="197"/>
      <c r="F12" s="197"/>
      <c r="G12" s="197"/>
      <c r="H12" s="197"/>
      <c r="I12" s="197"/>
      <c r="J12" s="15" t="s">
        <v>1</v>
      </c>
      <c r="K12" s="144"/>
      <c r="L12" s="21">
        <f>K12*0.25</f>
        <v>0</v>
      </c>
      <c r="M12" s="14"/>
    </row>
    <row r="13" spans="1:13" ht="63" customHeight="1" thickBot="1" x14ac:dyDescent="0.35">
      <c r="A13" s="194"/>
      <c r="B13" s="198" t="s">
        <v>73</v>
      </c>
      <c r="C13" s="199"/>
      <c r="D13" s="199"/>
      <c r="E13" s="199"/>
      <c r="F13" s="199"/>
      <c r="G13" s="199"/>
      <c r="H13" s="199"/>
      <c r="I13" s="199"/>
      <c r="J13" s="16" t="s">
        <v>2</v>
      </c>
      <c r="K13" s="145"/>
      <c r="L13" s="22">
        <f>K13*0.25</f>
        <v>0</v>
      </c>
      <c r="M13" s="14"/>
    </row>
    <row r="14" spans="1:13" ht="60" customHeight="1" x14ac:dyDescent="0.3">
      <c r="A14" s="193" t="s">
        <v>69</v>
      </c>
      <c r="B14" s="200" t="s">
        <v>70</v>
      </c>
      <c r="C14" s="201"/>
      <c r="D14" s="201"/>
      <c r="E14" s="201"/>
      <c r="F14" s="201"/>
      <c r="G14" s="201"/>
      <c r="H14" s="201"/>
      <c r="I14" s="201"/>
      <c r="J14" s="15" t="s">
        <v>3</v>
      </c>
      <c r="K14" s="143"/>
      <c r="L14" s="23">
        <f>K14*0.2</f>
        <v>0</v>
      </c>
      <c r="M14" s="14"/>
    </row>
    <row r="15" spans="1:13" ht="72" customHeight="1" x14ac:dyDescent="0.3">
      <c r="A15" s="195"/>
      <c r="B15" s="191" t="s">
        <v>126</v>
      </c>
      <c r="C15" s="192"/>
      <c r="D15" s="192"/>
      <c r="E15" s="192"/>
      <c r="F15" s="192"/>
      <c r="G15" s="192"/>
      <c r="H15" s="192"/>
      <c r="I15" s="192"/>
      <c r="J15" s="17" t="s">
        <v>4</v>
      </c>
      <c r="K15" s="143"/>
      <c r="L15" s="24">
        <f>K15*0.2</f>
        <v>0</v>
      </c>
      <c r="M15" s="14"/>
    </row>
    <row r="16" spans="1:13" ht="58.5" customHeight="1" thickBot="1" x14ac:dyDescent="0.35">
      <c r="A16" s="194"/>
      <c r="B16" s="202" t="s">
        <v>71</v>
      </c>
      <c r="C16" s="199"/>
      <c r="D16" s="199"/>
      <c r="E16" s="199"/>
      <c r="F16" s="199"/>
      <c r="G16" s="199"/>
      <c r="H16" s="199"/>
      <c r="I16" s="199"/>
      <c r="J16" s="16" t="s">
        <v>5</v>
      </c>
      <c r="K16" s="143"/>
      <c r="L16" s="25">
        <f>K16*0.1</f>
        <v>0</v>
      </c>
      <c r="M16" s="14"/>
    </row>
    <row r="17" spans="1:12" ht="18" customHeight="1" x14ac:dyDescent="0.3">
      <c r="L17" s="26">
        <f>SUM(L12:L16)</f>
        <v>0</v>
      </c>
    </row>
    <row r="18" spans="1:12" ht="7.5" customHeight="1" x14ac:dyDescent="0.3">
      <c r="L18" s="27"/>
    </row>
    <row r="19" spans="1:12" ht="18" customHeight="1" x14ac:dyDescent="0.3">
      <c r="B19" s="32" t="s">
        <v>56</v>
      </c>
      <c r="C19" s="19"/>
      <c r="D19" s="13"/>
      <c r="E19" s="13"/>
      <c r="F19" s="13"/>
      <c r="G19" s="13"/>
      <c r="H19" s="13"/>
      <c r="I19" s="13"/>
      <c r="J19" s="13"/>
      <c r="K19" s="13"/>
      <c r="L19" s="143"/>
    </row>
    <row r="20" spans="1:12" ht="13.5" customHeight="1" thickBot="1" x14ac:dyDescent="0.35">
      <c r="L20" s="27"/>
    </row>
    <row r="21" spans="1:12" ht="13.9" thickBot="1" x14ac:dyDescent="0.35">
      <c r="I21" s="11" t="s">
        <v>72</v>
      </c>
      <c r="J21" s="12"/>
      <c r="K21" s="12"/>
      <c r="L21" s="20">
        <f>SUM(L12:L16)-L19</f>
        <v>0</v>
      </c>
    </row>
    <row r="27" spans="1:12" x14ac:dyDescent="0.3">
      <c r="A27" s="7" t="s">
        <v>48</v>
      </c>
      <c r="B27" s="71"/>
      <c r="C27" s="71"/>
      <c r="D27" s="71"/>
      <c r="E27" s="71"/>
      <c r="F27" s="3"/>
      <c r="G27" s="3"/>
      <c r="H27" s="7" t="s">
        <v>49</v>
      </c>
      <c r="I27" s="7"/>
      <c r="J27" s="7"/>
      <c r="K27" s="7"/>
      <c r="L27" s="7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PAS-DE-DEUX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terms/"/>
    <ds:schemaRef ds:uri="http://schemas.microsoft.com/sharepoint/v3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26</vt:i4>
      </vt:variant>
    </vt:vector>
  </HeadingPairs>
  <TitlesOfParts>
    <vt:vector size="31" baseType="lpstr">
      <vt:lpstr>Information</vt:lpstr>
      <vt:lpstr>Skritt pas-de-deux</vt:lpstr>
      <vt:lpstr>Pas-de-Deux Häst</vt:lpstr>
      <vt:lpstr>Pas-de-Deux tekn</vt:lpstr>
      <vt:lpstr>Pas-de-Deux art</vt:lpstr>
      <vt:lpstr>'Pas-de-Deux art'!bord</vt:lpstr>
      <vt:lpstr>'Pas-de-Deux Häst'!bord</vt:lpstr>
      <vt:lpstr>'Pas-de-Deux tekn'!bord</vt:lpstr>
      <vt:lpstr>'Pas-de-Deux art'!datum</vt:lpstr>
      <vt:lpstr>'Pas-de-Deux Häst'!datum</vt:lpstr>
      <vt:lpstr>'Pas-de-Deux tekn'!datum</vt:lpstr>
      <vt:lpstr>'Pas-de-Deux art'!domare</vt:lpstr>
      <vt:lpstr>'Pas-de-Deux Häst'!domare</vt:lpstr>
      <vt:lpstr>'Pas-de-Deux tekn'!domare</vt:lpstr>
      <vt:lpstr>'Pas-de-Deux art'!firstvaulter</vt:lpstr>
      <vt:lpstr>'Pas-de-Deux Häst'!firstvaulter</vt:lpstr>
      <vt:lpstr>'Pas-de-Deux tekn'!firstvaulter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'Pas-de-Deux art'!moment</vt:lpstr>
      <vt:lpstr>'Pas-de-Deux Häst'!moment</vt:lpstr>
      <vt:lpstr>'Pas-de-Deux tekn'!moment</vt:lpstr>
      <vt:lpstr>'Pas-de-Deux art'!result</vt:lpstr>
      <vt:lpstr>'Pas-de-Deux Häst'!result</vt:lpstr>
      <vt:lpstr>'Pas-de-Deux tekn'!result</vt:lpstr>
      <vt:lpstr>'Pas-de-Deux art'!Utskriftsområde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2017-05-30T20:33:27Z</cp:lastPrinted>
  <dcterms:created xsi:type="dcterms:W3CDTF">2005-01-07T14:31:35Z</dcterms:created>
  <dcterms:modified xsi:type="dcterms:W3CDTF">2019-02-10T18:10:19Z</dcterms:modified>
</cp:coreProperties>
</file>