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 2019\ej klara\"/>
    </mc:Choice>
  </mc:AlternateContent>
  <xr:revisionPtr revIDLastSave="0" documentId="13_ncr:1_{AAA64CB2-6C90-4A6A-8AC5-4676894FBD08}" xr6:coauthVersionLast="40" xr6:coauthVersionMax="40" xr10:uidLastSave="{00000000-0000-0000-0000-000000000000}"/>
  <bookViews>
    <workbookView xWindow="-98" yWindow="4568" windowWidth="16201" windowHeight="9397" firstSheet="1" activeTab="1" xr2:uid="{00000000-000D-0000-FFFF-FFFF00000000}"/>
  </bookViews>
  <sheets>
    <sheet name="Information" sheetId="24" r:id="rId1"/>
    <sheet name="Pas-de-Deux Häst" sheetId="23" r:id="rId2"/>
    <sheet name="Pas-de-Deux tekn" sheetId="20" r:id="rId3"/>
    <sheet name="Pas-de-Deux art" sheetId="21" r:id="rId4"/>
  </sheets>
  <definedNames>
    <definedName name="bord" localSheetId="3">'Pas-de-Deux art'!$L$3</definedName>
    <definedName name="bord" localSheetId="1">'Pas-de-Deux Häst'!$L$3</definedName>
    <definedName name="bord" localSheetId="2">'Pas-de-Deux tekn'!$L$3</definedName>
    <definedName name="datum" localSheetId="3">'Pas-de-Deux art'!$C$4</definedName>
    <definedName name="datum" localSheetId="1">'Pas-de-Deux Häst'!$C$4</definedName>
    <definedName name="datum" localSheetId="2">'Pas-de-Deux tekn'!$C$4</definedName>
    <definedName name="domare" localSheetId="3">'Pas-de-Deux art'!$C$27</definedName>
    <definedName name="domare" localSheetId="1">'Pas-de-Deux Häst'!$C$30</definedName>
    <definedName name="domare" localSheetId="2">'Pas-de-Deux tekn'!$C$36</definedName>
    <definedName name="firstvaulter" localSheetId="3">'Pas-de-Deux art'!$J$7</definedName>
    <definedName name="firstvaulter" localSheetId="1">'Pas-de-Deux Häst'!$J$7</definedName>
    <definedName name="firstvaulter" localSheetId="2">'Pas-de-Deux tekn'!$J$7</definedName>
    <definedName name="id" localSheetId="3">'Pas-de-Deux art'!$U$1</definedName>
    <definedName name="id" localSheetId="1">'Pas-de-Deux Häst'!$U$1</definedName>
    <definedName name="id" localSheetId="2">'Pas-de-Deux tekn'!$U$1</definedName>
    <definedName name="klass" localSheetId="3">'Pas-de-Deux art'!$L$4</definedName>
    <definedName name="klass" localSheetId="1">'Pas-de-Deux Häst'!$L$4</definedName>
    <definedName name="klass" localSheetId="2">'Pas-de-Deux tekn'!$L$4</definedName>
    <definedName name="moment" localSheetId="3">'Pas-de-Deux art'!$L$5</definedName>
    <definedName name="moment" localSheetId="1">'Pas-de-Deux Häst'!$L$5</definedName>
    <definedName name="moment" localSheetId="2">'Pas-de-Deux tekn'!$L$5</definedName>
    <definedName name="result" localSheetId="3">'Pas-de-Deux art'!$L$21</definedName>
    <definedName name="result" localSheetId="1">'Pas-de-Deux Häst'!$K$25</definedName>
    <definedName name="result" localSheetId="2">'Pas-de-Deux tekn'!$L$32</definedName>
    <definedName name="_xlnm.Print_Area" localSheetId="3">'Pas-de-Deux art'!$A$1:$L$28</definedName>
    <definedName name="_xlnm.Print_Area" localSheetId="2">'Pas-de-Deux tekn'!$A$1:$L$47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1" i="20" l="1"/>
  <c r="L23" i="23" l="1"/>
  <c r="L19" i="23"/>
  <c r="L22" i="23"/>
  <c r="L16" i="23"/>
  <c r="L13" i="23"/>
  <c r="L16" i="21"/>
  <c r="L15" i="21"/>
  <c r="L14" i="21"/>
  <c r="L13" i="21"/>
  <c r="L12" i="21"/>
  <c r="H26" i="20"/>
  <c r="I26" i="20" s="1"/>
  <c r="K26" i="20" s="1"/>
  <c r="K30" i="20" s="1"/>
  <c r="K19" i="20"/>
  <c r="K18" i="20"/>
  <c r="L21" i="21" l="1"/>
  <c r="L17" i="21"/>
  <c r="K22" i="20"/>
  <c r="L32" i="20" s="1"/>
  <c r="K25" i="23"/>
</calcChain>
</file>

<file path=xl/sharedStrings.xml><?xml version="1.0" encoding="utf-8"?>
<sst xmlns="http://schemas.openxmlformats.org/spreadsheetml/2006/main" count="274" uniqueCount="134">
  <si>
    <t>Nation:</t>
  </si>
  <si>
    <t>C1
25%</t>
  </si>
  <si>
    <t>C2
25%</t>
  </si>
  <si>
    <t>C3
20%</t>
  </si>
  <si>
    <t>C4
20%</t>
  </si>
  <si>
    <t>C5
10%</t>
  </si>
  <si>
    <t>A1
30%</t>
  </si>
  <si>
    <t>A2
25%</t>
  </si>
  <si>
    <t>A4
15%</t>
  </si>
  <si>
    <t>Hästpoäng</t>
  </si>
  <si>
    <t>Klass nr</t>
  </si>
  <si>
    <t>Moment</t>
  </si>
  <si>
    <t>Datum:</t>
  </si>
  <si>
    <t>Tävlingsplats:</t>
  </si>
  <si>
    <t>Voltigör 1)</t>
  </si>
  <si>
    <t>Voltigör 2)</t>
  </si>
  <si>
    <t>Klubb:</t>
  </si>
  <si>
    <t>Häst:</t>
  </si>
  <si>
    <t>Linförare:</t>
  </si>
  <si>
    <t>Kommentarer</t>
  </si>
  <si>
    <t>Poäng 0 till 10</t>
  </si>
  <si>
    <t>Galoppkvalitet</t>
  </si>
  <si>
    <t>Gångart</t>
  </si>
  <si>
    <t>Rytm</t>
  </si>
  <si>
    <t>Regelbundenhet,
Tretaktig galopp med tydligt svävmoment</t>
  </si>
  <si>
    <t>Lösgjordhet</t>
  </si>
  <si>
    <t xml:space="preserve">Elastcitet,
god rörelsefrihet
</t>
  </si>
  <si>
    <t>Kontakt</t>
  </si>
  <si>
    <t xml:space="preserve">Lätt och stadig kontakt med bettet, nosen framför lodplan,
bärighet med nacken som högsta punkt
</t>
  </si>
  <si>
    <t>Bjudning</t>
  </si>
  <si>
    <t>Framåtbjudning</t>
  </si>
  <si>
    <t>Framåtbjudning, driver bakifrån,
energisk med aktiva språng</t>
  </si>
  <si>
    <t>Rakriktning</t>
  </si>
  <si>
    <t>Korrekt ställning och böjning för volten, 
spårar på volten</t>
  </si>
  <si>
    <t>Samling</t>
  </si>
  <si>
    <t xml:space="preserve">Form, bärighet, lätt ej framtung,
hästen i "uppförsbacke"
</t>
  </si>
  <si>
    <t>Hästens voltigerbarhet</t>
  </si>
  <si>
    <t>Eftergift</t>
  </si>
  <si>
    <t xml:space="preserve">Uppmärksamhet och säkerhet,
accepterar bettet,
harmoni och lätthet,
inga tungfel
ingen stress eller spändhet
</t>
  </si>
  <si>
    <t>Regelbundenhet</t>
  </si>
  <si>
    <t>Galoppfel, travsteg m.m.</t>
  </si>
  <si>
    <t>Volten</t>
  </si>
  <si>
    <t xml:space="preserve">Följer voltspåret, 
Går ej in/ut på volten
</t>
  </si>
  <si>
    <t>Longering</t>
  </si>
  <si>
    <t xml:space="preserve">Korrekta hjälper,
Lämplig piskhantering,
sträckt lina, kontakt med hästen,
linförarens position och hållning
</t>
  </si>
  <si>
    <t>Allmänt</t>
  </si>
  <si>
    <t>Linförare och häst</t>
  </si>
  <si>
    <t xml:space="preserve">Inspring: korrekt ledande av häst,
Hälsning: Hästen visar ett bra beteende,
Presentation och utrustning
korrekt travvolt
</t>
  </si>
  <si>
    <t>Domare:</t>
  </si>
  <si>
    <t>Signatur:</t>
  </si>
  <si>
    <t>Avdrag för fall</t>
  </si>
  <si>
    <t xml:space="preserve">Pas-de-Deux </t>
  </si>
  <si>
    <t>Teknisk bedömning</t>
  </si>
  <si>
    <t>Anteckningar</t>
  </si>
  <si>
    <t>Svårighetsgrad</t>
  </si>
  <si>
    <t>Utförande</t>
  </si>
  <si>
    <t>Avdrag</t>
  </si>
  <si>
    <t>Total avdrag</t>
  </si>
  <si>
    <t>Poäng utförande</t>
  </si>
  <si>
    <t>Teknisk poäng</t>
  </si>
  <si>
    <t>S-övningar</t>
  </si>
  <si>
    <t>M-övningar</t>
  </si>
  <si>
    <t>L-övningar</t>
  </si>
  <si>
    <t>Poäng</t>
  </si>
  <si>
    <t>Poäng svårighetsgrad</t>
  </si>
  <si>
    <t>Antal övningar</t>
  </si>
  <si>
    <t>Artistisk bedömning</t>
  </si>
  <si>
    <t>STRUKTUR
50%</t>
  </si>
  <si>
    <t>Poäng
0 till 10</t>
  </si>
  <si>
    <t>KOREOGRAFI
50%</t>
  </si>
  <si>
    <r>
      <rPr>
        <b/>
        <sz val="9"/>
        <color indexed="8"/>
        <rFont val="Arial"/>
        <family val="2"/>
      </rPr>
      <t xml:space="preserve">Sammanhållning av sammansättning
• </t>
    </r>
    <r>
      <rPr>
        <sz val="8"/>
        <color indexed="8"/>
        <rFont val="Arial"/>
        <family val="2"/>
      </rPr>
      <t>Mjuka övergångar och rörelser som visar samband och flyt.
• Komplexitet av upp- och nedbyggnad av övningar.
• Undvikande av tom häst 
• Urval av övergångar i harmoni med hästen.</t>
    </r>
    <r>
      <rPr>
        <b/>
        <sz val="9"/>
        <color indexed="8"/>
        <rFont val="Arial"/>
        <family val="2"/>
      </rPr>
      <t/>
    </r>
  </si>
  <si>
    <r>
      <rPr>
        <b/>
        <sz val="9"/>
        <color indexed="8"/>
        <rFont val="Arial"/>
        <family val="2"/>
      </rPr>
      <t>Kreatitivitet &amp; originalitet</t>
    </r>
    <r>
      <rPr>
        <sz val="8"/>
        <color indexed="8"/>
        <rFont val="Arial"/>
        <family val="2"/>
      </rPr>
      <t xml:space="preserve">
• Använder unika övergångar, övningar, positioner, kombinationer och sekvenser av övningar.
• Höjdpunkter
• Individualitet</t>
    </r>
  </si>
  <si>
    <t>Artistisk poäng</t>
  </si>
  <si>
    <r>
      <rPr>
        <b/>
        <sz val="9"/>
        <color indexed="8"/>
        <rFont val="Arial"/>
        <family val="2"/>
      </rPr>
      <t>Variation av position</t>
    </r>
    <r>
      <rPr>
        <sz val="8"/>
        <color indexed="8"/>
        <rFont val="Arial"/>
        <family val="2"/>
      </rPr>
      <t xml:space="preserve">
• Variation av position av övningar dels relaterat till hästen men också riktningen av övningar.
• Balans gällande användning av plats, användning av alla delar av hästens rygg, hals och kors inräknat mellanhopp.</t>
    </r>
    <r>
      <rPr>
        <sz val="8"/>
        <color indexed="8"/>
        <rFont val="Symbol"/>
        <family val="1"/>
        <charset val="2"/>
      </rPr>
      <t xml:space="preserve">
</t>
    </r>
  </si>
  <si>
    <r>
      <rPr>
        <b/>
        <sz val="9"/>
        <color indexed="8"/>
        <rFont val="Arial"/>
        <family val="2"/>
      </rPr>
      <t>Variation av övningar</t>
    </r>
    <r>
      <rPr>
        <sz val="8"/>
        <color indexed="8"/>
        <rFont val="Arial"/>
        <family val="2"/>
      </rPr>
      <t xml:space="preserve">
• En balans av statiska och dynamiska övningar.
• Ett urval av övningar och övergångar från olika strukturgrupper.
• Ett urval av lämpliga strukturgrupper i harmoni med hästen.
• Endast dubbelövningar, upphopp och avgångar bedöms.
• En balans gällande de olika positionerna för de två voltigörerna.</t>
    </r>
  </si>
  <si>
    <t>Start nr</t>
  </si>
  <si>
    <t>Bord</t>
  </si>
  <si>
    <t>A3
25%</t>
  </si>
  <si>
    <t>A5
5%</t>
  </si>
  <si>
    <t>Inspring, hälsning och travvolt</t>
  </si>
  <si>
    <t xml:space="preserve">Avdrag för fall </t>
  </si>
  <si>
    <t xml:space="preserve"> / antal övn.</t>
  </si>
  <si>
    <t>Endagarstävling 3 domare</t>
  </si>
  <si>
    <t>Omgång 1</t>
  </si>
  <si>
    <t>Omgång 2</t>
  </si>
  <si>
    <t>Domare A</t>
  </si>
  <si>
    <t>Domare B</t>
  </si>
  <si>
    <t>Domare C</t>
  </si>
  <si>
    <t>Endagarstävling 4 domare</t>
  </si>
  <si>
    <t>Domare D</t>
  </si>
  <si>
    <t>Tvådagarstävling 3 domare</t>
  </si>
  <si>
    <t>Tvådagarstävling 4 domare</t>
  </si>
  <si>
    <t>Pas-de-deux häst</t>
  </si>
  <si>
    <t>Pas-de-deux tekn</t>
  </si>
  <si>
    <t>Pas-de-deux art</t>
  </si>
  <si>
    <t>Max. 13 övningar räknas</t>
  </si>
  <si>
    <t>Pas de deux</t>
  </si>
  <si>
    <t>Total</t>
  </si>
  <si>
    <t>Küromgång</t>
  </si>
  <si>
    <t>häst x 1</t>
  </si>
  <si>
    <t xml:space="preserve">Tekniskt </t>
  </si>
  <si>
    <t xml:space="preserve"> Artistiskt</t>
  </si>
  <si>
    <t>B</t>
  </si>
  <si>
    <t xml:space="preserve">  (A+B+C+D)/4</t>
  </si>
  <si>
    <t>Om en runda, enligt ovan, annars (omg 1+ omg 2)/2</t>
  </si>
  <si>
    <t>Information</t>
  </si>
  <si>
    <t>Överst finns tabeller över vilka protokoll som ska användas av respektive domare. Längre ner finns en tabell hur poängen ska beräknas om man har tre domare.</t>
  </si>
  <si>
    <t>Om 3 domare används, beräknas poängen enligt följande tabell</t>
  </si>
  <si>
    <t xml:space="preserve">Domarrotation </t>
  </si>
  <si>
    <t>A</t>
  </si>
  <si>
    <t>C</t>
  </si>
  <si>
    <t>D</t>
  </si>
  <si>
    <t>kür</t>
  </si>
  <si>
    <t>Domare 4</t>
  </si>
  <si>
    <t>Domare 2</t>
  </si>
  <si>
    <t>Domare 1</t>
  </si>
  <si>
    <t>Domare 3</t>
  </si>
  <si>
    <t>Häst</t>
  </si>
  <si>
    <t>4 domare</t>
  </si>
  <si>
    <t>Endagars</t>
  </si>
  <si>
    <t>Tvådagars</t>
  </si>
  <si>
    <t>3 domare</t>
  </si>
  <si>
    <t>Tekniskt</t>
  </si>
  <si>
    <t>Artistiskt</t>
  </si>
  <si>
    <t>Det finns även en tabell för domarrotation</t>
  </si>
  <si>
    <r>
      <rPr>
        <b/>
        <sz val="9"/>
        <color indexed="8"/>
        <rFont val="Arial"/>
        <family val="2"/>
      </rPr>
      <t>Tolkning av musik</t>
    </r>
    <r>
      <rPr>
        <sz val="8"/>
        <color indexed="8"/>
        <rFont val="Arial"/>
        <family val="2"/>
      </rPr>
      <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t>
    </r>
  </si>
  <si>
    <t>Skritt pas-de-deux</t>
  </si>
  <si>
    <t>Omg 1</t>
  </si>
  <si>
    <t xml:space="preserve">I skritt bedöms alla delar av varje domare. </t>
  </si>
  <si>
    <t xml:space="preserve">Tabell för vilka protokoll som ska användas vid svår klass pas de deux </t>
  </si>
  <si>
    <t xml:space="preserve">Protokollen i denna fil tillhör skrittklass pas-de-deux samt svår klass pas-de-deux. </t>
  </si>
  <si>
    <t>Pas-de-deux svår klass</t>
  </si>
  <si>
    <t>Pas-de-deux skritt</t>
  </si>
  <si>
    <t xml:space="preserve">Gulmarkerade celler i protokollen markerar vilka celler som ska fyllas 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</si>
</sst>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\ _k_r_-;\-* #,##0.00\ _k_r_-;_-* &quot;-&quot;??\ _k_r_-;_-@_-"/>
    <numFmt numFmtId="164" formatCode="_-* #,##0.00_-;\-* #,##0.00_-;_-* &quot;-&quot;??_-;_-@_-"/>
    <numFmt numFmtId="165" formatCode="#,##0.000"/>
    <numFmt numFmtId="166" formatCode="0.000"/>
    <numFmt numFmtId="167" formatCode="_-* #,##0.0_-;\-* #,##0.0_-;_-* &quot;-&quot;??_-;_-@_-"/>
    <numFmt numFmtId="168" formatCode="_-* #,##0.000_-;\-* #,##0.000_-;_-* &quot;-&quot;??_-;_-@_-"/>
    <numFmt numFmtId="169" formatCode="0.0"/>
  </numFmts>
  <fonts count="26" x14ac:knownFonts="1">
    <font>
      <sz val="10"/>
      <name val="Arial"/>
      <charset val="238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sz val="11"/>
      <name val="Verdana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Symbol"/>
      <family val="1"/>
      <charset val="2"/>
    </font>
    <font>
      <sz val="8"/>
      <color indexed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  <font>
      <sz val="7"/>
      <color rgb="FF000000"/>
      <name val="Cambria"/>
      <family val="1"/>
      <scheme val="major"/>
    </font>
    <font>
      <sz val="7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Symbol"/>
      <family val="1"/>
      <charset val="2"/>
    </font>
    <font>
      <b/>
      <sz val="8"/>
      <color rgb="FF000000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0">
    <xf numFmtId="0" fontId="0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</cellStyleXfs>
  <cellXfs count="210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1" xfId="0" applyFont="1" applyFill="1" applyBorder="1"/>
    <xf numFmtId="0" fontId="2" fillId="0" borderId="0" xfId="0" applyFont="1" applyFill="1" applyBorder="1" applyAlignment="1"/>
    <xf numFmtId="0" fontId="6" fillId="0" borderId="0" xfId="0" applyFont="1"/>
    <xf numFmtId="0" fontId="6" fillId="0" borderId="0" xfId="0" applyFont="1" applyFill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9" fontId="12" fillId="0" borderId="0" xfId="0" applyNumberFormat="1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wrapText="1"/>
    </xf>
    <xf numFmtId="0" fontId="2" fillId="0" borderId="11" xfId="0" applyFont="1" applyBorder="1" applyAlignment="1">
      <alignment vertical="center"/>
    </xf>
    <xf numFmtId="166" fontId="6" fillId="0" borderId="27" xfId="0" applyNumberFormat="1" applyFont="1" applyBorder="1" applyAlignment="1">
      <alignment horizontal="center" vertical="center"/>
    </xf>
    <xf numFmtId="166" fontId="3" fillId="0" borderId="31" xfId="1" applyNumberFormat="1" applyFont="1" applyBorder="1" applyAlignment="1">
      <alignment horizontal="center" vertical="center" wrapText="1"/>
    </xf>
    <xf numFmtId="166" fontId="3" fillId="0" borderId="32" xfId="1" applyNumberFormat="1" applyFont="1" applyBorder="1" applyAlignment="1">
      <alignment horizontal="center" vertical="center" wrapText="1"/>
    </xf>
    <xf numFmtId="166" fontId="3" fillId="0" borderId="33" xfId="1" applyNumberFormat="1" applyFont="1" applyBorder="1" applyAlignment="1">
      <alignment horizontal="center" vertical="center" wrapText="1"/>
    </xf>
    <xf numFmtId="166" fontId="3" fillId="0" borderId="34" xfId="1" applyNumberFormat="1" applyFont="1" applyBorder="1" applyAlignment="1">
      <alignment horizontal="center" vertical="center" wrapText="1"/>
    </xf>
    <xf numFmtId="166" fontId="3" fillId="0" borderId="35" xfId="1" applyNumberFormat="1" applyFont="1" applyBorder="1" applyAlignment="1">
      <alignment horizontal="center" vertical="center" wrapText="1"/>
    </xf>
    <xf numFmtId="166" fontId="2" fillId="0" borderId="36" xfId="0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6" fillId="0" borderId="14" xfId="3" applyFont="1" applyBorder="1" applyAlignment="1">
      <alignment vertical="center"/>
    </xf>
    <xf numFmtId="0" fontId="6" fillId="0" borderId="13" xfId="3" applyFont="1" applyBorder="1" applyAlignment="1">
      <alignment vertical="center"/>
    </xf>
    <xf numFmtId="0" fontId="2" fillId="0" borderId="1" xfId="3" applyFont="1" applyFill="1" applyBorder="1"/>
    <xf numFmtId="0" fontId="2" fillId="3" borderId="0" xfId="0" applyFont="1" applyFill="1" applyBorder="1" applyAlignment="1"/>
    <xf numFmtId="0" fontId="2" fillId="0" borderId="15" xfId="0" applyFont="1" applyBorder="1" applyAlignment="1">
      <alignment vertical="center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/>
    <xf numFmtId="0" fontId="3" fillId="0" borderId="14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 vertical="center"/>
    </xf>
    <xf numFmtId="0" fontId="2" fillId="0" borderId="13" xfId="0" applyFont="1" applyFill="1" applyBorder="1"/>
    <xf numFmtId="0" fontId="3" fillId="0" borderId="12" xfId="0" applyFont="1" applyFill="1" applyBorder="1" applyAlignment="1">
      <alignment horizontal="center" vertical="center"/>
    </xf>
    <xf numFmtId="0" fontId="2" fillId="0" borderId="48" xfId="0" applyFont="1" applyFill="1" applyBorder="1"/>
    <xf numFmtId="0" fontId="2" fillId="0" borderId="0" xfId="3" applyFont="1" applyFill="1"/>
    <xf numFmtId="0" fontId="16" fillId="0" borderId="23" xfId="3" applyFont="1" applyFill="1" applyBorder="1" applyAlignment="1">
      <alignment vertical="center" wrapText="1"/>
    </xf>
    <xf numFmtId="0" fontId="16" fillId="0" borderId="24" xfId="3" applyFont="1" applyFill="1" applyBorder="1" applyAlignment="1">
      <alignment vertical="center" wrapText="1"/>
    </xf>
    <xf numFmtId="0" fontId="15" fillId="0" borderId="6" xfId="3" applyFont="1" applyFill="1" applyBorder="1" applyAlignment="1">
      <alignment vertical="center" wrapText="1"/>
    </xf>
    <xf numFmtId="0" fontId="15" fillId="0" borderId="7" xfId="3" applyFont="1" applyFill="1" applyBorder="1" applyAlignment="1">
      <alignment vertical="center" wrapText="1"/>
    </xf>
    <xf numFmtId="0" fontId="15" fillId="0" borderId="8" xfId="3" applyFont="1" applyFill="1" applyBorder="1" applyAlignment="1">
      <alignment vertical="center" wrapText="1"/>
    </xf>
    <xf numFmtId="0" fontId="15" fillId="0" borderId="9" xfId="3" applyFont="1" applyFill="1" applyBorder="1" applyAlignment="1">
      <alignment vertical="center" wrapText="1"/>
    </xf>
    <xf numFmtId="0" fontId="15" fillId="0" borderId="3" xfId="3" applyFont="1" applyFill="1" applyBorder="1" applyAlignment="1">
      <alignment vertical="center" wrapText="1"/>
    </xf>
    <xf numFmtId="0" fontId="15" fillId="0" borderId="5" xfId="3" applyFont="1" applyFill="1" applyBorder="1" applyAlignment="1">
      <alignment vertical="center" wrapText="1"/>
    </xf>
    <xf numFmtId="0" fontId="15" fillId="0" borderId="21" xfId="3" applyFont="1" applyFill="1" applyBorder="1" applyAlignment="1">
      <alignment vertical="center" wrapText="1"/>
    </xf>
    <xf numFmtId="0" fontId="15" fillId="0" borderId="22" xfId="3" applyFont="1" applyFill="1" applyBorder="1" applyAlignment="1">
      <alignment vertical="center" wrapText="1"/>
    </xf>
    <xf numFmtId="0" fontId="15" fillId="0" borderId="23" xfId="3" applyFont="1" applyFill="1" applyBorder="1" applyAlignment="1">
      <alignment vertical="center" wrapText="1"/>
    </xf>
    <xf numFmtId="0" fontId="15" fillId="0" borderId="24" xfId="3" applyFont="1" applyFill="1" applyBorder="1" applyAlignment="1">
      <alignment vertical="center" wrapText="1"/>
    </xf>
    <xf numFmtId="0" fontId="12" fillId="0" borderId="17" xfId="3" applyFont="1" applyFill="1" applyBorder="1" applyAlignment="1">
      <alignment horizontal="left" vertical="center"/>
    </xf>
    <xf numFmtId="0" fontId="15" fillId="0" borderId="18" xfId="3" applyFont="1" applyFill="1" applyBorder="1" applyAlignment="1">
      <alignment vertical="center" wrapText="1"/>
    </xf>
    <xf numFmtId="0" fontId="15" fillId="0" borderId="19" xfId="3" applyFont="1" applyFill="1" applyBorder="1" applyAlignment="1">
      <alignment vertical="center" wrapText="1"/>
    </xf>
    <xf numFmtId="0" fontId="14" fillId="0" borderId="17" xfId="3" applyFont="1" applyFill="1" applyBorder="1" applyAlignment="1">
      <alignment horizontal="center" vertical="center" wrapText="1"/>
    </xf>
    <xf numFmtId="0" fontId="8" fillId="0" borderId="49" xfId="3" applyFont="1" applyFill="1" applyBorder="1" applyAlignment="1">
      <alignment horizontal="center" vertical="center" textRotation="90" wrapText="1"/>
    </xf>
    <xf numFmtId="0" fontId="15" fillId="0" borderId="40" xfId="3" applyFont="1" applyFill="1" applyBorder="1" applyAlignment="1">
      <alignment vertical="center" wrapText="1"/>
    </xf>
    <xf numFmtId="0" fontId="15" fillId="0" borderId="41" xfId="3" applyFont="1" applyFill="1" applyBorder="1" applyAlignment="1">
      <alignment vertical="center" wrapText="1"/>
    </xf>
    <xf numFmtId="0" fontId="14" fillId="0" borderId="38" xfId="3" applyFont="1" applyFill="1" applyBorder="1" applyAlignment="1">
      <alignment horizontal="center" vertical="center" wrapText="1"/>
    </xf>
    <xf numFmtId="166" fontId="2" fillId="0" borderId="27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/>
    <xf numFmtId="0" fontId="2" fillId="0" borderId="1" xfId="3" applyFont="1" applyFill="1" applyBorder="1" applyAlignment="1">
      <alignment horizontal="left"/>
    </xf>
    <xf numFmtId="0" fontId="2" fillId="0" borderId="6" xfId="0" applyFont="1" applyFill="1" applyBorder="1"/>
    <xf numFmtId="0" fontId="2" fillId="0" borderId="0" xfId="0" applyFont="1" applyFill="1" applyBorder="1"/>
    <xf numFmtId="0" fontId="2" fillId="0" borderId="7" xfId="0" applyFont="1" applyFill="1" applyBorder="1"/>
    <xf numFmtId="0" fontId="2" fillId="0" borderId="0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166" fontId="2" fillId="0" borderId="10" xfId="1" applyNumberFormat="1" applyFont="1" applyFill="1" applyBorder="1" applyAlignment="1">
      <alignment horizontal="center" vertical="center"/>
    </xf>
    <xf numFmtId="1" fontId="2" fillId="0" borderId="10" xfId="0" applyNumberFormat="1" applyFont="1" applyFill="1" applyBorder="1" applyAlignment="1">
      <alignment horizontal="center" vertical="center"/>
    </xf>
    <xf numFmtId="0" fontId="6" fillId="0" borderId="0" xfId="0" applyFont="1" applyFill="1"/>
    <xf numFmtId="0" fontId="2" fillId="0" borderId="2" xfId="0" applyFont="1" applyFill="1" applyBorder="1"/>
    <xf numFmtId="0" fontId="2" fillId="0" borderId="0" xfId="0" applyFont="1" applyFill="1" applyBorder="1" applyAlignment="1">
      <alignment horizontal="left"/>
    </xf>
    <xf numFmtId="0" fontId="3" fillId="0" borderId="3" xfId="0" applyFont="1" applyFill="1" applyBorder="1"/>
    <xf numFmtId="0" fontId="2" fillId="0" borderId="4" xfId="0" applyFont="1" applyFill="1" applyBorder="1"/>
    <xf numFmtId="0" fontId="2" fillId="0" borderId="4" xfId="0" applyFont="1" applyFill="1" applyBorder="1" applyAlignment="1">
      <alignment horizontal="right"/>
    </xf>
    <xf numFmtId="165" fontId="3" fillId="0" borderId="5" xfId="0" applyNumberFormat="1" applyFont="1" applyFill="1" applyBorder="1" applyAlignment="1">
      <alignment horizontal="center"/>
    </xf>
    <xf numFmtId="165" fontId="3" fillId="0" borderId="7" xfId="0" applyNumberFormat="1" applyFont="1" applyFill="1" applyBorder="1" applyAlignment="1">
      <alignment horizontal="center"/>
    </xf>
    <xf numFmtId="0" fontId="6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167" fontId="2" fillId="0" borderId="0" xfId="1" applyNumberFormat="1" applyFont="1" applyFill="1" applyBorder="1"/>
    <xf numFmtId="0" fontId="3" fillId="0" borderId="0" xfId="0" applyFont="1" applyFill="1"/>
    <xf numFmtId="164" fontId="2" fillId="0" borderId="0" xfId="1" applyFont="1" applyFill="1"/>
    <xf numFmtId="168" fontId="2" fillId="0" borderId="0" xfId="1" applyNumberFormat="1" applyFont="1" applyFill="1" applyBorder="1"/>
    <xf numFmtId="0" fontId="2" fillId="0" borderId="1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1" fontId="2" fillId="0" borderId="10" xfId="1" applyNumberFormat="1" applyFont="1" applyFill="1" applyBorder="1" applyAlignment="1">
      <alignment horizontal="center" vertical="center"/>
    </xf>
    <xf numFmtId="166" fontId="2" fillId="0" borderId="0" xfId="0" applyNumberFormat="1" applyFont="1" applyFill="1" applyBorder="1" applyAlignment="1">
      <alignment horizontal="right" vertical="center"/>
    </xf>
    <xf numFmtId="164" fontId="2" fillId="0" borderId="0" xfId="1" applyFont="1" applyFill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164" fontId="2" fillId="0" borderId="2" xfId="1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166" fontId="3" fillId="0" borderId="27" xfId="1" applyNumberFormat="1" applyFont="1" applyFill="1" applyBorder="1" applyAlignment="1">
      <alignment horizontal="center" vertical="center"/>
    </xf>
    <xf numFmtId="9" fontId="3" fillId="0" borderId="0" xfId="0" applyNumberFormat="1" applyFont="1" applyFill="1" applyAlignment="1">
      <alignment vertical="center"/>
    </xf>
    <xf numFmtId="0" fontId="6" fillId="0" borderId="14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166" fontId="6" fillId="0" borderId="27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/>
    </xf>
    <xf numFmtId="169" fontId="2" fillId="0" borderId="10" xfId="0" applyNumberFormat="1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7" fillId="0" borderId="13" xfId="0" applyFont="1" applyFill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12" fillId="0" borderId="38" xfId="3" applyFont="1" applyFill="1" applyBorder="1" applyAlignment="1">
      <alignment horizontal="left" vertical="center" wrapText="1"/>
    </xf>
    <xf numFmtId="0" fontId="2" fillId="3" borderId="15" xfId="0" applyFont="1" applyFill="1" applyBorder="1"/>
    <xf numFmtId="0" fontId="2" fillId="3" borderId="11" xfId="0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right"/>
    </xf>
    <xf numFmtId="165" fontId="3" fillId="3" borderId="11" xfId="0" applyNumberFormat="1" applyFont="1" applyFill="1" applyBorder="1" applyAlignment="1">
      <alignment horizontal="center"/>
    </xf>
    <xf numFmtId="0" fontId="2" fillId="0" borderId="50" xfId="0" applyFont="1" applyFill="1" applyBorder="1"/>
    <xf numFmtId="0" fontId="20" fillId="0" borderId="0" xfId="4" applyFont="1"/>
    <xf numFmtId="0" fontId="5" fillId="0" borderId="0" xfId="4" applyFont="1"/>
    <xf numFmtId="0" fontId="5" fillId="0" borderId="0" xfId="4"/>
    <xf numFmtId="0" fontId="8" fillId="0" borderId="0" xfId="4" applyFont="1"/>
    <xf numFmtId="0" fontId="21" fillId="0" borderId="0" xfId="4" applyFont="1"/>
    <xf numFmtId="0" fontId="0" fillId="0" borderId="10" xfId="0" applyBorder="1"/>
    <xf numFmtId="0" fontId="5" fillId="0" borderId="10" xfId="0" applyFont="1" applyBorder="1" applyAlignment="1">
      <alignment wrapText="1"/>
    </xf>
    <xf numFmtId="0" fontId="22" fillId="0" borderId="0" xfId="4" applyFont="1"/>
    <xf numFmtId="166" fontId="2" fillId="0" borderId="25" xfId="1" applyNumberFormat="1" applyFont="1" applyFill="1" applyBorder="1" applyAlignment="1">
      <alignment horizontal="center" vertical="center" wrapText="1"/>
    </xf>
    <xf numFmtId="0" fontId="8" fillId="0" borderId="10" xfId="0" applyFont="1" applyBorder="1"/>
    <xf numFmtId="0" fontId="8" fillId="0" borderId="0" xfId="0" applyFont="1"/>
    <xf numFmtId="0" fontId="23" fillId="0" borderId="0" xfId="4" applyFont="1"/>
    <xf numFmtId="0" fontId="24" fillId="0" borderId="0" xfId="4" applyFont="1"/>
    <xf numFmtId="0" fontId="23" fillId="0" borderId="51" xfId="0" applyFont="1" applyBorder="1"/>
    <xf numFmtId="0" fontId="24" fillId="0" borderId="51" xfId="0" applyFont="1" applyBorder="1"/>
    <xf numFmtId="0" fontId="0" fillId="0" borderId="51" xfId="0" applyBorder="1"/>
    <xf numFmtId="0" fontId="0" fillId="0" borderId="52" xfId="0" applyBorder="1"/>
    <xf numFmtId="0" fontId="5" fillId="0" borderId="51" xfId="0" applyFont="1" applyBorder="1"/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0" fontId="2" fillId="4" borderId="2" xfId="0" applyFont="1" applyFill="1" applyBorder="1"/>
    <xf numFmtId="166" fontId="2" fillId="4" borderId="10" xfId="1" applyNumberFormat="1" applyFont="1" applyFill="1" applyBorder="1" applyAlignment="1">
      <alignment horizontal="center" vertical="center"/>
    </xf>
    <xf numFmtId="169" fontId="3" fillId="4" borderId="26" xfId="1" applyNumberFormat="1" applyFont="1" applyFill="1" applyBorder="1" applyAlignment="1">
      <alignment horizontal="center" vertical="center"/>
    </xf>
    <xf numFmtId="169" fontId="3" fillId="4" borderId="29" xfId="1" applyNumberFormat="1" applyFont="1" applyFill="1" applyBorder="1" applyAlignment="1">
      <alignment horizontal="center" vertical="center"/>
    </xf>
    <xf numFmtId="169" fontId="3" fillId="4" borderId="17" xfId="1" applyNumberFormat="1" applyFont="1" applyFill="1" applyBorder="1" applyAlignment="1">
      <alignment horizontal="center" vertical="center"/>
    </xf>
    <xf numFmtId="169" fontId="3" fillId="4" borderId="38" xfId="1" applyNumberFormat="1" applyFont="1" applyFill="1" applyBorder="1" applyAlignment="1">
      <alignment horizontal="center" vertical="center"/>
    </xf>
    <xf numFmtId="0" fontId="5" fillId="0" borderId="10" xfId="4" applyBorder="1" applyAlignment="1">
      <alignment wrapText="1"/>
    </xf>
    <xf numFmtId="0" fontId="5" fillId="0" borderId="0" xfId="4" applyBorder="1" applyAlignment="1">
      <alignment wrapText="1"/>
    </xf>
    <xf numFmtId="0" fontId="5" fillId="0" borderId="6" xfId="4" applyBorder="1" applyAlignment="1">
      <alignment wrapText="1"/>
    </xf>
    <xf numFmtId="0" fontId="5" fillId="0" borderId="0" xfId="4" applyAlignment="1">
      <alignment wrapText="1"/>
    </xf>
    <xf numFmtId="0" fontId="5" fillId="0" borderId="28" xfId="4" applyBorder="1" applyAlignment="1">
      <alignment wrapText="1"/>
    </xf>
    <xf numFmtId="0" fontId="25" fillId="0" borderId="0" xfId="4" applyFont="1"/>
    <xf numFmtId="0" fontId="5" fillId="0" borderId="0" xfId="9"/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/>
    <xf numFmtId="0" fontId="15" fillId="0" borderId="18" xfId="3" applyFont="1" applyFill="1" applyBorder="1" applyAlignment="1">
      <alignment horizontal="left" vertical="justify" wrapText="1"/>
    </xf>
    <xf numFmtId="0" fontId="15" fillId="0" borderId="42" xfId="3" applyFont="1" applyFill="1" applyBorder="1" applyAlignment="1">
      <alignment horizontal="left" vertical="justify" wrapText="1"/>
    </xf>
    <xf numFmtId="0" fontId="15" fillId="0" borderId="40" xfId="3" applyFont="1" applyFill="1" applyBorder="1" applyAlignment="1">
      <alignment horizontal="left" vertical="justify" wrapText="1"/>
    </xf>
    <xf numFmtId="0" fontId="15" fillId="0" borderId="13" xfId="3" applyFont="1" applyFill="1" applyBorder="1" applyAlignment="1">
      <alignment horizontal="left" vertical="justify" wrapText="1"/>
    </xf>
    <xf numFmtId="166" fontId="2" fillId="0" borderId="30" xfId="1" applyNumberFormat="1" applyFont="1" applyFill="1" applyBorder="1" applyAlignment="1">
      <alignment horizontal="center" vertical="center" wrapText="1"/>
    </xf>
    <xf numFmtId="166" fontId="2" fillId="0" borderId="25" xfId="1" applyNumberFormat="1" applyFont="1" applyFill="1" applyBorder="1" applyAlignment="1">
      <alignment horizontal="center" vertical="center" wrapText="1"/>
    </xf>
    <xf numFmtId="166" fontId="2" fillId="0" borderId="26" xfId="1" applyNumberFormat="1" applyFont="1" applyFill="1" applyBorder="1" applyAlignment="1">
      <alignment horizontal="center" vertical="center" wrapText="1"/>
    </xf>
    <xf numFmtId="0" fontId="16" fillId="0" borderId="20" xfId="3" applyFont="1" applyFill="1" applyBorder="1" applyAlignment="1">
      <alignment horizontal="left" vertical="justify" wrapText="1"/>
    </xf>
    <xf numFmtId="0" fontId="16" fillId="0" borderId="39" xfId="3" applyFont="1" applyFill="1" applyBorder="1" applyAlignment="1">
      <alignment horizontal="left" vertical="justify" wrapText="1"/>
    </xf>
    <xf numFmtId="0" fontId="15" fillId="0" borderId="15" xfId="3" applyFont="1" applyFill="1" applyBorder="1" applyAlignment="1">
      <alignment horizontal="left" vertical="justify" wrapText="1"/>
    </xf>
    <xf numFmtId="0" fontId="15" fillId="0" borderId="2" xfId="3" applyFont="1" applyFill="1" applyBorder="1" applyAlignment="1">
      <alignment horizontal="left" vertical="justify" wrapText="1"/>
    </xf>
    <xf numFmtId="0" fontId="14" fillId="0" borderId="16" xfId="3" applyFont="1" applyFill="1" applyBorder="1" applyAlignment="1">
      <alignment horizontal="center" vertical="center" wrapText="1"/>
    </xf>
    <xf numFmtId="0" fontId="14" fillId="0" borderId="10" xfId="3" applyFont="1" applyFill="1" applyBorder="1" applyAlignment="1">
      <alignment horizontal="center" vertical="center" wrapText="1"/>
    </xf>
    <xf numFmtId="169" fontId="3" fillId="4" borderId="16" xfId="1" applyNumberFormat="1" applyFont="1" applyFill="1" applyBorder="1" applyAlignment="1">
      <alignment horizontal="center" vertical="center"/>
    </xf>
    <xf numFmtId="169" fontId="3" fillId="4" borderId="10" xfId="1" applyNumberFormat="1" applyFont="1" applyFill="1" applyBorder="1" applyAlignment="1">
      <alignment horizontal="center" vertical="center"/>
    </xf>
    <xf numFmtId="0" fontId="14" fillId="0" borderId="17" xfId="3" applyFont="1" applyFill="1" applyBorder="1" applyAlignment="1">
      <alignment horizontal="center" vertical="center" wrapText="1"/>
    </xf>
    <xf numFmtId="169" fontId="3" fillId="4" borderId="17" xfId="1" applyNumberFormat="1" applyFont="1" applyFill="1" applyBorder="1" applyAlignment="1">
      <alignment horizontal="center" vertical="center"/>
    </xf>
    <xf numFmtId="0" fontId="8" fillId="0" borderId="44" xfId="3" applyFont="1" applyFill="1" applyBorder="1" applyAlignment="1">
      <alignment horizontal="center" vertical="center" textRotation="90" wrapText="1"/>
    </xf>
    <xf numFmtId="0" fontId="8" fillId="0" borderId="46" xfId="3" applyFont="1" applyFill="1" applyBorder="1" applyAlignment="1">
      <alignment horizontal="center" vertical="center" textRotation="90" wrapText="1"/>
    </xf>
    <xf numFmtId="0" fontId="8" fillId="0" borderId="45" xfId="3" applyFont="1" applyFill="1" applyBorder="1" applyAlignment="1">
      <alignment horizontal="center" vertical="center" textRotation="90" wrapText="1"/>
    </xf>
    <xf numFmtId="0" fontId="17" fillId="0" borderId="17" xfId="3" applyFont="1" applyFill="1" applyBorder="1" applyAlignment="1">
      <alignment horizontal="left" vertical="center" wrapText="1"/>
    </xf>
    <xf numFmtId="0" fontId="17" fillId="0" borderId="16" xfId="3" applyFont="1" applyFill="1" applyBorder="1" applyAlignment="1">
      <alignment horizontal="left" vertical="center" wrapText="1"/>
    </xf>
    <xf numFmtId="0" fontId="17" fillId="0" borderId="38" xfId="3" applyFont="1" applyFill="1" applyBorder="1" applyAlignment="1">
      <alignment horizontal="left" vertical="center" wrapText="1"/>
    </xf>
    <xf numFmtId="0" fontId="17" fillId="0" borderId="10" xfId="3" applyFont="1" applyFill="1" applyBorder="1" applyAlignment="1">
      <alignment horizontal="left" vertical="center" wrapText="1"/>
    </xf>
    <xf numFmtId="0" fontId="12" fillId="0" borderId="37" xfId="3" applyFont="1" applyFill="1" applyBorder="1" applyAlignment="1">
      <alignment horizontal="left" vertical="center"/>
    </xf>
    <xf numFmtId="0" fontId="12" fillId="0" borderId="28" xfId="3" applyFont="1" applyFill="1" applyBorder="1" applyAlignment="1">
      <alignment horizontal="left" vertical="center"/>
    </xf>
    <xf numFmtId="0" fontId="12" fillId="0" borderId="47" xfId="3" applyFont="1" applyFill="1" applyBorder="1" applyAlignment="1">
      <alignment horizontal="left" vertical="center"/>
    </xf>
    <xf numFmtId="0" fontId="12" fillId="0" borderId="43" xfId="3" applyFont="1" applyFill="1" applyBorder="1" applyAlignment="1">
      <alignment horizontal="left" vertical="center" wrapText="1"/>
    </xf>
    <xf numFmtId="0" fontId="12" fillId="0" borderId="28" xfId="3" applyFont="1" applyFill="1" applyBorder="1" applyAlignment="1">
      <alignment horizontal="left" vertical="center" wrapText="1"/>
    </xf>
    <xf numFmtId="0" fontId="12" fillId="0" borderId="36" xfId="3" applyFont="1" applyFill="1" applyBorder="1" applyAlignment="1">
      <alignment horizontal="left" vertical="center" wrapText="1"/>
    </xf>
    <xf numFmtId="166" fontId="6" fillId="0" borderId="14" xfId="3" applyNumberFormat="1" applyFont="1" applyBorder="1" applyAlignment="1">
      <alignment horizontal="center" vertical="center"/>
    </xf>
    <xf numFmtId="166" fontId="6" fillId="0" borderId="12" xfId="3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/>
    </xf>
    <xf numFmtId="0" fontId="15" fillId="0" borderId="20" xfId="3" applyFont="1" applyFill="1" applyBorder="1" applyAlignment="1">
      <alignment horizontal="left" vertical="justify" wrapText="1"/>
    </xf>
    <xf numFmtId="0" fontId="15" fillId="0" borderId="39" xfId="3" applyFont="1" applyFill="1" applyBorder="1" applyAlignment="1">
      <alignment horizontal="left" vertical="justify" wrapText="1"/>
    </xf>
    <xf numFmtId="0" fontId="4" fillId="0" borderId="3" xfId="3" applyFont="1" applyFill="1" applyBorder="1" applyAlignment="1">
      <alignment horizontal="center" wrapText="1"/>
    </xf>
    <xf numFmtId="0" fontId="4" fillId="0" borderId="4" xfId="3" applyFont="1" applyFill="1" applyBorder="1" applyAlignment="1">
      <alignment horizontal="center" wrapText="1"/>
    </xf>
    <xf numFmtId="0" fontId="4" fillId="0" borderId="5" xfId="3" applyFont="1" applyFill="1" applyBorder="1" applyAlignment="1">
      <alignment horizontal="center" wrapText="1"/>
    </xf>
    <xf numFmtId="0" fontId="4" fillId="0" borderId="3" xfId="3" applyFont="1" applyFill="1" applyBorder="1" applyAlignment="1">
      <alignment horizontal="center"/>
    </xf>
    <xf numFmtId="0" fontId="4" fillId="0" borderId="5" xfId="3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11" fillId="0" borderId="10" xfId="0" applyFont="1" applyFill="1" applyBorder="1" applyAlignment="1">
      <alignment horizontal="left" vertical="justify" wrapText="1"/>
    </xf>
    <xf numFmtId="0" fontId="18" fillId="0" borderId="10" xfId="0" applyFont="1" applyFill="1" applyBorder="1" applyAlignment="1">
      <alignment horizontal="left" vertical="justify" wrapText="1"/>
    </xf>
    <xf numFmtId="0" fontId="8" fillId="0" borderId="44" xfId="0" applyFont="1" applyFill="1" applyBorder="1" applyAlignment="1">
      <alignment horizontal="center" vertical="center" textRotation="90" wrapText="1"/>
    </xf>
    <xf numFmtId="0" fontId="8" fillId="0" borderId="45" xfId="0" applyFont="1" applyFill="1" applyBorder="1" applyAlignment="1">
      <alignment horizontal="center" vertical="center" textRotation="90" wrapText="1"/>
    </xf>
    <xf numFmtId="0" fontId="8" fillId="0" borderId="46" xfId="0" applyFont="1" applyFill="1" applyBorder="1" applyAlignment="1">
      <alignment horizontal="center" vertical="center" textRotation="90" wrapText="1"/>
    </xf>
    <xf numFmtId="0" fontId="9" fillId="0" borderId="16" xfId="0" applyFont="1" applyBorder="1" applyAlignment="1">
      <alignment horizontal="left" vertical="justify" wrapText="1"/>
    </xf>
    <xf numFmtId="0" fontId="19" fillId="0" borderId="16" xfId="0" applyFont="1" applyBorder="1" applyAlignment="1">
      <alignment horizontal="left" vertical="justify" wrapText="1"/>
    </xf>
    <xf numFmtId="0" fontId="10" fillId="0" borderId="17" xfId="0" applyFont="1" applyFill="1" applyBorder="1" applyAlignment="1">
      <alignment horizontal="left" vertical="justify" wrapText="1"/>
    </xf>
    <xf numFmtId="0" fontId="18" fillId="0" borderId="17" xfId="0" applyFont="1" applyFill="1" applyBorder="1" applyAlignment="1">
      <alignment horizontal="left" vertical="justify" wrapText="1"/>
    </xf>
    <xf numFmtId="0" fontId="11" fillId="0" borderId="16" xfId="0" applyFont="1" applyBorder="1" applyAlignment="1">
      <alignment horizontal="left" vertical="justify" wrapText="1"/>
    </xf>
    <xf numFmtId="0" fontId="18" fillId="0" borderId="16" xfId="0" applyFont="1" applyBorder="1" applyAlignment="1">
      <alignment horizontal="left" vertical="justify" wrapText="1"/>
    </xf>
    <xf numFmtId="0" fontId="11" fillId="0" borderId="17" xfId="0" applyFont="1" applyFill="1" applyBorder="1" applyAlignment="1">
      <alignment horizontal="left" vertical="justify" wrapText="1"/>
    </xf>
  </cellXfs>
  <cellStyles count="10">
    <cellStyle name="Dezimal 2" xfId="2" xr:uid="{00000000-0005-0000-0000-000001000000}"/>
    <cellStyle name="Dezimal 2 2" xfId="5" xr:uid="{00000000-0005-0000-0000-000002000000}"/>
    <cellStyle name="Normal" xfId="0" builtinId="0"/>
    <cellStyle name="Normal 2" xfId="4" xr:uid="{00000000-0005-0000-0000-000004000000}"/>
    <cellStyle name="Normal 3" xfId="9" xr:uid="{972559EC-1BB5-4AEB-BAB4-03186F642808}"/>
    <cellStyle name="Normal 4" xfId="6" xr:uid="{60203743-1DC9-403E-B17D-F637C6BE3D33}"/>
    <cellStyle name="Standard 2" xfId="3" xr:uid="{00000000-0005-0000-0000-000005000000}"/>
    <cellStyle name="Tusental" xfId="1" builtinId="3"/>
    <cellStyle name="Tusental 2" xfId="8" xr:uid="{094B6DDB-2EAB-4776-8C9C-89AC0969CEFA}"/>
    <cellStyle name="Tusental 3" xfId="7" xr:uid="{C5A78AEF-9578-4960-864C-095DF8B6E49C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workbookViewId="0">
      <selection activeCell="A10" sqref="A10"/>
    </sheetView>
  </sheetViews>
  <sheetFormatPr defaultColWidth="9.1328125" defaultRowHeight="12.75" x14ac:dyDescent="0.35"/>
  <cols>
    <col min="1" max="1" width="21.59765625" style="124" customWidth="1"/>
    <col min="2" max="18" width="15.73046875" style="124" customWidth="1"/>
    <col min="19" max="16384" width="9.1328125" style="124"/>
  </cols>
  <sheetData>
    <row r="1" spans="1:5" ht="20.65" x14ac:dyDescent="0.6">
      <c r="A1" s="129" t="s">
        <v>105</v>
      </c>
    </row>
    <row r="2" spans="1:5" ht="20.100000000000001" customHeight="1" x14ac:dyDescent="0.4">
      <c r="A2" s="123" t="s">
        <v>130</v>
      </c>
      <c r="C2" s="125"/>
      <c r="D2" s="125"/>
      <c r="E2" s="125"/>
    </row>
    <row r="4" spans="1:5" s="154" customFormat="1" x14ac:dyDescent="0.35">
      <c r="A4" s="154" t="s">
        <v>133</v>
      </c>
    </row>
    <row r="6" spans="1:5" ht="20.100000000000001" customHeight="1" x14ac:dyDescent="0.4">
      <c r="A6" s="123"/>
      <c r="C6" s="125"/>
      <c r="D6" s="125"/>
      <c r="E6" s="125"/>
    </row>
    <row r="7" spans="1:5" ht="15" x14ac:dyDescent="0.4">
      <c r="A7" s="134" t="s">
        <v>128</v>
      </c>
    </row>
    <row r="8" spans="1:5" ht="15" x14ac:dyDescent="0.4">
      <c r="A8" s="133"/>
    </row>
    <row r="9" spans="1:5" s="122" customFormat="1" ht="17.25" x14ac:dyDescent="0.45">
      <c r="A9" s="124"/>
      <c r="B9" s="125" t="s">
        <v>127</v>
      </c>
    </row>
    <row r="10" spans="1:5" x14ac:dyDescent="0.35">
      <c r="A10" s="124" t="s">
        <v>132</v>
      </c>
      <c r="B10" s="148" t="s">
        <v>126</v>
      </c>
    </row>
    <row r="11" spans="1:5" x14ac:dyDescent="0.35">
      <c r="B11" s="149"/>
    </row>
    <row r="15" spans="1:5" s="125" customFormat="1" ht="17.649999999999999" x14ac:dyDescent="0.5">
      <c r="A15" s="153" t="s">
        <v>129</v>
      </c>
      <c r="B15" s="122"/>
    </row>
    <row r="16" spans="1:5" x14ac:dyDescent="0.35">
      <c r="A16" s="124" t="s">
        <v>106</v>
      </c>
    </row>
    <row r="17" spans="1:9" x14ac:dyDescent="0.35">
      <c r="A17" s="124" t="s">
        <v>124</v>
      </c>
    </row>
    <row r="19" spans="1:9" s="125" customFormat="1" ht="13.15" x14ac:dyDescent="0.4">
      <c r="A19" s="125" t="s">
        <v>82</v>
      </c>
    </row>
    <row r="20" spans="1:9" ht="19.5" customHeight="1" x14ac:dyDescent="0.35">
      <c r="B20" s="126" t="s">
        <v>83</v>
      </c>
    </row>
    <row r="21" spans="1:9" ht="20.100000000000001" customHeight="1" x14ac:dyDescent="0.4">
      <c r="B21" s="125" t="s">
        <v>85</v>
      </c>
      <c r="C21" s="125" t="s">
        <v>86</v>
      </c>
      <c r="D21" s="125" t="s">
        <v>87</v>
      </c>
      <c r="E21" s="125"/>
    </row>
    <row r="22" spans="1:9" ht="24.95" customHeight="1" x14ac:dyDescent="0.35">
      <c r="A22" s="124" t="s">
        <v>131</v>
      </c>
      <c r="B22" s="148" t="s">
        <v>92</v>
      </c>
      <c r="C22" s="148" t="s">
        <v>93</v>
      </c>
      <c r="D22" s="148" t="s">
        <v>94</v>
      </c>
      <c r="E22" s="150"/>
    </row>
    <row r="23" spans="1:9" ht="24.95" customHeight="1" x14ac:dyDescent="0.35">
      <c r="B23" s="151"/>
      <c r="C23" s="151"/>
      <c r="D23" s="151"/>
      <c r="E23" s="151"/>
    </row>
    <row r="25" spans="1:9" s="125" customFormat="1" ht="13.15" x14ac:dyDescent="0.4">
      <c r="A25" s="125" t="s">
        <v>88</v>
      </c>
    </row>
    <row r="26" spans="1:9" ht="20.100000000000001" customHeight="1" x14ac:dyDescent="0.35">
      <c r="B26" s="126" t="s">
        <v>83</v>
      </c>
      <c r="F26" s="126"/>
    </row>
    <row r="27" spans="1:9" ht="20.100000000000001" customHeight="1" x14ac:dyDescent="0.4">
      <c r="B27" s="125" t="s">
        <v>85</v>
      </c>
      <c r="C27" s="125" t="s">
        <v>86</v>
      </c>
      <c r="D27" s="125" t="s">
        <v>87</v>
      </c>
      <c r="E27" s="125" t="s">
        <v>89</v>
      </c>
      <c r="F27" s="125"/>
      <c r="G27" s="125"/>
      <c r="H27" s="125"/>
      <c r="I27" s="125"/>
    </row>
    <row r="28" spans="1:9" ht="24.95" customHeight="1" x14ac:dyDescent="0.35">
      <c r="A28" s="124" t="s">
        <v>131</v>
      </c>
      <c r="B28" s="148" t="s">
        <v>92</v>
      </c>
      <c r="C28" s="148" t="s">
        <v>93</v>
      </c>
      <c r="D28" s="148" t="s">
        <v>94</v>
      </c>
      <c r="E28" s="148" t="s">
        <v>93</v>
      </c>
      <c r="F28" s="150"/>
      <c r="G28" s="151"/>
      <c r="H28" s="151"/>
      <c r="I28" s="151"/>
    </row>
    <row r="29" spans="1:9" x14ac:dyDescent="0.35">
      <c r="B29" s="151"/>
      <c r="C29" s="151"/>
      <c r="D29" s="151"/>
      <c r="E29" s="151"/>
    </row>
    <row r="30" spans="1:9" x14ac:dyDescent="0.35">
      <c r="B30" s="151"/>
      <c r="C30" s="151"/>
      <c r="D30" s="151"/>
      <c r="E30" s="151"/>
    </row>
    <row r="31" spans="1:9" x14ac:dyDescent="0.35">
      <c r="B31" s="151"/>
      <c r="C31" s="151"/>
      <c r="D31" s="151"/>
      <c r="E31" s="151"/>
    </row>
    <row r="32" spans="1:9" ht="13.15" x14ac:dyDescent="0.4">
      <c r="A32" s="125" t="s">
        <v>90</v>
      </c>
    </row>
    <row r="34" spans="1:13" ht="19.5" customHeight="1" x14ac:dyDescent="0.35">
      <c r="B34" s="126" t="s">
        <v>83</v>
      </c>
      <c r="F34" s="126" t="s">
        <v>84</v>
      </c>
    </row>
    <row r="35" spans="1:13" ht="20.100000000000001" customHeight="1" x14ac:dyDescent="0.4">
      <c r="B35" s="125" t="s">
        <v>85</v>
      </c>
      <c r="C35" s="125" t="s">
        <v>86</v>
      </c>
      <c r="D35" s="125" t="s">
        <v>87</v>
      </c>
      <c r="E35" s="125"/>
      <c r="F35" s="125" t="s">
        <v>85</v>
      </c>
      <c r="G35" s="125" t="s">
        <v>86</v>
      </c>
      <c r="H35" s="125" t="s">
        <v>87</v>
      </c>
    </row>
    <row r="36" spans="1:13" ht="24.95" customHeight="1" x14ac:dyDescent="0.35">
      <c r="A36" s="124" t="s">
        <v>131</v>
      </c>
      <c r="B36" s="148" t="s">
        <v>92</v>
      </c>
      <c r="C36" s="148" t="s">
        <v>93</v>
      </c>
      <c r="D36" s="148" t="s">
        <v>94</v>
      </c>
      <c r="E36" s="152"/>
      <c r="F36" s="148" t="s">
        <v>92</v>
      </c>
      <c r="G36" s="148" t="s">
        <v>93</v>
      </c>
      <c r="H36" s="148" t="s">
        <v>94</v>
      </c>
    </row>
    <row r="37" spans="1:13" ht="24.95" customHeight="1" x14ac:dyDescent="0.35">
      <c r="B37" s="151"/>
      <c r="C37" s="151"/>
      <c r="D37" s="151"/>
      <c r="E37" s="151"/>
      <c r="F37" s="151"/>
      <c r="G37" s="151"/>
      <c r="H37" s="151"/>
    </row>
    <row r="39" spans="1:13" ht="13.15" x14ac:dyDescent="0.4">
      <c r="A39" s="125" t="s">
        <v>91</v>
      </c>
    </row>
    <row r="41" spans="1:13" ht="20.100000000000001" customHeight="1" x14ac:dyDescent="0.35">
      <c r="B41" s="126" t="s">
        <v>83</v>
      </c>
      <c r="F41" s="126" t="s">
        <v>84</v>
      </c>
      <c r="J41" s="126"/>
    </row>
    <row r="42" spans="1:13" ht="20.100000000000001" customHeight="1" x14ac:dyDescent="0.4">
      <c r="B42" s="125" t="s">
        <v>85</v>
      </c>
      <c r="C42" s="125" t="s">
        <v>86</v>
      </c>
      <c r="D42" s="125" t="s">
        <v>87</v>
      </c>
      <c r="E42" s="125" t="s">
        <v>89</v>
      </c>
      <c r="F42" s="125" t="s">
        <v>85</v>
      </c>
      <c r="G42" s="125" t="s">
        <v>86</v>
      </c>
      <c r="H42" s="125" t="s">
        <v>87</v>
      </c>
      <c r="I42" s="125" t="s">
        <v>89</v>
      </c>
      <c r="J42" s="125"/>
      <c r="K42" s="125"/>
      <c r="L42" s="125"/>
      <c r="M42" s="125"/>
    </row>
    <row r="43" spans="1:13" ht="24.95" customHeight="1" x14ac:dyDescent="0.35">
      <c r="A43" s="124" t="s">
        <v>131</v>
      </c>
      <c r="B43" s="148" t="s">
        <v>92</v>
      </c>
      <c r="C43" s="148" t="s">
        <v>93</v>
      </c>
      <c r="D43" s="148" t="s">
        <v>94</v>
      </c>
      <c r="E43" s="148" t="s">
        <v>93</v>
      </c>
      <c r="F43" s="148" t="s">
        <v>92</v>
      </c>
      <c r="G43" s="148" t="s">
        <v>93</v>
      </c>
      <c r="H43" s="148" t="s">
        <v>94</v>
      </c>
      <c r="I43" s="148" t="s">
        <v>93</v>
      </c>
    </row>
    <row r="46" spans="1:13" ht="17.25" x14ac:dyDescent="0.45">
      <c r="A46" s="122" t="s">
        <v>107</v>
      </c>
    </row>
    <row r="47" spans="1:13" s="132" customFormat="1" ht="13.15" x14ac:dyDescent="0.4">
      <c r="A47" s="131" t="s">
        <v>96</v>
      </c>
      <c r="B47" s="131" t="s">
        <v>85</v>
      </c>
      <c r="C47" s="131" t="s">
        <v>86</v>
      </c>
      <c r="D47" s="131" t="s">
        <v>87</v>
      </c>
      <c r="E47" s="131" t="s">
        <v>89</v>
      </c>
      <c r="F47" s="131" t="s">
        <v>97</v>
      </c>
    </row>
    <row r="48" spans="1:13" customFormat="1" x14ac:dyDescent="0.35">
      <c r="A48" s="127" t="s">
        <v>98</v>
      </c>
      <c r="B48" s="127" t="s">
        <v>99</v>
      </c>
      <c r="C48" s="127" t="s">
        <v>100</v>
      </c>
      <c r="D48" s="127" t="s">
        <v>101</v>
      </c>
      <c r="E48" s="127" t="s">
        <v>102</v>
      </c>
      <c r="F48" s="127" t="s">
        <v>103</v>
      </c>
    </row>
    <row r="49" spans="1:6" customFormat="1" ht="56.25" customHeight="1" x14ac:dyDescent="0.35">
      <c r="A49" s="127"/>
      <c r="B49" s="127"/>
      <c r="C49" s="127"/>
      <c r="D49" s="127"/>
      <c r="E49" s="127"/>
      <c r="F49" s="128" t="s">
        <v>104</v>
      </c>
    </row>
    <row r="52" spans="1:6" s="122" customFormat="1" ht="17.25" x14ac:dyDescent="0.45">
      <c r="A52" s="122" t="s">
        <v>108</v>
      </c>
    </row>
    <row r="53" spans="1:6" s="125" customFormat="1" ht="15" x14ac:dyDescent="0.4">
      <c r="A53" s="133" t="s">
        <v>121</v>
      </c>
    </row>
    <row r="54" spans="1:6" customFormat="1" ht="15" x14ac:dyDescent="0.4">
      <c r="A54" s="135" t="s">
        <v>119</v>
      </c>
      <c r="B54" s="136" t="s">
        <v>109</v>
      </c>
      <c r="C54" s="136" t="s">
        <v>102</v>
      </c>
      <c r="D54" s="136" t="s">
        <v>110</v>
      </c>
      <c r="E54" s="136" t="s">
        <v>111</v>
      </c>
    </row>
    <row r="55" spans="1:6" customFormat="1" x14ac:dyDescent="0.35">
      <c r="A55" s="137" t="s">
        <v>112</v>
      </c>
      <c r="B55" s="137" t="s">
        <v>115</v>
      </c>
      <c r="C55" s="137" t="s">
        <v>114</v>
      </c>
      <c r="D55" s="137" t="s">
        <v>116</v>
      </c>
      <c r="E55" s="137" t="s">
        <v>113</v>
      </c>
    </row>
    <row r="56" spans="1:6" customFormat="1" x14ac:dyDescent="0.35">
      <c r="A56" s="137"/>
      <c r="B56" s="137" t="s">
        <v>117</v>
      </c>
      <c r="C56" s="139" t="s">
        <v>122</v>
      </c>
      <c r="D56" s="139" t="s">
        <v>123</v>
      </c>
      <c r="E56" s="137" t="s">
        <v>102</v>
      </c>
    </row>
    <row r="57" spans="1:6" customFormat="1" x14ac:dyDescent="0.35">
      <c r="A57" s="138"/>
      <c r="B57" s="138"/>
      <c r="C57" s="138"/>
      <c r="D57" s="138"/>
      <c r="E57" s="138"/>
    </row>
    <row r="58" spans="1:6" customFormat="1" ht="15" x14ac:dyDescent="0.4">
      <c r="A58" s="135" t="s">
        <v>120</v>
      </c>
      <c r="B58" s="136" t="s">
        <v>109</v>
      </c>
      <c r="C58" s="136" t="s">
        <v>102</v>
      </c>
      <c r="D58" s="136" t="s">
        <v>110</v>
      </c>
      <c r="E58" s="136" t="s">
        <v>111</v>
      </c>
    </row>
    <row r="59" spans="1:6" customFormat="1" x14ac:dyDescent="0.35">
      <c r="A59" s="137" t="s">
        <v>112</v>
      </c>
      <c r="B59" s="137" t="s">
        <v>115</v>
      </c>
      <c r="C59" s="137" t="s">
        <v>114</v>
      </c>
      <c r="D59" s="137" t="s">
        <v>116</v>
      </c>
      <c r="E59" s="137" t="s">
        <v>113</v>
      </c>
    </row>
    <row r="60" spans="1:6" customFormat="1" x14ac:dyDescent="0.35">
      <c r="A60" s="137"/>
      <c r="B60" s="137" t="s">
        <v>117</v>
      </c>
      <c r="C60" s="139" t="s">
        <v>122</v>
      </c>
      <c r="D60" s="139" t="s">
        <v>123</v>
      </c>
      <c r="E60" s="137" t="s">
        <v>102</v>
      </c>
    </row>
    <row r="61" spans="1:6" customFormat="1" x14ac:dyDescent="0.35">
      <c r="A61" s="137" t="s">
        <v>112</v>
      </c>
      <c r="B61" s="137" t="s">
        <v>114</v>
      </c>
      <c r="C61" s="137" t="s">
        <v>116</v>
      </c>
      <c r="D61" s="137" t="s">
        <v>115</v>
      </c>
      <c r="E61" s="137" t="s">
        <v>113</v>
      </c>
    </row>
    <row r="62" spans="1:6" customFormat="1" x14ac:dyDescent="0.35">
      <c r="A62" s="137"/>
      <c r="B62" s="137" t="s">
        <v>117</v>
      </c>
      <c r="C62" s="139" t="s">
        <v>122</v>
      </c>
      <c r="D62" s="139" t="s">
        <v>123</v>
      </c>
      <c r="E62" s="137" t="s">
        <v>102</v>
      </c>
    </row>
    <row r="65" spans="1:5" s="134" customFormat="1" ht="15" x14ac:dyDescent="0.4">
      <c r="A65" s="133" t="s">
        <v>118</v>
      </c>
    </row>
    <row r="66" spans="1:5" customFormat="1" ht="15" x14ac:dyDescent="0.4">
      <c r="A66" s="135" t="s">
        <v>119</v>
      </c>
      <c r="B66" s="136" t="s">
        <v>109</v>
      </c>
      <c r="C66" s="136" t="s">
        <v>102</v>
      </c>
      <c r="D66" s="136" t="s">
        <v>110</v>
      </c>
      <c r="E66" s="136" t="s">
        <v>111</v>
      </c>
    </row>
    <row r="67" spans="1:5" customFormat="1" x14ac:dyDescent="0.35">
      <c r="A67" s="137" t="s">
        <v>112</v>
      </c>
      <c r="B67" s="137" t="s">
        <v>113</v>
      </c>
      <c r="C67" s="137" t="s">
        <v>114</v>
      </c>
      <c r="D67" s="137" t="s">
        <v>115</v>
      </c>
      <c r="E67" s="137" t="s">
        <v>116</v>
      </c>
    </row>
    <row r="68" spans="1:5" customFormat="1" x14ac:dyDescent="0.35">
      <c r="A68" s="137"/>
      <c r="B68" s="137" t="s">
        <v>117</v>
      </c>
      <c r="C68" s="139" t="s">
        <v>122</v>
      </c>
      <c r="D68" s="139" t="s">
        <v>123</v>
      </c>
      <c r="E68" s="139" t="s">
        <v>122</v>
      </c>
    </row>
    <row r="70" spans="1:5" customFormat="1" ht="15" x14ac:dyDescent="0.4">
      <c r="A70" s="135" t="s">
        <v>120</v>
      </c>
      <c r="B70" s="136" t="s">
        <v>109</v>
      </c>
      <c r="C70" s="136" t="s">
        <v>102</v>
      </c>
      <c r="D70" s="136" t="s">
        <v>110</v>
      </c>
      <c r="E70" s="136" t="s">
        <v>111</v>
      </c>
    </row>
    <row r="71" spans="1:5" customFormat="1" x14ac:dyDescent="0.35">
      <c r="A71" s="137" t="s">
        <v>112</v>
      </c>
      <c r="B71" s="137" t="s">
        <v>113</v>
      </c>
      <c r="C71" s="137" t="s">
        <v>114</v>
      </c>
      <c r="D71" s="137" t="s">
        <v>115</v>
      </c>
      <c r="E71" s="137" t="s">
        <v>116</v>
      </c>
    </row>
    <row r="72" spans="1:5" customFormat="1" x14ac:dyDescent="0.35">
      <c r="A72" s="137"/>
      <c r="B72" s="137" t="s">
        <v>117</v>
      </c>
      <c r="C72" s="139" t="s">
        <v>122</v>
      </c>
      <c r="D72" s="139" t="s">
        <v>123</v>
      </c>
      <c r="E72" s="139" t="s">
        <v>122</v>
      </c>
    </row>
    <row r="73" spans="1:5" customFormat="1" x14ac:dyDescent="0.35">
      <c r="A73" s="137" t="s">
        <v>112</v>
      </c>
      <c r="B73" s="137" t="s">
        <v>116</v>
      </c>
      <c r="C73" s="137" t="s">
        <v>115</v>
      </c>
      <c r="D73" s="137" t="s">
        <v>114</v>
      </c>
      <c r="E73" s="137" t="s">
        <v>113</v>
      </c>
    </row>
    <row r="74" spans="1:5" customFormat="1" x14ac:dyDescent="0.35">
      <c r="A74" s="137"/>
      <c r="B74" s="137" t="s">
        <v>117</v>
      </c>
      <c r="C74" s="139" t="s">
        <v>122</v>
      </c>
      <c r="D74" s="139" t="s">
        <v>123</v>
      </c>
      <c r="E74" s="139" t="s">
        <v>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showZeros="0" tabSelected="1" view="pageLayout" topLeftCell="A22" zoomScaleNormal="100" workbookViewId="0">
      <selection activeCell="K25" sqref="K25:L25"/>
    </sheetView>
  </sheetViews>
  <sheetFormatPr defaultColWidth="9.1328125" defaultRowHeight="12.4" x14ac:dyDescent="0.3"/>
  <cols>
    <col min="1" max="1" width="5.73046875" style="1" customWidth="1"/>
    <col min="2" max="2" width="9.1328125" style="1"/>
    <col min="3" max="3" width="12.59765625" style="1" bestFit="1" customWidth="1"/>
    <col min="4" max="4" width="2.73046875" style="1" customWidth="1"/>
    <col min="5" max="5" width="4" style="1" customWidth="1"/>
    <col min="6" max="6" width="7.265625" style="1" customWidth="1"/>
    <col min="7" max="7" width="12.59765625" style="1" customWidth="1"/>
    <col min="8" max="8" width="7" style="1" customWidth="1"/>
    <col min="9" max="9" width="10.73046875" style="1" customWidth="1"/>
    <col min="10" max="10" width="5.73046875" style="1" customWidth="1"/>
    <col min="11" max="11" width="5.59765625" style="1" customWidth="1"/>
    <col min="12" max="12" width="8.73046875" style="1" customWidth="1"/>
    <col min="13" max="13" width="7.265625" style="1" customWidth="1"/>
    <col min="14" max="16384" width="9.1328125" style="1"/>
  </cols>
  <sheetData>
    <row r="1" spans="1:13" ht="6" customHeight="1" thickBot="1" x14ac:dyDescent="0.35"/>
    <row r="2" spans="1:13" ht="22.5" customHeight="1" thickBot="1" x14ac:dyDescent="0.4">
      <c r="A2" s="9" t="s">
        <v>51</v>
      </c>
      <c r="B2" s="3"/>
      <c r="C2" s="3"/>
      <c r="H2" s="35"/>
      <c r="I2" s="36" t="s">
        <v>75</v>
      </c>
      <c r="J2" s="37"/>
      <c r="K2" s="38"/>
      <c r="L2" s="38"/>
      <c r="M2" s="2"/>
    </row>
    <row r="3" spans="1:13" s="3" customFormat="1" ht="24" customHeight="1" thickBot="1" x14ac:dyDescent="0.35">
      <c r="A3" s="10" t="s">
        <v>9</v>
      </c>
      <c r="H3" s="35"/>
      <c r="I3" s="36" t="s">
        <v>76</v>
      </c>
      <c r="J3" s="37"/>
      <c r="K3" s="38"/>
      <c r="L3" s="38"/>
    </row>
    <row r="4" spans="1:13" s="3" customFormat="1" ht="24" customHeight="1" thickBot="1" x14ac:dyDescent="0.35">
      <c r="A4" s="4" t="s">
        <v>12</v>
      </c>
      <c r="B4" s="4"/>
      <c r="C4" s="140"/>
      <c r="D4" s="62"/>
      <c r="E4" s="62"/>
      <c r="F4" s="62"/>
      <c r="H4" s="35"/>
      <c r="I4" s="36" t="s">
        <v>10</v>
      </c>
      <c r="J4" s="37"/>
      <c r="K4" s="38"/>
      <c r="L4" s="38"/>
    </row>
    <row r="5" spans="1:13" s="3" customFormat="1" ht="24" customHeight="1" thickBot="1" x14ac:dyDescent="0.35">
      <c r="A5" s="5" t="s">
        <v>13</v>
      </c>
      <c r="B5" s="5"/>
      <c r="C5" s="189"/>
      <c r="D5" s="189"/>
      <c r="E5" s="189"/>
      <c r="F5" s="189"/>
      <c r="H5" s="35"/>
      <c r="I5" s="36" t="s">
        <v>11</v>
      </c>
      <c r="J5" s="39"/>
      <c r="K5" s="38"/>
      <c r="L5" s="38"/>
    </row>
    <row r="6" spans="1:13" ht="19.5" customHeight="1" x14ac:dyDescent="0.3">
      <c r="C6" s="3"/>
      <c r="D6" s="3"/>
      <c r="E6" s="3"/>
      <c r="F6" s="3"/>
    </row>
    <row r="7" spans="1:13" s="3" customFormat="1" ht="17.100000000000001" customHeight="1" x14ac:dyDescent="0.3">
      <c r="A7" s="4" t="s">
        <v>16</v>
      </c>
      <c r="B7" s="4"/>
      <c r="C7" s="71"/>
      <c r="D7" s="64"/>
      <c r="E7" s="64"/>
      <c r="F7" s="64"/>
      <c r="G7" s="1"/>
      <c r="H7" s="4" t="s">
        <v>14</v>
      </c>
      <c r="I7" s="4"/>
      <c r="J7" s="64"/>
      <c r="K7" s="64"/>
      <c r="L7" s="64"/>
    </row>
    <row r="8" spans="1:13" s="3" customFormat="1" ht="17.100000000000001" customHeight="1" x14ac:dyDescent="0.3">
      <c r="A8" s="4" t="s">
        <v>0</v>
      </c>
      <c r="B8" s="4"/>
      <c r="C8" s="189"/>
      <c r="D8" s="189"/>
      <c r="E8" s="189"/>
      <c r="F8" s="189"/>
      <c r="G8" s="1"/>
      <c r="H8" s="5" t="s">
        <v>15</v>
      </c>
      <c r="I8" s="5"/>
      <c r="J8" s="63"/>
      <c r="K8" s="63"/>
      <c r="L8" s="63"/>
    </row>
    <row r="9" spans="1:13" s="3" customFormat="1" ht="17.100000000000001" customHeight="1" x14ac:dyDescent="0.3">
      <c r="A9" s="5" t="s">
        <v>17</v>
      </c>
      <c r="B9" s="5"/>
      <c r="C9" s="189"/>
      <c r="D9" s="189"/>
      <c r="E9" s="189"/>
      <c r="F9" s="189"/>
      <c r="G9" s="1"/>
      <c r="H9" s="34"/>
      <c r="I9" s="155"/>
      <c r="J9" s="156"/>
      <c r="K9" s="156"/>
      <c r="L9" s="156"/>
    </row>
    <row r="10" spans="1:13" s="3" customFormat="1" ht="17.100000000000001" customHeight="1" x14ac:dyDescent="0.3">
      <c r="A10" s="5" t="s">
        <v>18</v>
      </c>
      <c r="B10" s="5"/>
      <c r="C10" s="189"/>
      <c r="D10" s="189"/>
      <c r="E10" s="189"/>
      <c r="F10" s="189"/>
      <c r="G10" s="1"/>
      <c r="H10" s="34"/>
      <c r="I10" s="155"/>
      <c r="J10" s="156"/>
      <c r="K10" s="156"/>
      <c r="L10" s="156"/>
    </row>
    <row r="11" spans="1:13" s="3" customFormat="1" ht="17.100000000000001" customHeight="1" x14ac:dyDescent="0.3">
      <c r="A11" s="6"/>
      <c r="B11" s="6"/>
      <c r="C11" s="112"/>
      <c r="D11" s="112"/>
      <c r="E11" s="112"/>
      <c r="F11" s="112"/>
      <c r="G11" s="1"/>
      <c r="H11" s="34"/>
      <c r="I11" s="33"/>
      <c r="J11" s="34"/>
      <c r="K11" s="34"/>
      <c r="L11" s="34"/>
    </row>
    <row r="12" spans="1:13" ht="15" customHeight="1" thickBot="1" x14ac:dyDescent="0.35">
      <c r="A12" s="40"/>
      <c r="B12" s="40"/>
      <c r="C12" s="40"/>
      <c r="D12" s="40"/>
      <c r="E12" s="40"/>
      <c r="F12" s="40"/>
      <c r="G12" s="40"/>
      <c r="H12" s="195" t="s">
        <v>19</v>
      </c>
      <c r="I12" s="196"/>
      <c r="J12" s="192" t="s">
        <v>20</v>
      </c>
      <c r="K12" s="193"/>
      <c r="L12" s="194"/>
    </row>
    <row r="13" spans="1:13" ht="34.5" customHeight="1" x14ac:dyDescent="0.3">
      <c r="A13" s="174" t="s">
        <v>21</v>
      </c>
      <c r="B13" s="178" t="s">
        <v>22</v>
      </c>
      <c r="C13" s="178" t="s">
        <v>23</v>
      </c>
      <c r="D13" s="178"/>
      <c r="E13" s="178"/>
      <c r="F13" s="164" t="s">
        <v>24</v>
      </c>
      <c r="G13" s="165"/>
      <c r="H13" s="41"/>
      <c r="I13" s="42"/>
      <c r="J13" s="168" t="s">
        <v>6</v>
      </c>
      <c r="K13" s="170"/>
      <c r="L13" s="163">
        <f>ROUND(K13*0.3,3)</f>
        <v>0</v>
      </c>
    </row>
    <row r="14" spans="1:13" ht="31.5" customHeight="1" x14ac:dyDescent="0.3">
      <c r="A14" s="175"/>
      <c r="B14" s="180"/>
      <c r="C14" s="180" t="s">
        <v>25</v>
      </c>
      <c r="D14" s="180"/>
      <c r="E14" s="180"/>
      <c r="F14" s="166" t="s">
        <v>26</v>
      </c>
      <c r="G14" s="167"/>
      <c r="H14" s="43"/>
      <c r="I14" s="44"/>
      <c r="J14" s="169"/>
      <c r="K14" s="171"/>
      <c r="L14" s="161"/>
    </row>
    <row r="15" spans="1:13" ht="38.25" customHeight="1" x14ac:dyDescent="0.3">
      <c r="A15" s="175"/>
      <c r="B15" s="180"/>
      <c r="C15" s="180" t="s">
        <v>27</v>
      </c>
      <c r="D15" s="180"/>
      <c r="E15" s="180"/>
      <c r="F15" s="166" t="s">
        <v>28</v>
      </c>
      <c r="G15" s="167"/>
      <c r="H15" s="45"/>
      <c r="I15" s="46"/>
      <c r="J15" s="169"/>
      <c r="K15" s="171"/>
      <c r="L15" s="161"/>
    </row>
    <row r="16" spans="1:13" ht="30" customHeight="1" x14ac:dyDescent="0.3">
      <c r="A16" s="175"/>
      <c r="B16" s="181" t="s">
        <v>29</v>
      </c>
      <c r="C16" s="180" t="s">
        <v>30</v>
      </c>
      <c r="D16" s="180"/>
      <c r="E16" s="180"/>
      <c r="F16" s="166" t="s">
        <v>31</v>
      </c>
      <c r="G16" s="167"/>
      <c r="H16" s="47"/>
      <c r="I16" s="48"/>
      <c r="J16" s="169" t="s">
        <v>7</v>
      </c>
      <c r="K16" s="171"/>
      <c r="L16" s="161">
        <f>ROUND(K16*0.25,3)</f>
        <v>0</v>
      </c>
    </row>
    <row r="17" spans="1:12" ht="29.25" customHeight="1" x14ac:dyDescent="0.3">
      <c r="A17" s="175"/>
      <c r="B17" s="182"/>
      <c r="C17" s="180" t="s">
        <v>32</v>
      </c>
      <c r="D17" s="180"/>
      <c r="E17" s="180"/>
      <c r="F17" s="166" t="s">
        <v>33</v>
      </c>
      <c r="G17" s="167"/>
      <c r="H17" s="43"/>
      <c r="I17" s="44"/>
      <c r="J17" s="169"/>
      <c r="K17" s="171"/>
      <c r="L17" s="161"/>
    </row>
    <row r="18" spans="1:12" ht="30" customHeight="1" thickBot="1" x14ac:dyDescent="0.35">
      <c r="A18" s="176"/>
      <c r="B18" s="183"/>
      <c r="C18" s="177" t="s">
        <v>34</v>
      </c>
      <c r="D18" s="177"/>
      <c r="E18" s="177"/>
      <c r="F18" s="157" t="s">
        <v>35</v>
      </c>
      <c r="G18" s="158"/>
      <c r="H18" s="49"/>
      <c r="I18" s="50"/>
      <c r="J18" s="172"/>
      <c r="K18" s="173"/>
      <c r="L18" s="162"/>
    </row>
    <row r="19" spans="1:12" ht="47.25" customHeight="1" x14ac:dyDescent="0.3">
      <c r="A19" s="174" t="s">
        <v>36</v>
      </c>
      <c r="B19" s="184" t="s">
        <v>37</v>
      </c>
      <c r="C19" s="178" t="s">
        <v>37</v>
      </c>
      <c r="D19" s="178"/>
      <c r="E19" s="178"/>
      <c r="F19" s="190" t="s">
        <v>38</v>
      </c>
      <c r="G19" s="191"/>
      <c r="H19" s="51"/>
      <c r="I19" s="52"/>
      <c r="J19" s="168" t="s">
        <v>77</v>
      </c>
      <c r="K19" s="170"/>
      <c r="L19" s="163">
        <f>ROUND(K19*0.25,3)</f>
        <v>0</v>
      </c>
    </row>
    <row r="20" spans="1:12" ht="18.75" customHeight="1" x14ac:dyDescent="0.3">
      <c r="A20" s="175"/>
      <c r="B20" s="185"/>
      <c r="C20" s="180" t="s">
        <v>39</v>
      </c>
      <c r="D20" s="180"/>
      <c r="E20" s="180"/>
      <c r="F20" s="166" t="s">
        <v>40</v>
      </c>
      <c r="G20" s="167"/>
      <c r="H20" s="43"/>
      <c r="I20" s="44"/>
      <c r="J20" s="169"/>
      <c r="K20" s="171"/>
      <c r="L20" s="161"/>
    </row>
    <row r="21" spans="1:12" ht="21" customHeight="1" x14ac:dyDescent="0.3">
      <c r="A21" s="175"/>
      <c r="B21" s="186"/>
      <c r="C21" s="180" t="s">
        <v>41</v>
      </c>
      <c r="D21" s="180"/>
      <c r="E21" s="180"/>
      <c r="F21" s="166" t="s">
        <v>42</v>
      </c>
      <c r="G21" s="167"/>
      <c r="H21" s="45"/>
      <c r="I21" s="46"/>
      <c r="J21" s="169"/>
      <c r="K21" s="171"/>
      <c r="L21" s="161"/>
    </row>
    <row r="22" spans="1:12" ht="57" customHeight="1" thickBot="1" x14ac:dyDescent="0.35">
      <c r="A22" s="176"/>
      <c r="B22" s="53" t="s">
        <v>43</v>
      </c>
      <c r="C22" s="177"/>
      <c r="D22" s="177"/>
      <c r="E22" s="177"/>
      <c r="F22" s="157" t="s">
        <v>44</v>
      </c>
      <c r="G22" s="158"/>
      <c r="H22" s="54"/>
      <c r="I22" s="55"/>
      <c r="J22" s="56" t="s">
        <v>8</v>
      </c>
      <c r="K22" s="146"/>
      <c r="L22" s="130">
        <f>ROUND(K22*0.15,3)</f>
        <v>0</v>
      </c>
    </row>
    <row r="23" spans="1:12" ht="58.5" customHeight="1" thickBot="1" x14ac:dyDescent="0.35">
      <c r="A23" s="57" t="s">
        <v>45</v>
      </c>
      <c r="B23" s="115" t="s">
        <v>79</v>
      </c>
      <c r="C23" s="179" t="s">
        <v>46</v>
      </c>
      <c r="D23" s="179"/>
      <c r="E23" s="179"/>
      <c r="F23" s="159" t="s">
        <v>47</v>
      </c>
      <c r="G23" s="160"/>
      <c r="H23" s="58"/>
      <c r="I23" s="59"/>
      <c r="J23" s="60" t="s">
        <v>78</v>
      </c>
      <c r="K23" s="147"/>
      <c r="L23" s="61">
        <f>ROUND(K23*0.05,3)</f>
        <v>0</v>
      </c>
    </row>
    <row r="24" spans="1:12" ht="9.75" customHeight="1" thickBot="1" x14ac:dyDescent="0.4">
      <c r="A24"/>
      <c r="B24"/>
      <c r="C24"/>
      <c r="D24"/>
      <c r="E24"/>
      <c r="F24"/>
      <c r="G24"/>
      <c r="H24"/>
      <c r="I24"/>
      <c r="J24"/>
      <c r="K24"/>
      <c r="L24"/>
    </row>
    <row r="25" spans="1:12" ht="16.350000000000001" customHeight="1" thickBot="1" x14ac:dyDescent="0.4">
      <c r="A25"/>
      <c r="B25"/>
      <c r="C25"/>
      <c r="D25"/>
      <c r="E25"/>
      <c r="F25"/>
      <c r="G25"/>
      <c r="H25"/>
      <c r="I25" s="28" t="s">
        <v>9</v>
      </c>
      <c r="J25" s="29"/>
      <c r="K25" s="187">
        <f>SUM(L13:L23)</f>
        <v>0</v>
      </c>
      <c r="L25" s="188"/>
    </row>
    <row r="27" spans="1:12" x14ac:dyDescent="0.3">
      <c r="E27" s="3"/>
      <c r="F27" s="3"/>
      <c r="G27" s="3"/>
      <c r="H27" s="3"/>
      <c r="I27" s="3"/>
      <c r="J27" s="3"/>
      <c r="K27" s="3"/>
      <c r="L27" s="3"/>
    </row>
    <row r="28" spans="1:12" ht="12.75" x14ac:dyDescent="0.35">
      <c r="A28"/>
      <c r="B28"/>
      <c r="C28"/>
      <c r="D28"/>
      <c r="E28" s="65"/>
      <c r="F28" s="65"/>
      <c r="G28" s="65"/>
      <c r="H28" s="65"/>
      <c r="I28" s="65"/>
      <c r="J28" s="65"/>
      <c r="K28" s="65"/>
      <c r="L28" s="65"/>
    </row>
    <row r="29" spans="1:12" ht="12.75" x14ac:dyDescent="0.35">
      <c r="A29"/>
      <c r="B29"/>
      <c r="C29"/>
      <c r="D29"/>
      <c r="E29" s="65"/>
      <c r="F29" s="65"/>
      <c r="G29" s="65"/>
      <c r="H29" s="65"/>
      <c r="I29" s="65"/>
      <c r="J29" s="65"/>
      <c r="K29" s="65"/>
      <c r="L29" s="65"/>
    </row>
    <row r="30" spans="1:12" ht="12.75" x14ac:dyDescent="0.35">
      <c r="A30" s="30" t="s">
        <v>48</v>
      </c>
      <c r="B30" s="66"/>
      <c r="C30" s="66"/>
      <c r="D30" s="66"/>
      <c r="E30" s="66"/>
      <c r="F30" s="65"/>
      <c r="G30" s="65"/>
      <c r="H30" s="30" t="s">
        <v>49</v>
      </c>
      <c r="I30" s="30"/>
      <c r="J30" s="30"/>
      <c r="K30" s="30"/>
      <c r="L30" s="30"/>
    </row>
  </sheetData>
  <mergeCells count="45">
    <mergeCell ref="K25:L25"/>
    <mergeCell ref="C5:F5"/>
    <mergeCell ref="C8:F8"/>
    <mergeCell ref="C18:E18"/>
    <mergeCell ref="F18:G18"/>
    <mergeCell ref="F19:G19"/>
    <mergeCell ref="F20:G20"/>
    <mergeCell ref="F21:G21"/>
    <mergeCell ref="J13:J15"/>
    <mergeCell ref="C13:E13"/>
    <mergeCell ref="C10:F10"/>
    <mergeCell ref="I10:L10"/>
    <mergeCell ref="K13:K15"/>
    <mergeCell ref="J12:L12"/>
    <mergeCell ref="H12:I12"/>
    <mergeCell ref="C9:F9"/>
    <mergeCell ref="A19:A22"/>
    <mergeCell ref="A13:A18"/>
    <mergeCell ref="C22:E22"/>
    <mergeCell ref="C19:E19"/>
    <mergeCell ref="C23:E23"/>
    <mergeCell ref="C14:E14"/>
    <mergeCell ref="C15:E15"/>
    <mergeCell ref="B16:B18"/>
    <mergeCell ref="B19:B21"/>
    <mergeCell ref="C21:E21"/>
    <mergeCell ref="C16:E16"/>
    <mergeCell ref="C17:E17"/>
    <mergeCell ref="C20:E20"/>
    <mergeCell ref="B13:B15"/>
    <mergeCell ref="I9:L9"/>
    <mergeCell ref="F22:G22"/>
    <mergeCell ref="F23:G23"/>
    <mergeCell ref="L16:L18"/>
    <mergeCell ref="L13:L15"/>
    <mergeCell ref="F13:G13"/>
    <mergeCell ref="F14:G14"/>
    <mergeCell ref="F15:G15"/>
    <mergeCell ref="J19:J21"/>
    <mergeCell ref="K19:K21"/>
    <mergeCell ref="L19:L21"/>
    <mergeCell ref="F16:G16"/>
    <mergeCell ref="J16:J18"/>
    <mergeCell ref="K16:K18"/>
    <mergeCell ref="F17:G17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 xml:space="preserve">&amp;L&amp;G&amp;C&amp;"Verdana,Normal"&amp;12PROTOKOLL FÖR PAS-DE-DEUX 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showZeros="0" view="pageLayout" topLeftCell="A9" zoomScaleNormal="100" workbookViewId="0">
      <selection activeCell="G16" sqref="G16"/>
    </sheetView>
  </sheetViews>
  <sheetFormatPr defaultColWidth="9.1328125" defaultRowHeight="12.4" x14ac:dyDescent="0.3"/>
  <cols>
    <col min="1" max="1" width="5.73046875" style="3" customWidth="1"/>
    <col min="2" max="2" width="9.1328125" style="3"/>
    <col min="3" max="3" width="12.59765625" style="3" bestFit="1" customWidth="1"/>
    <col min="4" max="4" width="2.73046875" style="3" customWidth="1"/>
    <col min="5" max="7" width="7.265625" style="3" customWidth="1"/>
    <col min="8" max="8" width="7" style="3" customWidth="1"/>
    <col min="9" max="9" width="7.265625" style="3" customWidth="1"/>
    <col min="10" max="10" width="4.73046875" style="3" customWidth="1"/>
    <col min="11" max="11" width="10.265625" style="3" customWidth="1"/>
    <col min="12" max="12" width="10.73046875" style="3" customWidth="1"/>
    <col min="13" max="13" width="7.265625" style="3" customWidth="1"/>
    <col min="14" max="16384" width="9.1328125" style="3"/>
  </cols>
  <sheetData>
    <row r="1" spans="1:13" ht="6" customHeight="1" thickBot="1" x14ac:dyDescent="0.35"/>
    <row r="2" spans="1:13" ht="22.5" customHeight="1" thickBot="1" x14ac:dyDescent="0.4">
      <c r="A2" s="74" t="s">
        <v>51</v>
      </c>
      <c r="H2" s="35"/>
      <c r="I2" s="36" t="s">
        <v>75</v>
      </c>
      <c r="J2" s="37"/>
      <c r="K2" s="38"/>
      <c r="L2" s="38"/>
    </row>
    <row r="3" spans="1:13" ht="24" customHeight="1" thickBot="1" x14ac:dyDescent="0.35">
      <c r="A3" s="10" t="s">
        <v>52</v>
      </c>
      <c r="H3" s="35"/>
      <c r="I3" s="36" t="s">
        <v>76</v>
      </c>
      <c r="J3" s="37"/>
      <c r="K3" s="38"/>
      <c r="L3" s="38"/>
    </row>
    <row r="4" spans="1:13" ht="24" customHeight="1" thickBot="1" x14ac:dyDescent="0.35">
      <c r="A4" s="7" t="s">
        <v>12</v>
      </c>
      <c r="B4" s="7"/>
      <c r="C4" s="141"/>
      <c r="D4" s="64"/>
      <c r="E4" s="64"/>
      <c r="F4" s="64"/>
      <c r="H4" s="35"/>
      <c r="I4" s="36" t="s">
        <v>10</v>
      </c>
      <c r="J4" s="37"/>
      <c r="K4" s="38"/>
      <c r="L4" s="38"/>
    </row>
    <row r="5" spans="1:13" ht="24" customHeight="1" thickBot="1" x14ac:dyDescent="0.35">
      <c r="A5" s="75" t="s">
        <v>13</v>
      </c>
      <c r="B5" s="75"/>
      <c r="C5" s="189"/>
      <c r="D5" s="189"/>
      <c r="E5" s="189"/>
      <c r="F5" s="189"/>
      <c r="H5" s="35"/>
      <c r="I5" s="36" t="s">
        <v>11</v>
      </c>
      <c r="J5" s="39"/>
      <c r="K5" s="38"/>
      <c r="L5" s="38"/>
    </row>
    <row r="6" spans="1:13" ht="19.5" customHeight="1" x14ac:dyDescent="0.3">
      <c r="H6" s="121"/>
      <c r="I6" s="121"/>
    </row>
    <row r="7" spans="1:13" ht="17.100000000000001" customHeight="1" x14ac:dyDescent="0.3">
      <c r="A7" s="4" t="s">
        <v>16</v>
      </c>
      <c r="B7" s="4"/>
      <c r="C7" s="71"/>
      <c r="D7" s="64"/>
      <c r="E7" s="64"/>
      <c r="F7" s="64"/>
      <c r="G7" s="1"/>
      <c r="H7" s="4" t="s">
        <v>14</v>
      </c>
      <c r="I7" s="4"/>
      <c r="J7" s="64"/>
      <c r="K7" s="64"/>
      <c r="L7" s="64"/>
      <c r="M7" s="112"/>
    </row>
    <row r="8" spans="1:13" ht="17.100000000000001" customHeight="1" x14ac:dyDescent="0.3">
      <c r="A8" s="4" t="s">
        <v>0</v>
      </c>
      <c r="B8" s="4"/>
      <c r="C8" s="197"/>
      <c r="D8" s="197"/>
      <c r="E8" s="197"/>
      <c r="F8" s="197"/>
      <c r="G8" s="1"/>
      <c r="H8" s="5" t="s">
        <v>15</v>
      </c>
      <c r="I8" s="5"/>
      <c r="J8" s="63"/>
      <c r="K8" s="63"/>
      <c r="L8" s="63"/>
      <c r="M8" s="112"/>
    </row>
    <row r="9" spans="1:13" ht="17.100000000000001" customHeight="1" x14ac:dyDescent="0.3">
      <c r="A9" s="5" t="s">
        <v>17</v>
      </c>
      <c r="B9" s="5"/>
      <c r="C9" s="189"/>
      <c r="D9" s="189"/>
      <c r="E9" s="189"/>
      <c r="F9" s="189"/>
      <c r="G9" s="1"/>
      <c r="H9" s="34"/>
      <c r="I9" s="155"/>
      <c r="J9" s="156"/>
      <c r="K9" s="156"/>
      <c r="L9" s="156"/>
    </row>
    <row r="10" spans="1:13" ht="17.100000000000001" customHeight="1" x14ac:dyDescent="0.3">
      <c r="A10" s="5" t="s">
        <v>18</v>
      </c>
      <c r="B10" s="5"/>
      <c r="C10" s="189"/>
      <c r="D10" s="189"/>
      <c r="E10" s="189"/>
      <c r="F10" s="189"/>
      <c r="G10" s="1"/>
      <c r="H10" s="34"/>
      <c r="I10" s="155"/>
      <c r="J10" s="156"/>
      <c r="K10" s="156"/>
      <c r="L10" s="156"/>
    </row>
    <row r="11" spans="1:13" ht="9" customHeight="1" x14ac:dyDescent="0.3">
      <c r="H11" s="8"/>
      <c r="I11" s="8"/>
      <c r="J11" s="8"/>
      <c r="K11" s="8"/>
      <c r="L11" s="8"/>
    </row>
    <row r="12" spans="1:13" ht="17.100000000000001" customHeight="1" x14ac:dyDescent="0.3">
      <c r="A12" s="77" t="s">
        <v>53</v>
      </c>
      <c r="B12" s="78"/>
      <c r="C12" s="78"/>
      <c r="D12" s="78"/>
      <c r="E12" s="78"/>
      <c r="F12" s="78"/>
      <c r="G12" s="78"/>
      <c r="H12" s="78"/>
      <c r="I12" s="78"/>
      <c r="J12" s="78"/>
      <c r="K12" s="79"/>
      <c r="L12" s="80"/>
    </row>
    <row r="13" spans="1:13" ht="18" customHeight="1" x14ac:dyDescent="0.3">
      <c r="A13" s="67"/>
      <c r="B13" s="68"/>
      <c r="C13" s="68"/>
      <c r="D13" s="68"/>
      <c r="E13" s="68"/>
      <c r="F13" s="68"/>
      <c r="G13" s="68"/>
      <c r="H13" s="68"/>
      <c r="I13" s="68"/>
      <c r="J13" s="68"/>
      <c r="K13" s="70"/>
      <c r="L13" s="81"/>
    </row>
    <row r="14" spans="1:13" ht="39" customHeight="1" x14ac:dyDescent="0.3">
      <c r="A14" s="67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9"/>
    </row>
    <row r="15" spans="1:13" ht="18" customHeight="1" x14ac:dyDescent="0.3">
      <c r="A15" s="116" t="s">
        <v>50</v>
      </c>
      <c r="B15" s="117"/>
      <c r="C15" s="75"/>
      <c r="D15" s="118"/>
      <c r="E15" s="118"/>
      <c r="F15" s="118"/>
      <c r="G15" s="118"/>
      <c r="H15" s="118"/>
      <c r="I15" s="118"/>
      <c r="J15" s="118"/>
      <c r="K15" s="119"/>
      <c r="L15" s="120"/>
    </row>
    <row r="16" spans="1:13" ht="19.5" customHeight="1" x14ac:dyDescent="0.35">
      <c r="A16" s="82" t="s">
        <v>54</v>
      </c>
      <c r="B16" s="68"/>
      <c r="C16" s="68"/>
      <c r="D16" s="68"/>
      <c r="E16" s="68"/>
      <c r="F16" s="68"/>
      <c r="H16" s="68"/>
      <c r="I16" s="68"/>
      <c r="J16" s="68"/>
      <c r="K16" s="68"/>
      <c r="L16" s="68"/>
      <c r="M16" s="68"/>
    </row>
    <row r="17" spans="1:13" ht="15" customHeight="1" x14ac:dyDescent="0.3">
      <c r="A17" s="68"/>
      <c r="B17" s="68"/>
      <c r="C17" s="68"/>
      <c r="D17" s="68"/>
      <c r="E17" s="68"/>
      <c r="F17" s="68"/>
      <c r="G17" s="69"/>
      <c r="H17" s="103" t="s">
        <v>95</v>
      </c>
      <c r="I17" s="83"/>
      <c r="K17" s="104" t="s">
        <v>63</v>
      </c>
      <c r="M17" s="68"/>
    </row>
    <row r="18" spans="1:13" ht="15" customHeight="1" x14ac:dyDescent="0.3">
      <c r="B18" s="105" t="s">
        <v>60</v>
      </c>
      <c r="C18" s="88"/>
      <c r="D18" s="90"/>
      <c r="E18" s="142"/>
      <c r="F18" s="106">
        <v>0.8</v>
      </c>
      <c r="G18" s="107"/>
      <c r="H18" s="142"/>
      <c r="I18" s="108"/>
      <c r="J18" s="109"/>
      <c r="K18" s="72">
        <f>F18*H18</f>
        <v>0</v>
      </c>
    </row>
    <row r="19" spans="1:13" ht="15" customHeight="1" x14ac:dyDescent="0.3">
      <c r="B19" s="105" t="s">
        <v>61</v>
      </c>
      <c r="C19" s="88"/>
      <c r="D19" s="90"/>
      <c r="E19" s="142"/>
      <c r="F19" s="106">
        <v>0.4</v>
      </c>
      <c r="G19" s="107"/>
      <c r="H19" s="142"/>
      <c r="I19" s="108"/>
      <c r="J19" s="109"/>
      <c r="K19" s="72">
        <f>F19*H19</f>
        <v>0</v>
      </c>
    </row>
    <row r="20" spans="1:13" ht="15" customHeight="1" x14ac:dyDescent="0.3">
      <c r="B20" s="105" t="s">
        <v>62</v>
      </c>
      <c r="C20" s="88"/>
      <c r="D20" s="90"/>
      <c r="E20" s="142"/>
      <c r="F20" s="106">
        <v>0</v>
      </c>
      <c r="G20" s="107"/>
      <c r="H20" s="142"/>
      <c r="I20" s="108"/>
      <c r="J20" s="109"/>
      <c r="K20" s="72">
        <v>0</v>
      </c>
    </row>
    <row r="21" spans="1:13" ht="12.75" thickBot="1" x14ac:dyDescent="0.35">
      <c r="B21" s="88" t="s">
        <v>65</v>
      </c>
      <c r="C21" s="89"/>
      <c r="D21" s="89"/>
      <c r="E21" s="73">
        <f>SUM(E18:E20)</f>
        <v>0</v>
      </c>
      <c r="F21" s="109"/>
      <c r="G21" s="109"/>
      <c r="H21" s="109"/>
      <c r="I21" s="109"/>
      <c r="J21" s="109"/>
      <c r="K21" s="109"/>
    </row>
    <row r="22" spans="1:13" ht="21" customHeight="1" thickBot="1" x14ac:dyDescent="0.4">
      <c r="G22" s="96" t="s">
        <v>64</v>
      </c>
      <c r="H22" s="37"/>
      <c r="I22" s="37"/>
      <c r="J22" s="110"/>
      <c r="K22" s="98">
        <f>IF(SUM(K18:K21)&gt;10,10,SUM(K18:K21))</f>
        <v>0</v>
      </c>
      <c r="L22" s="99">
        <v>0.3</v>
      </c>
    </row>
    <row r="23" spans="1:13" ht="23.25" customHeight="1" x14ac:dyDescent="0.3">
      <c r="A23" s="10" t="s">
        <v>55</v>
      </c>
    </row>
    <row r="24" spans="1:13" x14ac:dyDescent="0.3">
      <c r="B24" s="85" t="s">
        <v>56</v>
      </c>
    </row>
    <row r="25" spans="1:13" ht="8.25" customHeight="1" x14ac:dyDescent="0.3">
      <c r="B25" s="68"/>
      <c r="C25" s="68"/>
      <c r="D25" s="68"/>
      <c r="E25" s="68"/>
      <c r="F25" s="68"/>
      <c r="G25" s="68"/>
      <c r="H25" s="84"/>
      <c r="I25" s="76"/>
      <c r="J25" s="86"/>
      <c r="K25" s="87"/>
    </row>
    <row r="26" spans="1:13" ht="15" customHeight="1" x14ac:dyDescent="0.3">
      <c r="B26" s="88" t="s">
        <v>57</v>
      </c>
      <c r="C26" s="89"/>
      <c r="D26" s="90"/>
      <c r="E26" s="142"/>
      <c r="F26" s="88" t="s">
        <v>81</v>
      </c>
      <c r="G26" s="90"/>
      <c r="H26" s="91">
        <f>E21</f>
        <v>0</v>
      </c>
      <c r="I26" s="92">
        <f>IFERROR(E26/H26,10)</f>
        <v>10</v>
      </c>
      <c r="J26" s="93"/>
      <c r="K26" s="72">
        <f>10-I26</f>
        <v>0</v>
      </c>
    </row>
    <row r="27" spans="1:13" x14ac:dyDescent="0.3">
      <c r="B27" s="111"/>
      <c r="C27" s="111"/>
      <c r="D27" s="111"/>
      <c r="E27" s="111"/>
      <c r="F27" s="111"/>
      <c r="G27" s="111"/>
      <c r="H27" s="111"/>
      <c r="I27" s="83"/>
      <c r="J27" s="93"/>
      <c r="K27" s="111"/>
    </row>
    <row r="28" spans="1:13" ht="15" customHeight="1" x14ac:dyDescent="0.3">
      <c r="B28" s="111"/>
      <c r="C28" s="111"/>
      <c r="D28" s="88" t="s">
        <v>80</v>
      </c>
      <c r="E28" s="75"/>
      <c r="F28" s="75"/>
      <c r="G28" s="89"/>
      <c r="H28" s="89"/>
      <c r="I28" s="94"/>
      <c r="J28" s="95"/>
      <c r="K28" s="143"/>
    </row>
    <row r="29" spans="1:13" ht="7.5" customHeight="1" thickBot="1" x14ac:dyDescent="0.35">
      <c r="B29" s="68"/>
      <c r="C29" s="68"/>
      <c r="D29" s="68"/>
      <c r="E29" s="68"/>
      <c r="F29" s="68"/>
      <c r="G29" s="68"/>
      <c r="H29" s="68"/>
      <c r="I29" s="68"/>
      <c r="L29" s="84"/>
    </row>
    <row r="30" spans="1:13" ht="20.25" customHeight="1" thickBot="1" x14ac:dyDescent="0.35">
      <c r="G30" s="96" t="s">
        <v>58</v>
      </c>
      <c r="H30" s="37"/>
      <c r="I30" s="37"/>
      <c r="J30" s="97"/>
      <c r="K30" s="98">
        <f>K26-K28</f>
        <v>0</v>
      </c>
      <c r="L30" s="99">
        <v>0.7</v>
      </c>
    </row>
    <row r="31" spans="1:13" ht="11.25" customHeight="1" thickBot="1" x14ac:dyDescent="0.35"/>
    <row r="32" spans="1:13" ht="20.25" customHeight="1" thickBot="1" x14ac:dyDescent="0.35">
      <c r="I32" s="100" t="s">
        <v>59</v>
      </c>
      <c r="J32" s="101"/>
      <c r="K32" s="101"/>
      <c r="L32" s="102">
        <f>ROUND(K22*0.3 + K30*0.7,3)</f>
        <v>0</v>
      </c>
    </row>
    <row r="36" spans="1:12" x14ac:dyDescent="0.3">
      <c r="A36" s="7" t="s">
        <v>48</v>
      </c>
      <c r="B36" s="71"/>
      <c r="C36" s="71"/>
      <c r="D36" s="71"/>
      <c r="E36" s="71"/>
      <c r="H36" s="7" t="s">
        <v>49</v>
      </c>
      <c r="I36" s="7"/>
      <c r="J36" s="7"/>
      <c r="K36" s="7"/>
      <c r="L36" s="7"/>
    </row>
  </sheetData>
  <mergeCells count="6">
    <mergeCell ref="C5:F5"/>
    <mergeCell ref="I9:L9"/>
    <mergeCell ref="I10:L10"/>
    <mergeCell ref="C9:F9"/>
    <mergeCell ref="C8:F8"/>
    <mergeCell ref="C10:F10"/>
  </mergeCells>
  <pageMargins left="0.78740157480314965" right="0.15748031496062992" top="0.98425196850393704" bottom="0.98425196850393704" header="0.43307086614173229" footer="0.51181102362204722"/>
  <pageSetup paperSize="9" orientation="portrait" r:id="rId1"/>
  <headerFooter alignWithMargins="0">
    <oddHeader>&amp;L&amp;G&amp;C&amp;"Verdana,Normal"&amp;12PROTOKOLL FÖR PAS-DE-DEUX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7"/>
  <sheetViews>
    <sheetView showZeros="0" showWhiteSpace="0" view="pageLayout" topLeftCell="A7" zoomScaleNormal="100" workbookViewId="0">
      <selection activeCell="L19" sqref="L19"/>
    </sheetView>
  </sheetViews>
  <sheetFormatPr defaultColWidth="9.1328125" defaultRowHeight="12.4" x14ac:dyDescent="0.3"/>
  <cols>
    <col min="1" max="1" width="5.73046875" style="1" customWidth="1"/>
    <col min="2" max="2" width="9.1328125" style="1"/>
    <col min="3" max="3" width="12.59765625" style="1" bestFit="1" customWidth="1"/>
    <col min="4" max="4" width="2.73046875" style="1" customWidth="1"/>
    <col min="5" max="7" width="7.265625" style="1" customWidth="1"/>
    <col min="8" max="8" width="7" style="1" customWidth="1"/>
    <col min="9" max="9" width="7.265625" style="1" customWidth="1"/>
    <col min="10" max="10" width="4.73046875" style="1" customWidth="1"/>
    <col min="11" max="11" width="10.265625" style="1" customWidth="1"/>
    <col min="12" max="12" width="10.73046875" style="1" customWidth="1"/>
    <col min="13" max="13" width="7.265625" style="1" customWidth="1"/>
    <col min="14" max="16384" width="9.1328125" style="1"/>
  </cols>
  <sheetData>
    <row r="1" spans="1:13" ht="6" customHeight="1" thickBot="1" x14ac:dyDescent="0.35"/>
    <row r="2" spans="1:13" ht="22.5" customHeight="1" thickBot="1" x14ac:dyDescent="0.4">
      <c r="A2" s="9" t="s">
        <v>51</v>
      </c>
      <c r="B2" s="3"/>
      <c r="C2" s="3"/>
      <c r="H2" s="35"/>
      <c r="I2" s="36" t="s">
        <v>75</v>
      </c>
      <c r="J2" s="37"/>
      <c r="K2" s="38"/>
      <c r="L2" s="38"/>
      <c r="M2" s="2"/>
    </row>
    <row r="3" spans="1:13" s="3" customFormat="1" ht="24" customHeight="1" thickBot="1" x14ac:dyDescent="0.35">
      <c r="A3" s="10" t="s">
        <v>66</v>
      </c>
      <c r="H3" s="35"/>
      <c r="I3" s="36" t="s">
        <v>76</v>
      </c>
      <c r="J3" s="37"/>
      <c r="K3" s="38"/>
      <c r="L3" s="38"/>
    </row>
    <row r="4" spans="1:13" s="3" customFormat="1" ht="24" customHeight="1" thickBot="1" x14ac:dyDescent="0.35">
      <c r="A4" s="4" t="s">
        <v>12</v>
      </c>
      <c r="B4" s="4"/>
      <c r="C4" s="141"/>
      <c r="D4" s="62"/>
      <c r="E4" s="62"/>
      <c r="F4" s="62"/>
      <c r="H4" s="35"/>
      <c r="I4" s="36" t="s">
        <v>10</v>
      </c>
      <c r="J4" s="37"/>
      <c r="K4" s="38"/>
      <c r="L4" s="38"/>
    </row>
    <row r="5" spans="1:13" s="3" customFormat="1" ht="24" customHeight="1" thickBot="1" x14ac:dyDescent="0.35">
      <c r="A5" s="5" t="s">
        <v>13</v>
      </c>
      <c r="B5" s="5"/>
      <c r="C5" s="189"/>
      <c r="D5" s="189"/>
      <c r="E5" s="189"/>
      <c r="F5" s="189"/>
      <c r="H5" s="35"/>
      <c r="I5" s="36" t="s">
        <v>11</v>
      </c>
      <c r="J5" s="39"/>
      <c r="K5" s="38"/>
      <c r="L5" s="38"/>
    </row>
    <row r="6" spans="1:13" s="3" customFormat="1" ht="24" customHeight="1" x14ac:dyDescent="0.3">
      <c r="A6" s="6"/>
      <c r="B6" s="6"/>
      <c r="C6" s="76"/>
      <c r="D6" s="76"/>
      <c r="E6" s="76"/>
      <c r="F6" s="76"/>
      <c r="H6" s="113"/>
      <c r="I6" s="114"/>
      <c r="J6" s="68"/>
      <c r="K6" s="113"/>
      <c r="L6" s="113"/>
    </row>
    <row r="7" spans="1:13" ht="17.100000000000001" customHeight="1" x14ac:dyDescent="0.3">
      <c r="A7" s="4" t="s">
        <v>16</v>
      </c>
      <c r="B7" s="4"/>
      <c r="C7" s="71"/>
      <c r="D7" s="71"/>
      <c r="E7" s="71"/>
      <c r="F7" s="71"/>
      <c r="H7" s="4" t="s">
        <v>14</v>
      </c>
      <c r="I7" s="4"/>
      <c r="J7" s="64"/>
      <c r="K7" s="64"/>
      <c r="L7" s="64"/>
      <c r="M7" s="112"/>
    </row>
    <row r="8" spans="1:13" ht="17.100000000000001" customHeight="1" x14ac:dyDescent="0.3">
      <c r="A8" s="4" t="s">
        <v>0</v>
      </c>
      <c r="B8" s="4"/>
      <c r="C8" s="197"/>
      <c r="D8" s="197"/>
      <c r="E8" s="197"/>
      <c r="F8" s="197"/>
      <c r="H8" s="5" t="s">
        <v>15</v>
      </c>
      <c r="I8" s="5"/>
      <c r="J8" s="63"/>
      <c r="K8" s="63"/>
      <c r="L8" s="63"/>
      <c r="M8" s="112"/>
    </row>
    <row r="9" spans="1:13" ht="17.100000000000001" customHeight="1" x14ac:dyDescent="0.3">
      <c r="A9" s="5" t="s">
        <v>17</v>
      </c>
      <c r="B9" s="5"/>
      <c r="C9" s="189"/>
      <c r="D9" s="189"/>
      <c r="E9" s="189"/>
      <c r="F9" s="189"/>
      <c r="H9" s="31"/>
      <c r="I9" s="155"/>
      <c r="J9" s="156"/>
      <c r="K9" s="156"/>
      <c r="L9" s="156"/>
    </row>
    <row r="10" spans="1:13" ht="17.100000000000001" customHeight="1" x14ac:dyDescent="0.3">
      <c r="A10" s="5" t="s">
        <v>18</v>
      </c>
      <c r="B10" s="5"/>
      <c r="C10" s="189"/>
      <c r="D10" s="189"/>
      <c r="E10" s="189"/>
      <c r="F10" s="189"/>
      <c r="H10" s="31"/>
      <c r="I10" s="155"/>
      <c r="J10" s="156"/>
      <c r="K10" s="156"/>
      <c r="L10" s="156"/>
    </row>
    <row r="11" spans="1:13" ht="24.75" customHeight="1" thickBot="1" x14ac:dyDescent="0.35">
      <c r="H11" s="8"/>
      <c r="I11" s="8"/>
      <c r="J11" s="8"/>
      <c r="K11" s="18" t="s">
        <v>68</v>
      </c>
      <c r="L11" s="8"/>
    </row>
    <row r="12" spans="1:13" ht="83.25" customHeight="1" x14ac:dyDescent="0.3">
      <c r="A12" s="200" t="s">
        <v>67</v>
      </c>
      <c r="B12" s="203" t="s">
        <v>74</v>
      </c>
      <c r="C12" s="204"/>
      <c r="D12" s="204"/>
      <c r="E12" s="204"/>
      <c r="F12" s="204"/>
      <c r="G12" s="204"/>
      <c r="H12" s="204"/>
      <c r="I12" s="204"/>
      <c r="J12" s="15" t="s">
        <v>1</v>
      </c>
      <c r="K12" s="144"/>
      <c r="L12" s="21">
        <f>K12*0.25</f>
        <v>0</v>
      </c>
      <c r="M12" s="14"/>
    </row>
    <row r="13" spans="1:13" ht="63" customHeight="1" thickBot="1" x14ac:dyDescent="0.35">
      <c r="A13" s="201"/>
      <c r="B13" s="205" t="s">
        <v>73</v>
      </c>
      <c r="C13" s="206"/>
      <c r="D13" s="206"/>
      <c r="E13" s="206"/>
      <c r="F13" s="206"/>
      <c r="G13" s="206"/>
      <c r="H13" s="206"/>
      <c r="I13" s="206"/>
      <c r="J13" s="16" t="s">
        <v>2</v>
      </c>
      <c r="K13" s="145"/>
      <c r="L13" s="22">
        <f>K13*0.25</f>
        <v>0</v>
      </c>
      <c r="M13" s="14"/>
    </row>
    <row r="14" spans="1:13" ht="60" customHeight="1" x14ac:dyDescent="0.3">
      <c r="A14" s="200" t="s">
        <v>69</v>
      </c>
      <c r="B14" s="207" t="s">
        <v>70</v>
      </c>
      <c r="C14" s="208"/>
      <c r="D14" s="208"/>
      <c r="E14" s="208"/>
      <c r="F14" s="208"/>
      <c r="G14" s="208"/>
      <c r="H14" s="208"/>
      <c r="I14" s="208"/>
      <c r="J14" s="15" t="s">
        <v>3</v>
      </c>
      <c r="K14" s="143"/>
      <c r="L14" s="23">
        <f>K14*0.2</f>
        <v>0</v>
      </c>
      <c r="M14" s="14"/>
    </row>
    <row r="15" spans="1:13" ht="72" customHeight="1" x14ac:dyDescent="0.3">
      <c r="A15" s="202"/>
      <c r="B15" s="198" t="s">
        <v>125</v>
      </c>
      <c r="C15" s="199"/>
      <c r="D15" s="199"/>
      <c r="E15" s="199"/>
      <c r="F15" s="199"/>
      <c r="G15" s="199"/>
      <c r="H15" s="199"/>
      <c r="I15" s="199"/>
      <c r="J15" s="17" t="s">
        <v>4</v>
      </c>
      <c r="K15" s="143"/>
      <c r="L15" s="24">
        <f>K15*0.2</f>
        <v>0</v>
      </c>
      <c r="M15" s="14"/>
    </row>
    <row r="16" spans="1:13" ht="58.5" customHeight="1" thickBot="1" x14ac:dyDescent="0.35">
      <c r="A16" s="201"/>
      <c r="B16" s="209" t="s">
        <v>71</v>
      </c>
      <c r="C16" s="206"/>
      <c r="D16" s="206"/>
      <c r="E16" s="206"/>
      <c r="F16" s="206"/>
      <c r="G16" s="206"/>
      <c r="H16" s="206"/>
      <c r="I16" s="206"/>
      <c r="J16" s="16" t="s">
        <v>5</v>
      </c>
      <c r="K16" s="143"/>
      <c r="L16" s="25">
        <f>K16*0.1</f>
        <v>0</v>
      </c>
      <c r="M16" s="14"/>
    </row>
    <row r="17" spans="1:12" ht="18" customHeight="1" x14ac:dyDescent="0.3">
      <c r="L17" s="26">
        <f>SUM(L12:L16)</f>
        <v>0</v>
      </c>
    </row>
    <row r="18" spans="1:12" ht="7.5" customHeight="1" x14ac:dyDescent="0.3">
      <c r="L18" s="27"/>
    </row>
    <row r="19" spans="1:12" ht="18" customHeight="1" x14ac:dyDescent="0.3">
      <c r="B19" s="32" t="s">
        <v>56</v>
      </c>
      <c r="C19" s="19"/>
      <c r="D19" s="13"/>
      <c r="E19" s="13"/>
      <c r="F19" s="13"/>
      <c r="G19" s="13"/>
      <c r="H19" s="13"/>
      <c r="I19" s="13"/>
      <c r="J19" s="13"/>
      <c r="K19" s="13"/>
      <c r="L19" s="143"/>
    </row>
    <row r="20" spans="1:12" ht="13.5" customHeight="1" thickBot="1" x14ac:dyDescent="0.35">
      <c r="L20" s="27"/>
    </row>
    <row r="21" spans="1:12" ht="13.9" thickBot="1" x14ac:dyDescent="0.35">
      <c r="I21" s="11" t="s">
        <v>72</v>
      </c>
      <c r="J21" s="12"/>
      <c r="K21" s="12"/>
      <c r="L21" s="20">
        <f>SUM(L12:L16)-L19</f>
        <v>0</v>
      </c>
    </row>
    <row r="27" spans="1:12" x14ac:dyDescent="0.3">
      <c r="A27" s="7" t="s">
        <v>48</v>
      </c>
      <c r="B27" s="71"/>
      <c r="C27" s="71"/>
      <c r="D27" s="71"/>
      <c r="E27" s="71"/>
      <c r="F27" s="3"/>
      <c r="G27" s="3"/>
      <c r="H27" s="7" t="s">
        <v>49</v>
      </c>
      <c r="I27" s="7"/>
      <c r="J27" s="7"/>
      <c r="K27" s="7"/>
      <c r="L27" s="7"/>
    </row>
  </sheetData>
  <mergeCells count="13">
    <mergeCell ref="C10:F10"/>
    <mergeCell ref="I10:L10"/>
    <mergeCell ref="C5:F5"/>
    <mergeCell ref="C8:F8"/>
    <mergeCell ref="C9:F9"/>
    <mergeCell ref="I9:L9"/>
    <mergeCell ref="B15:I15"/>
    <mergeCell ref="A12:A13"/>
    <mergeCell ref="A14:A16"/>
    <mergeCell ref="B12:I12"/>
    <mergeCell ref="B13:I13"/>
    <mergeCell ref="B14:I14"/>
    <mergeCell ref="B16:I16"/>
  </mergeCells>
  <pageMargins left="0.78740157480314965" right="0.15748031496062992" top="0.98425196850393704" bottom="0.98425196850393704" header="0.43307086614173229" footer="0.51181102362204722"/>
  <pageSetup paperSize="9" orientation="portrait" r:id="rId1"/>
  <headerFooter alignWithMargins="0">
    <oddHeader>&amp;L&amp;G&amp;C&amp;"Verdana,Normal"&amp;12PROTOKOLL FÖR PAS-DE-DEUX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F9B768-A93D-4D4C-BBD7-D4CF83092D49}">
  <ds:schemaRefs>
    <ds:schemaRef ds:uri="http://purl.org/dc/terms/"/>
    <ds:schemaRef ds:uri="http://schemas.microsoft.com/sharepoint/v3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4</vt:i4>
      </vt:variant>
      <vt:variant>
        <vt:lpstr>Namngivna områden</vt:lpstr>
      </vt:variant>
      <vt:variant>
        <vt:i4>26</vt:i4>
      </vt:variant>
    </vt:vector>
  </HeadingPairs>
  <TitlesOfParts>
    <vt:vector size="30" baseType="lpstr">
      <vt:lpstr>Information</vt:lpstr>
      <vt:lpstr>Pas-de-Deux Häst</vt:lpstr>
      <vt:lpstr>Pas-de-Deux tekn</vt:lpstr>
      <vt:lpstr>Pas-de-Deux art</vt:lpstr>
      <vt:lpstr>'Pas-de-Deux art'!bord</vt:lpstr>
      <vt:lpstr>'Pas-de-Deux Häst'!bord</vt:lpstr>
      <vt:lpstr>'Pas-de-Deux tekn'!bord</vt:lpstr>
      <vt:lpstr>'Pas-de-Deux art'!datum</vt:lpstr>
      <vt:lpstr>'Pas-de-Deux Häst'!datum</vt:lpstr>
      <vt:lpstr>'Pas-de-Deux tekn'!datum</vt:lpstr>
      <vt:lpstr>'Pas-de-Deux art'!domare</vt:lpstr>
      <vt:lpstr>'Pas-de-Deux Häst'!domare</vt:lpstr>
      <vt:lpstr>'Pas-de-Deux tekn'!domare</vt:lpstr>
      <vt:lpstr>'Pas-de-Deux art'!firstvaulter</vt:lpstr>
      <vt:lpstr>'Pas-de-Deux Häst'!firstvaulter</vt:lpstr>
      <vt:lpstr>'Pas-de-Deux tekn'!firstvaulter</vt:lpstr>
      <vt:lpstr>'Pas-de-Deux art'!id</vt:lpstr>
      <vt:lpstr>'Pas-de-Deux Häst'!id</vt:lpstr>
      <vt:lpstr>'Pas-de-Deux tekn'!id</vt:lpstr>
      <vt:lpstr>'Pas-de-Deux art'!klass</vt:lpstr>
      <vt:lpstr>'Pas-de-Deux Häst'!klass</vt:lpstr>
      <vt:lpstr>'Pas-de-Deux tekn'!klass</vt:lpstr>
      <vt:lpstr>'Pas-de-Deux art'!moment</vt:lpstr>
      <vt:lpstr>'Pas-de-Deux Häst'!moment</vt:lpstr>
      <vt:lpstr>'Pas-de-Deux tekn'!moment</vt:lpstr>
      <vt:lpstr>'Pas-de-Deux art'!result</vt:lpstr>
      <vt:lpstr>'Pas-de-Deux Häst'!result</vt:lpstr>
      <vt:lpstr>'Pas-de-Deux tekn'!result</vt:lpstr>
      <vt:lpstr>'Pas-de-Deux art'!Utskriftsområde</vt:lpstr>
      <vt:lpstr>'Pas-de-Deux tekn'!Utskriftsområde</vt:lpstr>
    </vt:vector>
  </TitlesOfParts>
  <Company>BEZ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Zdenka Mišurcová</dc:creator>
  <cp:lastModifiedBy>Magnus Sandberg</cp:lastModifiedBy>
  <cp:lastPrinted>2017-05-30T20:33:27Z</cp:lastPrinted>
  <dcterms:created xsi:type="dcterms:W3CDTF">2005-01-07T14:31:35Z</dcterms:created>
  <dcterms:modified xsi:type="dcterms:W3CDTF">2019-02-10T18:44:42Z</dcterms:modified>
</cp:coreProperties>
</file>