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bookViews>
    <workbookView xWindow="-98" yWindow="-98" windowWidth="21795" windowHeight="13096" tabRatio="844" firstSheet="2" activeTab="9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Skritt ind grund" sheetId="18" r:id="rId7"/>
    <sheet name="Skritt ind kür" sheetId="17" r:id="rId8"/>
    <sheet name="Lätt ind grund" sheetId="6" r:id="rId9"/>
    <sheet name="Lätt ind kür" sheetId="7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21" l="1"/>
  <c r="F26" i="21"/>
  <c r="E26" i="21"/>
  <c r="D26" i="21"/>
  <c r="C26" i="21"/>
  <c r="B26" i="21"/>
  <c r="K19" i="21"/>
  <c r="K18" i="21"/>
  <c r="K21" i="21" s="1"/>
  <c r="H36" i="21" s="1"/>
  <c r="K36" i="21" s="1"/>
  <c r="K15" i="21"/>
  <c r="H26" i="21" l="1"/>
  <c r="K27" i="21" s="1"/>
  <c r="H35" i="21" s="1"/>
  <c r="K35" i="21" s="1"/>
  <c r="K37" i="21" s="1"/>
  <c r="K38" i="21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17" i="17"/>
  <c r="K14" i="17"/>
  <c r="G26" i="16"/>
  <c r="F26" i="16"/>
  <c r="E26" i="16"/>
  <c r="D26" i="16"/>
  <c r="C26" i="16"/>
  <c r="B26" i="16"/>
  <c r="K19" i="16"/>
  <c r="K18" i="16"/>
  <c r="K15" i="16"/>
  <c r="L15" i="15"/>
  <c r="L18" i="15"/>
  <c r="L19" i="15"/>
  <c r="L29" i="15"/>
  <c r="L30" i="15"/>
  <c r="L31" i="15"/>
  <c r="L32" i="15"/>
  <c r="L21" i="15" l="1"/>
  <c r="I33" i="15" s="1"/>
  <c r="L33" i="15" s="1"/>
  <c r="H26" i="16"/>
  <c r="K27" i="16" s="1"/>
  <c r="H35" i="16" s="1"/>
  <c r="K35" i="16" s="1"/>
  <c r="J22" i="19"/>
  <c r="J23" i="19" s="1"/>
  <c r="K20" i="17"/>
  <c r="H33" i="17" s="1"/>
  <c r="K33" i="17" s="1"/>
  <c r="K34" i="17" s="1"/>
  <c r="K35" i="17" s="1"/>
  <c r="K21" i="16"/>
  <c r="H36" i="16" s="1"/>
  <c r="K36" i="16" s="1"/>
  <c r="K37" i="16" s="1"/>
  <c r="K38" i="16" s="1"/>
  <c r="J26" i="19"/>
  <c r="K37" i="19"/>
  <c r="K38" i="19" s="1"/>
  <c r="L32" i="18"/>
  <c r="L33" i="18" s="1"/>
  <c r="L34" i="15"/>
  <c r="L35" i="15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27" i="6"/>
  <c r="L28" i="6"/>
  <c r="K29" i="6"/>
  <c r="L21" i="6"/>
  <c r="K34" i="2"/>
  <c r="K33" i="2"/>
  <c r="K32" i="2"/>
  <c r="K29" i="2"/>
  <c r="L30" i="6" l="1"/>
  <c r="L31" i="6" s="1"/>
  <c r="L32" i="6" s="1"/>
  <c r="L33" i="6" s="1"/>
  <c r="K35" i="2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<sst xmlns="http://schemas.openxmlformats.org/spreadsheetml/2006/main" count="515" uniqueCount="143">
  <si>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</si>
  <si>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</si>
  <si>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</si>
  <si>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</si>
  <si>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</si>
  <si>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</si>
  <si>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</si>
  <si>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</si>
  <si>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</si>
  <si>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</si>
  <si>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</si>
  <si>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</si>
  <si>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</si>
  <si>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</si>
  <si>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</si>
  <si>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</si>
  <si>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</si>
  <si>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</si>
  <si>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</si>
  <si>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</si>
  <si>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</si>
  <si>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</si>
  <si>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</si>
  <si>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</si>
  <si>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</si>
  <si>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</si>
  <si>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</si>
  <si>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</si>
  <si>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</si>
  <si>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</si>
  <si>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</si>
  <si>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</si>
  <si>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</si>
  <si>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</si>
  <si>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</si>
  <si>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</si>
  <si>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</si>
  <si>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</si>
  <si>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</si>
  <si>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</si>
  <si>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</si>
  <si>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</si>
  <si>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</si>
  <si>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</si>
  <si>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</si>
  <si>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</si>
  <si>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</si>
  <si>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</si>
  <si>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</si>
  <si>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</si>
  <si>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</si>
  <si>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</si>
  <si>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</si>
  <si>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</si>
  <si>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</si>
  <si>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</si>
  <si>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</si>
  <si>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</si>
  <si>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</si>
  <si>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</si>
  <si>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</si>
  <si>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</si>
  <si>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</si>
  <si>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</si>
  <si>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</si>
  <si>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</si>
  <si>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</si>
  <si>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</si>
  <si>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</si>
  <si>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</si>
  <si>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</si>
  <si>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</si>
  <si>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</si>
  <si>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</si>
  <si>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</si>
  <si>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</si>
  <si>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</si>
  <si>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</si>
  <si>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</si>
  <si>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</si>
  <si>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</si>
  <si>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</si>
  <si>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</si>
  <si>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</si>
  <si>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</si>
  <si>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</si>
  <si>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</si>
  <si>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</si>
  <si>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</si>
  <si>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</si>
  <si>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</si>
  <si>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</si>
  <si>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</si>
  <si>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</si>
  <si>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</si>
  <si>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</si>
  <si>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</si>
  <si>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</si>
  <si>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</si>
  <si>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</si>
  <si>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</si>
  <si>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</si>
  <si>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</si>
  <si>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</si>
  <si>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</si>
  <si>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</si>
  <si>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</si>
  <si>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</si>
  <si>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</si>
  <si>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</si>
  <si>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</si>
  <si>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</si>
  <si>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</si>
  <si>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</si>
  <si>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</si>
  <si>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</si>
  <si>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</si>
  <si>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</si>
  <si>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</si>
  <si>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</si>
  <si>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</si>
  <si>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</si>
  <si>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</si>
  <si>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</si>
  <si>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</si>
  <si>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</si>
  <si>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</si>
  <si>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Lag skrittklass:</t>
  </si>
  <si>
    <t>Lag lättklass galopp:</t>
  </si>
  <si>
    <t>Individuell skrittklass:</t>
  </si>
  <si>
    <t>Individuell lättklass galopp:</t>
  </si>
  <si>
    <t>Lättklass lag typ 1</t>
  </si>
  <si>
    <t>Lätt lag grund</t>
  </si>
  <si>
    <t>Skritt klass lag typ 1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</si>
  <si>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</si>
  <si>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</si>
  <si>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</si>
  <si>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</si>
  <si>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</si>
  <si>
    <t>Kommentar</t>
  </si>
  <si>
    <t>3-6 voltigörer</t>
  </si>
  <si>
    <t>Protokollen uppdaterades senast 2019-03-28.</t>
  </si>
  <si>
    <t>Alla protokollen i denna fil hör till lättklass och skrittklass.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</si>
</sst>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7" fillId="0" borderId="0"/>
  </cellStyleXfs>
  <cellXfs count="268">
    <xf numFmtId="0" fontId="0" fillId="0" borderId="0" xfId="0"/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9" fontId="12" fillId="0" borderId="0" xfId="0" applyNumberFormat="1" applyFont="1" applyAlignment="1">
      <alignment horizontal="center" textRotation="90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3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0" xfId="2" applyFont="1" applyAlignment="1">
      <alignment vertical="center"/>
    </xf>
    <xf numFmtId="0" fontId="4" fillId="0" borderId="0" xfId="2" applyFont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4" fillId="0" borderId="0" xfId="3" applyFont="1"/>
    <xf numFmtId="168" fontId="9" fillId="0" borderId="0" xfId="3" applyNumberFormat="1" applyFont="1" applyAlignment="1">
      <alignment horizontal="center"/>
    </xf>
    <xf numFmtId="0" fontId="4" fillId="0" borderId="0" xfId="3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/>
    <xf numFmtId="0" fontId="9" fillId="0" borderId="0" xfId="3" applyFont="1" applyAlignment="1">
      <alignment horizontal="left"/>
    </xf>
    <xf numFmtId="0" fontId="4" fillId="0" borderId="12" xfId="3" applyFont="1" applyBorder="1"/>
    <xf numFmtId="0" fontId="4" fillId="0" borderId="12" xfId="3" applyFont="1" applyBorder="1" applyAlignment="1">
      <alignment horizontal="left"/>
    </xf>
    <xf numFmtId="0" fontId="16" fillId="0" borderId="0" xfId="3" applyFont="1"/>
    <xf numFmtId="0" fontId="24" fillId="0" borderId="15" xfId="3" applyFont="1" applyBorder="1" applyAlignment="1">
      <alignment horizontal="right" vertical="center"/>
    </xf>
    <xf numFmtId="0" fontId="3" fillId="0" borderId="13" xfId="3" applyFont="1" applyBorder="1" applyAlignment="1">
      <alignment horizontal="left" vertical="center"/>
    </xf>
    <xf numFmtId="0" fontId="24" fillId="0" borderId="0" xfId="3" applyFont="1"/>
    <xf numFmtId="168" fontId="4" fillId="0" borderId="0" xfId="3" applyNumberFormat="1" applyFont="1" applyAlignment="1">
      <alignment horizontal="center"/>
    </xf>
    <xf numFmtId="0" fontId="9" fillId="0" borderId="0" xfId="3" applyFont="1" applyAlignment="1">
      <alignment horizontal="right"/>
    </xf>
    <xf numFmtId="167" fontId="4" fillId="0" borderId="0" xfId="3" applyNumberFormat="1" applyFont="1" applyAlignment="1">
      <alignment horizontal="center"/>
    </xf>
    <xf numFmtId="167" fontId="4" fillId="0" borderId="5" xfId="3" applyNumberFormat="1" applyFont="1" applyBorder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0" fontId="4" fillId="0" borderId="9" xfId="3" applyFont="1" applyBorder="1"/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6" fillId="0" borderId="20" xfId="3" applyFont="1" applyBorder="1" applyAlignment="1">
      <alignment vertical="center"/>
    </xf>
    <xf numFmtId="170" fontId="16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9" fillId="0" borderId="14" xfId="3" applyFont="1" applyBorder="1" applyAlignment="1">
      <alignment horizontal="center" vertical="center"/>
    </xf>
    <xf numFmtId="0" fontId="4" fillId="0" borderId="24" xfId="3" applyFont="1" applyBorder="1"/>
    <xf numFmtId="0" fontId="3" fillId="0" borderId="15" xfId="3" applyFont="1" applyBorder="1" applyAlignment="1">
      <alignment horizontal="left" vertical="center"/>
    </xf>
    <xf numFmtId="0" fontId="9" fillId="0" borderId="13" xfId="3" applyFont="1" applyBorder="1" applyAlignment="1">
      <alignment horizontal="center" vertical="center"/>
    </xf>
    <xf numFmtId="0" fontId="4" fillId="0" borderId="15" xfId="3" applyFont="1" applyBorder="1"/>
    <xf numFmtId="0" fontId="4" fillId="0" borderId="12" xfId="3" applyFont="1" applyBorder="1" applyAlignment="1">
      <alignment horizontal="center"/>
    </xf>
    <xf numFmtId="0" fontId="3" fillId="0" borderId="0" xfId="3" applyFont="1" applyAlignment="1">
      <alignment vertical="center"/>
    </xf>
    <xf numFmtId="0" fontId="3" fillId="0" borderId="0" xfId="3" applyFont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6" fillId="0" borderId="20" xfId="3" applyNumberFormat="1" applyFont="1" applyBorder="1" applyAlignment="1">
      <alignment horizontal="right" vertical="center"/>
    </xf>
    <xf numFmtId="0" fontId="4" fillId="0" borderId="0" xfId="7" applyFont="1"/>
    <xf numFmtId="0" fontId="4" fillId="0" borderId="12" xfId="7" applyFont="1" applyBorder="1"/>
    <xf numFmtId="0" fontId="4" fillId="0" borderId="12" xfId="7" applyFont="1" applyBorder="1" applyAlignment="1">
      <alignment horizontal="left"/>
    </xf>
    <xf numFmtId="0" fontId="4" fillId="0" borderId="9" xfId="7" applyFont="1" applyBorder="1"/>
    <xf numFmtId="0" fontId="3" fillId="0" borderId="0" xfId="7" applyFont="1" applyAlignment="1">
      <alignment vertical="center"/>
    </xf>
    <xf numFmtId="0" fontId="4" fillId="0" borderId="12" xfId="7" applyFont="1" applyBorder="1" applyAlignment="1">
      <alignment horizontal="center"/>
    </xf>
    <xf numFmtId="0" fontId="3" fillId="0" borderId="0" xfId="7" applyFont="1"/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5" fillId="0" borderId="0" xfId="7" applyFont="1"/>
    <xf numFmtId="0" fontId="2" fillId="0" borderId="0" xfId="7"/>
    <xf numFmtId="0" fontId="4" fillId="0" borderId="24" xfId="0" applyFont="1" applyBorder="1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6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6" fontId="4" fillId="2" borderId="10" xfId="1" applyNumberFormat="1" applyFont="1" applyFill="1" applyBorder="1" applyAlignment="1">
      <alignment horizontal="center" vertical="center" wrapText="1"/>
    </xf>
    <xf numFmtId="166" fontId="4" fillId="2" borderId="5" xfId="1" applyNumberFormat="1" applyFont="1" applyFill="1" applyBorder="1" applyAlignment="1">
      <alignment horizontal="center" vertical="center" wrapText="1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166" fontId="4" fillId="2" borderId="8" xfId="1" applyNumberFormat="1" applyFont="1" applyFill="1" applyBorder="1" applyAlignment="1">
      <alignment horizontal="center" vertical="center" wrapText="1"/>
    </xf>
    <xf numFmtId="167" fontId="4" fillId="2" borderId="5" xfId="3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14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9" fillId="0" borderId="4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10" xfId="2" applyFont="1" applyBorder="1" applyAlignment="1">
      <alignment horizontal="center" vertical="center" textRotation="90" wrapText="1"/>
    </xf>
    <xf numFmtId="0" fontId="18" fillId="0" borderId="5" xfId="2" applyFont="1" applyBorder="1" applyAlignment="1">
      <alignment horizontal="left" vertical="center" wrapText="1"/>
    </xf>
    <xf numFmtId="0" fontId="18" fillId="0" borderId="4" xfId="2" applyFont="1" applyBorder="1" applyAlignment="1">
      <alignment horizontal="left" vertical="center" wrapText="1"/>
    </xf>
    <xf numFmtId="0" fontId="19" fillId="0" borderId="6" xfId="2" applyFont="1" applyBorder="1" applyAlignment="1">
      <alignment horizontal="left" vertical="justify" wrapText="1"/>
    </xf>
    <xf numFmtId="0" fontId="19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center" vertical="center"/>
      <protection locked="0"/>
    </xf>
    <xf numFmtId="165" fontId="9" fillId="2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justify" wrapText="1"/>
    </xf>
    <xf numFmtId="0" fontId="20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21" fillId="0" borderId="6" xfId="2" applyFont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justify" wrapText="1"/>
    </xf>
    <xf numFmtId="0" fontId="22" fillId="0" borderId="9" xfId="2" applyFont="1" applyBorder="1" applyAlignment="1">
      <alignment horizontal="left" vertical="justify" wrapText="1"/>
    </xf>
    <xf numFmtId="0" fontId="21" fillId="0" borderId="6" xfId="2" applyFont="1" applyBorder="1" applyAlignment="1">
      <alignment horizontal="left" vertical="center"/>
    </xf>
    <xf numFmtId="0" fontId="21" fillId="0" borderId="9" xfId="2" applyFont="1" applyBorder="1" applyAlignment="1">
      <alignment horizontal="left" vertical="center"/>
    </xf>
    <xf numFmtId="0" fontId="21" fillId="0" borderId="7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justify" wrapText="1"/>
    </xf>
    <xf numFmtId="0" fontId="20" fillId="0" borderId="11" xfId="2" applyFont="1" applyBorder="1" applyAlignment="1">
      <alignment horizontal="left" vertical="justify" wrapText="1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9" xfId="2" applyFont="1" applyBorder="1" applyAlignment="1">
      <alignment horizontal="left" vertical="justify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9" xfId="3" applyFont="1" applyBorder="1" applyAlignment="1">
      <alignment horizontal="center"/>
    </xf>
    <xf numFmtId="0" fontId="4" fillId="0" borderId="12" xfId="3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19" fillId="0" borderId="9" xfId="2" applyFont="1" applyBorder="1" applyAlignment="1">
      <alignment horizontal="left" vertical="justify" wrapText="1"/>
    </xf>
    <xf numFmtId="0" fontId="19" fillId="0" borderId="6" xfId="2" applyFont="1" applyBorder="1" applyAlignment="1">
      <alignment horizontal="left" vertical="center" wrapText="1"/>
    </xf>
    <xf numFmtId="0" fontId="19" fillId="0" borderId="9" xfId="2" applyFont="1" applyBorder="1" applyAlignment="1">
      <alignment horizontal="left" vertical="center" wrapText="1"/>
    </xf>
    <xf numFmtId="0" fontId="19" fillId="0" borderId="7" xfId="2" applyFont="1" applyBorder="1" applyAlignment="1">
      <alignment horizontal="left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0" fontId="20" fillId="0" borderId="6" xfId="2" applyFont="1" applyBorder="1" applyAlignment="1">
      <alignment horizontal="left" vertical="center" wrapText="1"/>
    </xf>
    <xf numFmtId="0" fontId="20" fillId="0" borderId="9" xfId="2" applyFont="1" applyBorder="1" applyAlignment="1">
      <alignment horizontal="left" vertical="center" wrapText="1"/>
    </xf>
    <xf numFmtId="0" fontId="20" fillId="0" borderId="7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center" wrapText="1"/>
    </xf>
    <xf numFmtId="0" fontId="22" fillId="0" borderId="9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4" fillId="0" borderId="9" xfId="7" applyFont="1" applyBorder="1" applyAlignment="1">
      <alignment horizontal="center"/>
    </xf>
    <xf numFmtId="0" fontId="4" fillId="0" borderId="12" xfId="7" applyFont="1" applyBorder="1" applyAlignment="1">
      <alignment horizontal="center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5" fontId="9" fillId="0" borderId="4" xfId="1" applyNumberFormat="1" applyFont="1" applyBorder="1" applyAlignment="1" applyProtection="1">
      <alignment horizontal="center" vertical="center"/>
      <protection locked="0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4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36" workbookViewId="0">
      <selection activeCell="J29" sqref="J29:J33"/>
    </sheetView>
  </sheetViews>
  <sheetFormatPr defaultColWidth="9.1328125" defaultRowHeight="12.75" x14ac:dyDescent="0.35"/>
  <cols>
    <col min="1" max="1" width="18" style="116" customWidth="1"/>
    <col min="2" max="18" width="15.73046875" style="116" customWidth="1"/>
    <col min="19" max="16384" width="9.1328125" style="116"/>
  </cols>
  <sheetData>
    <row r="1" spans="1:1" s="125" customFormat="1" ht="17.649999999999999" x14ac:dyDescent="0.5">
      <c r="A1" s="125" t="s">
        <v>99</v>
      </c>
    </row>
    <row r="3" spans="1:1" x14ac:dyDescent="0.35">
      <c r="A3" s="116" t="s">
        <v>142</v>
      </c>
    </row>
    <row r="4" spans="1:1" x14ac:dyDescent="0.35">
      <c r="A4" s="116" t="s">
        <v>141</v>
      </c>
    </row>
    <row r="5" spans="1:1" x14ac:dyDescent="0.35">
      <c r="A5" s="116" t="s">
        <v>95</v>
      </c>
    </row>
    <row r="6" spans="1:1" x14ac:dyDescent="0.35">
      <c r="A6" s="116" t="s">
        <v>94</v>
      </c>
    </row>
    <row r="8" spans="1:1" x14ac:dyDescent="0.35">
      <c r="A8" s="116" t="s">
        <v>138</v>
      </c>
    </row>
    <row r="10" spans="1:1" ht="13.15" x14ac:dyDescent="0.4">
      <c r="A10" s="124" t="s">
        <v>127</v>
      </c>
    </row>
    <row r="11" spans="1:1" x14ac:dyDescent="0.35">
      <c r="A11" s="116" t="s">
        <v>136</v>
      </c>
    </row>
    <row r="12" spans="1:1" x14ac:dyDescent="0.35">
      <c r="A12" s="116" t="s">
        <v>119</v>
      </c>
    </row>
    <row r="13" spans="1:1" ht="13.15" x14ac:dyDescent="0.4">
      <c r="A13" s="124" t="s">
        <v>128</v>
      </c>
    </row>
    <row r="14" spans="1:1" x14ac:dyDescent="0.35">
      <c r="A14" s="116" t="s">
        <v>135</v>
      </c>
    </row>
    <row r="15" spans="1:1" ht="13.15" x14ac:dyDescent="0.4">
      <c r="A15" s="124" t="s">
        <v>129</v>
      </c>
    </row>
    <row r="16" spans="1:1" x14ac:dyDescent="0.35">
      <c r="A16" s="116" t="s">
        <v>120</v>
      </c>
    </row>
    <row r="17" spans="1:4" s="124" customFormat="1" ht="13.15" x14ac:dyDescent="0.4">
      <c r="A17" s="124" t="s">
        <v>130</v>
      </c>
    </row>
    <row r="18" spans="1:4" x14ac:dyDescent="0.35">
      <c r="A18" s="116" t="s">
        <v>121</v>
      </c>
    </row>
    <row r="20" spans="1:4" x14ac:dyDescent="0.35">
      <c r="A20" s="116" t="s">
        <v>134</v>
      </c>
    </row>
    <row r="22" spans="1:4" s="115" customFormat="1" ht="17.25" x14ac:dyDescent="0.45">
      <c r="A22" s="115" t="s">
        <v>84</v>
      </c>
    </row>
    <row r="23" spans="1:4" s="124" customFormat="1" ht="13.15" x14ac:dyDescent="0.4">
      <c r="A23" s="126"/>
      <c r="B23" s="126" t="s">
        <v>109</v>
      </c>
      <c r="C23" s="126" t="s">
        <v>56</v>
      </c>
      <c r="D23" s="126" t="s">
        <v>139</v>
      </c>
    </row>
    <row r="24" spans="1:4" x14ac:dyDescent="0.35">
      <c r="A24" s="123" t="s">
        <v>111</v>
      </c>
      <c r="B24" s="123" t="s">
        <v>112</v>
      </c>
      <c r="C24" s="123" t="s">
        <v>113</v>
      </c>
      <c r="D24" s="123" t="s">
        <v>140</v>
      </c>
    </row>
    <row r="25" spans="1:4" x14ac:dyDescent="0.35">
      <c r="A25" s="123" t="s">
        <v>114</v>
      </c>
      <c r="B25" s="123" t="s">
        <v>112</v>
      </c>
      <c r="C25" s="123" t="s">
        <v>115</v>
      </c>
      <c r="D25" s="123" t="s">
        <v>140</v>
      </c>
    </row>
    <row r="26" spans="1:4" x14ac:dyDescent="0.35">
      <c r="A26" s="123" t="s">
        <v>116</v>
      </c>
      <c r="B26" s="123" t="s">
        <v>117</v>
      </c>
      <c r="C26" s="123" t="s">
        <v>118</v>
      </c>
      <c r="D26" s="123"/>
    </row>
    <row r="27" spans="1:4" x14ac:dyDescent="0.35">
      <c r="A27" s="123" t="s">
        <v>131</v>
      </c>
      <c r="B27" s="123" t="s">
        <v>132</v>
      </c>
      <c r="C27" s="123" t="s">
        <v>110</v>
      </c>
      <c r="D27" s="123" t="s">
        <v>140</v>
      </c>
    </row>
    <row r="28" spans="1:4" x14ac:dyDescent="0.35">
      <c r="A28" s="123" t="s">
        <v>96</v>
      </c>
      <c r="B28" s="123" t="s">
        <v>97</v>
      </c>
      <c r="C28" s="123" t="s">
        <v>98</v>
      </c>
      <c r="D28" s="123"/>
    </row>
    <row r="30" spans="1:4" ht="13.15" x14ac:dyDescent="0.4">
      <c r="A30" s="124" t="s">
        <v>102</v>
      </c>
    </row>
    <row r="31" spans="1:4" x14ac:dyDescent="0.35">
      <c r="A31" s="116" t="s">
        <v>105</v>
      </c>
    </row>
    <row r="33" spans="1:3" x14ac:dyDescent="0.35">
      <c r="A33" s="116" t="s">
        <v>104</v>
      </c>
      <c r="B33" s="116" t="s">
        <v>106</v>
      </c>
      <c r="C33" s="116" t="s">
        <v>82</v>
      </c>
    </row>
    <row r="34" spans="1:3" x14ac:dyDescent="0.35">
      <c r="A34" s="116" t="s">
        <v>103</v>
      </c>
      <c r="B34" s="116" t="s">
        <v>32</v>
      </c>
    </row>
    <row r="35" spans="1:3" x14ac:dyDescent="0.35">
      <c r="A35" s="116" t="s">
        <v>56</v>
      </c>
      <c r="B35" s="116" t="s">
        <v>107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showZeros="0" tabSelected="1" view="pageLayout" topLeftCell="A30" zoomScaleNormal="100" workbookViewId="0">
      <selection activeCell="B39" sqref="B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80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3"/>
      <c r="D4" s="263"/>
      <c r="E4" s="263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2"/>
      <c r="D5" s="262"/>
      <c r="E5" s="262"/>
      <c r="F5" s="262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2"/>
      <c r="D6" s="262"/>
      <c r="E6" s="262"/>
      <c r="F6" s="262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3"/>
      <c r="D8" s="263"/>
      <c r="E8" s="263"/>
      <c r="F8" s="263"/>
    </row>
    <row r="9" spans="1:12" ht="17.100000000000001" customHeight="1" x14ac:dyDescent="0.3">
      <c r="A9" s="103" t="s">
        <v>19</v>
      </c>
      <c r="B9" s="103"/>
      <c r="C9" s="262"/>
      <c r="D9" s="262"/>
      <c r="E9" s="262"/>
      <c r="F9" s="262"/>
    </row>
    <row r="10" spans="1:12" ht="17.100000000000001" customHeight="1" x14ac:dyDescent="0.3">
      <c r="A10" s="103" t="s">
        <v>30</v>
      </c>
      <c r="B10" s="103"/>
      <c r="C10" s="262"/>
      <c r="D10" s="262"/>
      <c r="E10" s="262"/>
      <c r="F10" s="262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2" t="s">
        <v>0</v>
      </c>
      <c r="H13" s="173"/>
      <c r="I13" s="174" t="s">
        <v>7</v>
      </c>
      <c r="J13" s="175"/>
      <c r="K13" s="176"/>
    </row>
    <row r="14" spans="1:12" s="11" customFormat="1" x14ac:dyDescent="0.3">
      <c r="A14" s="212" t="s">
        <v>67</v>
      </c>
      <c r="B14" s="215" t="s">
        <v>4</v>
      </c>
      <c r="C14" s="215" t="s">
        <v>5</v>
      </c>
      <c r="D14" s="215"/>
      <c r="E14" s="217" t="s">
        <v>8</v>
      </c>
      <c r="F14" s="218"/>
      <c r="G14" s="184"/>
      <c r="H14" s="185"/>
      <c r="I14" s="186">
        <v>0.2</v>
      </c>
      <c r="J14" s="189">
        <v>0</v>
      </c>
      <c r="K14" s="191">
        <f>J14*0.2</f>
        <v>0</v>
      </c>
    </row>
    <row r="15" spans="1:12" s="11" customFormat="1" ht="46.5" customHeight="1" x14ac:dyDescent="0.3">
      <c r="A15" s="213"/>
      <c r="B15" s="215"/>
      <c r="C15" s="215" t="s">
        <v>1</v>
      </c>
      <c r="D15" s="215"/>
      <c r="E15" s="219" t="s">
        <v>38</v>
      </c>
      <c r="F15" s="220"/>
      <c r="G15" s="195"/>
      <c r="H15" s="196"/>
      <c r="I15" s="187"/>
      <c r="J15" s="189"/>
      <c r="K15" s="191"/>
    </row>
    <row r="16" spans="1:12" s="11" customFormat="1" ht="33.75" customHeight="1" x14ac:dyDescent="0.3">
      <c r="A16" s="214"/>
      <c r="B16" s="216"/>
      <c r="C16" s="216" t="s">
        <v>6</v>
      </c>
      <c r="D16" s="216"/>
      <c r="E16" s="219" t="s">
        <v>64</v>
      </c>
      <c r="F16" s="220"/>
      <c r="G16" s="197"/>
      <c r="H16" s="198"/>
      <c r="I16" s="188"/>
      <c r="J16" s="190"/>
      <c r="K16" s="192"/>
    </row>
    <row r="17" spans="1:12" s="11" customFormat="1" ht="27.75" customHeight="1" x14ac:dyDescent="0.3">
      <c r="A17" s="212" t="s">
        <v>42</v>
      </c>
      <c r="B17" s="221" t="s">
        <v>9</v>
      </c>
      <c r="C17" s="222"/>
      <c r="D17" s="223"/>
      <c r="E17" s="217" t="s">
        <v>40</v>
      </c>
      <c r="F17" s="224"/>
      <c r="G17" s="195"/>
      <c r="H17" s="196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4"/>
      <c r="B18" s="225" t="s">
        <v>2</v>
      </c>
      <c r="C18" s="226"/>
      <c r="D18" s="227"/>
      <c r="E18" s="228" t="s">
        <v>39</v>
      </c>
      <c r="F18" s="229"/>
      <c r="G18" s="195"/>
      <c r="H18" s="196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99" t="s">
        <v>65</v>
      </c>
      <c r="C19" s="200"/>
      <c r="D19" s="200"/>
      <c r="E19" s="200"/>
      <c r="F19" s="200"/>
      <c r="G19" s="200"/>
      <c r="H19" s="200"/>
      <c r="I19" s="201"/>
      <c r="J19" s="47"/>
      <c r="K19" s="145"/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3" t="s">
        <v>49</v>
      </c>
      <c r="B26" s="234"/>
      <c r="C26" s="234"/>
      <c r="D26" s="234"/>
      <c r="E26" s="234"/>
      <c r="F26" s="234"/>
      <c r="G26" s="234"/>
      <c r="H26" s="234"/>
      <c r="I26" s="234"/>
      <c r="J26" s="234"/>
      <c r="K26" s="235"/>
    </row>
    <row r="27" spans="1:12" s="11" customFormat="1" x14ac:dyDescent="0.3">
      <c r="A27" s="236"/>
      <c r="B27" s="237"/>
      <c r="C27" s="237"/>
      <c r="D27" s="237"/>
      <c r="E27" s="237"/>
      <c r="F27" s="237"/>
      <c r="G27" s="237"/>
      <c r="H27" s="237"/>
      <c r="I27" s="237"/>
      <c r="J27" s="237"/>
      <c r="K27" s="238"/>
    </row>
    <row r="28" spans="1:12" s="11" customFormat="1" x14ac:dyDescent="0.3">
      <c r="A28" s="236"/>
      <c r="B28" s="237"/>
      <c r="C28" s="237"/>
      <c r="D28" s="237"/>
      <c r="E28" s="237"/>
      <c r="F28" s="237"/>
      <c r="G28" s="237"/>
      <c r="H28" s="237"/>
      <c r="I28" s="237"/>
      <c r="J28" s="237"/>
      <c r="K28" s="238"/>
    </row>
    <row r="29" spans="1:12" s="11" customFormat="1" ht="9" customHeight="1" x14ac:dyDescent="0.3">
      <c r="A29" s="236"/>
      <c r="B29" s="237"/>
      <c r="C29" s="237"/>
      <c r="D29" s="237"/>
      <c r="E29" s="237"/>
      <c r="F29" s="237"/>
      <c r="G29" s="237"/>
      <c r="H29" s="237"/>
      <c r="I29" s="237"/>
      <c r="J29" s="237"/>
      <c r="K29" s="238"/>
    </row>
    <row r="30" spans="1:12" s="11" customFormat="1" x14ac:dyDescent="0.3">
      <c r="A30" s="239"/>
      <c r="B30" s="240"/>
      <c r="C30" s="240"/>
      <c r="D30" s="240"/>
      <c r="E30" s="240"/>
      <c r="F30" s="240"/>
      <c r="G30" s="240"/>
      <c r="H30" s="240"/>
      <c r="I30" s="240"/>
      <c r="J30" s="240"/>
      <c r="K30" s="241"/>
    </row>
    <row r="31" spans="1:12" s="11" customFormat="1" x14ac:dyDescent="0.3"/>
    <row r="32" spans="1:12" s="11" customFormat="1" ht="13.5" x14ac:dyDescent="0.3">
      <c r="A32" s="242" t="s">
        <v>92</v>
      </c>
      <c r="B32" s="242"/>
      <c r="C32" s="242"/>
      <c r="D32" s="242"/>
      <c r="E32" s="242"/>
      <c r="F32" s="242"/>
      <c r="G32" s="242"/>
      <c r="H32" s="264">
        <f>G24</f>
        <v>0</v>
      </c>
      <c r="I32" s="264"/>
      <c r="J32" s="33" t="s">
        <v>46</v>
      </c>
      <c r="K32" s="128">
        <f>H32*3</f>
        <v>0</v>
      </c>
    </row>
    <row r="33" spans="1:12" s="11" customFormat="1" ht="13.5" x14ac:dyDescent="0.3">
      <c r="A33" s="242" t="s">
        <v>91</v>
      </c>
      <c r="B33" s="242"/>
      <c r="C33" s="242"/>
      <c r="D33" s="242"/>
      <c r="E33" s="242"/>
      <c r="F33" s="242"/>
      <c r="G33" s="242"/>
      <c r="H33" s="243">
        <f>K20</f>
        <v>0</v>
      </c>
      <c r="I33" s="265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0" t="s">
        <v>63</v>
      </c>
      <c r="F35" s="231"/>
      <c r="G35" s="231"/>
      <c r="H35" s="231"/>
      <c r="I35" s="231"/>
      <c r="J35" s="232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8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122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6"/>
      <c r="D4" s="156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7"/>
      <c r="D5" s="157"/>
      <c r="E5" s="157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7"/>
      <c r="D7" s="157"/>
      <c r="E7" s="157"/>
      <c r="G7" s="2" t="s">
        <v>16</v>
      </c>
      <c r="H7" s="158"/>
      <c r="I7" s="159"/>
      <c r="J7" s="159"/>
      <c r="K7" s="159"/>
    </row>
    <row r="8" spans="1:11" ht="17.100000000000001" customHeight="1" x14ac:dyDescent="0.3">
      <c r="A8" s="2" t="s">
        <v>17</v>
      </c>
      <c r="B8" s="2"/>
      <c r="C8" s="160"/>
      <c r="D8" s="160"/>
      <c r="E8" s="160"/>
      <c r="G8" s="6" t="s">
        <v>18</v>
      </c>
      <c r="H8" s="161"/>
      <c r="I8" s="162"/>
      <c r="J8" s="162"/>
      <c r="K8" s="162"/>
    </row>
    <row r="9" spans="1:11" ht="17.100000000000001" customHeight="1" x14ac:dyDescent="0.3">
      <c r="A9" s="6" t="s">
        <v>19</v>
      </c>
      <c r="B9" s="6"/>
      <c r="C9" s="157"/>
      <c r="D9" s="157"/>
      <c r="E9" s="157"/>
      <c r="G9" s="6" t="s">
        <v>20</v>
      </c>
      <c r="H9" s="161"/>
      <c r="I9" s="162"/>
      <c r="J9" s="162"/>
      <c r="K9" s="162"/>
    </row>
    <row r="10" spans="1:11" ht="17.100000000000001" customHeight="1" x14ac:dyDescent="0.3">
      <c r="A10" s="6" t="s">
        <v>30</v>
      </c>
      <c r="B10" s="6"/>
      <c r="C10" s="157"/>
      <c r="D10" s="157"/>
      <c r="E10" s="157"/>
      <c r="G10" s="6" t="s">
        <v>21</v>
      </c>
      <c r="H10" s="161"/>
      <c r="I10" s="162"/>
      <c r="J10" s="162"/>
      <c r="K10" s="162"/>
    </row>
    <row r="11" spans="1:11" ht="17.100000000000001" customHeight="1" x14ac:dyDescent="0.3">
      <c r="G11" s="6" t="s">
        <v>22</v>
      </c>
      <c r="H11" s="161"/>
      <c r="I11" s="162"/>
      <c r="J11" s="162"/>
      <c r="K11" s="162"/>
    </row>
    <row r="12" spans="1:11" ht="17.100000000000001" customHeight="1" x14ac:dyDescent="0.3">
      <c r="C12" s="8"/>
      <c r="G12" s="6" t="s">
        <v>23</v>
      </c>
      <c r="H12" s="161"/>
      <c r="I12" s="162"/>
      <c r="J12" s="162"/>
      <c r="K12" s="162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6" t="s">
        <v>25</v>
      </c>
      <c r="B15" s="167"/>
      <c r="C15" s="168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3" t="s">
        <v>33</v>
      </c>
      <c r="B16" s="164"/>
      <c r="C16" s="165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3" t="s">
        <v>34</v>
      </c>
      <c r="B17" s="164"/>
      <c r="C17" s="165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69" t="s">
        <v>69</v>
      </c>
      <c r="B18" s="170"/>
      <c r="C18" s="171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3" t="s">
        <v>35</v>
      </c>
      <c r="B19" s="164"/>
      <c r="C19" s="165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3" t="s">
        <v>108</v>
      </c>
      <c r="B20" s="164"/>
      <c r="C20" s="165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43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2" t="s">
        <v>0</v>
      </c>
      <c r="H28" s="173"/>
      <c r="I28" s="174" t="s">
        <v>7</v>
      </c>
      <c r="J28" s="175"/>
      <c r="K28" s="176"/>
    </row>
    <row r="29" spans="1:11" x14ac:dyDescent="0.3">
      <c r="A29" s="177" t="s">
        <v>43</v>
      </c>
      <c r="B29" s="180" t="s">
        <v>4</v>
      </c>
      <c r="C29" s="180" t="s">
        <v>5</v>
      </c>
      <c r="D29" s="180"/>
      <c r="E29" s="182" t="s">
        <v>8</v>
      </c>
      <c r="F29" s="183"/>
      <c r="G29" s="184"/>
      <c r="H29" s="185"/>
      <c r="I29" s="186">
        <v>0.2</v>
      </c>
      <c r="J29" s="189"/>
      <c r="K29" s="191">
        <f>J29*0.2</f>
        <v>0</v>
      </c>
    </row>
    <row r="30" spans="1:11" ht="46.5" customHeight="1" x14ac:dyDescent="0.3">
      <c r="A30" s="178"/>
      <c r="B30" s="180"/>
      <c r="C30" s="180" t="s">
        <v>1</v>
      </c>
      <c r="D30" s="180"/>
      <c r="E30" s="193" t="s">
        <v>38</v>
      </c>
      <c r="F30" s="194"/>
      <c r="G30" s="195"/>
      <c r="H30" s="196"/>
      <c r="I30" s="187"/>
      <c r="J30" s="189"/>
      <c r="K30" s="191"/>
    </row>
    <row r="31" spans="1:11" ht="35.25" customHeight="1" x14ac:dyDescent="0.3">
      <c r="A31" s="179"/>
      <c r="B31" s="181"/>
      <c r="C31" s="181" t="s">
        <v>6</v>
      </c>
      <c r="D31" s="181"/>
      <c r="E31" s="193" t="s">
        <v>64</v>
      </c>
      <c r="F31" s="194"/>
      <c r="G31" s="197"/>
      <c r="H31" s="198"/>
      <c r="I31" s="188"/>
      <c r="J31" s="190"/>
      <c r="K31" s="192"/>
    </row>
    <row r="32" spans="1:11" ht="23.25" customHeight="1" x14ac:dyDescent="0.3">
      <c r="A32" s="177" t="s">
        <v>60</v>
      </c>
      <c r="B32" s="202" t="s">
        <v>9</v>
      </c>
      <c r="C32" s="203"/>
      <c r="D32" s="204"/>
      <c r="E32" s="205" t="s">
        <v>40</v>
      </c>
      <c r="F32" s="206"/>
      <c r="G32" s="195"/>
      <c r="H32" s="196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79"/>
      <c r="B33" s="207" t="s">
        <v>2</v>
      </c>
      <c r="C33" s="208"/>
      <c r="D33" s="209"/>
      <c r="E33" s="210" t="s">
        <v>39</v>
      </c>
      <c r="F33" s="211"/>
      <c r="G33" s="195"/>
      <c r="H33" s="196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99" t="s">
        <v>65</v>
      </c>
      <c r="C34" s="200"/>
      <c r="D34" s="200"/>
      <c r="E34" s="200"/>
      <c r="F34" s="200"/>
      <c r="G34" s="200"/>
      <c r="H34" s="200"/>
      <c r="I34" s="201"/>
      <c r="J34" s="55"/>
      <c r="K34" s="56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23" priority="2" operator="equal">
      <formula>0</formula>
    </cfRule>
  </conditionalFormatting>
  <conditionalFormatting sqref="J29:J34 K29:K37">
    <cfRule type="cellIs" dxfId="22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showZeros="0" view="pageLayout" zoomScaleNormal="100" workbookViewId="0">
      <selection activeCell="J29" sqref="J29:J33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133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0"/>
      <c r="D4" s="160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7"/>
      <c r="D5" s="157"/>
      <c r="E5" s="157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7"/>
      <c r="D7" s="157"/>
      <c r="E7" s="157"/>
      <c r="G7" s="2" t="s">
        <v>16</v>
      </c>
      <c r="H7" s="158"/>
      <c r="I7" s="159"/>
      <c r="J7" s="159"/>
      <c r="K7" s="159"/>
    </row>
    <row r="8" spans="1:11" ht="17.100000000000001" customHeight="1" x14ac:dyDescent="0.3">
      <c r="A8" s="2" t="s">
        <v>17</v>
      </c>
      <c r="B8" s="2"/>
      <c r="C8" s="160"/>
      <c r="D8" s="160"/>
      <c r="E8" s="160"/>
      <c r="G8" s="6" t="s">
        <v>18</v>
      </c>
      <c r="H8" s="161"/>
      <c r="I8" s="162"/>
      <c r="J8" s="162"/>
      <c r="K8" s="162"/>
    </row>
    <row r="9" spans="1:11" ht="17.100000000000001" customHeight="1" x14ac:dyDescent="0.3">
      <c r="A9" s="6" t="s">
        <v>19</v>
      </c>
      <c r="B9" s="6"/>
      <c r="C9" s="157"/>
      <c r="D9" s="157"/>
      <c r="E9" s="157"/>
      <c r="G9" s="6" t="s">
        <v>20</v>
      </c>
      <c r="H9" s="161"/>
      <c r="I9" s="162"/>
      <c r="J9" s="162"/>
      <c r="K9" s="162"/>
    </row>
    <row r="10" spans="1:11" ht="17.100000000000001" customHeight="1" x14ac:dyDescent="0.3">
      <c r="A10" s="6" t="s">
        <v>30</v>
      </c>
      <c r="B10" s="6"/>
      <c r="C10" s="157"/>
      <c r="D10" s="157"/>
      <c r="E10" s="157"/>
      <c r="G10" s="6" t="s">
        <v>21</v>
      </c>
      <c r="H10" s="161"/>
      <c r="I10" s="162"/>
      <c r="J10" s="162"/>
      <c r="K10" s="162"/>
    </row>
    <row r="11" spans="1:11" ht="17.100000000000001" customHeight="1" x14ac:dyDescent="0.3">
      <c r="G11" s="6" t="s">
        <v>22</v>
      </c>
      <c r="H11" s="161"/>
      <c r="I11" s="162"/>
      <c r="J11" s="162"/>
      <c r="K11" s="162"/>
    </row>
    <row r="12" spans="1:11" ht="17.100000000000001" customHeight="1" x14ac:dyDescent="0.3">
      <c r="C12" s="8"/>
      <c r="G12" s="6" t="s">
        <v>23</v>
      </c>
      <c r="H12" s="161"/>
      <c r="I12" s="162"/>
      <c r="J12" s="162"/>
      <c r="K12" s="162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2" t="s">
        <v>0</v>
      </c>
      <c r="H14" s="173"/>
      <c r="I14" s="174" t="s">
        <v>7</v>
      </c>
      <c r="J14" s="175"/>
      <c r="K14" s="176"/>
    </row>
    <row r="15" spans="1:11" x14ac:dyDescent="0.3">
      <c r="A15" s="212" t="s">
        <v>67</v>
      </c>
      <c r="B15" s="215" t="s">
        <v>4</v>
      </c>
      <c r="C15" s="215" t="s">
        <v>5</v>
      </c>
      <c r="D15" s="215"/>
      <c r="E15" s="217" t="s">
        <v>8</v>
      </c>
      <c r="F15" s="218"/>
      <c r="G15" s="184"/>
      <c r="H15" s="185"/>
      <c r="I15" s="186">
        <v>0.2</v>
      </c>
      <c r="J15" s="189">
        <v>0</v>
      </c>
      <c r="K15" s="191">
        <f>J15*0.2</f>
        <v>0</v>
      </c>
    </row>
    <row r="16" spans="1:11" ht="46.5" customHeight="1" x14ac:dyDescent="0.3">
      <c r="A16" s="213"/>
      <c r="B16" s="215"/>
      <c r="C16" s="215" t="s">
        <v>1</v>
      </c>
      <c r="D16" s="215"/>
      <c r="E16" s="219" t="s">
        <v>38</v>
      </c>
      <c r="F16" s="220"/>
      <c r="G16" s="195"/>
      <c r="H16" s="196"/>
      <c r="I16" s="187"/>
      <c r="J16" s="189"/>
      <c r="K16" s="191"/>
    </row>
    <row r="17" spans="1:12" ht="33.75" customHeight="1" x14ac:dyDescent="0.3">
      <c r="A17" s="214"/>
      <c r="B17" s="216"/>
      <c r="C17" s="216" t="s">
        <v>6</v>
      </c>
      <c r="D17" s="216"/>
      <c r="E17" s="219" t="s">
        <v>64</v>
      </c>
      <c r="F17" s="220"/>
      <c r="G17" s="197"/>
      <c r="H17" s="198"/>
      <c r="I17" s="188"/>
      <c r="J17" s="190"/>
      <c r="K17" s="192"/>
    </row>
    <row r="18" spans="1:12" ht="27.75" customHeight="1" x14ac:dyDescent="0.3">
      <c r="A18" s="212" t="s">
        <v>42</v>
      </c>
      <c r="B18" s="221" t="s">
        <v>9</v>
      </c>
      <c r="C18" s="222"/>
      <c r="D18" s="223"/>
      <c r="E18" s="217" t="s">
        <v>40</v>
      </c>
      <c r="F18" s="224"/>
      <c r="G18" s="195"/>
      <c r="H18" s="196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4"/>
      <c r="B19" s="225" t="s">
        <v>2</v>
      </c>
      <c r="C19" s="226"/>
      <c r="D19" s="227"/>
      <c r="E19" s="228" t="s">
        <v>39</v>
      </c>
      <c r="F19" s="229"/>
      <c r="G19" s="195"/>
      <c r="H19" s="196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99" t="s">
        <v>65</v>
      </c>
      <c r="C20" s="200"/>
      <c r="D20" s="200"/>
      <c r="E20" s="200"/>
      <c r="F20" s="200"/>
      <c r="G20" s="200"/>
      <c r="H20" s="200"/>
      <c r="I20" s="201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1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3" t="s">
        <v>49</v>
      </c>
      <c r="B29" s="234"/>
      <c r="C29" s="234"/>
      <c r="D29" s="234"/>
      <c r="E29" s="234"/>
      <c r="F29" s="234"/>
      <c r="G29" s="234"/>
      <c r="H29" s="234"/>
      <c r="I29" s="234"/>
      <c r="J29" s="234"/>
      <c r="K29" s="235"/>
    </row>
    <row r="30" spans="1:12" x14ac:dyDescent="0.3">
      <c r="A30" s="236"/>
      <c r="B30" s="237"/>
      <c r="C30" s="237"/>
      <c r="D30" s="237"/>
      <c r="E30" s="237"/>
      <c r="F30" s="237"/>
      <c r="G30" s="237"/>
      <c r="H30" s="237"/>
      <c r="I30" s="237"/>
      <c r="J30" s="237"/>
      <c r="K30" s="238"/>
    </row>
    <row r="31" spans="1:12" x14ac:dyDescent="0.3">
      <c r="A31" s="236"/>
      <c r="B31" s="237"/>
      <c r="C31" s="237"/>
      <c r="D31" s="237"/>
      <c r="E31" s="237"/>
      <c r="F31" s="237"/>
      <c r="G31" s="237"/>
      <c r="H31" s="237"/>
      <c r="I31" s="237"/>
      <c r="J31" s="237"/>
      <c r="K31" s="238"/>
    </row>
    <row r="32" spans="1:12" ht="9" customHeight="1" x14ac:dyDescent="0.3">
      <c r="A32" s="236"/>
      <c r="B32" s="237"/>
      <c r="C32" s="237"/>
      <c r="D32" s="237"/>
      <c r="E32" s="237"/>
      <c r="F32" s="237"/>
      <c r="G32" s="237"/>
      <c r="H32" s="237"/>
      <c r="I32" s="237"/>
      <c r="J32" s="237"/>
      <c r="K32" s="238"/>
    </row>
    <row r="33" spans="1:11" x14ac:dyDescent="0.3">
      <c r="A33" s="239"/>
      <c r="B33" s="240"/>
      <c r="C33" s="240"/>
      <c r="D33" s="240"/>
      <c r="E33" s="240"/>
      <c r="F33" s="240"/>
      <c r="G33" s="240"/>
      <c r="H33" s="240"/>
      <c r="I33" s="240"/>
      <c r="J33" s="240"/>
      <c r="K33" s="241"/>
    </row>
    <row r="34" spans="1:11" ht="8.25" customHeight="1" x14ac:dyDescent="0.3"/>
    <row r="35" spans="1:11" ht="13.5" x14ac:dyDescent="0.3">
      <c r="A35" s="242" t="s">
        <v>89</v>
      </c>
      <c r="B35" s="242"/>
      <c r="C35" s="242"/>
      <c r="D35" s="242"/>
      <c r="E35" s="242"/>
      <c r="F35" s="242"/>
      <c r="G35" s="242"/>
      <c r="H35" s="243">
        <f>K27</f>
        <v>0</v>
      </c>
      <c r="I35" s="243"/>
      <c r="J35" s="33" t="s">
        <v>46</v>
      </c>
      <c r="K35" s="128">
        <f>H35*3</f>
        <v>0</v>
      </c>
    </row>
    <row r="36" spans="1:11" ht="13.5" x14ac:dyDescent="0.3">
      <c r="A36" s="242" t="s">
        <v>54</v>
      </c>
      <c r="B36" s="242"/>
      <c r="C36" s="242"/>
      <c r="D36" s="242"/>
      <c r="E36" s="242"/>
      <c r="F36" s="242"/>
      <c r="G36" s="242"/>
      <c r="H36" s="243">
        <f>K21</f>
        <v>0</v>
      </c>
      <c r="I36" s="243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0" t="s">
        <v>63</v>
      </c>
      <c r="F38" s="231"/>
      <c r="G38" s="231"/>
      <c r="H38" s="231"/>
      <c r="I38" s="231"/>
      <c r="J38" s="232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21" priority="3" operator="equal">
      <formula>0</formula>
    </cfRule>
  </conditionalFormatting>
  <conditionalFormatting sqref="H35:I36 J15:J20 K15:K42">
    <cfRule type="cellIs" dxfId="20" priority="2" operator="notBetween">
      <formula>0</formula>
      <formula>10</formula>
    </cfRule>
  </conditionalFormatting>
  <conditionalFormatting sqref="K20">
    <cfRule type="cellIs" dxfId="19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view="pageLayout" zoomScaleNormal="100" workbookViewId="0">
      <selection activeCell="J29" sqref="J29:J33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123</v>
      </c>
      <c r="H2" s="3"/>
      <c r="I2" s="7" t="s">
        <v>75</v>
      </c>
      <c r="J2" s="4"/>
      <c r="K2" s="5"/>
      <c r="L2" s="5"/>
    </row>
    <row r="3" spans="1:12" ht="24" customHeight="1" thickBot="1" x14ac:dyDescent="0.35">
      <c r="A3" s="28" t="s">
        <v>56</v>
      </c>
      <c r="H3" s="3"/>
      <c r="I3" s="7" t="s">
        <v>74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160"/>
      <c r="D4" s="160"/>
      <c r="E4" s="160"/>
      <c r="F4" s="40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157"/>
      <c r="D5" s="157"/>
      <c r="E5" s="157"/>
      <c r="F5" s="157"/>
      <c r="H5" s="3"/>
      <c r="I5" s="7" t="s">
        <v>13</v>
      </c>
      <c r="J5" s="117"/>
      <c r="K5" s="5"/>
      <c r="L5" s="5"/>
    </row>
    <row r="6" spans="1:12" ht="19.5" customHeight="1" x14ac:dyDescent="0.3">
      <c r="A6" s="11" t="s">
        <v>68</v>
      </c>
      <c r="H6" s="11" t="s">
        <v>14</v>
      </c>
    </row>
    <row r="7" spans="1:12" ht="17.100000000000001" customHeight="1" x14ac:dyDescent="0.3">
      <c r="A7" s="6" t="s">
        <v>15</v>
      </c>
      <c r="B7" s="6"/>
      <c r="C7" s="157"/>
      <c r="D7" s="157"/>
      <c r="E7" s="157"/>
      <c r="F7" s="157"/>
      <c r="H7" s="2" t="s">
        <v>16</v>
      </c>
      <c r="I7" s="158"/>
      <c r="J7" s="159"/>
      <c r="K7" s="159"/>
      <c r="L7" s="159"/>
    </row>
    <row r="8" spans="1:12" ht="17.100000000000001" customHeight="1" x14ac:dyDescent="0.3">
      <c r="A8" s="2" t="s">
        <v>17</v>
      </c>
      <c r="B8" s="2"/>
      <c r="C8" s="160"/>
      <c r="D8" s="160"/>
      <c r="E8" s="160"/>
      <c r="F8" s="160"/>
      <c r="H8" s="6" t="s">
        <v>18</v>
      </c>
      <c r="I8" s="161"/>
      <c r="J8" s="162"/>
      <c r="K8" s="162"/>
      <c r="L8" s="162"/>
    </row>
    <row r="9" spans="1:12" ht="17.100000000000001" customHeight="1" x14ac:dyDescent="0.3">
      <c r="A9" s="6" t="s">
        <v>19</v>
      </c>
      <c r="B9" s="6"/>
      <c r="C9" s="157"/>
      <c r="D9" s="157"/>
      <c r="E9" s="157"/>
      <c r="F9" s="157"/>
      <c r="H9" s="6" t="s">
        <v>20</v>
      </c>
      <c r="I9" s="161"/>
      <c r="J9" s="162"/>
      <c r="K9" s="162"/>
      <c r="L9" s="162"/>
    </row>
    <row r="10" spans="1:12" ht="17.100000000000001" customHeight="1" x14ac:dyDescent="0.3">
      <c r="A10" s="6" t="s">
        <v>30</v>
      </c>
      <c r="B10" s="6"/>
      <c r="C10" s="157"/>
      <c r="D10" s="157"/>
      <c r="E10" s="157"/>
      <c r="F10" s="157"/>
      <c r="H10" s="6" t="s">
        <v>21</v>
      </c>
      <c r="I10" s="161"/>
      <c r="J10" s="162"/>
      <c r="K10" s="162"/>
      <c r="L10" s="162"/>
    </row>
    <row r="11" spans="1:12" ht="17.100000000000001" customHeight="1" x14ac:dyDescent="0.3">
      <c r="H11" s="6" t="s">
        <v>22</v>
      </c>
      <c r="I11" s="161"/>
      <c r="J11" s="162"/>
      <c r="K11" s="162"/>
      <c r="L11" s="162"/>
    </row>
    <row r="12" spans="1:12" ht="17.100000000000001" customHeight="1" x14ac:dyDescent="0.3">
      <c r="C12" s="8"/>
      <c r="H12" s="6" t="s">
        <v>23</v>
      </c>
      <c r="I12" s="161"/>
      <c r="J12" s="162"/>
      <c r="K12" s="162"/>
      <c r="L12" s="162"/>
    </row>
    <row r="13" spans="1:12" ht="13.5" customHeight="1" x14ac:dyDescent="0.3">
      <c r="A13" s="9"/>
      <c r="B13" s="10"/>
    </row>
    <row r="14" spans="1:12" ht="13.9" x14ac:dyDescent="0.3">
      <c r="A14" s="44" t="s">
        <v>3</v>
      </c>
      <c r="B14" s="45"/>
      <c r="C14" s="45"/>
      <c r="D14" s="45"/>
      <c r="E14" s="45"/>
      <c r="F14" s="45"/>
      <c r="G14" s="45"/>
      <c r="H14" s="172" t="s">
        <v>0</v>
      </c>
      <c r="I14" s="173"/>
      <c r="J14" s="174" t="s">
        <v>7</v>
      </c>
      <c r="K14" s="175"/>
      <c r="L14" s="176"/>
    </row>
    <row r="15" spans="1:12" x14ac:dyDescent="0.3">
      <c r="A15" s="212" t="s">
        <v>67</v>
      </c>
      <c r="B15" s="215" t="s">
        <v>4</v>
      </c>
      <c r="C15" s="215" t="s">
        <v>5</v>
      </c>
      <c r="D15" s="215"/>
      <c r="E15" s="215"/>
      <c r="F15" s="217" t="s">
        <v>8</v>
      </c>
      <c r="G15" s="218"/>
      <c r="H15" s="184"/>
      <c r="I15" s="185"/>
      <c r="J15" s="186">
        <v>0.2</v>
      </c>
      <c r="K15" s="189"/>
      <c r="L15" s="191">
        <f>K15*0.2</f>
        <v>0</v>
      </c>
    </row>
    <row r="16" spans="1:12" ht="46.5" customHeight="1" x14ac:dyDescent="0.3">
      <c r="A16" s="213"/>
      <c r="B16" s="215"/>
      <c r="C16" s="215" t="s">
        <v>1</v>
      </c>
      <c r="D16" s="215"/>
      <c r="E16" s="215"/>
      <c r="F16" s="219" t="s">
        <v>38</v>
      </c>
      <c r="G16" s="220"/>
      <c r="H16" s="195"/>
      <c r="I16" s="196"/>
      <c r="J16" s="187"/>
      <c r="K16" s="189"/>
      <c r="L16" s="191"/>
    </row>
    <row r="17" spans="1:13" ht="40.5" customHeight="1" x14ac:dyDescent="0.3">
      <c r="A17" s="214"/>
      <c r="B17" s="216"/>
      <c r="C17" s="216" t="s">
        <v>6</v>
      </c>
      <c r="D17" s="216"/>
      <c r="E17" s="216"/>
      <c r="F17" s="219" t="s">
        <v>64</v>
      </c>
      <c r="G17" s="220"/>
      <c r="H17" s="197"/>
      <c r="I17" s="198"/>
      <c r="J17" s="188"/>
      <c r="K17" s="190"/>
      <c r="L17" s="192"/>
    </row>
    <row r="18" spans="1:13" ht="27.75" customHeight="1" x14ac:dyDescent="0.3">
      <c r="A18" s="212" t="s">
        <v>42</v>
      </c>
      <c r="B18" s="221" t="s">
        <v>9</v>
      </c>
      <c r="C18" s="222"/>
      <c r="D18" s="222"/>
      <c r="E18" s="223"/>
      <c r="F18" s="217" t="s">
        <v>40</v>
      </c>
      <c r="G18" s="224"/>
      <c r="H18" s="195"/>
      <c r="I18" s="196"/>
      <c r="J18" s="46">
        <v>0.4</v>
      </c>
      <c r="K18" s="144"/>
      <c r="L18" s="127">
        <f>K18*0.4</f>
        <v>0</v>
      </c>
      <c r="M18" s="26"/>
    </row>
    <row r="19" spans="1:13" ht="54.75" customHeight="1" thickBot="1" x14ac:dyDescent="0.35">
      <c r="A19" s="214"/>
      <c r="B19" s="225" t="s">
        <v>2</v>
      </c>
      <c r="C19" s="226"/>
      <c r="D19" s="226"/>
      <c r="E19" s="227"/>
      <c r="F19" s="228" t="s">
        <v>39</v>
      </c>
      <c r="G19" s="229"/>
      <c r="H19" s="195"/>
      <c r="I19" s="196"/>
      <c r="J19" s="46">
        <v>0.4</v>
      </c>
      <c r="K19" s="144"/>
      <c r="L19" s="127">
        <f>K19*0.4</f>
        <v>0</v>
      </c>
    </row>
    <row r="20" spans="1:13" ht="13.15" x14ac:dyDescent="0.3">
      <c r="A20" s="48" t="s">
        <v>41</v>
      </c>
      <c r="B20" s="199" t="s">
        <v>66</v>
      </c>
      <c r="C20" s="200"/>
      <c r="D20" s="200"/>
      <c r="E20" s="200"/>
      <c r="F20" s="200"/>
      <c r="G20" s="200"/>
      <c r="H20" s="200"/>
      <c r="I20" s="200"/>
      <c r="J20" s="201"/>
      <c r="K20" s="47"/>
      <c r="L20" s="145"/>
    </row>
    <row r="21" spans="1:13" ht="12.75" customHeight="1" x14ac:dyDescent="0.3">
      <c r="H21" s="1"/>
      <c r="I21" s="1"/>
      <c r="L21" s="49">
        <f>(L15+L18+L19)-L20</f>
        <v>0</v>
      </c>
    </row>
    <row r="22" spans="1:13" ht="12.75" customHeight="1" x14ac:dyDescent="0.35">
      <c r="A22" s="27" t="s">
        <v>56</v>
      </c>
    </row>
    <row r="23" spans="1:13" ht="12.75" customHeight="1" x14ac:dyDescent="0.3">
      <c r="A23" s="233" t="s">
        <v>49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5"/>
    </row>
    <row r="24" spans="1:13" x14ac:dyDescent="0.3">
      <c r="A24" s="236"/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8"/>
    </row>
    <row r="25" spans="1:13" x14ac:dyDescent="0.3">
      <c r="A25" s="236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8"/>
    </row>
    <row r="26" spans="1:13" ht="9" customHeight="1" x14ac:dyDescent="0.3">
      <c r="A26" s="236"/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8"/>
    </row>
    <row r="27" spans="1:13" x14ac:dyDescent="0.3">
      <c r="A27" s="239"/>
      <c r="B27" s="240"/>
      <c r="C27" s="240"/>
      <c r="D27" s="240"/>
      <c r="E27" s="240"/>
      <c r="F27" s="240"/>
      <c r="G27" s="240"/>
      <c r="H27" s="240"/>
      <c r="I27" s="240"/>
      <c r="J27" s="240"/>
      <c r="K27" s="240"/>
      <c r="L27" s="241"/>
    </row>
    <row r="29" spans="1:13" ht="13.5" x14ac:dyDescent="0.3">
      <c r="A29" s="242" t="s">
        <v>50</v>
      </c>
      <c r="B29" s="242"/>
      <c r="C29" s="242"/>
      <c r="D29" s="242"/>
      <c r="E29" s="242"/>
      <c r="F29" s="242"/>
      <c r="G29" s="242"/>
      <c r="H29" s="242"/>
      <c r="I29" s="244"/>
      <c r="J29" s="244"/>
      <c r="K29" s="140" t="s">
        <v>45</v>
      </c>
      <c r="L29" s="128">
        <f>I29*1.5</f>
        <v>0</v>
      </c>
    </row>
    <row r="30" spans="1:13" ht="12" customHeight="1" x14ac:dyDescent="0.3">
      <c r="A30" s="242" t="s">
        <v>51</v>
      </c>
      <c r="B30" s="242"/>
      <c r="C30" s="242"/>
      <c r="D30" s="242"/>
      <c r="E30" s="242"/>
      <c r="F30" s="242"/>
      <c r="G30" s="242"/>
      <c r="H30" s="242"/>
      <c r="I30" s="244"/>
      <c r="J30" s="244"/>
      <c r="K30" s="42" t="s">
        <v>45</v>
      </c>
      <c r="L30" s="128">
        <f>I30*1.5</f>
        <v>0</v>
      </c>
    </row>
    <row r="31" spans="1:13" ht="13.5" customHeight="1" x14ac:dyDescent="0.3">
      <c r="A31" s="242" t="s">
        <v>52</v>
      </c>
      <c r="B31" s="242"/>
      <c r="C31" s="242"/>
      <c r="D31" s="242"/>
      <c r="E31" s="242"/>
      <c r="F31" s="242"/>
      <c r="G31" s="242"/>
      <c r="H31" s="242"/>
      <c r="I31" s="244"/>
      <c r="J31" s="244"/>
      <c r="K31" s="42" t="s">
        <v>100</v>
      </c>
      <c r="L31" s="128">
        <f>I31*2.5</f>
        <v>0</v>
      </c>
    </row>
    <row r="32" spans="1:13" ht="13.5" x14ac:dyDescent="0.3">
      <c r="A32" s="242" t="s">
        <v>53</v>
      </c>
      <c r="B32" s="242"/>
      <c r="C32" s="242"/>
      <c r="D32" s="242"/>
      <c r="E32" s="242"/>
      <c r="F32" s="242"/>
      <c r="G32" s="242"/>
      <c r="H32" s="242"/>
      <c r="I32" s="244"/>
      <c r="J32" s="244"/>
      <c r="K32" s="42" t="s">
        <v>47</v>
      </c>
      <c r="L32" s="128">
        <f>I32*2</f>
        <v>0</v>
      </c>
    </row>
    <row r="33" spans="1:12" ht="13.5" x14ac:dyDescent="0.3">
      <c r="A33" s="242" t="s">
        <v>54</v>
      </c>
      <c r="B33" s="242"/>
      <c r="C33" s="242"/>
      <c r="D33" s="242"/>
      <c r="E33" s="242"/>
      <c r="F33" s="242"/>
      <c r="G33" s="242"/>
      <c r="H33" s="242"/>
      <c r="I33" s="243">
        <f>L21</f>
        <v>0</v>
      </c>
      <c r="J33" s="243"/>
      <c r="K33" s="42" t="s">
        <v>100</v>
      </c>
      <c r="L33" s="128">
        <f>I33*2.5</f>
        <v>0</v>
      </c>
    </row>
    <row r="34" spans="1:12" ht="13.9" thickBot="1" x14ac:dyDescent="0.35">
      <c r="F34" s="28"/>
      <c r="I34" s="1"/>
      <c r="J34" s="34"/>
      <c r="K34" s="35" t="s">
        <v>48</v>
      </c>
      <c r="L34" s="128">
        <f>(L29+L30+L31+L32+L33)</f>
        <v>0</v>
      </c>
    </row>
    <row r="35" spans="1:12" ht="13.9" thickBot="1" x14ac:dyDescent="0.35">
      <c r="F35" s="230" t="s">
        <v>55</v>
      </c>
      <c r="G35" s="231"/>
      <c r="H35" s="231"/>
      <c r="I35" s="231"/>
      <c r="J35" s="231"/>
      <c r="K35" s="232"/>
      <c r="L35" s="53">
        <f>L34/10</f>
        <v>0</v>
      </c>
    </row>
    <row r="36" spans="1:12" ht="13.5" x14ac:dyDescent="0.3">
      <c r="F36" s="28"/>
      <c r="G36" s="28"/>
      <c r="H36" s="28"/>
      <c r="I36" s="28"/>
      <c r="J36" s="28"/>
      <c r="K36" s="28"/>
      <c r="L36" s="54"/>
    </row>
    <row r="37" spans="1:12" ht="13.5" x14ac:dyDescent="0.3">
      <c r="F37" s="28"/>
      <c r="G37" s="28"/>
      <c r="H37" s="28"/>
      <c r="I37" s="28"/>
      <c r="J37" s="28"/>
      <c r="K37" s="28"/>
      <c r="L37" s="54"/>
    </row>
    <row r="38" spans="1:12" ht="13.5" x14ac:dyDescent="0.3">
      <c r="F38" s="28"/>
      <c r="G38" s="28"/>
      <c r="H38" s="28"/>
      <c r="I38" s="28"/>
      <c r="J38" s="28"/>
      <c r="K38" s="28"/>
      <c r="L38" s="54"/>
    </row>
    <row r="39" spans="1:12" ht="13.5" x14ac:dyDescent="0.3">
      <c r="F39" s="28"/>
      <c r="G39" s="28"/>
      <c r="H39" s="28"/>
      <c r="I39" s="28"/>
      <c r="J39" s="28"/>
      <c r="K39" s="28"/>
      <c r="L39" s="54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1"/>
      <c r="C42" s="41"/>
      <c r="D42" s="41"/>
      <c r="E42" s="41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18" priority="3" operator="equal">
      <formula>0</formula>
    </cfRule>
  </conditionalFormatting>
  <conditionalFormatting sqref="K15:K20 I29:J33 L15:L39">
    <cfRule type="cellIs" dxfId="17" priority="2" operator="notBetween">
      <formula>0</formula>
      <formula>10</formula>
    </cfRule>
  </conditionalFormatting>
  <conditionalFormatting sqref="L20">
    <cfRule type="cellIs" dxfId="16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showZeros="0" view="pageLayout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156"/>
      <c r="D4" s="156"/>
      <c r="E4" s="40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157"/>
      <c r="D5" s="157"/>
      <c r="E5" s="157"/>
      <c r="G5" s="3"/>
      <c r="H5" s="7" t="s">
        <v>13</v>
      </c>
      <c r="I5" s="117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7"/>
      <c r="D7" s="157"/>
      <c r="E7" s="157"/>
      <c r="G7" s="2" t="s">
        <v>16</v>
      </c>
      <c r="H7" s="158"/>
      <c r="I7" s="159"/>
      <c r="J7" s="159"/>
      <c r="K7" s="159"/>
    </row>
    <row r="8" spans="1:11" ht="17.100000000000001" customHeight="1" x14ac:dyDescent="0.3">
      <c r="A8" s="2" t="s">
        <v>17</v>
      </c>
      <c r="B8" s="2"/>
      <c r="C8" s="160"/>
      <c r="D8" s="160"/>
      <c r="E8" s="160"/>
      <c r="G8" s="6" t="s">
        <v>18</v>
      </c>
      <c r="H8" s="161"/>
      <c r="I8" s="162"/>
      <c r="J8" s="162"/>
      <c r="K8" s="162"/>
    </row>
    <row r="9" spans="1:11" ht="17.100000000000001" customHeight="1" x14ac:dyDescent="0.3">
      <c r="A9" s="6" t="s">
        <v>19</v>
      </c>
      <c r="B9" s="6"/>
      <c r="C9" s="157"/>
      <c r="D9" s="157"/>
      <c r="E9" s="157"/>
      <c r="G9" s="6" t="s">
        <v>20</v>
      </c>
      <c r="H9" s="161"/>
      <c r="I9" s="162"/>
      <c r="J9" s="162"/>
      <c r="K9" s="162"/>
    </row>
    <row r="10" spans="1:11" ht="17.100000000000001" customHeight="1" x14ac:dyDescent="0.3">
      <c r="A10" s="6" t="s">
        <v>30</v>
      </c>
      <c r="B10" s="6"/>
      <c r="C10" s="157"/>
      <c r="D10" s="157"/>
      <c r="E10" s="157"/>
      <c r="G10" s="6" t="s">
        <v>21</v>
      </c>
      <c r="H10" s="161"/>
      <c r="I10" s="162"/>
      <c r="J10" s="162"/>
      <c r="K10" s="162"/>
    </row>
    <row r="11" spans="1:11" ht="17.100000000000001" customHeight="1" x14ac:dyDescent="0.3">
      <c r="G11" s="6" t="s">
        <v>22</v>
      </c>
      <c r="H11" s="161"/>
      <c r="I11" s="162"/>
      <c r="J11" s="162"/>
      <c r="K11" s="162"/>
    </row>
    <row r="12" spans="1:11" ht="17.100000000000001" customHeight="1" x14ac:dyDescent="0.3">
      <c r="C12" s="8"/>
      <c r="G12" s="6" t="s">
        <v>23</v>
      </c>
      <c r="H12" s="161"/>
      <c r="I12" s="162"/>
      <c r="J12" s="162"/>
      <c r="K12" s="162"/>
    </row>
    <row r="13" spans="1:11" ht="10.5" customHeight="1" x14ac:dyDescent="0.3">
      <c r="A13" s="9"/>
      <c r="B13" s="10"/>
    </row>
    <row r="14" spans="1:11" ht="15.75" customHeight="1" x14ac:dyDescent="0.3">
      <c r="D14" s="42">
        <v>1</v>
      </c>
      <c r="E14" s="42">
        <v>2</v>
      </c>
      <c r="F14" s="42">
        <v>3</v>
      </c>
      <c r="G14" s="42">
        <v>4</v>
      </c>
      <c r="H14" s="42">
        <v>5</v>
      </c>
      <c r="I14" s="42">
        <v>6</v>
      </c>
      <c r="J14" s="42" t="s">
        <v>24</v>
      </c>
    </row>
    <row r="15" spans="1:11" ht="18" customHeight="1" x14ac:dyDescent="0.3">
      <c r="A15" s="166" t="s">
        <v>25</v>
      </c>
      <c r="B15" s="167"/>
      <c r="C15" s="168"/>
      <c r="D15" s="141"/>
      <c r="E15" s="141"/>
      <c r="F15" s="141"/>
      <c r="G15" s="141"/>
      <c r="H15" s="141"/>
      <c r="I15" s="141"/>
      <c r="J15" s="12">
        <f t="shared" ref="J15:J20" si="0">SUM(D15:I15)</f>
        <v>0</v>
      </c>
    </row>
    <row r="16" spans="1:11" ht="18" customHeight="1" x14ac:dyDescent="0.3">
      <c r="A16" s="163" t="s">
        <v>33</v>
      </c>
      <c r="B16" s="164"/>
      <c r="C16" s="165"/>
      <c r="D16" s="141"/>
      <c r="E16" s="141"/>
      <c r="F16" s="141"/>
      <c r="G16" s="141"/>
      <c r="H16" s="141"/>
      <c r="I16" s="141"/>
      <c r="J16" s="12">
        <f t="shared" si="0"/>
        <v>0</v>
      </c>
    </row>
    <row r="17" spans="1:11" ht="18" customHeight="1" x14ac:dyDescent="0.3">
      <c r="A17" s="163" t="s">
        <v>34</v>
      </c>
      <c r="B17" s="164"/>
      <c r="C17" s="165"/>
      <c r="D17" s="141"/>
      <c r="E17" s="141"/>
      <c r="F17" s="141"/>
      <c r="G17" s="141"/>
      <c r="H17" s="141"/>
      <c r="I17" s="141"/>
      <c r="J17" s="12">
        <f t="shared" si="0"/>
        <v>0</v>
      </c>
    </row>
    <row r="18" spans="1:11" ht="18" customHeight="1" x14ac:dyDescent="0.3">
      <c r="A18" s="169" t="s">
        <v>69</v>
      </c>
      <c r="B18" s="170"/>
      <c r="C18" s="171"/>
      <c r="D18" s="141"/>
      <c r="E18" s="141"/>
      <c r="F18" s="141"/>
      <c r="G18" s="141"/>
      <c r="H18" s="141"/>
      <c r="I18" s="141"/>
      <c r="J18" s="12">
        <f t="shared" si="0"/>
        <v>0</v>
      </c>
    </row>
    <row r="19" spans="1:11" ht="18" customHeight="1" x14ac:dyDescent="0.3">
      <c r="A19" s="163" t="s">
        <v>35</v>
      </c>
      <c r="B19" s="164"/>
      <c r="C19" s="165"/>
      <c r="D19" s="141"/>
      <c r="E19" s="141"/>
      <c r="F19" s="141"/>
      <c r="G19" s="141"/>
      <c r="H19" s="141"/>
      <c r="I19" s="141"/>
      <c r="J19" s="12">
        <f t="shared" si="0"/>
        <v>0</v>
      </c>
    </row>
    <row r="20" spans="1:11" ht="18" customHeight="1" x14ac:dyDescent="0.3">
      <c r="A20" s="163" t="s">
        <v>108</v>
      </c>
      <c r="B20" s="164"/>
      <c r="C20" s="165"/>
      <c r="D20" s="141"/>
      <c r="E20" s="141"/>
      <c r="F20" s="141"/>
      <c r="G20" s="141"/>
      <c r="H20" s="141"/>
      <c r="I20" s="141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137</v>
      </c>
      <c r="H23" s="142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4" t="s">
        <v>3</v>
      </c>
      <c r="B28" s="45"/>
      <c r="C28" s="45"/>
      <c r="D28" s="45"/>
      <c r="E28" s="45"/>
      <c r="F28" s="45"/>
      <c r="G28" s="172" t="s">
        <v>0</v>
      </c>
      <c r="H28" s="173"/>
      <c r="I28" s="174" t="s">
        <v>7</v>
      </c>
      <c r="J28" s="175"/>
      <c r="K28" s="176"/>
    </row>
    <row r="29" spans="1:11" x14ac:dyDescent="0.3">
      <c r="A29" s="177" t="s">
        <v>43</v>
      </c>
      <c r="B29" s="180" t="s">
        <v>4</v>
      </c>
      <c r="C29" s="180" t="s">
        <v>5</v>
      </c>
      <c r="D29" s="180"/>
      <c r="E29" s="182" t="s">
        <v>8</v>
      </c>
      <c r="F29" s="183"/>
      <c r="G29" s="184"/>
      <c r="H29" s="185"/>
      <c r="I29" s="186">
        <v>0.2</v>
      </c>
      <c r="J29" s="189"/>
      <c r="K29" s="191">
        <f>J29*0.2</f>
        <v>0</v>
      </c>
    </row>
    <row r="30" spans="1:11" ht="46.5" customHeight="1" x14ac:dyDescent="0.3">
      <c r="A30" s="178"/>
      <c r="B30" s="180"/>
      <c r="C30" s="180" t="s">
        <v>1</v>
      </c>
      <c r="D30" s="180"/>
      <c r="E30" s="193" t="s">
        <v>38</v>
      </c>
      <c r="F30" s="194"/>
      <c r="G30" s="195"/>
      <c r="H30" s="196"/>
      <c r="I30" s="187"/>
      <c r="J30" s="189"/>
      <c r="K30" s="191"/>
    </row>
    <row r="31" spans="1:11" ht="35.25" customHeight="1" x14ac:dyDescent="0.3">
      <c r="A31" s="179"/>
      <c r="B31" s="181"/>
      <c r="C31" s="181" t="s">
        <v>6</v>
      </c>
      <c r="D31" s="181"/>
      <c r="E31" s="193" t="s">
        <v>64</v>
      </c>
      <c r="F31" s="194"/>
      <c r="G31" s="197"/>
      <c r="H31" s="198"/>
      <c r="I31" s="188"/>
      <c r="J31" s="190"/>
      <c r="K31" s="192"/>
    </row>
    <row r="32" spans="1:11" ht="23.25" customHeight="1" x14ac:dyDescent="0.3">
      <c r="A32" s="177" t="s">
        <v>60</v>
      </c>
      <c r="B32" s="202" t="s">
        <v>9</v>
      </c>
      <c r="C32" s="203"/>
      <c r="D32" s="204"/>
      <c r="E32" s="205" t="s">
        <v>40</v>
      </c>
      <c r="F32" s="206"/>
      <c r="G32" s="195"/>
      <c r="H32" s="196"/>
      <c r="I32" s="46">
        <v>0.4</v>
      </c>
      <c r="J32" s="144"/>
      <c r="K32" s="127">
        <f>J32*0.4</f>
        <v>0</v>
      </c>
    </row>
    <row r="33" spans="1:11" ht="66.75" customHeight="1" thickBot="1" x14ac:dyDescent="0.35">
      <c r="A33" s="179"/>
      <c r="B33" s="207" t="s">
        <v>2</v>
      </c>
      <c r="C33" s="208"/>
      <c r="D33" s="209"/>
      <c r="E33" s="210" t="s">
        <v>39</v>
      </c>
      <c r="F33" s="211"/>
      <c r="G33" s="195"/>
      <c r="H33" s="196"/>
      <c r="I33" s="46">
        <v>0.4</v>
      </c>
      <c r="J33" s="144"/>
      <c r="K33" s="127">
        <f>J33*0.4</f>
        <v>0</v>
      </c>
    </row>
    <row r="34" spans="1:11" ht="13.5" thickBot="1" x14ac:dyDescent="0.35">
      <c r="A34" s="48" t="s">
        <v>41</v>
      </c>
      <c r="B34" s="199" t="s">
        <v>65</v>
      </c>
      <c r="C34" s="200"/>
      <c r="D34" s="200"/>
      <c r="E34" s="200"/>
      <c r="F34" s="200"/>
      <c r="G34" s="200"/>
      <c r="H34" s="200"/>
      <c r="I34" s="201"/>
      <c r="J34" s="55"/>
      <c r="K34" s="152">
        <f>J34</f>
        <v>0</v>
      </c>
    </row>
    <row r="35" spans="1:11" ht="18" customHeight="1" thickBot="1" x14ac:dyDescent="0.4">
      <c r="G35" s="1"/>
      <c r="H35" s="1"/>
      <c r="I35" s="59"/>
      <c r="J35" s="37" t="s">
        <v>57</v>
      </c>
      <c r="K35" s="51">
        <f>(K29+K32+K33)-K34</f>
        <v>0</v>
      </c>
    </row>
    <row r="36" spans="1:11" ht="18" customHeight="1" thickBot="1" x14ac:dyDescent="0.4">
      <c r="G36" s="1"/>
      <c r="H36" s="1"/>
      <c r="I36" s="57"/>
      <c r="J36" s="58" t="s">
        <v>47</v>
      </c>
      <c r="K36" s="51">
        <f>(K35*2)</f>
        <v>0</v>
      </c>
    </row>
    <row r="37" spans="1:11" ht="18" customHeight="1" thickBot="1" x14ac:dyDescent="0.4">
      <c r="G37" s="1"/>
      <c r="H37" s="1"/>
      <c r="I37" s="57" t="s">
        <v>58</v>
      </c>
      <c r="J37" s="58"/>
      <c r="K37" s="51">
        <f>J23+K36</f>
        <v>0</v>
      </c>
    </row>
    <row r="38" spans="1:11" ht="18" customHeight="1" thickBot="1" x14ac:dyDescent="0.4">
      <c r="E38" s="31"/>
      <c r="G38" s="30"/>
      <c r="H38" s="36"/>
      <c r="I38" s="37" t="s">
        <v>59</v>
      </c>
      <c r="J38" s="38" t="s">
        <v>61</v>
      </c>
      <c r="K38" s="129">
        <f>K37/8</f>
        <v>0</v>
      </c>
    </row>
    <row r="39" spans="1:11" ht="13.5" customHeight="1" x14ac:dyDescent="0.3"/>
    <row r="40" spans="1:11" x14ac:dyDescent="0.3">
      <c r="A40" s="2" t="s">
        <v>28</v>
      </c>
      <c r="B40" s="41"/>
      <c r="C40" s="41"/>
      <c r="D40" s="41"/>
      <c r="E40" s="39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15" priority="3" operator="equal">
      <formula>0</formula>
    </cfRule>
  </conditionalFormatting>
  <conditionalFormatting sqref="J29:J34 K29:K37">
    <cfRule type="cellIs" dxfId="14" priority="2" operator="notBetween">
      <formula>0</formula>
      <formula>10</formula>
    </cfRule>
  </conditionalFormatting>
  <conditionalFormatting sqref="K34">
    <cfRule type="cellIs" dxfId="13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5"/>
  <sheetViews>
    <sheetView showZeros="0" view="pageLayout" topLeftCell="A49" zoomScaleNormal="100" workbookViewId="0">
      <selection activeCell="J29" sqref="J29:J33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124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160"/>
      <c r="D4" s="160"/>
      <c r="E4" s="40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157"/>
      <c r="D5" s="157"/>
      <c r="E5" s="157"/>
      <c r="G5" s="3"/>
      <c r="H5" s="7" t="s">
        <v>13</v>
      </c>
      <c r="I5" s="117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157"/>
      <c r="D7" s="157"/>
      <c r="E7" s="157"/>
      <c r="G7" s="2" t="s">
        <v>16</v>
      </c>
      <c r="H7" s="158"/>
      <c r="I7" s="159"/>
      <c r="J7" s="159"/>
      <c r="K7" s="159"/>
    </row>
    <row r="8" spans="1:11" ht="17.100000000000001" customHeight="1" x14ac:dyDescent="0.3">
      <c r="A8" s="2" t="s">
        <v>17</v>
      </c>
      <c r="B8" s="2"/>
      <c r="C8" s="160"/>
      <c r="D8" s="160"/>
      <c r="E8" s="160"/>
      <c r="G8" s="6" t="s">
        <v>18</v>
      </c>
      <c r="H8" s="161"/>
      <c r="I8" s="162"/>
      <c r="J8" s="162"/>
      <c r="K8" s="162"/>
    </row>
    <row r="9" spans="1:11" ht="17.100000000000001" customHeight="1" x14ac:dyDescent="0.3">
      <c r="A9" s="6" t="s">
        <v>19</v>
      </c>
      <c r="B9" s="6"/>
      <c r="C9" s="157"/>
      <c r="D9" s="157"/>
      <c r="E9" s="157"/>
      <c r="G9" s="6" t="s">
        <v>20</v>
      </c>
      <c r="H9" s="161"/>
      <c r="I9" s="162"/>
      <c r="J9" s="162"/>
      <c r="K9" s="162"/>
    </row>
    <row r="10" spans="1:11" ht="17.100000000000001" customHeight="1" x14ac:dyDescent="0.3">
      <c r="A10" s="6" t="s">
        <v>30</v>
      </c>
      <c r="B10" s="6"/>
      <c r="C10" s="157"/>
      <c r="D10" s="157"/>
      <c r="E10" s="157"/>
      <c r="G10" s="6" t="s">
        <v>21</v>
      </c>
      <c r="H10" s="161"/>
      <c r="I10" s="162"/>
      <c r="J10" s="162"/>
      <c r="K10" s="162"/>
    </row>
    <row r="11" spans="1:11" ht="17.100000000000001" customHeight="1" x14ac:dyDescent="0.3">
      <c r="G11" s="6" t="s">
        <v>22</v>
      </c>
      <c r="H11" s="161"/>
      <c r="I11" s="162"/>
      <c r="J11" s="162"/>
      <c r="K11" s="162"/>
    </row>
    <row r="12" spans="1:11" ht="17.100000000000001" customHeight="1" x14ac:dyDescent="0.3">
      <c r="C12" s="8"/>
      <c r="G12" s="6" t="s">
        <v>23</v>
      </c>
      <c r="H12" s="161"/>
      <c r="I12" s="162"/>
      <c r="J12" s="162"/>
      <c r="K12" s="162"/>
    </row>
    <row r="13" spans="1:11" ht="8.25" customHeight="1" x14ac:dyDescent="0.3">
      <c r="A13" s="9"/>
      <c r="B13" s="10"/>
    </row>
    <row r="14" spans="1:11" ht="13.9" x14ac:dyDescent="0.3">
      <c r="A14" s="44" t="s">
        <v>3</v>
      </c>
      <c r="B14" s="45"/>
      <c r="C14" s="45"/>
      <c r="D14" s="45"/>
      <c r="E14" s="45"/>
      <c r="F14" s="45"/>
      <c r="G14" s="172" t="s">
        <v>0</v>
      </c>
      <c r="H14" s="173"/>
      <c r="I14" s="174" t="s">
        <v>7</v>
      </c>
      <c r="J14" s="175"/>
      <c r="K14" s="176"/>
    </row>
    <row r="15" spans="1:11" x14ac:dyDescent="0.3">
      <c r="A15" s="212" t="s">
        <v>67</v>
      </c>
      <c r="B15" s="215" t="s">
        <v>4</v>
      </c>
      <c r="C15" s="215" t="s">
        <v>5</v>
      </c>
      <c r="D15" s="215"/>
      <c r="E15" s="217" t="s">
        <v>8</v>
      </c>
      <c r="F15" s="218"/>
      <c r="G15" s="184"/>
      <c r="H15" s="185"/>
      <c r="I15" s="186">
        <v>0.2</v>
      </c>
      <c r="J15" s="189">
        <v>0</v>
      </c>
      <c r="K15" s="191">
        <f>J15*0.2</f>
        <v>0</v>
      </c>
    </row>
    <row r="16" spans="1:11" ht="46.5" customHeight="1" x14ac:dyDescent="0.3">
      <c r="A16" s="213"/>
      <c r="B16" s="215"/>
      <c r="C16" s="215" t="s">
        <v>1</v>
      </c>
      <c r="D16" s="215"/>
      <c r="E16" s="219" t="s">
        <v>38</v>
      </c>
      <c r="F16" s="220"/>
      <c r="G16" s="195"/>
      <c r="H16" s="196"/>
      <c r="I16" s="187"/>
      <c r="J16" s="189"/>
      <c r="K16" s="191"/>
    </row>
    <row r="17" spans="1:12" ht="33.75" customHeight="1" x14ac:dyDescent="0.3">
      <c r="A17" s="214"/>
      <c r="B17" s="216"/>
      <c r="C17" s="216" t="s">
        <v>6</v>
      </c>
      <c r="D17" s="216"/>
      <c r="E17" s="219" t="s">
        <v>64</v>
      </c>
      <c r="F17" s="220"/>
      <c r="G17" s="197"/>
      <c r="H17" s="198"/>
      <c r="I17" s="188"/>
      <c r="J17" s="190"/>
      <c r="K17" s="192"/>
    </row>
    <row r="18" spans="1:12" ht="27.75" customHeight="1" x14ac:dyDescent="0.3">
      <c r="A18" s="212" t="s">
        <v>42</v>
      </c>
      <c r="B18" s="221" t="s">
        <v>9</v>
      </c>
      <c r="C18" s="222"/>
      <c r="D18" s="223"/>
      <c r="E18" s="217" t="s">
        <v>40</v>
      </c>
      <c r="F18" s="224"/>
      <c r="G18" s="195"/>
      <c r="H18" s="196"/>
      <c r="I18" s="46">
        <v>0.4</v>
      </c>
      <c r="J18" s="144">
        <v>0</v>
      </c>
      <c r="K18" s="127">
        <f>J18*0.4</f>
        <v>0</v>
      </c>
      <c r="L18" s="26"/>
    </row>
    <row r="19" spans="1:12" ht="57.75" customHeight="1" thickBot="1" x14ac:dyDescent="0.35">
      <c r="A19" s="214"/>
      <c r="B19" s="225" t="s">
        <v>2</v>
      </c>
      <c r="C19" s="226"/>
      <c r="D19" s="227"/>
      <c r="E19" s="228" t="s">
        <v>39</v>
      </c>
      <c r="F19" s="229"/>
      <c r="G19" s="195"/>
      <c r="H19" s="196"/>
      <c r="I19" s="46">
        <v>0.4</v>
      </c>
      <c r="J19" s="144">
        <v>0</v>
      </c>
      <c r="K19" s="127">
        <f>J19*0.4</f>
        <v>0</v>
      </c>
    </row>
    <row r="20" spans="1:12" ht="13.15" x14ac:dyDescent="0.3">
      <c r="A20" s="48" t="s">
        <v>41</v>
      </c>
      <c r="B20" s="199" t="s">
        <v>65</v>
      </c>
      <c r="C20" s="200"/>
      <c r="D20" s="200"/>
      <c r="E20" s="200"/>
      <c r="F20" s="200"/>
      <c r="G20" s="200"/>
      <c r="H20" s="200"/>
      <c r="I20" s="201"/>
      <c r="J20" s="47"/>
      <c r="K20" s="146">
        <v>0</v>
      </c>
    </row>
    <row r="21" spans="1:12" ht="14.25" customHeight="1" x14ac:dyDescent="0.3">
      <c r="G21" s="1"/>
      <c r="H21" s="1"/>
      <c r="J21" s="57" t="s">
        <v>57</v>
      </c>
      <c r="K21" s="49">
        <f>(K15+K18+K19)-K20</f>
        <v>0</v>
      </c>
    </row>
    <row r="22" spans="1:12" ht="12.75" customHeight="1" x14ac:dyDescent="0.35">
      <c r="A22" s="27" t="s">
        <v>56</v>
      </c>
      <c r="B22" s="11" t="s">
        <v>101</v>
      </c>
      <c r="G22" s="1"/>
      <c r="H22" s="1"/>
      <c r="K22" s="35"/>
    </row>
    <row r="23" spans="1:12" ht="12.75" customHeight="1" thickBot="1" x14ac:dyDescent="0.35">
      <c r="B23" s="43">
        <v>1</v>
      </c>
      <c r="C23" s="43">
        <v>2</v>
      </c>
      <c r="D23" s="43">
        <v>3</v>
      </c>
      <c r="E23" s="43">
        <v>4</v>
      </c>
      <c r="F23" s="43">
        <v>5</v>
      </c>
      <c r="G23" s="43">
        <v>6</v>
      </c>
      <c r="K23" s="35"/>
    </row>
    <row r="24" spans="1:12" ht="20.100000000000001" customHeight="1" thickBot="1" x14ac:dyDescent="0.35">
      <c r="A24" s="50" t="s">
        <v>88</v>
      </c>
      <c r="B24" s="147"/>
      <c r="C24" s="148"/>
      <c r="D24" s="148"/>
      <c r="E24" s="148"/>
      <c r="F24" s="148"/>
      <c r="G24" s="149"/>
      <c r="H24" s="1"/>
      <c r="K24" s="35"/>
    </row>
    <row r="25" spans="1:12" ht="20.100000000000001" customHeight="1" thickBot="1" x14ac:dyDescent="0.35">
      <c r="A25" s="50" t="s">
        <v>87</v>
      </c>
      <c r="B25" s="147"/>
      <c r="C25" s="148"/>
      <c r="D25" s="148"/>
      <c r="E25" s="148"/>
      <c r="F25" s="148"/>
      <c r="G25" s="149"/>
      <c r="H25" s="118" t="s">
        <v>86</v>
      </c>
      <c r="I25" s="11" t="s">
        <v>85</v>
      </c>
      <c r="K25" s="35"/>
    </row>
    <row r="26" spans="1:12" ht="12.75" customHeight="1" thickBot="1" x14ac:dyDescent="0.35">
      <c r="B26" s="131">
        <f t="shared" ref="B26:G26" si="0">SUM(B24:B25)</f>
        <v>0</v>
      </c>
      <c r="C26" s="131">
        <f t="shared" si="0"/>
        <v>0</v>
      </c>
      <c r="D26" s="131">
        <f t="shared" si="0"/>
        <v>0</v>
      </c>
      <c r="E26" s="131">
        <f t="shared" si="0"/>
        <v>0</v>
      </c>
      <c r="F26" s="131">
        <f t="shared" si="0"/>
        <v>0</v>
      </c>
      <c r="G26" s="132">
        <f t="shared" si="0"/>
        <v>0</v>
      </c>
      <c r="H26" s="133">
        <f>SUM(B26:G26)</f>
        <v>0</v>
      </c>
      <c r="K26" s="35"/>
    </row>
    <row r="27" spans="1:12" ht="12.75" customHeight="1" thickBot="1" x14ac:dyDescent="0.35">
      <c r="F27" s="11" t="s">
        <v>137</v>
      </c>
      <c r="G27" s="151"/>
      <c r="H27" s="150">
        <v>0</v>
      </c>
      <c r="K27" s="51">
        <f>IFERROR((H26/2)/H27,0)</f>
        <v>0</v>
      </c>
    </row>
    <row r="28" spans="1:12" ht="8.25" customHeight="1" x14ac:dyDescent="0.3"/>
    <row r="29" spans="1:12" ht="12.75" customHeight="1" x14ac:dyDescent="0.3">
      <c r="A29" s="233" t="s">
        <v>49</v>
      </c>
      <c r="B29" s="234"/>
      <c r="C29" s="234"/>
      <c r="D29" s="234"/>
      <c r="E29" s="234"/>
      <c r="F29" s="234"/>
      <c r="G29" s="234"/>
      <c r="H29" s="234"/>
      <c r="I29" s="234"/>
      <c r="J29" s="234"/>
      <c r="K29" s="235"/>
    </row>
    <row r="30" spans="1:12" x14ac:dyDescent="0.3">
      <c r="A30" s="236"/>
      <c r="B30" s="237"/>
      <c r="C30" s="237"/>
      <c r="D30" s="237"/>
      <c r="E30" s="237"/>
      <c r="F30" s="237"/>
      <c r="G30" s="237"/>
      <c r="H30" s="237"/>
      <c r="I30" s="237"/>
      <c r="J30" s="237"/>
      <c r="K30" s="238"/>
    </row>
    <row r="31" spans="1:12" x14ac:dyDescent="0.3">
      <c r="A31" s="236"/>
      <c r="B31" s="237"/>
      <c r="C31" s="237"/>
      <c r="D31" s="237"/>
      <c r="E31" s="237"/>
      <c r="F31" s="237"/>
      <c r="G31" s="237"/>
      <c r="H31" s="237"/>
      <c r="I31" s="237"/>
      <c r="J31" s="237"/>
      <c r="K31" s="238"/>
    </row>
    <row r="32" spans="1:12" ht="9" customHeight="1" x14ac:dyDescent="0.3">
      <c r="A32" s="236"/>
      <c r="B32" s="237"/>
      <c r="C32" s="237"/>
      <c r="D32" s="237"/>
      <c r="E32" s="237"/>
      <c r="F32" s="237"/>
      <c r="G32" s="237"/>
      <c r="H32" s="237"/>
      <c r="I32" s="237"/>
      <c r="J32" s="237"/>
      <c r="K32" s="238"/>
    </row>
    <row r="33" spans="1:11" x14ac:dyDescent="0.3">
      <c r="A33" s="239"/>
      <c r="B33" s="240"/>
      <c r="C33" s="240"/>
      <c r="D33" s="240"/>
      <c r="E33" s="240"/>
      <c r="F33" s="240"/>
      <c r="G33" s="240"/>
      <c r="H33" s="240"/>
      <c r="I33" s="240"/>
      <c r="J33" s="240"/>
      <c r="K33" s="241"/>
    </row>
    <row r="34" spans="1:11" ht="8.25" customHeight="1" x14ac:dyDescent="0.3"/>
    <row r="35" spans="1:11" ht="13.5" x14ac:dyDescent="0.3">
      <c r="A35" s="242" t="s">
        <v>89</v>
      </c>
      <c r="B35" s="242"/>
      <c r="C35" s="242"/>
      <c r="D35" s="242"/>
      <c r="E35" s="242"/>
      <c r="F35" s="242"/>
      <c r="G35" s="242"/>
      <c r="H35" s="243">
        <f>K27</f>
        <v>0</v>
      </c>
      <c r="I35" s="243"/>
      <c r="J35" s="33" t="s">
        <v>46</v>
      </c>
      <c r="K35" s="128">
        <f>H35*3</f>
        <v>0</v>
      </c>
    </row>
    <row r="36" spans="1:11" ht="13.5" x14ac:dyDescent="0.3">
      <c r="A36" s="242" t="s">
        <v>54</v>
      </c>
      <c r="B36" s="242"/>
      <c r="C36" s="242"/>
      <c r="D36" s="242"/>
      <c r="E36" s="242"/>
      <c r="F36" s="242"/>
      <c r="G36" s="242"/>
      <c r="H36" s="243">
        <f>K21</f>
        <v>0</v>
      </c>
      <c r="I36" s="243"/>
      <c r="J36" s="52" t="s">
        <v>62</v>
      </c>
      <c r="K36" s="128">
        <f>H36</f>
        <v>0</v>
      </c>
    </row>
    <row r="37" spans="1:11" ht="13.9" thickBot="1" x14ac:dyDescent="0.35">
      <c r="E37" s="28"/>
      <c r="H37" s="1"/>
      <c r="I37" s="34"/>
      <c r="J37" s="35" t="s">
        <v>48</v>
      </c>
      <c r="K37" s="128">
        <f>(K35+K36)</f>
        <v>0</v>
      </c>
    </row>
    <row r="38" spans="1:11" ht="13.9" thickBot="1" x14ac:dyDescent="0.35">
      <c r="E38" s="230" t="s">
        <v>63</v>
      </c>
      <c r="F38" s="231"/>
      <c r="G38" s="231"/>
      <c r="H38" s="231"/>
      <c r="I38" s="231"/>
      <c r="J38" s="232"/>
      <c r="K38" s="53">
        <f>K37/4</f>
        <v>0</v>
      </c>
    </row>
    <row r="39" spans="1:11" ht="7.5" customHeight="1" x14ac:dyDescent="0.3">
      <c r="E39" s="28"/>
      <c r="F39" s="28"/>
      <c r="G39" s="28"/>
      <c r="H39" s="130"/>
      <c r="I39" s="130"/>
      <c r="J39" s="130"/>
      <c r="K39" s="122"/>
    </row>
    <row r="40" spans="1:11" ht="13.5" x14ac:dyDescent="0.3">
      <c r="E40" s="28"/>
      <c r="F40" s="28"/>
      <c r="G40" s="28"/>
      <c r="H40" s="28"/>
      <c r="I40" s="28"/>
      <c r="J40" s="28"/>
      <c r="K40" s="54"/>
    </row>
    <row r="41" spans="1:11" ht="13.5" x14ac:dyDescent="0.3">
      <c r="E41" s="28"/>
      <c r="F41" s="28"/>
      <c r="G41" s="28"/>
      <c r="H41" s="28"/>
      <c r="I41" s="28"/>
      <c r="J41" s="28"/>
      <c r="K41" s="54"/>
    </row>
    <row r="42" spans="1:11" ht="13.5" x14ac:dyDescent="0.3">
      <c r="E42" s="28"/>
      <c r="F42" s="28"/>
      <c r="G42" s="28"/>
      <c r="H42" s="28"/>
      <c r="I42" s="28"/>
      <c r="J42" s="28"/>
      <c r="K42" s="54"/>
    </row>
    <row r="44" spans="1:11" x14ac:dyDescent="0.3">
      <c r="A44" s="2" t="s">
        <v>28</v>
      </c>
      <c r="B44" s="41"/>
      <c r="C44" s="41"/>
      <c r="D44" s="41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12" priority="3" operator="equal">
      <formula>0</formula>
    </cfRule>
  </conditionalFormatting>
  <conditionalFormatting sqref="H35:I36 J15:J20 K15:K42">
    <cfRule type="cellIs" dxfId="11" priority="2" operator="notBetween">
      <formula>0</formula>
      <formula>10</formula>
    </cfRule>
  </conditionalFormatting>
  <conditionalFormatting sqref="K20">
    <cfRule type="cellIs" dxfId="10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125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6"/>
      <c r="D4" s="246"/>
      <c r="E4" s="246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5"/>
      <c r="D5" s="245"/>
      <c r="E5" s="245"/>
      <c r="F5" s="245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5"/>
      <c r="D6" s="245"/>
      <c r="E6" s="245"/>
      <c r="F6" s="245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6"/>
      <c r="D8" s="246"/>
      <c r="E8" s="246"/>
      <c r="F8" s="246"/>
    </row>
    <row r="9" spans="1:12" ht="17.100000000000001" customHeight="1" x14ac:dyDescent="0.3">
      <c r="A9" s="78" t="s">
        <v>19</v>
      </c>
      <c r="B9" s="78"/>
      <c r="C9" s="245"/>
      <c r="D9" s="245"/>
      <c r="E9" s="245"/>
      <c r="F9" s="245"/>
    </row>
    <row r="10" spans="1:12" ht="17.100000000000001" customHeight="1" x14ac:dyDescent="0.3">
      <c r="A10" s="78" t="s">
        <v>30</v>
      </c>
      <c r="B10" s="78"/>
      <c r="C10" s="245"/>
      <c r="D10" s="245"/>
      <c r="E10" s="245"/>
      <c r="F10" s="245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153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153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153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153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153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153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7" t="s">
        <v>0</v>
      </c>
      <c r="H23" s="248"/>
      <c r="I23" s="249"/>
      <c r="J23" s="174" t="s">
        <v>7</v>
      </c>
      <c r="K23" s="175"/>
      <c r="L23" s="176"/>
    </row>
    <row r="24" spans="1:13" s="11" customFormat="1" x14ac:dyDescent="0.3">
      <c r="A24" s="177" t="s">
        <v>43</v>
      </c>
      <c r="B24" s="180" t="s">
        <v>4</v>
      </c>
      <c r="C24" s="180" t="s">
        <v>5</v>
      </c>
      <c r="D24" s="180"/>
      <c r="E24" s="182" t="s">
        <v>8</v>
      </c>
      <c r="F24" s="250"/>
      <c r="G24" s="251"/>
      <c r="H24" s="252"/>
      <c r="I24" s="253"/>
      <c r="J24" s="186">
        <v>0.2</v>
      </c>
      <c r="K24" s="189"/>
      <c r="L24" s="192">
        <f>K24*0.2</f>
        <v>0</v>
      </c>
    </row>
    <row r="25" spans="1:13" s="11" customFormat="1" ht="46.5" customHeight="1" x14ac:dyDescent="0.3">
      <c r="A25" s="178"/>
      <c r="B25" s="180"/>
      <c r="C25" s="180" t="s">
        <v>1</v>
      </c>
      <c r="D25" s="180"/>
      <c r="E25" s="193" t="s">
        <v>38</v>
      </c>
      <c r="F25" s="194"/>
      <c r="G25" s="256"/>
      <c r="H25" s="257"/>
      <c r="I25" s="258"/>
      <c r="J25" s="187"/>
      <c r="K25" s="189"/>
      <c r="L25" s="254"/>
    </row>
    <row r="26" spans="1:13" s="11" customFormat="1" ht="40.5" customHeight="1" x14ac:dyDescent="0.3">
      <c r="A26" s="179"/>
      <c r="B26" s="181"/>
      <c r="C26" s="181" t="s">
        <v>79</v>
      </c>
      <c r="D26" s="181"/>
      <c r="E26" s="193" t="s">
        <v>64</v>
      </c>
      <c r="F26" s="194"/>
      <c r="G26" s="256"/>
      <c r="H26" s="257"/>
      <c r="I26" s="258"/>
      <c r="J26" s="188"/>
      <c r="K26" s="190"/>
      <c r="L26" s="255"/>
    </row>
    <row r="27" spans="1:13" s="11" customFormat="1" ht="27.75" customHeight="1" x14ac:dyDescent="0.3">
      <c r="A27" s="177" t="s">
        <v>60</v>
      </c>
      <c r="B27" s="202" t="s">
        <v>9</v>
      </c>
      <c r="C27" s="203"/>
      <c r="D27" s="204"/>
      <c r="E27" s="205" t="s">
        <v>40</v>
      </c>
      <c r="F27" s="206"/>
      <c r="G27" s="259"/>
      <c r="H27" s="260"/>
      <c r="I27" s="261"/>
      <c r="J27" s="46">
        <v>0.4</v>
      </c>
      <c r="K27" s="144"/>
      <c r="L27" s="127">
        <f>K27*0.4</f>
        <v>0</v>
      </c>
      <c r="M27" s="26"/>
    </row>
    <row r="28" spans="1:13" s="11" customFormat="1" ht="61.5" customHeight="1" thickBot="1" x14ac:dyDescent="0.35">
      <c r="A28" s="179"/>
      <c r="B28" s="207" t="s">
        <v>2</v>
      </c>
      <c r="C28" s="208"/>
      <c r="D28" s="209"/>
      <c r="E28" s="210" t="s">
        <v>39</v>
      </c>
      <c r="F28" s="211"/>
      <c r="G28" s="256"/>
      <c r="H28" s="257"/>
      <c r="I28" s="258"/>
      <c r="J28" s="46">
        <v>0.4</v>
      </c>
      <c r="K28" s="144"/>
      <c r="L28" s="127">
        <f>K28*0.4</f>
        <v>0</v>
      </c>
    </row>
    <row r="29" spans="1:13" s="11" customFormat="1" ht="13.5" thickBot="1" x14ac:dyDescent="0.35">
      <c r="A29" s="48" t="s">
        <v>41</v>
      </c>
      <c r="B29" s="199" t="s">
        <v>65</v>
      </c>
      <c r="C29" s="200"/>
      <c r="D29" s="200"/>
      <c r="E29" s="200"/>
      <c r="F29" s="200"/>
      <c r="G29" s="200"/>
      <c r="H29" s="200"/>
      <c r="I29" s="201"/>
      <c r="J29" s="55"/>
      <c r="K29" s="56">
        <f>J29</f>
        <v>0</v>
      </c>
      <c r="L29" s="154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 L27:L28 K29 L30:L32">
    <cfRule type="cellIs" dxfId="9" priority="2" operator="equal">
      <formula>0</formula>
    </cfRule>
  </conditionalFormatting>
  <conditionalFormatting sqref="L24 L27:L28 J29 K24:K29 L30:L32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view="pageLayout" topLeftCell="A32" zoomScaleNormal="100" workbookViewId="0">
      <selection activeCell="A39" sqref="A39:XFD39"/>
    </sheetView>
  </sheetViews>
  <sheetFormatPr defaultColWidth="9.1328125" defaultRowHeight="12.4" x14ac:dyDescent="0.3"/>
  <cols>
    <col min="1" max="1" width="11.86328125" style="100" customWidth="1"/>
    <col min="2" max="2" width="7.3984375" style="100" customWidth="1"/>
    <col min="3" max="3" width="7.86328125" style="100" customWidth="1"/>
    <col min="4" max="4" width="6.3984375" style="100" customWidth="1"/>
    <col min="5" max="6" width="7.265625" style="100" customWidth="1"/>
    <col min="7" max="7" width="7.73046875" style="100" customWidth="1"/>
    <col min="8" max="8" width="6.1328125" style="100" customWidth="1"/>
    <col min="9" max="9" width="7.265625" style="100" customWidth="1"/>
    <col min="10" max="10" width="6.59765625" style="100" customWidth="1"/>
    <col min="11" max="11" width="8.3984375" style="100" customWidth="1"/>
    <col min="12" max="12" width="6.3984375" style="100" hidden="1" customWidth="1"/>
    <col min="13" max="16384" width="9.1328125" style="100"/>
  </cols>
  <sheetData>
    <row r="1" spans="1:12" ht="6" customHeight="1" thickBot="1" x14ac:dyDescent="0.35"/>
    <row r="2" spans="1:12" ht="22.5" customHeight="1" thickBot="1" x14ac:dyDescent="0.4">
      <c r="A2" s="106" t="s">
        <v>126</v>
      </c>
      <c r="H2" s="70" t="s">
        <v>75</v>
      </c>
      <c r="I2" s="91"/>
      <c r="J2" s="93"/>
      <c r="K2" s="136"/>
      <c r="L2" s="134"/>
    </row>
    <row r="3" spans="1:12" ht="24" customHeight="1" thickBot="1" x14ac:dyDescent="0.35">
      <c r="A3" s="104" t="s">
        <v>56</v>
      </c>
      <c r="H3" s="139" t="s">
        <v>74</v>
      </c>
      <c r="I3" s="91"/>
      <c r="J3" s="93"/>
      <c r="K3" s="136"/>
      <c r="L3" s="134"/>
    </row>
    <row r="4" spans="1:12" ht="24" customHeight="1" thickBot="1" x14ac:dyDescent="0.35">
      <c r="A4" s="101" t="s">
        <v>10</v>
      </c>
      <c r="B4" s="101"/>
      <c r="C4" s="263"/>
      <c r="D4" s="263"/>
      <c r="E4" s="263"/>
      <c r="F4" s="105"/>
      <c r="H4" s="70" t="s">
        <v>11</v>
      </c>
      <c r="I4" s="91"/>
      <c r="J4" s="93"/>
      <c r="K4" s="136"/>
      <c r="L4" s="134"/>
    </row>
    <row r="5" spans="1:12" ht="24" customHeight="1" thickBot="1" x14ac:dyDescent="0.35">
      <c r="A5" s="103" t="s">
        <v>12</v>
      </c>
      <c r="B5" s="103"/>
      <c r="C5" s="262"/>
      <c r="D5" s="262"/>
      <c r="E5" s="262"/>
      <c r="F5" s="262"/>
      <c r="H5" s="70" t="s">
        <v>13</v>
      </c>
      <c r="I5" s="91"/>
      <c r="J5" s="90"/>
      <c r="K5" s="136"/>
      <c r="L5" s="134"/>
    </row>
    <row r="6" spans="1:12" ht="19.5" customHeight="1" thickBot="1" x14ac:dyDescent="0.35">
      <c r="A6" s="103" t="s">
        <v>14</v>
      </c>
      <c r="B6" s="103"/>
      <c r="C6" s="262"/>
      <c r="D6" s="262"/>
      <c r="E6" s="262"/>
      <c r="F6" s="262"/>
      <c r="H6" s="60"/>
      <c r="I6" s="60"/>
      <c r="J6" s="60"/>
      <c r="K6" s="88"/>
      <c r="L6" s="60"/>
    </row>
    <row r="7" spans="1:12" ht="17.100000000000001" customHeight="1" thickBot="1" x14ac:dyDescent="0.35">
      <c r="A7" s="103" t="s">
        <v>68</v>
      </c>
      <c r="B7" s="103"/>
      <c r="C7" s="103"/>
      <c r="D7" s="103"/>
      <c r="E7" s="103"/>
      <c r="F7" s="103"/>
      <c r="H7" s="60"/>
      <c r="I7" s="87" t="s">
        <v>73</v>
      </c>
      <c r="J7" s="137"/>
      <c r="K7" s="138"/>
      <c r="L7" s="135"/>
    </row>
    <row r="8" spans="1:12" ht="17.100000000000001" customHeight="1" x14ac:dyDescent="0.3">
      <c r="A8" s="101" t="s">
        <v>17</v>
      </c>
      <c r="B8" s="101"/>
      <c r="C8" s="263"/>
      <c r="D8" s="263"/>
      <c r="E8" s="263"/>
      <c r="F8" s="263"/>
    </row>
    <row r="9" spans="1:12" ht="17.100000000000001" customHeight="1" x14ac:dyDescent="0.3">
      <c r="A9" s="103" t="s">
        <v>19</v>
      </c>
      <c r="B9" s="103"/>
      <c r="C9" s="262"/>
      <c r="D9" s="262"/>
      <c r="E9" s="262"/>
      <c r="F9" s="262"/>
    </row>
    <row r="10" spans="1:12" ht="17.100000000000001" customHeight="1" x14ac:dyDescent="0.3">
      <c r="A10" s="103" t="s">
        <v>30</v>
      </c>
      <c r="B10" s="103"/>
      <c r="C10" s="262"/>
      <c r="D10" s="262"/>
      <c r="E10" s="262"/>
      <c r="F10" s="262"/>
    </row>
    <row r="11" spans="1:12" ht="33.75" customHeight="1" x14ac:dyDescent="0.3"/>
    <row r="12" spans="1:12" ht="15" customHeight="1" x14ac:dyDescent="0.3">
      <c r="K12" s="88"/>
    </row>
    <row r="13" spans="1:12" s="11" customFormat="1" ht="13.9" x14ac:dyDescent="0.3">
      <c r="A13" s="44" t="s">
        <v>3</v>
      </c>
      <c r="B13" s="45"/>
      <c r="C13" s="45"/>
      <c r="D13" s="45"/>
      <c r="E13" s="45"/>
      <c r="F13" s="45"/>
      <c r="G13" s="172" t="s">
        <v>0</v>
      </c>
      <c r="H13" s="173"/>
      <c r="I13" s="174" t="s">
        <v>7</v>
      </c>
      <c r="J13" s="175"/>
      <c r="K13" s="176"/>
    </row>
    <row r="14" spans="1:12" s="11" customFormat="1" x14ac:dyDescent="0.3">
      <c r="A14" s="212" t="s">
        <v>67</v>
      </c>
      <c r="B14" s="215" t="s">
        <v>4</v>
      </c>
      <c r="C14" s="215" t="s">
        <v>5</v>
      </c>
      <c r="D14" s="215"/>
      <c r="E14" s="217" t="s">
        <v>8</v>
      </c>
      <c r="F14" s="218"/>
      <c r="G14" s="184"/>
      <c r="H14" s="185"/>
      <c r="I14" s="186">
        <v>0.2</v>
      </c>
      <c r="J14" s="189">
        <v>0</v>
      </c>
      <c r="K14" s="191">
        <f>J14*0.2</f>
        <v>0</v>
      </c>
    </row>
    <row r="15" spans="1:12" s="11" customFormat="1" ht="46.5" customHeight="1" x14ac:dyDescent="0.3">
      <c r="A15" s="213"/>
      <c r="B15" s="215"/>
      <c r="C15" s="215" t="s">
        <v>1</v>
      </c>
      <c r="D15" s="215"/>
      <c r="E15" s="219" t="s">
        <v>38</v>
      </c>
      <c r="F15" s="220"/>
      <c r="G15" s="195"/>
      <c r="H15" s="196"/>
      <c r="I15" s="187"/>
      <c r="J15" s="189"/>
      <c r="K15" s="191"/>
    </row>
    <row r="16" spans="1:12" s="11" customFormat="1" ht="33.75" customHeight="1" x14ac:dyDescent="0.3">
      <c r="A16" s="214"/>
      <c r="B16" s="216"/>
      <c r="C16" s="216" t="s">
        <v>6</v>
      </c>
      <c r="D16" s="216"/>
      <c r="E16" s="219" t="s">
        <v>64</v>
      </c>
      <c r="F16" s="220"/>
      <c r="G16" s="197"/>
      <c r="H16" s="198"/>
      <c r="I16" s="188"/>
      <c r="J16" s="190"/>
      <c r="K16" s="192"/>
    </row>
    <row r="17" spans="1:12" s="11" customFormat="1" ht="27.75" customHeight="1" x14ac:dyDescent="0.3">
      <c r="A17" s="212" t="s">
        <v>42</v>
      </c>
      <c r="B17" s="221" t="s">
        <v>9</v>
      </c>
      <c r="C17" s="222"/>
      <c r="D17" s="223"/>
      <c r="E17" s="217" t="s">
        <v>40</v>
      </c>
      <c r="F17" s="224"/>
      <c r="G17" s="195"/>
      <c r="H17" s="196"/>
      <c r="I17" s="46">
        <v>0.4</v>
      </c>
      <c r="J17" s="144">
        <v>0</v>
      </c>
      <c r="K17" s="127">
        <f>J17*0.4</f>
        <v>0</v>
      </c>
      <c r="L17" s="26"/>
    </row>
    <row r="18" spans="1:12" s="11" customFormat="1" ht="57.75" customHeight="1" thickBot="1" x14ac:dyDescent="0.35">
      <c r="A18" s="214"/>
      <c r="B18" s="225" t="s">
        <v>2</v>
      </c>
      <c r="C18" s="226"/>
      <c r="D18" s="227"/>
      <c r="E18" s="228" t="s">
        <v>39</v>
      </c>
      <c r="F18" s="229"/>
      <c r="G18" s="195"/>
      <c r="H18" s="196"/>
      <c r="I18" s="46">
        <v>0.4</v>
      </c>
      <c r="J18" s="144">
        <v>0</v>
      </c>
      <c r="K18" s="127">
        <f>J18*0.4</f>
        <v>0</v>
      </c>
    </row>
    <row r="19" spans="1:12" s="11" customFormat="1" ht="13.15" x14ac:dyDescent="0.3">
      <c r="A19" s="48" t="s">
        <v>41</v>
      </c>
      <c r="B19" s="199" t="s">
        <v>65</v>
      </c>
      <c r="C19" s="200"/>
      <c r="D19" s="200"/>
      <c r="E19" s="200"/>
      <c r="F19" s="200"/>
      <c r="G19" s="200"/>
      <c r="H19" s="200"/>
      <c r="I19" s="201"/>
      <c r="J19" s="47"/>
      <c r="K19" s="145">
        <v>0</v>
      </c>
    </row>
    <row r="20" spans="1:12" s="11" customFormat="1" ht="18" customHeight="1" x14ac:dyDescent="0.3">
      <c r="G20" s="1"/>
      <c r="H20" s="1"/>
      <c r="K20" s="49">
        <f>(K14+K17+K18)-K19</f>
        <v>0</v>
      </c>
    </row>
    <row r="21" spans="1:12" s="11" customFormat="1" ht="12.75" customHeight="1" x14ac:dyDescent="0.35">
      <c r="A21" s="27" t="s">
        <v>56</v>
      </c>
      <c r="B21" s="11" t="s">
        <v>101</v>
      </c>
      <c r="G21" s="1"/>
      <c r="H21" s="1"/>
      <c r="K21" s="35"/>
    </row>
    <row r="22" spans="1:12" s="11" customFormat="1" ht="12.75" customHeight="1" x14ac:dyDescent="0.3">
      <c r="B22" s="43">
        <v>1</v>
      </c>
      <c r="C22" s="43">
        <v>2</v>
      </c>
      <c r="D22" s="43">
        <v>3</v>
      </c>
      <c r="E22" s="43">
        <v>4</v>
      </c>
      <c r="F22" s="43">
        <v>5</v>
      </c>
      <c r="G22" s="98" t="s">
        <v>82</v>
      </c>
      <c r="J22" s="35"/>
    </row>
    <row r="23" spans="1:12" s="11" customFormat="1" ht="20.100000000000001" customHeight="1" thickBot="1" x14ac:dyDescent="0.35">
      <c r="A23" s="50" t="s">
        <v>81</v>
      </c>
      <c r="B23" s="155">
        <v>0</v>
      </c>
      <c r="C23" s="155">
        <v>0</v>
      </c>
      <c r="D23" s="155">
        <v>0</v>
      </c>
      <c r="E23" s="155">
        <v>0</v>
      </c>
      <c r="F23" s="155">
        <v>0</v>
      </c>
      <c r="G23" s="120">
        <f>IFERROR(B23+C23+D23+E23+F23,0)</f>
        <v>0</v>
      </c>
      <c r="J23" s="35"/>
    </row>
    <row r="24" spans="1:12" s="11" customFormat="1" ht="20.25" customHeight="1" thickBot="1" x14ac:dyDescent="0.35">
      <c r="E24" s="57" t="s">
        <v>93</v>
      </c>
      <c r="F24" s="11" t="s">
        <v>83</v>
      </c>
      <c r="G24" s="121">
        <f>G23/5</f>
        <v>0</v>
      </c>
      <c r="J24" s="35"/>
    </row>
    <row r="25" spans="1:12" s="11" customFormat="1" ht="12.75" customHeight="1" x14ac:dyDescent="0.3"/>
    <row r="26" spans="1:12" s="11" customFormat="1" ht="12.75" customHeight="1" x14ac:dyDescent="0.3">
      <c r="A26" s="233" t="s">
        <v>49</v>
      </c>
      <c r="B26" s="234"/>
      <c r="C26" s="234"/>
      <c r="D26" s="234"/>
      <c r="E26" s="234"/>
      <c r="F26" s="234"/>
      <c r="G26" s="234"/>
      <c r="H26" s="234"/>
      <c r="I26" s="234"/>
      <c r="J26" s="234"/>
      <c r="K26" s="235"/>
    </row>
    <row r="27" spans="1:12" s="11" customFormat="1" x14ac:dyDescent="0.3">
      <c r="A27" s="236"/>
      <c r="B27" s="237"/>
      <c r="C27" s="237"/>
      <c r="D27" s="237"/>
      <c r="E27" s="237"/>
      <c r="F27" s="237"/>
      <c r="G27" s="237"/>
      <c r="H27" s="237"/>
      <c r="I27" s="237"/>
      <c r="J27" s="237"/>
      <c r="K27" s="238"/>
    </row>
    <row r="28" spans="1:12" s="11" customFormat="1" x14ac:dyDescent="0.3">
      <c r="A28" s="236"/>
      <c r="B28" s="237"/>
      <c r="C28" s="237"/>
      <c r="D28" s="237"/>
      <c r="E28" s="237"/>
      <c r="F28" s="237"/>
      <c r="G28" s="237"/>
      <c r="H28" s="237"/>
      <c r="I28" s="237"/>
      <c r="J28" s="237"/>
      <c r="K28" s="238"/>
    </row>
    <row r="29" spans="1:12" s="11" customFormat="1" ht="9" customHeight="1" x14ac:dyDescent="0.3">
      <c r="A29" s="236"/>
      <c r="B29" s="237"/>
      <c r="C29" s="237"/>
      <c r="D29" s="237"/>
      <c r="E29" s="237"/>
      <c r="F29" s="237"/>
      <c r="G29" s="237"/>
      <c r="H29" s="237"/>
      <c r="I29" s="237"/>
      <c r="J29" s="237"/>
      <c r="K29" s="238"/>
    </row>
    <row r="30" spans="1:12" s="11" customFormat="1" x14ac:dyDescent="0.3">
      <c r="A30" s="239"/>
      <c r="B30" s="240"/>
      <c r="C30" s="240"/>
      <c r="D30" s="240"/>
      <c r="E30" s="240"/>
      <c r="F30" s="240"/>
      <c r="G30" s="240"/>
      <c r="H30" s="240"/>
      <c r="I30" s="240"/>
      <c r="J30" s="240"/>
      <c r="K30" s="241"/>
    </row>
    <row r="31" spans="1:12" s="11" customFormat="1" x14ac:dyDescent="0.3"/>
    <row r="32" spans="1:12" s="11" customFormat="1" ht="13.5" x14ac:dyDescent="0.3">
      <c r="A32" s="242" t="s">
        <v>92</v>
      </c>
      <c r="B32" s="242"/>
      <c r="C32" s="242"/>
      <c r="D32" s="242"/>
      <c r="E32" s="242"/>
      <c r="F32" s="242"/>
      <c r="G32" s="242"/>
      <c r="H32" s="264">
        <f>G24</f>
        <v>0</v>
      </c>
      <c r="I32" s="264"/>
      <c r="J32" s="33" t="s">
        <v>46</v>
      </c>
      <c r="K32" s="128">
        <f>H32*3</f>
        <v>0</v>
      </c>
    </row>
    <row r="33" spans="1:12" s="11" customFormat="1" ht="13.5" x14ac:dyDescent="0.3">
      <c r="A33" s="242" t="s">
        <v>91</v>
      </c>
      <c r="B33" s="242"/>
      <c r="C33" s="242"/>
      <c r="D33" s="242"/>
      <c r="E33" s="242"/>
      <c r="F33" s="242"/>
      <c r="G33" s="242"/>
      <c r="H33" s="243">
        <f>K20</f>
        <v>0</v>
      </c>
      <c r="I33" s="265"/>
      <c r="J33" s="52" t="s">
        <v>62</v>
      </c>
      <c r="K33" s="128">
        <f>H33</f>
        <v>0</v>
      </c>
    </row>
    <row r="34" spans="1:12" s="11" customFormat="1" ht="13.9" thickBot="1" x14ac:dyDescent="0.35">
      <c r="E34" s="28"/>
      <c r="H34" s="1"/>
      <c r="I34" s="34"/>
      <c r="J34" s="35" t="s">
        <v>48</v>
      </c>
      <c r="K34" s="128">
        <f>(K32+K33)</f>
        <v>0</v>
      </c>
    </row>
    <row r="35" spans="1:12" s="11" customFormat="1" ht="13.9" thickBot="1" x14ac:dyDescent="0.35">
      <c r="E35" s="230" t="s">
        <v>63</v>
      </c>
      <c r="F35" s="231"/>
      <c r="G35" s="231"/>
      <c r="H35" s="231"/>
      <c r="I35" s="231"/>
      <c r="J35" s="232"/>
      <c r="K35" s="53">
        <f>K34/4</f>
        <v>0</v>
      </c>
    </row>
    <row r="36" spans="1:12" s="11" customFormat="1" ht="13.5" x14ac:dyDescent="0.3">
      <c r="E36" s="28"/>
      <c r="F36" s="28"/>
      <c r="G36" s="28"/>
      <c r="H36" s="130"/>
      <c r="I36" s="130"/>
      <c r="J36" s="130"/>
      <c r="K36" s="122"/>
    </row>
    <row r="37" spans="1:12" s="11" customFormat="1" ht="13.5" x14ac:dyDescent="0.3">
      <c r="E37" s="28"/>
      <c r="F37" s="28"/>
      <c r="G37" s="28"/>
      <c r="H37" s="28"/>
      <c r="I37" s="28"/>
      <c r="J37" s="28"/>
      <c r="K37" s="54"/>
    </row>
    <row r="38" spans="1:12" s="11" customFormat="1" ht="13.5" x14ac:dyDescent="0.3">
      <c r="E38" s="28"/>
      <c r="F38" s="28"/>
      <c r="G38" s="28"/>
      <c r="H38" s="28"/>
      <c r="I38" s="28"/>
      <c r="J38" s="28"/>
      <c r="K38" s="54"/>
    </row>
    <row r="39" spans="1:12" x14ac:dyDescent="0.3">
      <c r="A39" s="101" t="s">
        <v>28</v>
      </c>
      <c r="B39" s="102"/>
      <c r="C39" s="102"/>
      <c r="D39" s="102"/>
      <c r="E39" s="102"/>
      <c r="G39" s="101" t="s">
        <v>29</v>
      </c>
      <c r="H39" s="101"/>
      <c r="I39" s="101"/>
      <c r="J39" s="101"/>
      <c r="K39" s="101"/>
      <c r="L39" s="101"/>
    </row>
    <row r="40" spans="1:12" ht="15" customHeight="1" x14ac:dyDescent="0.3">
      <c r="K40" s="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 K14:K21 J22:J24 K25:K40">
    <cfRule type="cellIs" dxfId="7" priority="3" operator="equal">
      <formula>0</formula>
    </cfRule>
  </conditionalFormatting>
  <conditionalFormatting sqref="H32:I33 J14:J19 K14:K21 J22:J24 K25:K40">
    <cfRule type="cellIs" dxfId="6" priority="2" operator="notBetween">
      <formula>0</formula>
      <formula>10</formula>
    </cfRule>
  </conditionalFormatting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view="pageLayout" topLeftCell="A36" zoomScaleNormal="100" workbookViewId="0">
      <selection activeCell="J29" sqref="J29:J33"/>
    </sheetView>
  </sheetViews>
  <sheetFormatPr defaultColWidth="9.1328125" defaultRowHeight="12.4" x14ac:dyDescent="0.3"/>
  <cols>
    <col min="1" max="1" width="7.265625" style="60" customWidth="1"/>
    <col min="2" max="3" width="9.1328125" style="60"/>
    <col min="4" max="4" width="2.73046875" style="60" customWidth="1"/>
    <col min="5" max="6" width="7.265625" style="60" customWidth="1"/>
    <col min="7" max="7" width="10.86328125" style="60" customWidth="1"/>
    <col min="8" max="8" width="4.86328125" style="60" customWidth="1"/>
    <col min="9" max="9" width="2.86328125" style="60" customWidth="1"/>
    <col min="10" max="11" width="7.265625" style="60" customWidth="1"/>
    <col min="12" max="12" width="9.1328125" style="60" customWidth="1"/>
    <col min="13" max="13" width="7.265625" style="60" hidden="1" customWidth="1"/>
    <col min="14" max="16384" width="9.1328125" style="60"/>
  </cols>
  <sheetData>
    <row r="1" spans="1:12" ht="6" customHeight="1" thickBot="1" x14ac:dyDescent="0.35"/>
    <row r="2" spans="1:12" ht="24" customHeight="1" thickBot="1" x14ac:dyDescent="0.4">
      <c r="A2" s="96" t="s">
        <v>76</v>
      </c>
      <c r="H2" s="92"/>
      <c r="I2" s="91" t="s">
        <v>75</v>
      </c>
      <c r="J2" s="93"/>
      <c r="K2" s="89"/>
      <c r="L2" s="89"/>
    </row>
    <row r="3" spans="1:12" ht="24" customHeight="1" thickBot="1" x14ac:dyDescent="0.35">
      <c r="A3" s="95" t="s">
        <v>77</v>
      </c>
      <c r="H3" s="92"/>
      <c r="I3" s="91" t="s">
        <v>74</v>
      </c>
      <c r="J3" s="93"/>
      <c r="K3" s="89"/>
      <c r="L3" s="89"/>
    </row>
    <row r="4" spans="1:12" ht="24" customHeight="1" thickBot="1" x14ac:dyDescent="0.35">
      <c r="A4" s="66" t="s">
        <v>10</v>
      </c>
      <c r="B4" s="66"/>
      <c r="C4" s="246"/>
      <c r="D4" s="246"/>
      <c r="E4" s="246"/>
      <c r="F4" s="94"/>
      <c r="H4" s="92"/>
      <c r="I4" s="91" t="s">
        <v>11</v>
      </c>
      <c r="J4" s="93"/>
      <c r="K4" s="89"/>
      <c r="L4" s="89"/>
    </row>
    <row r="5" spans="1:12" ht="24" customHeight="1" thickBot="1" x14ac:dyDescent="0.35">
      <c r="A5" s="78" t="s">
        <v>12</v>
      </c>
      <c r="B5" s="78"/>
      <c r="C5" s="245"/>
      <c r="D5" s="245"/>
      <c r="E5" s="245"/>
      <c r="F5" s="245"/>
      <c r="H5" s="92"/>
      <c r="I5" s="91" t="s">
        <v>13</v>
      </c>
      <c r="J5" s="90"/>
      <c r="K5" s="89"/>
      <c r="L5" s="89"/>
    </row>
    <row r="6" spans="1:12" ht="19.5" customHeight="1" thickBot="1" x14ac:dyDescent="0.35">
      <c r="A6" s="78" t="s">
        <v>14</v>
      </c>
      <c r="B6" s="78"/>
      <c r="C6" s="245"/>
      <c r="D6" s="245"/>
      <c r="E6" s="245"/>
      <c r="F6" s="245"/>
      <c r="K6" s="88"/>
    </row>
    <row r="7" spans="1:12" ht="17.100000000000001" customHeight="1" thickBot="1" x14ac:dyDescent="0.35">
      <c r="A7" s="78" t="s">
        <v>68</v>
      </c>
      <c r="B7" s="78"/>
      <c r="C7" s="78"/>
      <c r="D7" s="78"/>
      <c r="E7" s="78"/>
      <c r="F7" s="78"/>
      <c r="J7" s="87" t="s">
        <v>73</v>
      </c>
      <c r="K7" s="86"/>
      <c r="L7" s="85"/>
    </row>
    <row r="8" spans="1:12" ht="17.100000000000001" customHeight="1" x14ac:dyDescent="0.3">
      <c r="A8" s="66" t="s">
        <v>17</v>
      </c>
      <c r="B8" s="66"/>
      <c r="C8" s="246"/>
      <c r="D8" s="246"/>
      <c r="E8" s="246"/>
      <c r="F8" s="246"/>
    </row>
    <row r="9" spans="1:12" ht="17.100000000000001" customHeight="1" x14ac:dyDescent="0.3">
      <c r="A9" s="78" t="s">
        <v>19</v>
      </c>
      <c r="B9" s="78"/>
      <c r="C9" s="245"/>
      <c r="D9" s="245"/>
      <c r="E9" s="245"/>
      <c r="F9" s="245"/>
    </row>
    <row r="10" spans="1:12" ht="17.100000000000001" customHeight="1" x14ac:dyDescent="0.3">
      <c r="A10" s="78" t="s">
        <v>30</v>
      </c>
      <c r="B10" s="78"/>
      <c r="C10" s="245"/>
      <c r="D10" s="245"/>
      <c r="E10" s="245"/>
      <c r="F10" s="245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84"/>
      <c r="B13" s="78"/>
      <c r="C13" s="83"/>
      <c r="D13" s="82"/>
      <c r="E13" s="80" t="s">
        <v>0</v>
      </c>
      <c r="F13" s="79"/>
      <c r="G13" s="78"/>
      <c r="H13" s="79"/>
      <c r="I13" s="79"/>
      <c r="J13" s="78"/>
      <c r="K13" s="82"/>
      <c r="L13" s="75" t="s">
        <v>72</v>
      </c>
    </row>
    <row r="14" spans="1:12" ht="20.100000000000001" customHeight="1" x14ac:dyDescent="0.3">
      <c r="A14" s="107" t="s">
        <v>25</v>
      </c>
      <c r="B14" s="108"/>
      <c r="C14" s="108"/>
      <c r="D14" s="109"/>
      <c r="E14" s="79"/>
      <c r="F14" s="79"/>
      <c r="G14" s="78"/>
      <c r="H14" s="79"/>
      <c r="I14" s="79"/>
      <c r="J14" s="78"/>
      <c r="K14" s="81"/>
      <c r="L14" s="75"/>
    </row>
    <row r="15" spans="1:12" ht="20.100000000000001" customHeight="1" x14ac:dyDescent="0.3">
      <c r="A15" s="107" t="s">
        <v>33</v>
      </c>
      <c r="B15" s="108"/>
      <c r="C15" s="108"/>
      <c r="D15" s="109"/>
      <c r="E15" s="79"/>
      <c r="F15" s="79"/>
      <c r="G15" s="78"/>
      <c r="H15" s="79"/>
      <c r="I15" s="79"/>
      <c r="J15" s="78"/>
      <c r="K15" s="77"/>
      <c r="L15" s="75"/>
    </row>
    <row r="16" spans="1:12" ht="20.100000000000001" customHeight="1" x14ac:dyDescent="0.3">
      <c r="A16" s="107" t="s">
        <v>78</v>
      </c>
      <c r="B16" s="113"/>
      <c r="C16" s="113"/>
      <c r="D16" s="114"/>
      <c r="E16" s="79"/>
      <c r="F16" s="79"/>
      <c r="G16" s="78"/>
      <c r="H16" s="79"/>
      <c r="I16" s="79"/>
      <c r="J16" s="78"/>
      <c r="K16" s="77"/>
      <c r="L16" s="75"/>
    </row>
    <row r="17" spans="1:13" ht="20.100000000000001" customHeight="1" x14ac:dyDescent="0.3">
      <c r="A17" s="107" t="s">
        <v>69</v>
      </c>
      <c r="B17" s="108"/>
      <c r="C17" s="108"/>
      <c r="D17" s="109"/>
      <c r="E17" s="79"/>
      <c r="F17" s="79"/>
      <c r="G17" s="78"/>
      <c r="H17" s="79"/>
      <c r="I17" s="79"/>
      <c r="J17" s="78"/>
      <c r="K17" s="77"/>
      <c r="L17" s="75"/>
    </row>
    <row r="18" spans="1:13" ht="20.100000000000001" customHeight="1" x14ac:dyDescent="0.3">
      <c r="A18" s="110" t="s">
        <v>35</v>
      </c>
      <c r="B18" s="111"/>
      <c r="C18" s="111"/>
      <c r="D18" s="112"/>
      <c r="E18" s="79"/>
      <c r="F18" s="79"/>
      <c r="G18" s="78"/>
      <c r="H18" s="79"/>
      <c r="I18" s="79"/>
      <c r="J18" s="78"/>
      <c r="K18" s="77"/>
      <c r="L18" s="75"/>
    </row>
    <row r="19" spans="1:13" ht="20.100000000000001" customHeight="1" x14ac:dyDescent="0.3">
      <c r="A19" s="110" t="s">
        <v>36</v>
      </c>
      <c r="B19" s="111"/>
      <c r="C19" s="111"/>
      <c r="D19" s="112"/>
      <c r="E19" s="79"/>
      <c r="F19" s="79"/>
      <c r="G19" s="78"/>
      <c r="H19" s="79"/>
      <c r="I19" s="79"/>
      <c r="J19" s="78"/>
      <c r="K19" s="77"/>
      <c r="L19" s="75"/>
    </row>
    <row r="20" spans="1:13" ht="20.100000000000001" customHeight="1" x14ac:dyDescent="0.3">
      <c r="K20" s="76"/>
      <c r="L20" s="76"/>
    </row>
    <row r="21" spans="1:13" ht="15.75" customHeight="1" x14ac:dyDescent="0.3">
      <c r="I21" s="62"/>
      <c r="J21" s="74"/>
      <c r="K21" s="62" t="s">
        <v>71</v>
      </c>
      <c r="L21" s="75">
        <f>SUM(L14:L19)</f>
        <v>0</v>
      </c>
    </row>
    <row r="22" spans="1:13" ht="18.75" customHeight="1" x14ac:dyDescent="0.3">
      <c r="F22" s="73"/>
      <c r="I22" s="62"/>
      <c r="J22" s="72"/>
    </row>
    <row r="23" spans="1:13" s="11" customFormat="1" ht="15.75" customHeight="1" x14ac:dyDescent="0.3">
      <c r="A23" s="44" t="s">
        <v>3</v>
      </c>
      <c r="B23" s="45"/>
      <c r="C23" s="45"/>
      <c r="D23" s="45"/>
      <c r="E23" s="45"/>
      <c r="F23" s="45"/>
      <c r="G23" s="247" t="s">
        <v>0</v>
      </c>
      <c r="H23" s="248"/>
      <c r="I23" s="249"/>
      <c r="J23" s="174" t="s">
        <v>7</v>
      </c>
      <c r="K23" s="175"/>
      <c r="L23" s="176"/>
    </row>
    <row r="24" spans="1:13" s="11" customFormat="1" x14ac:dyDescent="0.3">
      <c r="A24" s="177" t="s">
        <v>43</v>
      </c>
      <c r="B24" s="180" t="s">
        <v>4</v>
      </c>
      <c r="C24" s="180" t="s">
        <v>5</v>
      </c>
      <c r="D24" s="180"/>
      <c r="E24" s="182" t="s">
        <v>8</v>
      </c>
      <c r="F24" s="250"/>
      <c r="G24" s="251"/>
      <c r="H24" s="252"/>
      <c r="I24" s="253"/>
      <c r="J24" s="186">
        <v>0.2</v>
      </c>
      <c r="K24" s="266"/>
      <c r="L24" s="192">
        <f>K24*0.2</f>
        <v>0</v>
      </c>
    </row>
    <row r="25" spans="1:13" s="11" customFormat="1" ht="46.5" customHeight="1" x14ac:dyDescent="0.3">
      <c r="A25" s="178"/>
      <c r="B25" s="180"/>
      <c r="C25" s="180" t="s">
        <v>1</v>
      </c>
      <c r="D25" s="180"/>
      <c r="E25" s="193" t="s">
        <v>38</v>
      </c>
      <c r="F25" s="194"/>
      <c r="G25" s="256"/>
      <c r="H25" s="257"/>
      <c r="I25" s="258"/>
      <c r="J25" s="187"/>
      <c r="K25" s="266"/>
      <c r="L25" s="254"/>
    </row>
    <row r="26" spans="1:13" s="11" customFormat="1" ht="40.5" customHeight="1" x14ac:dyDescent="0.3">
      <c r="A26" s="179"/>
      <c r="B26" s="181"/>
      <c r="C26" s="181" t="s">
        <v>79</v>
      </c>
      <c r="D26" s="181"/>
      <c r="E26" s="193" t="s">
        <v>64</v>
      </c>
      <c r="F26" s="194"/>
      <c r="G26" s="256"/>
      <c r="H26" s="257"/>
      <c r="I26" s="258"/>
      <c r="J26" s="188"/>
      <c r="K26" s="267"/>
      <c r="L26" s="255"/>
    </row>
    <row r="27" spans="1:13" s="11" customFormat="1" ht="27.75" customHeight="1" x14ac:dyDescent="0.3">
      <c r="A27" s="177" t="s">
        <v>60</v>
      </c>
      <c r="B27" s="202" t="s">
        <v>9</v>
      </c>
      <c r="C27" s="203"/>
      <c r="D27" s="204"/>
      <c r="E27" s="205" t="s">
        <v>40</v>
      </c>
      <c r="F27" s="206"/>
      <c r="G27" s="259"/>
      <c r="H27" s="260"/>
      <c r="I27" s="261"/>
      <c r="J27" s="46">
        <v>0.4</v>
      </c>
      <c r="K27" s="47"/>
      <c r="L27" s="127">
        <f>K27*0.4</f>
        <v>0</v>
      </c>
      <c r="M27" s="26"/>
    </row>
    <row r="28" spans="1:13" s="11" customFormat="1" ht="61.5" customHeight="1" thickBot="1" x14ac:dyDescent="0.35">
      <c r="A28" s="179"/>
      <c r="B28" s="207" t="s">
        <v>2</v>
      </c>
      <c r="C28" s="208"/>
      <c r="D28" s="209"/>
      <c r="E28" s="210" t="s">
        <v>39</v>
      </c>
      <c r="F28" s="211"/>
      <c r="G28" s="256"/>
      <c r="H28" s="257"/>
      <c r="I28" s="258"/>
      <c r="J28" s="46">
        <v>0.4</v>
      </c>
      <c r="K28" s="47"/>
      <c r="L28" s="127">
        <f>K28*0.4</f>
        <v>0</v>
      </c>
    </row>
    <row r="29" spans="1:13" s="11" customFormat="1" ht="13.5" thickBot="1" x14ac:dyDescent="0.35">
      <c r="A29" s="48" t="s">
        <v>41</v>
      </c>
      <c r="B29" s="199" t="s">
        <v>65</v>
      </c>
      <c r="C29" s="200"/>
      <c r="D29" s="200"/>
      <c r="E29" s="200"/>
      <c r="F29" s="200"/>
      <c r="G29" s="200"/>
      <c r="H29" s="200"/>
      <c r="I29" s="201"/>
      <c r="J29" s="55"/>
      <c r="K29" s="56">
        <f>J29</f>
        <v>0</v>
      </c>
      <c r="L29" s="119"/>
    </row>
    <row r="30" spans="1:13" s="11" customFormat="1" ht="18" customHeight="1" thickBot="1" x14ac:dyDescent="0.4">
      <c r="G30" s="1"/>
      <c r="I30" s="1"/>
      <c r="J30" s="97"/>
      <c r="K30" s="37" t="s">
        <v>57</v>
      </c>
      <c r="L30" s="51">
        <f>IFERROR(L24+L27+L28-L29,0)</f>
        <v>0</v>
      </c>
    </row>
    <row r="31" spans="1:13" s="11" customFormat="1" ht="18" customHeight="1" thickBot="1" x14ac:dyDescent="0.4">
      <c r="G31" s="1"/>
      <c r="I31" s="1"/>
      <c r="J31" s="57"/>
      <c r="K31" s="58" t="s">
        <v>47</v>
      </c>
      <c r="L31" s="51">
        <f>(L30*2)</f>
        <v>0</v>
      </c>
    </row>
    <row r="32" spans="1:13" s="11" customFormat="1" ht="18" customHeight="1" thickBot="1" x14ac:dyDescent="0.4">
      <c r="G32" s="1"/>
      <c r="I32" s="1"/>
      <c r="J32" s="57" t="s">
        <v>90</v>
      </c>
      <c r="K32" s="58"/>
      <c r="L32" s="51">
        <f>L21+L31</f>
        <v>0</v>
      </c>
    </row>
    <row r="33" spans="1:12" s="68" customFormat="1" ht="21.75" customHeight="1" thickBot="1" x14ac:dyDescent="0.4">
      <c r="I33" s="71"/>
      <c r="J33" s="70" t="s">
        <v>70</v>
      </c>
      <c r="K33" s="69"/>
      <c r="L33" s="99">
        <f>ROUND(L32/8,3)</f>
        <v>0</v>
      </c>
    </row>
    <row r="34" spans="1:12" ht="18" customHeight="1" x14ac:dyDescent="0.3">
      <c r="F34" s="65"/>
      <c r="H34" s="64"/>
      <c r="I34" s="64"/>
      <c r="J34" s="63"/>
      <c r="K34" s="62"/>
      <c r="L34" s="61"/>
    </row>
    <row r="35" spans="1:12" ht="18" customHeight="1" x14ac:dyDescent="0.3">
      <c r="A35" s="66" t="s">
        <v>28</v>
      </c>
      <c r="B35" s="67"/>
      <c r="C35" s="67"/>
      <c r="D35" s="67"/>
      <c r="E35" s="67"/>
      <c r="F35" s="65"/>
      <c r="G35" s="66" t="s">
        <v>29</v>
      </c>
      <c r="H35" s="66"/>
      <c r="I35" s="66"/>
      <c r="J35" s="66"/>
      <c r="K35" s="66"/>
      <c r="L35" s="66"/>
    </row>
    <row r="36" spans="1:12" ht="18" customHeight="1" x14ac:dyDescent="0.3">
      <c r="F36" s="65"/>
      <c r="H36" s="64"/>
      <c r="I36" s="64"/>
      <c r="J36" s="63"/>
      <c r="K36" s="62"/>
      <c r="L36" s="61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2019-04-06T17:57:52Z</dcterms:modified>
</cp:coreProperties>
</file>