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bookViews>
    <workbookView xWindow="-98" yWindow="-98" windowWidth="21795" windowHeight="13096" firstSheet="2" activeTab="7" xr2:uid="{00000000-000D-0000-FFFF-FFFF00000000}"/>
  </bookViews>
  <sheets>
    <sheet name="Information" sheetId="27" r:id="rId1"/>
    <sheet name="Häst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definedNames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0" l="1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s="1"/>
  <c r="L34" i="29" l="1"/>
  <c r="K25" i="24"/>
  <c r="K21" i="24"/>
  <c r="K15" i="24"/>
  <c r="K18" i="24"/>
  <c r="J27" i="24" s="1"/>
  <c r="K24" i="24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4" i="21"/>
  <c r="L20" i="21"/>
</calcChain>
</file>

<file path=xl/sharedStrings.xml><?xml version="1.0" encoding="utf-8"?>
<sst xmlns="http://schemas.openxmlformats.org/spreadsheetml/2006/main" count="509" uniqueCount="159">
  <si>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</si>
  <si>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</si>
  <si>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</si>
  <si>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</si>
  <si>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</si>
  <si>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</si>
  <si>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</si>
  <si>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</si>
  <si>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</si>
  <si>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</si>
  <si>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</si>
  <si>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</si>
  <si>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</si>
  <si>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</si>
  <si>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</si>
  <si>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</si>
  <si>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</si>
  <si>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</si>
  <si>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</si>
  <si>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</si>
  <si>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</si>
  <si>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</si>
  <si>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</si>
  <si>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</si>
  <si>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</si>
  <si>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</si>
  <si>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</si>
  <si>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</si>
  <si>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</si>
  <si>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</si>
  <si>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</si>
  <si>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</si>
  <si>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</si>
  <si>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</si>
  <si>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</si>
  <si>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</si>
  <si>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</si>
  <si>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</si>
  <si>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</si>
  <si>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</si>
  <si>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</si>
  <si>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</si>
  <si>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</si>
  <si>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</si>
  <si>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</si>
  <si>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</si>
  <si>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</si>
  <si>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</si>
  <si>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</si>
  <si>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</si>
  <si>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</si>
  <si>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</si>
  <si>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</si>
  <si>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</si>
  <si>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</si>
  <si>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</si>
  <si>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</si>
  <si>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</si>
  <si>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</si>
  <si>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</si>
  <si>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</si>
  <si>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</si>
  <si>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</si>
  <si>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</si>
  <si>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</si>
  <si>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</si>
  <si>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</si>
  <si>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</si>
  <si>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</si>
  <si>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</si>
  <si>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</si>
  <si>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</si>
  <si>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</si>
  <si>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</si>
  <si>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</si>
  <si>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</si>
  <si>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</si>
  <si>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</si>
  <si>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</si>
  <si>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</si>
  <si>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</si>
  <si>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</si>
  <si>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</si>
  <si>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</si>
  <si>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</si>
  <si>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</si>
  <si>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</si>
  <si>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</si>
  <si>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</si>
  <si>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</si>
  <si>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</si>
  <si>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</si>
  <si>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</si>
  <si>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</si>
  <si>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</si>
  <si>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</si>
  <si>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</si>
  <si>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</si>
  <si>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</si>
  <si>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</si>
  <si>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</si>
  <si>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</si>
  <si>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</si>
  <si>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</si>
  <si>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</si>
  <si>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</si>
  <si>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</si>
  <si>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</si>
  <si>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</si>
  <si>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</si>
  <si>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</si>
  <si>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</si>
  <si>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</si>
  <si>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</si>
  <si>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</si>
  <si>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</si>
  <si>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</si>
  <si>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</si>
  <si>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</si>
  <si>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</si>
  <si>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</si>
  <si>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</si>
  <si>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</si>
  <si>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</si>
  <si>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</si>
  <si>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</si>
  <si>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</si>
  <si>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</si>
  <si>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</si>
  <si>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</si>
  <si>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</si>
  <si>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</si>
  <si>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</si>
  <si>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</si>
  <si>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</si>
  <si>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</si>
  <si>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</si>
  <si>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</si>
  <si>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</si>
  <si>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</si>
  <si>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</si>
  <si>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</si>
  <si>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</si>
  <si>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</si>
  <si>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</si>
  <si>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</si>
  <si>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</si>
  <si>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</si>
  <si>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</si>
  <si>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</si>
  <si>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</si>
  <si>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</si>
  <si>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</si>
  <si>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</si>
  <si>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</si>
  <si>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</si>
  <si>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</si>
  <si>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</si>
  <si>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Sidhopp del 1 och avgång inåt med tryck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</si>
</sst>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3" fillId="0" borderId="0"/>
    <xf numFmtId="0" fontId="6" fillId="0" borderId="0"/>
  </cellStyleXfs>
  <cellXfs count="23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0" fontId="2" fillId="0" borderId="1" xfId="3" applyFont="1" applyBorder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" xfId="3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7" xfId="1" applyNumberFormat="1" applyFont="1" applyBorder="1" applyAlignment="1">
      <alignment horizontal="center" vertical="center" wrapText="1"/>
    </xf>
    <xf numFmtId="166" fontId="3" fillId="0" borderId="38" xfId="1" applyNumberFormat="1" applyFont="1" applyBorder="1" applyAlignment="1">
      <alignment horizontal="center" vertical="center" wrapText="1"/>
    </xf>
    <xf numFmtId="166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22" fillId="0" borderId="0" xfId="5" applyFont="1"/>
    <xf numFmtId="0" fontId="6" fillId="0" borderId="0" xfId="5"/>
    <xf numFmtId="166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9" fontId="3" fillId="3" borderId="20" xfId="1" applyNumberFormat="1" applyFont="1" applyFill="1" applyBorder="1" applyAlignment="1">
      <alignment horizontal="center" vertical="center"/>
    </xf>
    <xf numFmtId="169" fontId="3" fillId="3" borderId="43" xfId="1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9" fontId="3" fillId="3" borderId="31" xfId="1" applyNumberFormat="1" applyFont="1" applyFill="1" applyBorder="1" applyAlignment="1">
      <alignment horizontal="center" vertical="center"/>
    </xf>
    <xf numFmtId="169" fontId="3" fillId="3" borderId="32" xfId="1" applyNumberFormat="1" applyFont="1" applyFill="1" applyBorder="1" applyAlignment="1">
      <alignment horizontal="center" vertical="center"/>
    </xf>
    <xf numFmtId="169" fontId="3" fillId="3" borderId="33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15" fillId="0" borderId="45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9" fillId="0" borderId="48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50" xfId="3" applyFont="1" applyBorder="1" applyAlignment="1">
      <alignment horizontal="center" vertical="center" textRotation="90" wrapText="1"/>
    </xf>
    <xf numFmtId="0" fontId="12" fillId="0" borderId="52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9" xfId="3" applyFont="1" applyBorder="1" applyAlignment="1">
      <alignment horizontal="left" vertical="center" wrapText="1"/>
    </xf>
    <xf numFmtId="0" fontId="14" fillId="0" borderId="19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7" fillId="0" borderId="12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17" fillId="0" borderId="20" xfId="3" applyFont="1" applyBorder="1" applyAlignment="1">
      <alignment horizontal="left" vertical="center" wrapText="1"/>
    </xf>
    <xf numFmtId="0" fontId="15" fillId="0" borderId="23" xfId="3" applyFont="1" applyBorder="1" applyAlignment="1">
      <alignment horizontal="left" vertical="justify" wrapText="1"/>
    </xf>
    <xf numFmtId="0" fontId="15" fillId="0" borderId="47" xfId="3" applyFont="1" applyBorder="1" applyAlignment="1">
      <alignment horizontal="left" vertical="justify" wrapText="1"/>
    </xf>
    <xf numFmtId="0" fontId="17" fillId="0" borderId="19" xfId="3" applyFont="1" applyBorder="1" applyAlignment="1">
      <alignment horizontal="left" vertical="center" wrapText="1"/>
    </xf>
    <xf numFmtId="0" fontId="15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6" fillId="0" borderId="44" xfId="3" applyFont="1" applyBorder="1" applyAlignment="1">
      <alignment horizontal="left" vertical="justify" wrapText="1"/>
    </xf>
    <xf numFmtId="0" fontId="12" fillId="0" borderId="42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51" xfId="3" applyFont="1" applyBorder="1" applyAlignment="1">
      <alignment horizontal="left" vertical="center"/>
    </xf>
    <xf numFmtId="0" fontId="14" fillId="0" borderId="20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169" fontId="3" fillId="3" borderId="19" xfId="1" applyNumberFormat="1" applyFont="1" applyFill="1" applyBorder="1" applyAlignment="1">
      <alignment horizontal="center" vertical="center"/>
    </xf>
    <xf numFmtId="169" fontId="3" fillId="3" borderId="12" xfId="1" applyNumberFormat="1" applyFont="1" applyFill="1" applyBorder="1" applyAlignment="1">
      <alignment horizontal="center" vertical="center"/>
    </xf>
    <xf numFmtId="169" fontId="3" fillId="3" borderId="20" xfId="1" applyNumberFormat="1" applyFont="1" applyFill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 wrapText="1"/>
    </xf>
    <xf numFmtId="0" fontId="17" fillId="0" borderId="43" xfId="3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48" xfId="0" applyFont="1" applyBorder="1" applyAlignment="1">
      <alignment horizontal="center" vertical="center" textRotation="90" wrapText="1"/>
    </xf>
    <xf numFmtId="0" fontId="9" fillId="0" borderId="50" xfId="0" applyFont="1" applyBorder="1" applyAlignment="1">
      <alignment horizontal="center" vertical="center" textRotation="90" wrapText="1"/>
    </xf>
    <xf numFmtId="0" fontId="9" fillId="0" borderId="49" xfId="0" applyFont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left" vertical="justify" wrapText="1"/>
    </xf>
    <xf numFmtId="0" fontId="18" fillId="0" borderId="44" xfId="0" applyFont="1" applyBorder="1" applyAlignment="1">
      <alignment horizontal="left" vertical="justify" wrapText="1"/>
    </xf>
    <xf numFmtId="0" fontId="18" fillId="0" borderId="26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9" fillId="0" borderId="20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9" fillId="0" borderId="12" xfId="0" applyFont="1" applyBorder="1" applyAlignment="1">
      <alignment horizontal="left" vertical="justify" wrapText="1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1" fontId="2" fillId="0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51" customFormat="1" ht="31.5" customHeight="1" x14ac:dyDescent="0.6">
      <c r="A1" s="150" t="s">
        <v>136</v>
      </c>
    </row>
    <row r="2" spans="1:8" s="151" customFormat="1" ht="20.25" customHeight="1" x14ac:dyDescent="0.35">
      <c r="A2" s="151" t="s">
        <v>137</v>
      </c>
    </row>
    <row r="3" spans="1:8" s="151" customFormat="1" ht="18" customHeight="1" x14ac:dyDescent="0.35">
      <c r="A3" s="151" t="s">
        <v>140</v>
      </c>
    </row>
    <row r="4" spans="1:8" s="167" customFormat="1" ht="21.75" customHeight="1" x14ac:dyDescent="0.35">
      <c r="A4" s="167" t="s">
        <v>157</v>
      </c>
    </row>
    <row r="5" spans="1:8" s="167" customFormat="1" ht="18" customHeight="1" x14ac:dyDescent="0.35">
      <c r="A5" s="167" t="s">
        <v>156</v>
      </c>
    </row>
    <row r="6" spans="1:8" s="167" customFormat="1" x14ac:dyDescent="0.35"/>
    <row r="7" spans="1:8" s="151" customFormat="1" x14ac:dyDescent="0.35"/>
    <row r="8" spans="1:8" s="137" customFormat="1" ht="17.25" x14ac:dyDescent="0.45">
      <c r="A8" s="137" t="s">
        <v>103</v>
      </c>
    </row>
    <row r="10" spans="1:8" x14ac:dyDescent="0.35">
      <c r="A10" s="138"/>
    </row>
    <row r="11" spans="1:8" x14ac:dyDescent="0.35">
      <c r="A11" s="138"/>
    </row>
    <row r="12" spans="1:8" s="139" customFormat="1" ht="13.15" x14ac:dyDescent="0.4">
      <c r="A12" s="139" t="s">
        <v>104</v>
      </c>
    </row>
    <row r="13" spans="1:8" ht="19.5" customHeight="1" x14ac:dyDescent="0.35">
      <c r="B13" s="140" t="s">
        <v>105</v>
      </c>
      <c r="C13" s="138"/>
      <c r="F13" s="140" t="s">
        <v>106</v>
      </c>
    </row>
    <row r="14" spans="1:8" ht="20.100000000000001" customHeight="1" x14ac:dyDescent="0.4">
      <c r="B14" s="139" t="s">
        <v>107</v>
      </c>
      <c r="C14" s="139" t="s">
        <v>108</v>
      </c>
      <c r="D14" s="139" t="s">
        <v>109</v>
      </c>
      <c r="E14" s="139"/>
      <c r="F14" s="139" t="s">
        <v>107</v>
      </c>
      <c r="G14" s="139" t="s">
        <v>108</v>
      </c>
      <c r="H14" s="139" t="s">
        <v>109</v>
      </c>
    </row>
    <row r="15" spans="1:8" ht="24.95" customHeight="1" x14ac:dyDescent="0.35">
      <c r="A15" s="138" t="s">
        <v>115</v>
      </c>
      <c r="B15" s="141" t="s">
        <v>114</v>
      </c>
      <c r="C15" s="141" t="s">
        <v>150</v>
      </c>
      <c r="D15" s="141" t="s">
        <v>150</v>
      </c>
      <c r="E15" s="142"/>
      <c r="F15" s="141" t="s">
        <v>114</v>
      </c>
      <c r="G15" s="141" t="s">
        <v>154</v>
      </c>
      <c r="H15" s="141" t="s">
        <v>118</v>
      </c>
    </row>
    <row r="16" spans="1:8" ht="24.95" customHeight="1" x14ac:dyDescent="0.35">
      <c r="A16" s="138"/>
      <c r="B16" s="143"/>
      <c r="C16" s="143"/>
      <c r="D16" s="143"/>
      <c r="E16" s="166"/>
      <c r="F16" s="143"/>
      <c r="G16" s="143"/>
      <c r="H16" s="143"/>
    </row>
    <row r="17" spans="1:9" s="138" customFormat="1" ht="24.95" customHeight="1" x14ac:dyDescent="0.35">
      <c r="A17" s="138" t="s">
        <v>116</v>
      </c>
      <c r="B17" s="141" t="s">
        <v>114</v>
      </c>
      <c r="C17" s="141" t="s">
        <v>151</v>
      </c>
      <c r="D17" s="141" t="s">
        <v>151</v>
      </c>
      <c r="E17" s="142"/>
      <c r="F17" s="141" t="s">
        <v>114</v>
      </c>
      <c r="G17" s="141" t="s">
        <v>155</v>
      </c>
      <c r="H17" s="141" t="s">
        <v>118</v>
      </c>
    </row>
    <row r="18" spans="1:9" ht="24.95" customHeight="1" x14ac:dyDescent="0.35">
      <c r="A18" s="138"/>
      <c r="B18" s="143"/>
      <c r="C18" s="143"/>
      <c r="D18" s="143"/>
      <c r="E18" s="166"/>
      <c r="F18" s="143"/>
      <c r="G18" s="143"/>
      <c r="H18" s="143"/>
    </row>
    <row r="19" spans="1:9" ht="24.95" customHeight="1" x14ac:dyDescent="0.35">
      <c r="A19" s="138" t="s">
        <v>117</v>
      </c>
      <c r="B19" s="141" t="s">
        <v>114</v>
      </c>
      <c r="C19" s="141" t="s">
        <v>152</v>
      </c>
      <c r="D19" s="141" t="s">
        <v>152</v>
      </c>
      <c r="E19" s="142"/>
      <c r="F19" s="141" t="s">
        <v>114</v>
      </c>
      <c r="G19" s="141" t="s">
        <v>138</v>
      </c>
      <c r="H19" s="141" t="s">
        <v>118</v>
      </c>
    </row>
    <row r="20" spans="1:9" ht="24.95" customHeight="1" x14ac:dyDescent="0.35">
      <c r="A20" s="138"/>
      <c r="B20" s="144"/>
      <c r="C20" s="144"/>
      <c r="D20" s="144"/>
      <c r="E20" s="166"/>
      <c r="F20" s="144"/>
      <c r="G20" s="144"/>
      <c r="H20" s="144"/>
    </row>
    <row r="22" spans="1:9" s="139" customFormat="1" ht="13.15" x14ac:dyDescent="0.4">
      <c r="A22" s="139" t="s">
        <v>110</v>
      </c>
    </row>
    <row r="23" spans="1:9" ht="20.100000000000001" customHeight="1" x14ac:dyDescent="0.35">
      <c r="B23" s="140" t="s">
        <v>105</v>
      </c>
      <c r="C23" s="138"/>
      <c r="F23" s="140" t="s">
        <v>106</v>
      </c>
    </row>
    <row r="24" spans="1:9" ht="20.100000000000001" customHeight="1" x14ac:dyDescent="0.4">
      <c r="B24" s="139" t="s">
        <v>107</v>
      </c>
      <c r="C24" s="139" t="s">
        <v>108</v>
      </c>
      <c r="D24" s="139" t="s">
        <v>109</v>
      </c>
      <c r="E24" s="139" t="s">
        <v>111</v>
      </c>
      <c r="F24" s="139" t="s">
        <v>107</v>
      </c>
      <c r="G24" s="139" t="s">
        <v>108</v>
      </c>
      <c r="H24" s="139" t="s">
        <v>109</v>
      </c>
      <c r="I24" s="139" t="s">
        <v>111</v>
      </c>
    </row>
    <row r="25" spans="1:9" ht="24.95" customHeight="1" x14ac:dyDescent="0.35">
      <c r="A25" s="138" t="s">
        <v>115</v>
      </c>
      <c r="B25" s="141" t="s">
        <v>114</v>
      </c>
      <c r="C25" s="141" t="s">
        <v>150</v>
      </c>
      <c r="D25" s="141" t="s">
        <v>150</v>
      </c>
      <c r="E25" s="141" t="s">
        <v>150</v>
      </c>
      <c r="F25" s="141" t="s">
        <v>114</v>
      </c>
      <c r="G25" s="141" t="s">
        <v>154</v>
      </c>
      <c r="H25" s="141" t="s">
        <v>118</v>
      </c>
      <c r="I25" s="141" t="s">
        <v>154</v>
      </c>
    </row>
    <row r="26" spans="1:9" ht="24.95" customHeight="1" x14ac:dyDescent="0.35">
      <c r="A26" s="138"/>
      <c r="B26" s="143"/>
      <c r="C26" s="143"/>
      <c r="D26" s="143"/>
      <c r="E26" s="143"/>
      <c r="F26" s="143"/>
      <c r="G26" s="143"/>
      <c r="H26" s="143"/>
      <c r="I26" s="143"/>
    </row>
    <row r="27" spans="1:9" s="138" customFormat="1" ht="24.95" customHeight="1" x14ac:dyDescent="0.35">
      <c r="A27" s="138" t="s">
        <v>116</v>
      </c>
      <c r="B27" s="141" t="s">
        <v>114</v>
      </c>
      <c r="C27" s="141" t="s">
        <v>151</v>
      </c>
      <c r="D27" s="141" t="s">
        <v>151</v>
      </c>
      <c r="E27" s="141" t="s">
        <v>151</v>
      </c>
      <c r="F27" s="141" t="s">
        <v>114</v>
      </c>
      <c r="G27" s="141" t="s">
        <v>155</v>
      </c>
      <c r="H27" s="141" t="s">
        <v>118</v>
      </c>
      <c r="I27" s="141" t="s">
        <v>155</v>
      </c>
    </row>
    <row r="28" spans="1:9" ht="24.95" customHeight="1" x14ac:dyDescent="0.35">
      <c r="A28" s="138"/>
      <c r="B28" s="143"/>
      <c r="C28" s="143"/>
      <c r="D28" s="143"/>
      <c r="E28" s="143"/>
      <c r="F28" s="143"/>
      <c r="G28" s="143"/>
      <c r="H28" s="143"/>
      <c r="I28" s="143"/>
    </row>
    <row r="29" spans="1:9" ht="24.95" customHeight="1" x14ac:dyDescent="0.35">
      <c r="A29" s="138" t="s">
        <v>117</v>
      </c>
      <c r="B29" s="141" t="s">
        <v>114</v>
      </c>
      <c r="C29" s="141" t="s">
        <v>152</v>
      </c>
      <c r="D29" s="141" t="s">
        <v>152</v>
      </c>
      <c r="E29" s="141" t="s">
        <v>152</v>
      </c>
      <c r="F29" s="141" t="s">
        <v>114</v>
      </c>
      <c r="G29" s="141" t="s">
        <v>138</v>
      </c>
      <c r="H29" s="141" t="s">
        <v>118</v>
      </c>
      <c r="I29" s="141" t="s">
        <v>138</v>
      </c>
    </row>
    <row r="30" spans="1:9" x14ac:dyDescent="0.35">
      <c r="B30" s="166"/>
      <c r="C30" s="166"/>
      <c r="D30" s="166"/>
      <c r="E30" s="166"/>
    </row>
    <row r="31" spans="1:9" x14ac:dyDescent="0.35">
      <c r="B31" s="166"/>
      <c r="C31" s="166"/>
      <c r="D31" s="166"/>
      <c r="E31" s="166"/>
    </row>
    <row r="32" spans="1:9" x14ac:dyDescent="0.35">
      <c r="B32" s="166"/>
      <c r="C32" s="166"/>
      <c r="D32" s="166"/>
      <c r="E32" s="166"/>
    </row>
    <row r="33" spans="1:17" ht="13.15" x14ac:dyDescent="0.4">
      <c r="A33" s="139" t="s">
        <v>112</v>
      </c>
    </row>
    <row r="35" spans="1:17" ht="19.5" customHeight="1" x14ac:dyDescent="0.35">
      <c r="B35" s="140" t="s">
        <v>105</v>
      </c>
      <c r="C35" s="138"/>
      <c r="F35" s="140" t="s">
        <v>106</v>
      </c>
      <c r="J35" s="140" t="s">
        <v>113</v>
      </c>
    </row>
    <row r="36" spans="1:17" ht="20.100000000000001" customHeight="1" x14ac:dyDescent="0.4">
      <c r="B36" s="139" t="s">
        <v>107</v>
      </c>
      <c r="C36" s="139" t="s">
        <v>108</v>
      </c>
      <c r="D36" s="139" t="s">
        <v>109</v>
      </c>
      <c r="E36" s="139"/>
      <c r="F36" s="139" t="s">
        <v>107</v>
      </c>
      <c r="G36" s="139" t="s">
        <v>108</v>
      </c>
      <c r="H36" s="139" t="s">
        <v>109</v>
      </c>
      <c r="J36" s="139" t="s">
        <v>107</v>
      </c>
      <c r="K36" s="139" t="s">
        <v>108</v>
      </c>
      <c r="L36" s="139" t="s">
        <v>109</v>
      </c>
    </row>
    <row r="37" spans="1:17" ht="24.95" customHeight="1" x14ac:dyDescent="0.35">
      <c r="A37" s="138" t="s">
        <v>115</v>
      </c>
      <c r="B37" s="141" t="s">
        <v>114</v>
      </c>
      <c r="C37" s="141" t="s">
        <v>150</v>
      </c>
      <c r="D37" s="141" t="s">
        <v>150</v>
      </c>
      <c r="E37" s="142"/>
      <c r="F37" s="141" t="s">
        <v>114</v>
      </c>
      <c r="G37" s="141" t="s">
        <v>154</v>
      </c>
      <c r="H37" s="141" t="s">
        <v>118</v>
      </c>
      <c r="J37" s="141" t="s">
        <v>114</v>
      </c>
      <c r="K37" s="141" t="s">
        <v>154</v>
      </c>
      <c r="L37" s="141" t="s">
        <v>118</v>
      </c>
    </row>
    <row r="38" spans="1:17" ht="24.95" customHeight="1" x14ac:dyDescent="0.35">
      <c r="A38" s="138"/>
      <c r="B38" s="143"/>
      <c r="C38" s="143"/>
      <c r="D38" s="143"/>
      <c r="E38" s="166"/>
      <c r="F38" s="143"/>
      <c r="G38" s="143"/>
      <c r="H38" s="143"/>
      <c r="J38" s="143"/>
      <c r="K38" s="143"/>
      <c r="L38" s="143"/>
    </row>
    <row r="39" spans="1:17" s="138" customFormat="1" ht="24.95" customHeight="1" x14ac:dyDescent="0.35">
      <c r="A39" s="138" t="s">
        <v>116</v>
      </c>
      <c r="B39" s="141" t="s">
        <v>114</v>
      </c>
      <c r="C39" s="141" t="s">
        <v>151</v>
      </c>
      <c r="D39" s="141" t="s">
        <v>151</v>
      </c>
      <c r="E39" s="142"/>
      <c r="F39" s="141" t="s">
        <v>114</v>
      </c>
      <c r="G39" s="141" t="s">
        <v>155</v>
      </c>
      <c r="H39" s="141" t="s">
        <v>118</v>
      </c>
      <c r="J39" s="141" t="s">
        <v>114</v>
      </c>
      <c r="K39" s="141" t="s">
        <v>155</v>
      </c>
      <c r="L39" s="141" t="s">
        <v>118</v>
      </c>
    </row>
    <row r="40" spans="1:17" ht="24.95" customHeight="1" x14ac:dyDescent="0.35">
      <c r="A40" s="138"/>
      <c r="B40" s="143"/>
      <c r="C40" s="143"/>
      <c r="D40" s="143"/>
      <c r="E40" s="166"/>
      <c r="F40" s="143"/>
      <c r="G40" s="143"/>
      <c r="H40" s="143"/>
      <c r="J40" s="143"/>
      <c r="K40" s="143"/>
      <c r="L40" s="143"/>
    </row>
    <row r="41" spans="1:17" ht="24.95" customHeight="1" x14ac:dyDescent="0.35">
      <c r="A41" s="138" t="s">
        <v>117</v>
      </c>
      <c r="B41" s="141" t="s">
        <v>114</v>
      </c>
      <c r="C41" s="141" t="s">
        <v>152</v>
      </c>
      <c r="D41" s="141" t="s">
        <v>152</v>
      </c>
      <c r="E41" s="142"/>
      <c r="F41" s="141" t="s">
        <v>114</v>
      </c>
      <c r="G41" s="141" t="s">
        <v>138</v>
      </c>
      <c r="H41" s="141" t="s">
        <v>118</v>
      </c>
      <c r="J41" s="141" t="s">
        <v>114</v>
      </c>
      <c r="K41" s="141" t="s">
        <v>138</v>
      </c>
      <c r="L41" s="141" t="s">
        <v>118</v>
      </c>
    </row>
    <row r="42" spans="1:17" ht="24.95" customHeight="1" x14ac:dyDescent="0.35">
      <c r="A42" s="138"/>
      <c r="B42" s="166"/>
      <c r="C42" s="166"/>
      <c r="D42" s="166"/>
      <c r="E42" s="166"/>
      <c r="F42" s="166"/>
      <c r="G42" s="166"/>
      <c r="H42" s="166"/>
      <c r="J42" s="166"/>
      <c r="K42" s="166"/>
      <c r="L42" s="166"/>
    </row>
    <row r="43" spans="1:17" ht="24.95" customHeight="1" x14ac:dyDescent="0.35">
      <c r="A43" s="138"/>
      <c r="B43" s="166"/>
      <c r="C43" s="166"/>
      <c r="D43" s="166"/>
      <c r="E43" s="166"/>
      <c r="F43" s="166"/>
      <c r="G43" s="166"/>
      <c r="H43" s="166"/>
      <c r="J43" s="166"/>
      <c r="K43" s="166"/>
      <c r="L43" s="166"/>
    </row>
    <row r="45" spans="1:17" ht="13.15" x14ac:dyDescent="0.4">
      <c r="A45" s="139" t="s">
        <v>119</v>
      </c>
    </row>
    <row r="47" spans="1:17" ht="20.100000000000001" customHeight="1" x14ac:dyDescent="0.35">
      <c r="B47" s="140" t="s">
        <v>105</v>
      </c>
      <c r="C47" s="138"/>
      <c r="F47" s="140" t="s">
        <v>106</v>
      </c>
      <c r="J47" s="140" t="s">
        <v>113</v>
      </c>
      <c r="K47" s="138"/>
      <c r="N47" s="140"/>
    </row>
    <row r="48" spans="1:17" ht="20.100000000000001" customHeight="1" x14ac:dyDescent="0.4">
      <c r="B48" s="139" t="s">
        <v>107</v>
      </c>
      <c r="C48" s="139" t="s">
        <v>108</v>
      </c>
      <c r="D48" s="139" t="s">
        <v>109</v>
      </c>
      <c r="E48" s="139" t="s">
        <v>111</v>
      </c>
      <c r="F48" s="139" t="s">
        <v>107</v>
      </c>
      <c r="G48" s="139" t="s">
        <v>108</v>
      </c>
      <c r="H48" s="139" t="s">
        <v>109</v>
      </c>
      <c r="I48" s="139" t="s">
        <v>111</v>
      </c>
      <c r="J48" s="139" t="s">
        <v>107</v>
      </c>
      <c r="K48" s="139" t="s">
        <v>108</v>
      </c>
      <c r="L48" s="139" t="s">
        <v>109</v>
      </c>
      <c r="M48" s="139" t="s">
        <v>111</v>
      </c>
      <c r="N48" s="139"/>
      <c r="O48" s="139"/>
      <c r="P48" s="139"/>
      <c r="Q48" s="139"/>
    </row>
    <row r="49" spans="1:13" ht="24.95" customHeight="1" x14ac:dyDescent="0.35">
      <c r="A49" s="138" t="s">
        <v>115</v>
      </c>
      <c r="B49" s="141" t="s">
        <v>114</v>
      </c>
      <c r="C49" s="141" t="s">
        <v>150</v>
      </c>
      <c r="D49" s="141" t="s">
        <v>150</v>
      </c>
      <c r="E49" s="141" t="s">
        <v>150</v>
      </c>
      <c r="F49" s="141" t="s">
        <v>114</v>
      </c>
      <c r="G49" s="141" t="s">
        <v>154</v>
      </c>
      <c r="H49" s="141" t="s">
        <v>118</v>
      </c>
      <c r="I49" s="141" t="s">
        <v>154</v>
      </c>
      <c r="J49" s="141" t="s">
        <v>114</v>
      </c>
      <c r="K49" s="141" t="s">
        <v>154</v>
      </c>
      <c r="L49" s="141" t="s">
        <v>118</v>
      </c>
      <c r="M49" s="141" t="s">
        <v>154</v>
      </c>
    </row>
    <row r="50" spans="1:13" ht="24.95" customHeight="1" x14ac:dyDescent="0.35">
      <c r="A50" s="138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</row>
    <row r="51" spans="1:13" s="138" customFormat="1" ht="24.95" customHeight="1" x14ac:dyDescent="0.35">
      <c r="A51" s="138" t="s">
        <v>116</v>
      </c>
      <c r="B51" s="141" t="s">
        <v>114</v>
      </c>
      <c r="C51" s="141" t="s">
        <v>151</v>
      </c>
      <c r="D51" s="141" t="s">
        <v>151</v>
      </c>
      <c r="E51" s="141" t="s">
        <v>151</v>
      </c>
      <c r="F51" s="141" t="s">
        <v>114</v>
      </c>
      <c r="G51" s="141" t="s">
        <v>155</v>
      </c>
      <c r="H51" s="141" t="s">
        <v>118</v>
      </c>
      <c r="I51" s="141" t="s">
        <v>155</v>
      </c>
      <c r="J51" s="141" t="s">
        <v>114</v>
      </c>
      <c r="K51" s="141" t="s">
        <v>155</v>
      </c>
      <c r="L51" s="141" t="s">
        <v>118</v>
      </c>
      <c r="M51" s="141" t="s">
        <v>155</v>
      </c>
    </row>
    <row r="52" spans="1:13" ht="24.95" customHeight="1" x14ac:dyDescent="0.35">
      <c r="A52" s="138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</row>
    <row r="53" spans="1:13" ht="24.95" customHeight="1" x14ac:dyDescent="0.35">
      <c r="A53" s="138" t="s">
        <v>117</v>
      </c>
      <c r="B53" s="141" t="s">
        <v>114</v>
      </c>
      <c r="C53" s="141" t="s">
        <v>152</v>
      </c>
      <c r="D53" s="141" t="s">
        <v>152</v>
      </c>
      <c r="E53" s="141" t="s">
        <v>152</v>
      </c>
      <c r="F53" s="141" t="s">
        <v>114</v>
      </c>
      <c r="G53" s="141" t="s">
        <v>138</v>
      </c>
      <c r="H53" s="141" t="s">
        <v>118</v>
      </c>
      <c r="I53" s="141" t="s">
        <v>138</v>
      </c>
      <c r="J53" s="141" t="s">
        <v>114</v>
      </c>
      <c r="K53" s="141" t="s">
        <v>138</v>
      </c>
      <c r="L53" s="141" t="s">
        <v>118</v>
      </c>
      <c r="M53" s="141" t="s">
        <v>138</v>
      </c>
    </row>
    <row r="56" spans="1:13" s="151" customFormat="1" ht="17.25" x14ac:dyDescent="0.45">
      <c r="A56" s="149" t="s">
        <v>135</v>
      </c>
    </row>
    <row r="57" spans="1:13" s="148" customFormat="1" ht="13.15" x14ac:dyDescent="0.4">
      <c r="A57" s="147"/>
      <c r="B57" s="147" t="s">
        <v>107</v>
      </c>
      <c r="C57" s="147" t="s">
        <v>108</v>
      </c>
      <c r="D57" s="147" t="s">
        <v>109</v>
      </c>
      <c r="E57" s="147" t="s">
        <v>111</v>
      </c>
      <c r="F57" s="147" t="s">
        <v>124</v>
      </c>
    </row>
    <row r="58" spans="1:13" s="146" customFormat="1" x14ac:dyDescent="0.35">
      <c r="A58" s="145" t="s">
        <v>125</v>
      </c>
      <c r="B58" s="145" t="s">
        <v>126</v>
      </c>
      <c r="C58" s="145" t="s">
        <v>127</v>
      </c>
      <c r="D58" s="145" t="s">
        <v>127</v>
      </c>
      <c r="E58" s="145" t="s">
        <v>128</v>
      </c>
      <c r="F58" s="145" t="s">
        <v>129</v>
      </c>
    </row>
    <row r="59" spans="1:13" s="146" customFormat="1" x14ac:dyDescent="0.35">
      <c r="A59" s="145" t="s">
        <v>130</v>
      </c>
      <c r="B59" s="145" t="s">
        <v>126</v>
      </c>
      <c r="C59" s="145" t="s">
        <v>131</v>
      </c>
      <c r="D59" s="145" t="s">
        <v>132</v>
      </c>
      <c r="E59" s="145" t="s">
        <v>133</v>
      </c>
      <c r="F59" s="145" t="s">
        <v>129</v>
      </c>
    </row>
    <row r="60" spans="1:13" s="146" customFormat="1" ht="25.5" x14ac:dyDescent="0.35">
      <c r="A60" s="145"/>
      <c r="B60" s="145"/>
      <c r="C60" s="145"/>
      <c r="D60" s="145"/>
      <c r="E60" s="145"/>
      <c r="F60" s="145" t="s">
        <v>134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11" zoomScaleNormal="130" workbookViewId="0">
      <selection activeCell="J15" sqref="J15:J17"/>
    </sheetView>
  </sheetViews>
  <sheetFormatPr defaultColWidth="9.1328125" defaultRowHeight="12.4" x14ac:dyDescent="0.3"/>
  <cols>
    <col min="1" max="1" width="5.73046875" style="44" customWidth="1"/>
    <col min="2" max="2" width="10.265625" style="44" customWidth="1"/>
    <col min="3" max="3" width="12.59765625" style="44" bestFit="1" customWidth="1"/>
    <col min="4" max="4" width="6.73046875" style="44" customWidth="1"/>
    <col min="5" max="5" width="7.265625" style="44" customWidth="1"/>
    <col min="6" max="6" width="14.59765625" style="44" customWidth="1"/>
    <col min="7" max="7" width="7" style="44" customWidth="1"/>
    <col min="8" max="8" width="9.59765625" style="44" customWidth="1"/>
    <col min="9" max="9" width="5.73046875" style="44" customWidth="1"/>
    <col min="10" max="10" width="5.59765625" style="44" customWidth="1"/>
    <col min="11" max="11" width="7.1328125" style="44" customWidth="1"/>
    <col min="12" max="12" width="7.265625" style="44" customWidth="1"/>
    <col min="13" max="16384" width="9.1328125" style="44"/>
  </cols>
  <sheetData>
    <row r="1" spans="1:11" s="1" customFormat="1" ht="6" customHeight="1" thickBot="1" x14ac:dyDescent="0.35"/>
    <row r="2" spans="1:11" s="1" customFormat="1" ht="22.5" customHeight="1" thickBot="1" x14ac:dyDescent="0.4">
      <c r="A2" s="8" t="s">
        <v>15</v>
      </c>
      <c r="G2" s="10"/>
      <c r="H2" s="14" t="s">
        <v>98</v>
      </c>
      <c r="I2" s="11"/>
      <c r="J2" s="12"/>
      <c r="K2" s="12"/>
    </row>
    <row r="3" spans="1:11" s="1" customFormat="1" ht="24" customHeight="1" thickBot="1" x14ac:dyDescent="0.35">
      <c r="A3" s="4" t="s">
        <v>16</v>
      </c>
      <c r="G3" s="10"/>
      <c r="H3" s="14" t="s">
        <v>99</v>
      </c>
      <c r="I3" s="11"/>
      <c r="J3" s="12"/>
      <c r="K3" s="12"/>
    </row>
    <row r="4" spans="1:11" s="1" customFormat="1" ht="24" customHeight="1" thickBot="1" x14ac:dyDescent="0.35">
      <c r="A4" s="2" t="s">
        <v>18</v>
      </c>
      <c r="B4" s="2"/>
      <c r="C4" s="153"/>
      <c r="D4" s="9"/>
      <c r="E4" s="9"/>
      <c r="G4" s="10"/>
      <c r="H4" s="14" t="s">
        <v>89</v>
      </c>
      <c r="I4" s="11"/>
      <c r="J4" s="12"/>
      <c r="K4" s="12"/>
    </row>
    <row r="5" spans="1:11" s="1" customFormat="1" ht="24" customHeight="1" thickBot="1" x14ac:dyDescent="0.35">
      <c r="A5" s="13" t="s">
        <v>19</v>
      </c>
      <c r="B5" s="13"/>
      <c r="C5" s="194"/>
      <c r="D5" s="194"/>
      <c r="E5" s="194"/>
      <c r="G5" s="10"/>
      <c r="H5" s="14" t="s">
        <v>17</v>
      </c>
      <c r="I5" s="131"/>
      <c r="J5" s="12"/>
      <c r="K5" s="12"/>
    </row>
    <row r="6" spans="1:11" s="1" customFormat="1" ht="12.75" customHeight="1" x14ac:dyDescent="0.3">
      <c r="A6" s="13" t="s">
        <v>20</v>
      </c>
      <c r="B6" s="13"/>
      <c r="C6" s="194"/>
      <c r="D6" s="194"/>
      <c r="E6" s="194"/>
      <c r="G6" s="1" t="s">
        <v>22</v>
      </c>
    </row>
    <row r="7" spans="1:11" s="1" customFormat="1" ht="17.100000000000001" customHeight="1" x14ac:dyDescent="0.3">
      <c r="A7" s="13" t="s">
        <v>97</v>
      </c>
      <c r="B7" s="13"/>
      <c r="C7" s="94"/>
      <c r="D7" s="94"/>
      <c r="E7" s="94"/>
      <c r="G7" s="2" t="s">
        <v>0</v>
      </c>
      <c r="H7" s="193"/>
      <c r="I7" s="202"/>
      <c r="J7" s="202"/>
      <c r="K7" s="203"/>
    </row>
    <row r="8" spans="1:11" s="1" customFormat="1" ht="17.100000000000001" customHeight="1" x14ac:dyDescent="0.3">
      <c r="A8" s="2" t="s">
        <v>6</v>
      </c>
      <c r="B8" s="2"/>
      <c r="C8" s="193"/>
      <c r="D8" s="193"/>
      <c r="E8" s="193"/>
      <c r="G8" s="13" t="s">
        <v>1</v>
      </c>
      <c r="H8" s="194"/>
      <c r="I8" s="195"/>
      <c r="J8" s="195"/>
      <c r="K8" s="196"/>
    </row>
    <row r="9" spans="1:11" s="1" customFormat="1" ht="17.100000000000001" customHeight="1" x14ac:dyDescent="0.3">
      <c r="A9" s="13" t="s">
        <v>21</v>
      </c>
      <c r="B9" s="13"/>
      <c r="C9" s="194"/>
      <c r="D9" s="194"/>
      <c r="E9" s="194"/>
      <c r="G9" s="13" t="s">
        <v>2</v>
      </c>
      <c r="H9" s="194"/>
      <c r="I9" s="195"/>
      <c r="J9" s="195"/>
      <c r="K9" s="196"/>
    </row>
    <row r="10" spans="1:11" s="1" customFormat="1" ht="17.100000000000001" customHeight="1" x14ac:dyDescent="0.3">
      <c r="A10" s="13" t="s">
        <v>95</v>
      </c>
      <c r="B10" s="13"/>
      <c r="C10" s="194"/>
      <c r="D10" s="194"/>
      <c r="E10" s="194"/>
      <c r="G10" s="13" t="s">
        <v>3</v>
      </c>
      <c r="H10" s="194"/>
      <c r="I10" s="195"/>
      <c r="J10" s="195"/>
      <c r="K10" s="196"/>
    </row>
    <row r="11" spans="1:11" s="1" customFormat="1" ht="17.100000000000001" customHeight="1" x14ac:dyDescent="0.3">
      <c r="G11" s="13" t="s">
        <v>4</v>
      </c>
      <c r="H11" s="194"/>
      <c r="I11" s="195"/>
      <c r="J11" s="195"/>
      <c r="K11" s="196"/>
    </row>
    <row r="12" spans="1:11" s="1" customFormat="1" ht="17.100000000000001" customHeight="1" x14ac:dyDescent="0.3">
      <c r="C12" s="15"/>
      <c r="G12" s="13" t="s">
        <v>5</v>
      </c>
      <c r="H12" s="194"/>
      <c r="I12" s="195"/>
      <c r="J12" s="195"/>
      <c r="K12" s="196"/>
    </row>
    <row r="13" spans="1:11" s="1" customFormat="1" ht="6" customHeight="1" x14ac:dyDescent="0.3">
      <c r="C13" s="15"/>
      <c r="G13" s="3"/>
      <c r="H13" s="43"/>
      <c r="I13" s="3"/>
      <c r="J13" s="3"/>
      <c r="K13" s="3"/>
    </row>
    <row r="14" spans="1:11" ht="15" customHeight="1" thickBot="1" x14ac:dyDescent="0.35">
      <c r="G14" s="197" t="s">
        <v>59</v>
      </c>
      <c r="H14" s="198"/>
      <c r="I14" s="199" t="s">
        <v>96</v>
      </c>
      <c r="J14" s="200"/>
      <c r="K14" s="201"/>
    </row>
    <row r="15" spans="1:11" ht="34.5" customHeight="1" x14ac:dyDescent="0.3">
      <c r="A15" s="170" t="s">
        <v>23</v>
      </c>
      <c r="B15" s="184" t="s">
        <v>25</v>
      </c>
      <c r="C15" s="184" t="s">
        <v>24</v>
      </c>
      <c r="D15" s="184"/>
      <c r="E15" s="187" t="s">
        <v>52</v>
      </c>
      <c r="F15" s="188"/>
      <c r="G15" s="45"/>
      <c r="H15" s="46"/>
      <c r="I15" s="176" t="s">
        <v>12</v>
      </c>
      <c r="J15" s="208"/>
      <c r="K15" s="206">
        <f>ROUND(J15*0.3,3)</f>
        <v>0</v>
      </c>
    </row>
    <row r="16" spans="1:11" ht="31.5" customHeight="1" x14ac:dyDescent="0.3">
      <c r="A16" s="171"/>
      <c r="B16" s="178"/>
      <c r="C16" s="178" t="s">
        <v>27</v>
      </c>
      <c r="D16" s="178"/>
      <c r="E16" s="179" t="s">
        <v>51</v>
      </c>
      <c r="F16" s="180"/>
      <c r="G16" s="47"/>
      <c r="H16" s="48"/>
      <c r="I16" s="177"/>
      <c r="J16" s="209"/>
      <c r="K16" s="207"/>
    </row>
    <row r="17" spans="1:11" ht="38.25" customHeight="1" x14ac:dyDescent="0.3">
      <c r="A17" s="171"/>
      <c r="B17" s="178"/>
      <c r="C17" s="178" t="s">
        <v>26</v>
      </c>
      <c r="D17" s="178"/>
      <c r="E17" s="179" t="s">
        <v>50</v>
      </c>
      <c r="F17" s="180"/>
      <c r="G17" s="49"/>
      <c r="H17" s="50"/>
      <c r="I17" s="177"/>
      <c r="J17" s="209"/>
      <c r="K17" s="207"/>
    </row>
    <row r="18" spans="1:11" ht="30" customHeight="1" x14ac:dyDescent="0.3">
      <c r="A18" s="171"/>
      <c r="B18" s="189" t="s">
        <v>38</v>
      </c>
      <c r="C18" s="178" t="s">
        <v>30</v>
      </c>
      <c r="D18" s="178"/>
      <c r="E18" s="179" t="s">
        <v>49</v>
      </c>
      <c r="F18" s="180"/>
      <c r="G18" s="51"/>
      <c r="H18" s="52"/>
      <c r="I18" s="177" t="s">
        <v>13</v>
      </c>
      <c r="J18" s="209"/>
      <c r="K18" s="207">
        <f>ROUND(J18*0.25,3)</f>
        <v>0</v>
      </c>
    </row>
    <row r="19" spans="1:11" ht="29.25" customHeight="1" x14ac:dyDescent="0.3">
      <c r="A19" s="171"/>
      <c r="B19" s="190"/>
      <c r="C19" s="178" t="s">
        <v>28</v>
      </c>
      <c r="D19" s="178"/>
      <c r="E19" s="179" t="s">
        <v>47</v>
      </c>
      <c r="F19" s="180"/>
      <c r="G19" s="47"/>
      <c r="H19" s="48"/>
      <c r="I19" s="177"/>
      <c r="J19" s="209"/>
      <c r="K19" s="207"/>
    </row>
    <row r="20" spans="1:11" ht="30" customHeight="1" thickBot="1" x14ac:dyDescent="0.35">
      <c r="A20" s="172"/>
      <c r="B20" s="191"/>
      <c r="C20" s="181" t="s">
        <v>29</v>
      </c>
      <c r="D20" s="181"/>
      <c r="E20" s="182" t="s">
        <v>48</v>
      </c>
      <c r="F20" s="183"/>
      <c r="G20" s="53"/>
      <c r="H20" s="54"/>
      <c r="I20" s="192"/>
      <c r="J20" s="210"/>
      <c r="K20" s="211"/>
    </row>
    <row r="21" spans="1:11" ht="47.25" customHeight="1" x14ac:dyDescent="0.3">
      <c r="A21" s="170" t="s">
        <v>39</v>
      </c>
      <c r="B21" s="173" t="s">
        <v>46</v>
      </c>
      <c r="C21" s="184" t="s">
        <v>46</v>
      </c>
      <c r="D21" s="184"/>
      <c r="E21" s="185" t="s">
        <v>45</v>
      </c>
      <c r="F21" s="186"/>
      <c r="G21" s="55"/>
      <c r="H21" s="56"/>
      <c r="I21" s="176" t="s">
        <v>100</v>
      </c>
      <c r="J21" s="208"/>
      <c r="K21" s="206">
        <f>ROUND(J21*0.25,3)</f>
        <v>0</v>
      </c>
    </row>
    <row r="22" spans="1:11" ht="18.75" customHeight="1" x14ac:dyDescent="0.3">
      <c r="A22" s="171"/>
      <c r="B22" s="174"/>
      <c r="C22" s="178" t="s">
        <v>31</v>
      </c>
      <c r="D22" s="178"/>
      <c r="E22" s="179" t="s">
        <v>44</v>
      </c>
      <c r="F22" s="180"/>
      <c r="G22" s="47"/>
      <c r="H22" s="48"/>
      <c r="I22" s="177"/>
      <c r="J22" s="209"/>
      <c r="K22" s="207"/>
    </row>
    <row r="23" spans="1:11" ht="21" customHeight="1" x14ac:dyDescent="0.3">
      <c r="A23" s="171"/>
      <c r="B23" s="175"/>
      <c r="C23" s="178" t="s">
        <v>32</v>
      </c>
      <c r="D23" s="178"/>
      <c r="E23" s="179" t="s">
        <v>43</v>
      </c>
      <c r="F23" s="180"/>
      <c r="G23" s="49"/>
      <c r="H23" s="50"/>
      <c r="I23" s="177"/>
      <c r="J23" s="209"/>
      <c r="K23" s="207"/>
    </row>
    <row r="24" spans="1:11" ht="57" customHeight="1" thickBot="1" x14ac:dyDescent="0.35">
      <c r="A24" s="172"/>
      <c r="B24" s="57" t="s">
        <v>33</v>
      </c>
      <c r="C24" s="181"/>
      <c r="D24" s="181"/>
      <c r="E24" s="182" t="s">
        <v>42</v>
      </c>
      <c r="F24" s="183"/>
      <c r="G24" s="58"/>
      <c r="H24" s="59"/>
      <c r="I24" s="60" t="s">
        <v>14</v>
      </c>
      <c r="J24" s="154"/>
      <c r="K24" s="152">
        <f>ROUND(J24*0.15,3)</f>
        <v>0</v>
      </c>
    </row>
    <row r="25" spans="1:11" ht="54" customHeight="1" thickBot="1" x14ac:dyDescent="0.35">
      <c r="A25" s="61" t="s">
        <v>40</v>
      </c>
      <c r="B25" s="136" t="s">
        <v>102</v>
      </c>
      <c r="C25" s="212" t="s">
        <v>34</v>
      </c>
      <c r="D25" s="212"/>
      <c r="E25" s="168" t="s">
        <v>41</v>
      </c>
      <c r="F25" s="169"/>
      <c r="G25" s="62"/>
      <c r="H25" s="63"/>
      <c r="I25" s="64" t="s">
        <v>101</v>
      </c>
      <c r="J25" s="155"/>
      <c r="K25" s="65">
        <f>ROUND(J25*0.05,3)</f>
        <v>0</v>
      </c>
    </row>
    <row r="26" spans="1:11" ht="9.75" customHeight="1" thickBot="1" x14ac:dyDescent="0.4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16.350000000000001" customHeight="1" thickBot="1" x14ac:dyDescent="0.4">
      <c r="A27" s="66"/>
      <c r="B27" s="66"/>
      <c r="C27" s="66"/>
      <c r="D27" s="66"/>
      <c r="E27" s="66"/>
      <c r="F27" s="66"/>
      <c r="G27" s="66"/>
      <c r="H27" s="67" t="s">
        <v>16</v>
      </c>
      <c r="I27" s="68"/>
      <c r="J27" s="204">
        <f>SUM(K15:K25)</f>
        <v>0</v>
      </c>
      <c r="K27" s="205"/>
    </row>
    <row r="31" spans="1:11" ht="12.75" x14ac:dyDescent="0.35">
      <c r="A31" s="6" t="s">
        <v>36</v>
      </c>
      <c r="B31" s="69"/>
      <c r="C31" s="69"/>
      <c r="D31" s="69"/>
      <c r="E31" s="66"/>
      <c r="F31" s="66"/>
      <c r="G31" s="6" t="s">
        <v>37</v>
      </c>
      <c r="H31" s="6"/>
      <c r="I31" s="6"/>
      <c r="J31" s="6"/>
      <c r="K31" s="6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8" t="s">
        <v>122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144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94"/>
      <c r="D5" s="194"/>
      <c r="E5" s="194"/>
      <c r="F5" s="194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94"/>
      <c r="D6" s="194"/>
      <c r="E6" s="194"/>
      <c r="F6" s="194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93"/>
      <c r="J7" s="202"/>
      <c r="K7" s="202"/>
      <c r="L7" s="203"/>
    </row>
    <row r="8" spans="1:12" ht="17.100000000000001" customHeight="1" x14ac:dyDescent="0.3">
      <c r="A8" s="2" t="s">
        <v>6</v>
      </c>
      <c r="B8" s="2"/>
      <c r="C8" s="193"/>
      <c r="D8" s="193"/>
      <c r="E8" s="193"/>
      <c r="F8" s="193"/>
      <c r="H8" s="13" t="s">
        <v>1</v>
      </c>
      <c r="I8" s="194"/>
      <c r="J8" s="195"/>
      <c r="K8" s="195"/>
      <c r="L8" s="196"/>
    </row>
    <row r="9" spans="1:12" ht="17.100000000000001" customHeight="1" x14ac:dyDescent="0.3">
      <c r="A9" s="13" t="s">
        <v>21</v>
      </c>
      <c r="B9" s="13"/>
      <c r="C9" s="194"/>
      <c r="D9" s="194"/>
      <c r="E9" s="194"/>
      <c r="F9" s="194"/>
      <c r="H9" s="13" t="s">
        <v>2</v>
      </c>
      <c r="I9" s="194"/>
      <c r="J9" s="195"/>
      <c r="K9" s="195"/>
      <c r="L9" s="196"/>
    </row>
    <row r="10" spans="1:12" ht="17.100000000000001" customHeight="1" x14ac:dyDescent="0.3">
      <c r="A10" s="13" t="s">
        <v>95</v>
      </c>
      <c r="B10" s="13"/>
      <c r="C10" s="194"/>
      <c r="D10" s="194"/>
      <c r="E10" s="194"/>
      <c r="F10" s="194"/>
      <c r="H10" s="13" t="s">
        <v>3</v>
      </c>
      <c r="I10" s="194"/>
      <c r="J10" s="195"/>
      <c r="K10" s="195"/>
      <c r="L10" s="196"/>
    </row>
    <row r="11" spans="1:12" ht="17.100000000000001" customHeight="1" x14ac:dyDescent="0.3">
      <c r="H11" s="13" t="s">
        <v>4</v>
      </c>
      <c r="I11" s="194"/>
      <c r="J11" s="195"/>
      <c r="K11" s="195"/>
      <c r="L11" s="196"/>
    </row>
    <row r="12" spans="1:12" ht="17.100000000000001" customHeight="1" x14ac:dyDescent="0.3">
      <c r="H12" s="13" t="s">
        <v>5</v>
      </c>
      <c r="I12" s="194"/>
      <c r="J12" s="195"/>
      <c r="K12" s="195"/>
      <c r="L12" s="196"/>
    </row>
    <row r="13" spans="1:12" ht="21.75" customHeight="1" x14ac:dyDescent="0.3">
      <c r="A13" s="16"/>
      <c r="B13" s="17"/>
    </row>
    <row r="14" spans="1:12" ht="15.75" customHeight="1" x14ac:dyDescent="0.3">
      <c r="F14" s="18">
        <v>1</v>
      </c>
      <c r="G14" s="18">
        <v>2</v>
      </c>
      <c r="H14" s="18">
        <v>3</v>
      </c>
      <c r="I14" s="18">
        <v>4</v>
      </c>
      <c r="J14" s="18">
        <v>5</v>
      </c>
      <c r="K14" s="18">
        <v>6</v>
      </c>
      <c r="L14" s="18" t="s">
        <v>35</v>
      </c>
    </row>
    <row r="15" spans="1:12" ht="20.100000000000001" customHeight="1" x14ac:dyDescent="0.3">
      <c r="A15" s="217"/>
      <c r="B15" s="218" t="s">
        <v>54</v>
      </c>
      <c r="C15" s="214"/>
      <c r="D15" s="214"/>
      <c r="E15" s="19"/>
      <c r="F15" s="156"/>
      <c r="G15" s="156"/>
      <c r="H15" s="156"/>
      <c r="I15" s="156"/>
      <c r="J15" s="156"/>
      <c r="K15" s="156"/>
      <c r="L15" s="20">
        <f>SUM(F15:K15)</f>
        <v>0</v>
      </c>
    </row>
    <row r="16" spans="1:12" ht="20.100000000000001" customHeight="1" x14ac:dyDescent="0.3">
      <c r="A16" s="217"/>
      <c r="B16" s="213" t="s">
        <v>56</v>
      </c>
      <c r="C16" s="214"/>
      <c r="D16" s="214"/>
      <c r="E16" s="19"/>
      <c r="F16" s="156"/>
      <c r="G16" s="156"/>
      <c r="H16" s="156"/>
      <c r="I16" s="156"/>
      <c r="J16" s="156"/>
      <c r="K16" s="156"/>
      <c r="L16" s="20">
        <f t="shared" ref="L16:L22" si="0">SUM(F16:K16)</f>
        <v>0</v>
      </c>
    </row>
    <row r="17" spans="2:12" ht="20.100000000000001" customHeight="1" x14ac:dyDescent="0.3">
      <c r="B17" s="213" t="s">
        <v>64</v>
      </c>
      <c r="C17" s="214"/>
      <c r="D17" s="214"/>
      <c r="E17" s="19"/>
      <c r="F17" s="156"/>
      <c r="G17" s="156"/>
      <c r="H17" s="156"/>
      <c r="I17" s="156"/>
      <c r="J17" s="156"/>
      <c r="K17" s="156"/>
      <c r="L17" s="20">
        <f t="shared" si="0"/>
        <v>0</v>
      </c>
    </row>
    <row r="18" spans="2:12" ht="20.100000000000001" customHeight="1" x14ac:dyDescent="0.3">
      <c r="B18" s="215" t="s">
        <v>65</v>
      </c>
      <c r="C18" s="216"/>
      <c r="D18" s="216"/>
      <c r="E18" s="19"/>
      <c r="F18" s="156"/>
      <c r="G18" s="156"/>
      <c r="H18" s="156"/>
      <c r="I18" s="156"/>
      <c r="J18" s="156"/>
      <c r="K18" s="156"/>
      <c r="L18" s="20">
        <f t="shared" si="0"/>
        <v>0</v>
      </c>
    </row>
    <row r="19" spans="2:12" ht="20.100000000000001" customHeight="1" x14ac:dyDescent="0.3">
      <c r="B19" s="213" t="s">
        <v>66</v>
      </c>
      <c r="C19" s="214"/>
      <c r="D19" s="214"/>
      <c r="E19" s="21"/>
      <c r="F19" s="156"/>
      <c r="G19" s="156"/>
      <c r="H19" s="156"/>
      <c r="I19" s="156"/>
      <c r="J19" s="156"/>
      <c r="K19" s="156"/>
      <c r="L19" s="20">
        <f t="shared" si="0"/>
        <v>0</v>
      </c>
    </row>
    <row r="20" spans="2:12" ht="20.100000000000001" customHeight="1" x14ac:dyDescent="0.3">
      <c r="B20" s="70" t="s">
        <v>57</v>
      </c>
      <c r="C20" s="71"/>
      <c r="D20" s="71"/>
      <c r="E20" s="19"/>
      <c r="F20" s="156"/>
      <c r="G20" s="156"/>
      <c r="H20" s="156"/>
      <c r="I20" s="156"/>
      <c r="J20" s="156"/>
      <c r="K20" s="156"/>
      <c r="L20" s="20">
        <f t="shared" si="0"/>
        <v>0</v>
      </c>
    </row>
    <row r="21" spans="2:12" ht="20.100000000000001" customHeight="1" x14ac:dyDescent="0.3">
      <c r="B21" s="70" t="s">
        <v>71</v>
      </c>
      <c r="C21" s="71"/>
      <c r="D21" s="71"/>
      <c r="E21" s="19"/>
      <c r="F21" s="156"/>
      <c r="G21" s="156"/>
      <c r="H21" s="156"/>
      <c r="I21" s="156"/>
      <c r="J21" s="156"/>
      <c r="K21" s="156"/>
      <c r="L21" s="20">
        <f t="shared" si="0"/>
        <v>0</v>
      </c>
    </row>
    <row r="22" spans="2:12" ht="20.100000000000001" customHeight="1" x14ac:dyDescent="0.3">
      <c r="B22" s="219" t="s">
        <v>149</v>
      </c>
      <c r="C22" s="220"/>
      <c r="D22" s="220"/>
      <c r="E22" s="221"/>
      <c r="F22" s="156"/>
      <c r="G22" s="156"/>
      <c r="H22" s="156"/>
      <c r="I22" s="156"/>
      <c r="J22" s="156"/>
      <c r="K22" s="156"/>
      <c r="L22" s="20">
        <f t="shared" si="0"/>
        <v>0</v>
      </c>
    </row>
    <row r="23" spans="2:12" ht="14.25" customHeight="1" x14ac:dyDescent="0.3"/>
    <row r="24" spans="2:12" ht="15.75" customHeight="1" thickBot="1" x14ac:dyDescent="0.35">
      <c r="B24" s="23" t="s">
        <v>59</v>
      </c>
      <c r="C24" s="3"/>
      <c r="D24" s="3"/>
      <c r="E24" s="3"/>
      <c r="F24" s="3"/>
      <c r="G24" s="3"/>
      <c r="H24" s="24"/>
      <c r="K24" s="25" t="s">
        <v>60</v>
      </c>
      <c r="L24" s="20">
        <f>SUM(L15:L22)</f>
        <v>0</v>
      </c>
    </row>
    <row r="25" spans="2:12" ht="18" customHeight="1" thickBot="1" x14ac:dyDescent="0.35">
      <c r="B25" s="26"/>
      <c r="H25" s="27"/>
      <c r="J25" s="25"/>
      <c r="K25" s="25" t="s">
        <v>67</v>
      </c>
      <c r="L25" s="28">
        <f>ROUND(+L24/6,3)</f>
        <v>0</v>
      </c>
    </row>
    <row r="26" spans="2:12" x14ac:dyDescent="0.3">
      <c r="B26" s="26"/>
      <c r="H26" s="27"/>
      <c r="I26" s="29"/>
      <c r="J26" s="30"/>
      <c r="L26" s="31"/>
    </row>
    <row r="27" spans="2:12" x14ac:dyDescent="0.3">
      <c r="B27" s="32"/>
      <c r="C27" s="2"/>
      <c r="D27" s="2"/>
      <c r="E27" s="2"/>
      <c r="F27" s="2"/>
      <c r="G27" s="2"/>
      <c r="H27" s="33"/>
      <c r="K27" s="25" t="s">
        <v>68</v>
      </c>
      <c r="L27" s="30"/>
    </row>
    <row r="28" spans="2:12" ht="10.5" customHeight="1" thickBot="1" x14ac:dyDescent="0.35"/>
    <row r="29" spans="2:12" ht="23.25" customHeight="1" thickBot="1" x14ac:dyDescent="0.35">
      <c r="F29" s="39"/>
      <c r="H29" s="34"/>
      <c r="I29" s="73" t="s">
        <v>69</v>
      </c>
      <c r="J29" s="74"/>
      <c r="K29" s="75"/>
      <c r="L29" s="38">
        <f>ROUND(+L25/8,3)</f>
        <v>0</v>
      </c>
    </row>
    <row r="30" spans="2:12" ht="18" customHeight="1" x14ac:dyDescent="0.3">
      <c r="F30" s="39"/>
      <c r="H30" s="34"/>
      <c r="I30" s="34"/>
      <c r="J30" s="40"/>
      <c r="K30" s="25"/>
      <c r="L30" s="7"/>
    </row>
    <row r="31" spans="2:12" ht="18" customHeight="1" x14ac:dyDescent="0.3">
      <c r="F31" s="39"/>
      <c r="H31" s="34"/>
      <c r="I31" s="34"/>
      <c r="J31" s="40"/>
      <c r="K31" s="25"/>
      <c r="L31" s="7"/>
    </row>
    <row r="32" spans="2:12" ht="18" customHeight="1" x14ac:dyDescent="0.3"/>
    <row r="33" spans="1:12" ht="18" customHeight="1" x14ac:dyDescent="0.3">
      <c r="A33" s="2" t="s">
        <v>36</v>
      </c>
      <c r="B33" s="41"/>
      <c r="C33" s="41"/>
      <c r="D33" s="41"/>
      <c r="E33" s="41"/>
      <c r="F33" s="39"/>
      <c r="H33" s="2" t="s">
        <v>37</v>
      </c>
      <c r="I33" s="2"/>
      <c r="J33" s="2"/>
      <c r="K33" s="2"/>
      <c r="L33" s="2"/>
    </row>
    <row r="34" spans="1:12" ht="18" customHeight="1" x14ac:dyDescent="0.3">
      <c r="F34" s="39"/>
      <c r="H34" s="34"/>
      <c r="I34" s="34"/>
      <c r="J34" s="40"/>
      <c r="K34" s="25"/>
      <c r="L34" s="7"/>
    </row>
    <row r="35" spans="1:12" ht="9" customHeight="1" x14ac:dyDescent="0.3">
      <c r="A35" s="42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zoomScaleNormal="100" workbookViewId="0">
      <selection activeCell="E22" sqref="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8" t="s">
        <v>121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144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94"/>
      <c r="D5" s="194"/>
      <c r="E5" s="194"/>
      <c r="F5" s="194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94"/>
      <c r="D6" s="194"/>
      <c r="E6" s="194"/>
      <c r="F6" s="194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93"/>
      <c r="J7" s="202"/>
      <c r="K7" s="202"/>
      <c r="L7" s="203"/>
    </row>
    <row r="8" spans="1:12" ht="17.100000000000001" customHeight="1" x14ac:dyDescent="0.3">
      <c r="A8" s="2" t="s">
        <v>6</v>
      </c>
      <c r="B8" s="2"/>
      <c r="C8" s="193"/>
      <c r="D8" s="193"/>
      <c r="E8" s="193"/>
      <c r="F8" s="193"/>
      <c r="H8" s="13" t="s">
        <v>1</v>
      </c>
      <c r="I8" s="194"/>
      <c r="J8" s="195"/>
      <c r="K8" s="195"/>
      <c r="L8" s="196"/>
    </row>
    <row r="9" spans="1:12" ht="17.100000000000001" customHeight="1" x14ac:dyDescent="0.3">
      <c r="A9" s="13" t="s">
        <v>21</v>
      </c>
      <c r="B9" s="13"/>
      <c r="C9" s="194"/>
      <c r="D9" s="194"/>
      <c r="E9" s="194"/>
      <c r="F9" s="194"/>
      <c r="H9" s="13" t="s">
        <v>2</v>
      </c>
      <c r="I9" s="194"/>
      <c r="J9" s="195"/>
      <c r="K9" s="195"/>
      <c r="L9" s="196"/>
    </row>
    <row r="10" spans="1:12" ht="17.100000000000001" customHeight="1" x14ac:dyDescent="0.3">
      <c r="A10" s="13" t="s">
        <v>95</v>
      </c>
      <c r="B10" s="13"/>
      <c r="C10" s="194"/>
      <c r="D10" s="194"/>
      <c r="E10" s="194"/>
      <c r="F10" s="194"/>
      <c r="H10" s="13" t="s">
        <v>3</v>
      </c>
      <c r="I10" s="194"/>
      <c r="J10" s="195"/>
      <c r="K10" s="195"/>
      <c r="L10" s="196"/>
    </row>
    <row r="11" spans="1:12" ht="17.100000000000001" customHeight="1" x14ac:dyDescent="0.3">
      <c r="H11" s="13" t="s">
        <v>4</v>
      </c>
      <c r="I11" s="194"/>
      <c r="J11" s="195"/>
      <c r="K11" s="195"/>
      <c r="L11" s="196"/>
    </row>
    <row r="12" spans="1:12" ht="17.100000000000001" customHeight="1" x14ac:dyDescent="0.3">
      <c r="C12" s="15"/>
      <c r="H12" s="13" t="s">
        <v>5</v>
      </c>
      <c r="I12" s="194"/>
      <c r="J12" s="195"/>
      <c r="K12" s="195"/>
      <c r="L12" s="196"/>
    </row>
    <row r="13" spans="1:12" ht="21.75" customHeight="1" x14ac:dyDescent="0.3">
      <c r="A13" s="16"/>
      <c r="B13" s="17"/>
    </row>
    <row r="14" spans="1:12" ht="15.75" customHeight="1" x14ac:dyDescent="0.3">
      <c r="F14" s="18">
        <v>1</v>
      </c>
      <c r="G14" s="18">
        <v>2</v>
      </c>
      <c r="H14" s="18">
        <v>3</v>
      </c>
      <c r="I14" s="18">
        <v>4</v>
      </c>
      <c r="J14" s="18">
        <v>5</v>
      </c>
      <c r="K14" s="18">
        <v>6</v>
      </c>
      <c r="L14" s="18" t="s">
        <v>35</v>
      </c>
    </row>
    <row r="15" spans="1:12" ht="20.100000000000001" customHeight="1" x14ac:dyDescent="0.3">
      <c r="A15" s="217"/>
      <c r="B15" s="218" t="s">
        <v>54</v>
      </c>
      <c r="C15" s="214"/>
      <c r="D15" s="214"/>
      <c r="E15" s="19"/>
      <c r="F15" s="156"/>
      <c r="G15" s="156"/>
      <c r="H15" s="156"/>
      <c r="I15" s="156"/>
      <c r="J15" s="156"/>
      <c r="K15" s="156"/>
      <c r="L15" s="20">
        <f>SUM(F15:K15)</f>
        <v>0</v>
      </c>
    </row>
    <row r="16" spans="1:12" ht="20.100000000000001" customHeight="1" x14ac:dyDescent="0.3">
      <c r="A16" s="217"/>
      <c r="B16" s="213" t="s">
        <v>55</v>
      </c>
      <c r="C16" s="214"/>
      <c r="D16" s="214"/>
      <c r="E16" s="19"/>
      <c r="F16" s="156"/>
      <c r="G16" s="156"/>
      <c r="H16" s="156"/>
      <c r="I16" s="156"/>
      <c r="J16" s="156"/>
      <c r="K16" s="156"/>
      <c r="L16" s="20">
        <f t="shared" ref="L16:L22" si="0">SUM(F16:K16)</f>
        <v>0</v>
      </c>
    </row>
    <row r="17" spans="1:12" ht="20.100000000000001" customHeight="1" x14ac:dyDescent="0.3">
      <c r="B17" s="213" t="s">
        <v>56</v>
      </c>
      <c r="C17" s="214"/>
      <c r="D17" s="214"/>
      <c r="E17" s="19"/>
      <c r="F17" s="156"/>
      <c r="G17" s="156"/>
      <c r="H17" s="156"/>
      <c r="I17" s="156"/>
      <c r="J17" s="156"/>
      <c r="K17" s="156"/>
      <c r="L17" s="20">
        <f t="shared" si="0"/>
        <v>0</v>
      </c>
    </row>
    <row r="18" spans="1:12" ht="20.100000000000001" customHeight="1" x14ac:dyDescent="0.3">
      <c r="B18" s="222" t="s">
        <v>64</v>
      </c>
      <c r="C18" s="214"/>
      <c r="D18" s="214"/>
      <c r="E18" s="19"/>
      <c r="F18" s="156"/>
      <c r="G18" s="156"/>
      <c r="H18" s="156"/>
      <c r="I18" s="156"/>
      <c r="J18" s="156"/>
      <c r="K18" s="156"/>
      <c r="L18" s="20">
        <f t="shared" si="0"/>
        <v>0</v>
      </c>
    </row>
    <row r="19" spans="1:12" ht="20.100000000000001" customHeight="1" x14ac:dyDescent="0.3">
      <c r="B19" s="215" t="s">
        <v>65</v>
      </c>
      <c r="C19" s="216"/>
      <c r="D19" s="216"/>
      <c r="E19" s="21"/>
      <c r="F19" s="156"/>
      <c r="G19" s="156"/>
      <c r="H19" s="156"/>
      <c r="I19" s="156"/>
      <c r="J19" s="156"/>
      <c r="K19" s="156"/>
      <c r="L19" s="20">
        <f t="shared" si="0"/>
        <v>0</v>
      </c>
    </row>
    <row r="20" spans="1:12" ht="20.100000000000001" customHeight="1" x14ac:dyDescent="0.3">
      <c r="B20" s="213" t="s">
        <v>66</v>
      </c>
      <c r="C20" s="214"/>
      <c r="D20" s="214"/>
      <c r="E20" s="19"/>
      <c r="F20" s="156"/>
      <c r="G20" s="156"/>
      <c r="H20" s="156"/>
      <c r="I20" s="156"/>
      <c r="J20" s="156"/>
      <c r="K20" s="156"/>
      <c r="L20" s="20">
        <f t="shared" si="0"/>
        <v>0</v>
      </c>
    </row>
    <row r="21" spans="1:12" ht="20.100000000000001" customHeight="1" x14ac:dyDescent="0.3">
      <c r="B21" s="70" t="s">
        <v>57</v>
      </c>
      <c r="C21" s="71"/>
      <c r="D21" s="71"/>
      <c r="E21" s="19"/>
      <c r="F21" s="156"/>
      <c r="G21" s="156"/>
      <c r="H21" s="156"/>
      <c r="I21" s="156"/>
      <c r="J21" s="156"/>
      <c r="K21" s="156"/>
      <c r="L21" s="20">
        <f t="shared" si="0"/>
        <v>0</v>
      </c>
    </row>
    <row r="22" spans="1:12" ht="24" customHeight="1" x14ac:dyDescent="0.3">
      <c r="B22" s="236" t="s">
        <v>158</v>
      </c>
      <c r="C22" s="237"/>
      <c r="D22" s="237"/>
      <c r="E22" s="72"/>
      <c r="F22" s="156"/>
      <c r="G22" s="156"/>
      <c r="H22" s="156"/>
      <c r="I22" s="156"/>
      <c r="J22" s="156"/>
      <c r="K22" s="156"/>
      <c r="L22" s="20">
        <f t="shared" si="0"/>
        <v>0</v>
      </c>
    </row>
    <row r="23" spans="1:12" ht="14.25" customHeight="1" x14ac:dyDescent="0.3"/>
    <row r="24" spans="1:12" ht="15.75" customHeight="1" thickBot="1" x14ac:dyDescent="0.35">
      <c r="B24" s="23" t="s">
        <v>59</v>
      </c>
      <c r="C24" s="3"/>
      <c r="D24" s="3"/>
      <c r="E24" s="3"/>
      <c r="F24" s="3"/>
      <c r="G24" s="3"/>
      <c r="H24" s="24"/>
      <c r="K24" s="25" t="s">
        <v>60</v>
      </c>
      <c r="L24" s="20">
        <f>SUM(L15:L22)</f>
        <v>0</v>
      </c>
    </row>
    <row r="25" spans="1:12" ht="18" customHeight="1" thickBot="1" x14ac:dyDescent="0.35">
      <c r="B25" s="26"/>
      <c r="H25" s="27"/>
      <c r="J25" s="25"/>
      <c r="K25" s="25" t="s">
        <v>67</v>
      </c>
      <c r="L25" s="28">
        <f>ROUND(L24/6,3)</f>
        <v>0</v>
      </c>
    </row>
    <row r="26" spans="1:12" x14ac:dyDescent="0.3">
      <c r="B26" s="26"/>
      <c r="H26" s="27"/>
      <c r="I26" s="29"/>
      <c r="J26" s="30"/>
      <c r="L26" s="31"/>
    </row>
    <row r="27" spans="1:12" x14ac:dyDescent="0.3">
      <c r="B27" s="32"/>
      <c r="C27" s="2"/>
      <c r="D27" s="2"/>
      <c r="E27" s="2"/>
      <c r="F27" s="2"/>
      <c r="G27" s="2"/>
      <c r="H27" s="33"/>
      <c r="K27" s="25" t="s">
        <v>68</v>
      </c>
      <c r="L27" s="30"/>
    </row>
    <row r="28" spans="1:12" ht="9.75" customHeight="1" thickBot="1" x14ac:dyDescent="0.35"/>
    <row r="29" spans="1:12" ht="22.5" customHeight="1" thickBot="1" x14ac:dyDescent="0.35">
      <c r="F29" s="39"/>
      <c r="H29" s="34"/>
      <c r="I29" s="73" t="s">
        <v>69</v>
      </c>
      <c r="J29" s="74"/>
      <c r="K29" s="75"/>
      <c r="L29" s="38">
        <f>ROUND(+L25/8,3)</f>
        <v>0</v>
      </c>
    </row>
    <row r="30" spans="1:12" ht="18" customHeight="1" x14ac:dyDescent="0.3">
      <c r="F30" s="39"/>
      <c r="H30" s="34"/>
      <c r="I30" s="34"/>
      <c r="J30" s="40"/>
      <c r="K30" s="25"/>
      <c r="L30" s="7"/>
    </row>
    <row r="31" spans="1:12" ht="18" customHeight="1" x14ac:dyDescent="0.3">
      <c r="F31" s="39"/>
      <c r="H31" s="34"/>
      <c r="I31" s="34"/>
      <c r="J31" s="40"/>
      <c r="K31" s="25"/>
      <c r="L31" s="7"/>
    </row>
    <row r="32" spans="1:12" ht="18" customHeight="1" x14ac:dyDescent="0.3">
      <c r="A32" s="2" t="s">
        <v>36</v>
      </c>
      <c r="B32" s="41"/>
      <c r="C32" s="41"/>
      <c r="D32" s="41"/>
      <c r="E32" s="41"/>
      <c r="F32" s="39"/>
      <c r="H32" s="2" t="s">
        <v>37</v>
      </c>
      <c r="I32" s="2"/>
      <c r="J32" s="2"/>
      <c r="K32" s="2"/>
      <c r="L32" s="2"/>
    </row>
    <row r="33" spans="6:12" ht="18" customHeight="1" x14ac:dyDescent="0.3">
      <c r="F33" s="39"/>
      <c r="H33" s="34"/>
      <c r="I33" s="34"/>
      <c r="J33" s="40"/>
      <c r="K33" s="25"/>
      <c r="L33" s="7"/>
    </row>
    <row r="34" spans="6:12" ht="18" customHeight="1" x14ac:dyDescent="0.3">
      <c r="F34" s="39"/>
      <c r="H34" s="34"/>
      <c r="I34" s="34"/>
      <c r="J34" s="40"/>
      <c r="K34" s="25"/>
      <c r="L34" s="7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8" t="s">
        <v>120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144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94"/>
      <c r="D5" s="194"/>
      <c r="E5" s="194"/>
      <c r="F5" s="194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94"/>
      <c r="D6" s="194"/>
      <c r="E6" s="194"/>
      <c r="F6" s="194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93"/>
      <c r="J7" s="202"/>
      <c r="K7" s="202"/>
      <c r="L7" s="202"/>
    </row>
    <row r="8" spans="1:12" ht="17.100000000000001" customHeight="1" x14ac:dyDescent="0.3">
      <c r="A8" s="2" t="s">
        <v>6</v>
      </c>
      <c r="B8" s="2"/>
      <c r="C8" s="193"/>
      <c r="D8" s="193"/>
      <c r="E8" s="193"/>
      <c r="F8" s="193"/>
      <c r="H8" s="13" t="s">
        <v>1</v>
      </c>
      <c r="I8" s="194"/>
      <c r="J8" s="195"/>
      <c r="K8" s="195"/>
      <c r="L8" s="195"/>
    </row>
    <row r="9" spans="1:12" ht="17.100000000000001" customHeight="1" x14ac:dyDescent="0.3">
      <c r="A9" s="13" t="s">
        <v>21</v>
      </c>
      <c r="B9" s="13"/>
      <c r="C9" s="194"/>
      <c r="D9" s="194"/>
      <c r="E9" s="194"/>
      <c r="F9" s="194"/>
      <c r="H9" s="13" t="s">
        <v>2</v>
      </c>
      <c r="I9" s="194"/>
      <c r="J9" s="195"/>
      <c r="K9" s="195"/>
      <c r="L9" s="195"/>
    </row>
    <row r="10" spans="1:12" ht="17.100000000000001" customHeight="1" x14ac:dyDescent="0.3">
      <c r="A10" s="13" t="s">
        <v>95</v>
      </c>
      <c r="B10" s="13"/>
      <c r="C10" s="194"/>
      <c r="D10" s="194"/>
      <c r="E10" s="194"/>
      <c r="F10" s="194"/>
      <c r="H10" s="13" t="s">
        <v>3</v>
      </c>
      <c r="I10" s="194"/>
      <c r="J10" s="195"/>
      <c r="K10" s="195"/>
      <c r="L10" s="195"/>
    </row>
    <row r="11" spans="1:12" ht="17.100000000000001" customHeight="1" x14ac:dyDescent="0.3">
      <c r="H11" s="13" t="s">
        <v>4</v>
      </c>
      <c r="I11" s="194"/>
      <c r="J11" s="195"/>
      <c r="K11" s="195"/>
      <c r="L11" s="195"/>
    </row>
    <row r="12" spans="1:12" ht="17.100000000000001" customHeight="1" x14ac:dyDescent="0.3">
      <c r="C12" s="15"/>
      <c r="H12" s="13" t="s">
        <v>5</v>
      </c>
      <c r="I12" s="194"/>
      <c r="J12" s="195"/>
      <c r="K12" s="195"/>
      <c r="L12" s="195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6"/>
      <c r="B14" s="17"/>
    </row>
    <row r="15" spans="1:12" ht="15.75" customHeight="1" x14ac:dyDescent="0.3">
      <c r="F15" s="18">
        <v>1</v>
      </c>
      <c r="G15" s="18">
        <v>2</v>
      </c>
      <c r="H15" s="18">
        <v>3</v>
      </c>
      <c r="I15" s="18">
        <v>4</v>
      </c>
      <c r="J15" s="18">
        <v>5</v>
      </c>
      <c r="K15" s="18">
        <v>6</v>
      </c>
      <c r="L15" s="18" t="s">
        <v>35</v>
      </c>
    </row>
    <row r="16" spans="1:12" ht="20.100000000000001" customHeight="1" x14ac:dyDescent="0.3">
      <c r="A16" s="217"/>
      <c r="B16" s="218" t="s">
        <v>54</v>
      </c>
      <c r="C16" s="214"/>
      <c r="D16" s="214"/>
      <c r="E16" s="19"/>
      <c r="F16" s="156"/>
      <c r="G16" s="156"/>
      <c r="H16" s="156"/>
      <c r="I16" s="156"/>
      <c r="J16" s="156"/>
      <c r="K16" s="156"/>
      <c r="L16" s="20">
        <f>SUM(F16:K16)</f>
        <v>0</v>
      </c>
    </row>
    <row r="17" spans="1:12" ht="20.100000000000001" customHeight="1" x14ac:dyDescent="0.3">
      <c r="A17" s="217"/>
      <c r="B17" s="213" t="s">
        <v>55</v>
      </c>
      <c r="C17" s="214"/>
      <c r="D17" s="214"/>
      <c r="E17" s="19"/>
      <c r="F17" s="156"/>
      <c r="G17" s="156"/>
      <c r="H17" s="156"/>
      <c r="I17" s="156"/>
      <c r="J17" s="156"/>
      <c r="K17" s="156"/>
      <c r="L17" s="20">
        <f t="shared" ref="L17:L21" si="0">SUM(F17:K17)</f>
        <v>0</v>
      </c>
    </row>
    <row r="18" spans="1:12" ht="20.100000000000001" customHeight="1" x14ac:dyDescent="0.3">
      <c r="B18" s="213" t="s">
        <v>56</v>
      </c>
      <c r="C18" s="214"/>
      <c r="D18" s="214"/>
      <c r="E18" s="19"/>
      <c r="F18" s="156"/>
      <c r="G18" s="156"/>
      <c r="H18" s="156"/>
      <c r="I18" s="156"/>
      <c r="J18" s="156"/>
      <c r="K18" s="156"/>
      <c r="L18" s="20">
        <f t="shared" si="0"/>
        <v>0</v>
      </c>
    </row>
    <row r="19" spans="1:12" ht="20.100000000000001" customHeight="1" x14ac:dyDescent="0.3">
      <c r="B19" s="222" t="s">
        <v>57</v>
      </c>
      <c r="C19" s="214"/>
      <c r="D19" s="214"/>
      <c r="E19" s="19"/>
      <c r="F19" s="156"/>
      <c r="G19" s="156"/>
      <c r="H19" s="156"/>
      <c r="I19" s="156"/>
      <c r="J19" s="156"/>
      <c r="K19" s="156"/>
      <c r="L19" s="20">
        <f t="shared" si="0"/>
        <v>0</v>
      </c>
    </row>
    <row r="20" spans="1:12" ht="20.100000000000001" customHeight="1" x14ac:dyDescent="0.3">
      <c r="B20" s="213" t="s">
        <v>147</v>
      </c>
      <c r="C20" s="214"/>
      <c r="D20" s="214"/>
      <c r="E20" s="223"/>
      <c r="F20" s="156"/>
      <c r="G20" s="156"/>
      <c r="H20" s="156"/>
      <c r="I20" s="156"/>
      <c r="J20" s="156"/>
      <c r="K20" s="156"/>
      <c r="L20" s="20">
        <f t="shared" si="0"/>
        <v>0</v>
      </c>
    </row>
    <row r="21" spans="1:12" ht="20.100000000000001" customHeight="1" x14ac:dyDescent="0.3">
      <c r="B21" s="213" t="s">
        <v>58</v>
      </c>
      <c r="C21" s="214"/>
      <c r="D21" s="214"/>
      <c r="E21" s="19"/>
      <c r="F21" s="156"/>
      <c r="G21" s="156"/>
      <c r="H21" s="156"/>
      <c r="I21" s="156"/>
      <c r="J21" s="156"/>
      <c r="K21" s="156"/>
      <c r="L21" s="20">
        <f t="shared" si="0"/>
        <v>0</v>
      </c>
    </row>
    <row r="22" spans="1:12" ht="20.100000000000001" customHeight="1" x14ac:dyDescent="0.3">
      <c r="B22" s="219" t="s">
        <v>148</v>
      </c>
      <c r="C22" s="220"/>
      <c r="D22" s="220"/>
      <c r="E22" s="221"/>
      <c r="F22" s="156"/>
      <c r="G22" s="156"/>
      <c r="H22" s="156"/>
      <c r="I22" s="156"/>
      <c r="J22" s="156"/>
      <c r="K22" s="156"/>
      <c r="L22" s="20">
        <f>SUM(F22:K22)</f>
        <v>0</v>
      </c>
    </row>
    <row r="23" spans="1:12" ht="14.25" customHeight="1" x14ac:dyDescent="0.3">
      <c r="L23" s="22"/>
    </row>
    <row r="24" spans="1:12" ht="15.75" customHeight="1" thickBot="1" x14ac:dyDescent="0.35">
      <c r="B24" s="23" t="s">
        <v>59</v>
      </c>
      <c r="C24" s="3"/>
      <c r="D24" s="3"/>
      <c r="E24" s="3"/>
      <c r="F24" s="3"/>
      <c r="G24" s="3"/>
      <c r="H24" s="24"/>
      <c r="K24" s="25" t="s">
        <v>60</v>
      </c>
      <c r="L24" s="20">
        <f>SUM(L16:L22)</f>
        <v>0</v>
      </c>
    </row>
    <row r="25" spans="1:12" ht="18" customHeight="1" thickBot="1" x14ac:dyDescent="0.35">
      <c r="B25" s="26"/>
      <c r="H25" s="27"/>
      <c r="J25" s="25"/>
      <c r="K25" s="25" t="s">
        <v>61</v>
      </c>
      <c r="L25" s="28">
        <f>ROUND(+L24/6,3)</f>
        <v>0</v>
      </c>
    </row>
    <row r="26" spans="1:12" x14ac:dyDescent="0.3">
      <c r="B26" s="26"/>
      <c r="H26" s="27"/>
      <c r="I26" s="29"/>
      <c r="J26" s="30"/>
      <c r="L26" s="31"/>
    </row>
    <row r="27" spans="1:12" x14ac:dyDescent="0.3">
      <c r="B27" s="32"/>
      <c r="C27" s="2"/>
      <c r="D27" s="2"/>
      <c r="E27" s="2"/>
      <c r="F27" s="2"/>
      <c r="G27" s="2"/>
      <c r="H27" s="33"/>
      <c r="K27" s="25" t="s">
        <v>62</v>
      </c>
      <c r="L27" s="30"/>
    </row>
    <row r="28" spans="1:12" ht="9.75" customHeight="1" thickBot="1" x14ac:dyDescent="0.35"/>
    <row r="29" spans="1:12" ht="21.75" customHeight="1" thickBot="1" x14ac:dyDescent="0.35">
      <c r="H29" s="34"/>
      <c r="I29" s="35" t="s">
        <v>63</v>
      </c>
      <c r="J29" s="36"/>
      <c r="K29" s="37"/>
      <c r="L29" s="38">
        <f>ROUND(+L25/7,3)</f>
        <v>0</v>
      </c>
    </row>
    <row r="30" spans="1:12" ht="18" customHeight="1" x14ac:dyDescent="0.3">
      <c r="F30" s="39"/>
      <c r="H30" s="34"/>
      <c r="I30" s="34"/>
      <c r="J30" s="40"/>
      <c r="K30" s="25"/>
      <c r="L30" s="7"/>
    </row>
    <row r="31" spans="1:12" ht="18" customHeight="1" x14ac:dyDescent="0.3">
      <c r="F31" s="39"/>
      <c r="H31" s="34"/>
      <c r="I31" s="34"/>
      <c r="J31" s="40"/>
      <c r="K31" s="25"/>
      <c r="L31" s="7"/>
    </row>
    <row r="32" spans="1:12" ht="18" customHeight="1" x14ac:dyDescent="0.3"/>
    <row r="33" spans="1:13" ht="18" customHeight="1" x14ac:dyDescent="0.3">
      <c r="A33" s="2" t="s">
        <v>36</v>
      </c>
      <c r="B33" s="41"/>
      <c r="C33" s="41"/>
      <c r="D33" s="41"/>
      <c r="E33" s="41"/>
      <c r="F33" s="39"/>
      <c r="H33" s="2" t="s">
        <v>37</v>
      </c>
      <c r="I33" s="2"/>
      <c r="J33" s="2"/>
      <c r="K33" s="2"/>
      <c r="L33" s="2"/>
    </row>
    <row r="34" spans="1:13" ht="18" customHeight="1" x14ac:dyDescent="0.3">
      <c r="F34" s="39"/>
      <c r="H34" s="34"/>
      <c r="I34" s="34"/>
      <c r="J34" s="40"/>
      <c r="K34" s="25"/>
      <c r="L34" s="7"/>
    </row>
    <row r="35" spans="1:13" ht="9" customHeight="1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8" t="s">
        <v>153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72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94"/>
      <c r="D5" s="194"/>
      <c r="E5" s="194"/>
      <c r="F5" s="194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94"/>
      <c r="D6" s="194"/>
      <c r="E6" s="194"/>
      <c r="F6" s="194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93"/>
      <c r="J7" s="202"/>
      <c r="K7" s="202"/>
      <c r="L7" s="203"/>
    </row>
    <row r="8" spans="1:12" ht="17.100000000000001" customHeight="1" x14ac:dyDescent="0.3">
      <c r="A8" s="2" t="s">
        <v>6</v>
      </c>
      <c r="B8" s="2"/>
      <c r="C8" s="193"/>
      <c r="D8" s="193"/>
      <c r="E8" s="193"/>
      <c r="F8" s="193"/>
      <c r="H8" s="13" t="s">
        <v>1</v>
      </c>
      <c r="I8" s="194"/>
      <c r="J8" s="195"/>
      <c r="K8" s="195"/>
      <c r="L8" s="196"/>
    </row>
    <row r="9" spans="1:12" ht="17.100000000000001" customHeight="1" x14ac:dyDescent="0.3">
      <c r="A9" s="13" t="s">
        <v>21</v>
      </c>
      <c r="B9" s="13"/>
      <c r="C9" s="194"/>
      <c r="D9" s="194"/>
      <c r="E9" s="194"/>
      <c r="F9" s="194"/>
      <c r="H9" s="13" t="s">
        <v>2</v>
      </c>
      <c r="I9" s="194"/>
      <c r="J9" s="195"/>
      <c r="K9" s="195"/>
      <c r="L9" s="196"/>
    </row>
    <row r="10" spans="1:12" ht="17.100000000000001" customHeight="1" x14ac:dyDescent="0.3">
      <c r="A10" s="13" t="s">
        <v>95</v>
      </c>
      <c r="B10" s="13"/>
      <c r="C10" s="194"/>
      <c r="D10" s="194"/>
      <c r="E10" s="194"/>
      <c r="F10" s="194"/>
      <c r="H10" s="13" t="s">
        <v>3</v>
      </c>
      <c r="I10" s="194"/>
      <c r="J10" s="195"/>
      <c r="K10" s="195"/>
      <c r="L10" s="196"/>
    </row>
    <row r="11" spans="1:12" ht="17.100000000000001" customHeight="1" x14ac:dyDescent="0.3">
      <c r="H11" s="13" t="s">
        <v>4</v>
      </c>
      <c r="I11" s="194"/>
      <c r="J11" s="195"/>
      <c r="K11" s="195"/>
      <c r="L11" s="196"/>
    </row>
    <row r="12" spans="1:12" ht="17.100000000000001" customHeight="1" x14ac:dyDescent="0.3">
      <c r="H12" s="13" t="s">
        <v>5</v>
      </c>
      <c r="I12" s="194"/>
      <c r="J12" s="195"/>
      <c r="K12" s="195"/>
      <c r="L12" s="19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76" t="s">
        <v>53</v>
      </c>
      <c r="B14" s="3"/>
      <c r="C14" s="3"/>
      <c r="D14" s="3"/>
      <c r="E14" s="3"/>
      <c r="F14" s="3"/>
      <c r="G14" s="3"/>
      <c r="H14" s="3"/>
      <c r="I14" s="3"/>
      <c r="J14" s="3"/>
      <c r="K14" s="77"/>
      <c r="L14" s="78"/>
    </row>
    <row r="15" spans="1:12" ht="18" customHeight="1" x14ac:dyDescent="0.3">
      <c r="A15" s="26"/>
      <c r="K15" s="25"/>
      <c r="L15" s="79"/>
    </row>
    <row r="16" spans="1:12" ht="39" customHeight="1" x14ac:dyDescent="0.3">
      <c r="A16" s="26"/>
      <c r="L16" s="27"/>
    </row>
    <row r="17" spans="1:12" ht="18" customHeight="1" x14ac:dyDescent="0.3">
      <c r="A17" s="132" t="s">
        <v>70</v>
      </c>
      <c r="B17" s="133"/>
      <c r="C17" s="93"/>
      <c r="D17" s="13"/>
      <c r="E17" s="13"/>
      <c r="F17" s="13"/>
      <c r="G17" s="13"/>
      <c r="H17" s="13"/>
      <c r="I17" s="13"/>
      <c r="J17" s="13"/>
      <c r="K17" s="134"/>
      <c r="L17" s="135"/>
    </row>
    <row r="18" spans="1:12" ht="19.5" customHeight="1" x14ac:dyDescent="0.35">
      <c r="A18" s="8" t="s">
        <v>74</v>
      </c>
    </row>
    <row r="19" spans="1:12" ht="15" customHeight="1" x14ac:dyDescent="0.3">
      <c r="G19" s="27"/>
      <c r="H19" s="125" t="s">
        <v>85</v>
      </c>
      <c r="I19" s="80"/>
      <c r="K19" s="18" t="s">
        <v>86</v>
      </c>
    </row>
    <row r="20" spans="1:12" ht="15" customHeight="1" x14ac:dyDescent="0.3">
      <c r="B20" s="113" t="s">
        <v>81</v>
      </c>
      <c r="C20" s="70"/>
      <c r="D20" s="85"/>
      <c r="E20" s="157"/>
      <c r="F20" s="114">
        <v>0.5</v>
      </c>
      <c r="G20" s="126"/>
      <c r="H20" s="157"/>
      <c r="I20" s="116"/>
      <c r="J20" s="117"/>
      <c r="K20" s="118">
        <f>F20*H20</f>
        <v>0</v>
      </c>
    </row>
    <row r="21" spans="1:12" ht="15" customHeight="1" x14ac:dyDescent="0.3">
      <c r="B21" s="113" t="s">
        <v>82</v>
      </c>
      <c r="C21" s="70"/>
      <c r="D21" s="85"/>
      <c r="E21" s="157"/>
      <c r="F21" s="114">
        <v>0.3</v>
      </c>
      <c r="G21" s="126"/>
      <c r="H21" s="157"/>
      <c r="I21" s="116"/>
      <c r="J21" s="117"/>
      <c r="K21" s="118">
        <f>F21*H21</f>
        <v>0</v>
      </c>
    </row>
    <row r="22" spans="1:12" ht="15" customHeight="1" x14ac:dyDescent="0.3">
      <c r="B22" s="113" t="s">
        <v>83</v>
      </c>
      <c r="C22" s="70"/>
      <c r="D22" s="85"/>
      <c r="E22" s="157"/>
      <c r="F22" s="114">
        <v>0.1</v>
      </c>
      <c r="G22" s="126"/>
      <c r="H22" s="157"/>
      <c r="I22" s="116"/>
      <c r="J22" s="117"/>
      <c r="K22" s="118">
        <f>F22*H22</f>
        <v>0</v>
      </c>
    </row>
    <row r="23" spans="1:12" ht="12.75" thickBot="1" x14ac:dyDescent="0.35">
      <c r="B23" s="70" t="s">
        <v>84</v>
      </c>
      <c r="C23" s="71"/>
      <c r="D23" s="71"/>
      <c r="E23" s="86">
        <f>SUM(E20:E22)</f>
        <v>0</v>
      </c>
      <c r="F23" s="117"/>
      <c r="G23" s="22"/>
      <c r="H23" s="22"/>
      <c r="I23" s="22"/>
      <c r="J23" s="22"/>
      <c r="K23" s="22"/>
    </row>
    <row r="24" spans="1:12" ht="21" customHeight="1" thickBot="1" x14ac:dyDescent="0.4">
      <c r="G24" s="96" t="s">
        <v>87</v>
      </c>
      <c r="H24" s="11"/>
      <c r="I24" s="11"/>
      <c r="J24" s="127"/>
      <c r="K24" s="128">
        <f>IF(SUM(K20:K23)&gt;10,10,SUM(K20:K23))</f>
        <v>0</v>
      </c>
      <c r="L24" s="99">
        <v>0.3</v>
      </c>
    </row>
    <row r="25" spans="1:12" ht="23.25" customHeight="1" x14ac:dyDescent="0.3">
      <c r="A25" s="4" t="s">
        <v>75</v>
      </c>
    </row>
    <row r="26" spans="1:12" ht="8.25" customHeight="1" x14ac:dyDescent="0.3">
      <c r="B26" s="22"/>
      <c r="C26" s="22"/>
      <c r="D26" s="22"/>
      <c r="E26" s="22"/>
      <c r="F26" s="22"/>
      <c r="G26" s="22"/>
      <c r="H26" s="82"/>
      <c r="I26" s="80"/>
      <c r="J26" s="83"/>
      <c r="K26" s="84"/>
    </row>
    <row r="27" spans="1:12" ht="15" customHeight="1" x14ac:dyDescent="0.3">
      <c r="B27" s="70" t="s">
        <v>77</v>
      </c>
      <c r="C27" s="71"/>
      <c r="D27" s="85"/>
      <c r="E27" s="157"/>
      <c r="F27" s="70" t="s">
        <v>80</v>
      </c>
      <c r="G27" s="85"/>
      <c r="H27" s="87">
        <f>E23</f>
        <v>0</v>
      </c>
      <c r="I27" s="88">
        <f>IFERROR(E27/H27,10)</f>
        <v>10</v>
      </c>
      <c r="J27" s="83"/>
      <c r="K27" s="89">
        <f>10-I27</f>
        <v>0</v>
      </c>
    </row>
    <row r="28" spans="1:12" ht="8.25" customHeight="1" x14ac:dyDescent="0.3">
      <c r="B28" s="22"/>
      <c r="C28" s="22"/>
      <c r="D28" s="22"/>
      <c r="E28" s="22"/>
      <c r="F28" s="22"/>
      <c r="G28" s="22"/>
      <c r="H28" s="82"/>
      <c r="I28" s="80"/>
      <c r="J28" s="83"/>
      <c r="K28" s="84"/>
    </row>
    <row r="29" spans="1:12" x14ac:dyDescent="0.3">
      <c r="I29" s="90"/>
      <c r="J29" s="91"/>
      <c r="K29" s="92"/>
    </row>
    <row r="30" spans="1:12" ht="15" customHeight="1" x14ac:dyDescent="0.3">
      <c r="E30" s="93" t="s">
        <v>70</v>
      </c>
      <c r="F30" s="13"/>
      <c r="G30" s="13"/>
      <c r="H30" s="13"/>
      <c r="I30" s="94"/>
      <c r="J30" s="95"/>
      <c r="K30" s="158"/>
    </row>
    <row r="31" spans="1:12" ht="7.5" customHeight="1" thickBot="1" x14ac:dyDescent="0.35">
      <c r="K31" s="92"/>
      <c r="L31" s="81"/>
    </row>
    <row r="32" spans="1:12" ht="20.25" customHeight="1" thickBot="1" x14ac:dyDescent="0.35">
      <c r="G32" s="96" t="s">
        <v>78</v>
      </c>
      <c r="H32" s="11"/>
      <c r="I32" s="11"/>
      <c r="J32" s="97"/>
      <c r="K32" s="98">
        <f>K27-K30</f>
        <v>0</v>
      </c>
      <c r="L32" s="99">
        <v>0.7</v>
      </c>
    </row>
    <row r="33" spans="1:12" ht="11.25" customHeight="1" thickBot="1" x14ac:dyDescent="0.35"/>
    <row r="34" spans="1:12" ht="20.25" customHeight="1" thickBot="1" x14ac:dyDescent="0.35">
      <c r="I34" s="73" t="s">
        <v>79</v>
      </c>
      <c r="J34" s="100"/>
      <c r="K34" s="100"/>
      <c r="L34" s="129">
        <f>ROUND(K24*0.3 + K32*0.7,3)</f>
        <v>0</v>
      </c>
    </row>
    <row r="35" spans="1:12" x14ac:dyDescent="0.3">
      <c r="L35" s="130"/>
    </row>
    <row r="36" spans="1:12" x14ac:dyDescent="0.3">
      <c r="L36" s="130"/>
    </row>
    <row r="37" spans="1:12" x14ac:dyDescent="0.3">
      <c r="L37" s="130"/>
    </row>
    <row r="42" spans="1:12" x14ac:dyDescent="0.3">
      <c r="A42" s="2" t="s">
        <v>36</v>
      </c>
      <c r="B42" s="41"/>
      <c r="C42" s="41"/>
      <c r="D42" s="41"/>
      <c r="E42" s="41"/>
      <c r="H42" s="2" t="s">
        <v>37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41" zoomScaleNormal="100" workbookViewId="0">
      <selection activeCell="K24" sqref="K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8" t="s">
        <v>145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72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94"/>
      <c r="D5" s="194"/>
      <c r="E5" s="194"/>
      <c r="F5" s="194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94"/>
      <c r="D6" s="194"/>
      <c r="E6" s="194"/>
      <c r="F6" s="194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93"/>
      <c r="J7" s="202"/>
      <c r="K7" s="202"/>
      <c r="L7" s="203"/>
    </row>
    <row r="8" spans="1:12" ht="17.100000000000001" customHeight="1" x14ac:dyDescent="0.3">
      <c r="A8" s="2" t="s">
        <v>6</v>
      </c>
      <c r="B8" s="2"/>
      <c r="C8" s="193"/>
      <c r="D8" s="193"/>
      <c r="E8" s="193"/>
      <c r="F8" s="193"/>
      <c r="H8" s="13" t="s">
        <v>1</v>
      </c>
      <c r="I8" s="194"/>
      <c r="J8" s="195"/>
      <c r="K8" s="195"/>
      <c r="L8" s="196"/>
    </row>
    <row r="9" spans="1:12" ht="17.100000000000001" customHeight="1" x14ac:dyDescent="0.3">
      <c r="A9" s="13" t="s">
        <v>21</v>
      </c>
      <c r="B9" s="13"/>
      <c r="C9" s="194"/>
      <c r="D9" s="194"/>
      <c r="E9" s="194"/>
      <c r="F9" s="194"/>
      <c r="H9" s="13" t="s">
        <v>2</v>
      </c>
      <c r="I9" s="194"/>
      <c r="J9" s="195"/>
      <c r="K9" s="195"/>
      <c r="L9" s="196"/>
    </row>
    <row r="10" spans="1:12" ht="17.100000000000001" customHeight="1" x14ac:dyDescent="0.3">
      <c r="A10" s="13" t="s">
        <v>95</v>
      </c>
      <c r="B10" s="13"/>
      <c r="C10" s="194"/>
      <c r="D10" s="194"/>
      <c r="E10" s="194"/>
      <c r="F10" s="194"/>
      <c r="H10" s="13" t="s">
        <v>3</v>
      </c>
      <c r="I10" s="194"/>
      <c r="J10" s="195"/>
      <c r="K10" s="195"/>
      <c r="L10" s="196"/>
    </row>
    <row r="11" spans="1:12" ht="17.100000000000001" customHeight="1" x14ac:dyDescent="0.3">
      <c r="H11" s="13" t="s">
        <v>4</v>
      </c>
      <c r="I11" s="194"/>
      <c r="J11" s="195"/>
      <c r="K11" s="195"/>
      <c r="L11" s="196"/>
    </row>
    <row r="12" spans="1:12" ht="17.100000000000001" customHeight="1" x14ac:dyDescent="0.3">
      <c r="H12" s="13" t="s">
        <v>5</v>
      </c>
      <c r="I12" s="194"/>
      <c r="J12" s="195"/>
      <c r="K12" s="195"/>
      <c r="L12" s="19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76" t="s">
        <v>53</v>
      </c>
      <c r="B14" s="3"/>
      <c r="C14" s="3"/>
      <c r="D14" s="3"/>
      <c r="E14" s="3"/>
      <c r="F14" s="3"/>
      <c r="G14" s="3"/>
      <c r="H14" s="3"/>
      <c r="I14" s="3"/>
      <c r="J14" s="3"/>
      <c r="K14" s="77"/>
      <c r="L14" s="78"/>
    </row>
    <row r="15" spans="1:12" ht="18" customHeight="1" x14ac:dyDescent="0.3">
      <c r="A15" s="26"/>
      <c r="K15" s="25"/>
      <c r="L15" s="79"/>
    </row>
    <row r="16" spans="1:12" ht="39" customHeight="1" x14ac:dyDescent="0.3">
      <c r="A16" s="26"/>
      <c r="L16" s="27"/>
    </row>
    <row r="17" spans="1:12" ht="18" customHeight="1" x14ac:dyDescent="0.3">
      <c r="A17" s="132" t="s">
        <v>70</v>
      </c>
      <c r="B17" s="133"/>
      <c r="C17" s="93"/>
      <c r="D17" s="13"/>
      <c r="E17" s="13"/>
      <c r="F17" s="13"/>
      <c r="G17" s="13"/>
      <c r="H17" s="13"/>
      <c r="I17" s="13"/>
      <c r="J17" s="13"/>
      <c r="K17" s="134"/>
      <c r="L17" s="135"/>
    </row>
    <row r="18" spans="1:12" ht="19.5" customHeight="1" x14ac:dyDescent="0.35">
      <c r="A18" s="8" t="s">
        <v>74</v>
      </c>
    </row>
    <row r="19" spans="1:12" ht="15" customHeight="1" x14ac:dyDescent="0.3">
      <c r="G19" s="27"/>
      <c r="H19" s="125" t="s">
        <v>85</v>
      </c>
      <c r="I19" s="80"/>
      <c r="K19" s="18" t="s">
        <v>86</v>
      </c>
    </row>
    <row r="20" spans="1:12" ht="15" customHeight="1" x14ac:dyDescent="0.3">
      <c r="B20" s="113" t="s">
        <v>81</v>
      </c>
      <c r="C20" s="70"/>
      <c r="D20" s="85"/>
      <c r="E20" s="157"/>
      <c r="F20" s="114">
        <v>0.5</v>
      </c>
      <c r="G20" s="126"/>
      <c r="H20" s="157"/>
      <c r="I20" s="116"/>
      <c r="J20" s="117"/>
      <c r="K20" s="118">
        <f>F20*H20</f>
        <v>0</v>
      </c>
    </row>
    <row r="21" spans="1:12" ht="15" customHeight="1" x14ac:dyDescent="0.3">
      <c r="B21" s="113" t="s">
        <v>82</v>
      </c>
      <c r="C21" s="70"/>
      <c r="D21" s="85"/>
      <c r="E21" s="157"/>
      <c r="F21" s="114">
        <v>0.3</v>
      </c>
      <c r="G21" s="126"/>
      <c r="H21" s="157"/>
      <c r="I21" s="116"/>
      <c r="J21" s="117"/>
      <c r="K21" s="118">
        <f>F21*H21</f>
        <v>0</v>
      </c>
    </row>
    <row r="22" spans="1:12" ht="15" customHeight="1" x14ac:dyDescent="0.3">
      <c r="B22" s="113" t="s">
        <v>83</v>
      </c>
      <c r="C22" s="70"/>
      <c r="D22" s="85"/>
      <c r="E22" s="157"/>
      <c r="F22" s="114">
        <v>0.1</v>
      </c>
      <c r="G22" s="126"/>
      <c r="H22" s="157"/>
      <c r="I22" s="116"/>
      <c r="J22" s="117"/>
      <c r="K22" s="118">
        <f>F22*H22</f>
        <v>0</v>
      </c>
    </row>
    <row r="23" spans="1:12" ht="12.75" thickBot="1" x14ac:dyDescent="0.35">
      <c r="B23" s="70" t="s">
        <v>84</v>
      </c>
      <c r="C23" s="71"/>
      <c r="D23" s="71"/>
      <c r="E23" s="86">
        <f>SUM(E20:E22)</f>
        <v>0</v>
      </c>
      <c r="F23" s="117"/>
      <c r="G23" s="22"/>
      <c r="H23" s="22"/>
      <c r="I23" s="22"/>
      <c r="J23" s="22"/>
      <c r="K23" s="22"/>
    </row>
    <row r="24" spans="1:12" ht="21" customHeight="1" thickBot="1" x14ac:dyDescent="0.4">
      <c r="G24" s="96" t="s">
        <v>87</v>
      </c>
      <c r="H24" s="11"/>
      <c r="I24" s="11"/>
      <c r="J24" s="127"/>
      <c r="K24" s="128">
        <f>IF(SUM(K20:K23)&gt;10,10,SUM(K20:K23))</f>
        <v>0</v>
      </c>
      <c r="L24" s="99">
        <v>0.3</v>
      </c>
    </row>
    <row r="25" spans="1:12" ht="23.25" customHeight="1" x14ac:dyDescent="0.3">
      <c r="A25" s="4" t="s">
        <v>75</v>
      </c>
    </row>
    <row r="26" spans="1:12" ht="8.25" customHeight="1" x14ac:dyDescent="0.3">
      <c r="B26" s="22"/>
      <c r="C26" s="22"/>
      <c r="D26" s="22"/>
      <c r="E26" s="22"/>
      <c r="F26" s="22"/>
      <c r="G26" s="22"/>
      <c r="H26" s="82"/>
      <c r="I26" s="80"/>
      <c r="J26" s="83"/>
      <c r="K26" s="84"/>
    </row>
    <row r="27" spans="1:12" ht="15" customHeight="1" x14ac:dyDescent="0.3">
      <c r="B27" s="70" t="s">
        <v>77</v>
      </c>
      <c r="C27" s="71"/>
      <c r="D27" s="85"/>
      <c r="E27" s="157"/>
      <c r="F27" s="70" t="s">
        <v>80</v>
      </c>
      <c r="G27" s="85"/>
      <c r="H27" s="87">
        <f>E23</f>
        <v>0</v>
      </c>
      <c r="I27" s="88">
        <f>IFERROR(E27/H27,10)</f>
        <v>10</v>
      </c>
      <c r="J27" s="83"/>
      <c r="K27" s="89">
        <f>10-I27</f>
        <v>0</v>
      </c>
    </row>
    <row r="28" spans="1:12" ht="8.25" customHeight="1" x14ac:dyDescent="0.3">
      <c r="B28" s="22"/>
      <c r="C28" s="22"/>
      <c r="D28" s="22"/>
      <c r="E28" s="22"/>
      <c r="F28" s="22"/>
      <c r="G28" s="22"/>
      <c r="H28" s="82"/>
      <c r="I28" s="80"/>
      <c r="J28" s="83"/>
      <c r="K28" s="84"/>
    </row>
    <row r="29" spans="1:12" x14ac:dyDescent="0.3">
      <c r="I29" s="90"/>
      <c r="J29" s="91"/>
      <c r="K29" s="92"/>
    </row>
    <row r="30" spans="1:12" ht="15" customHeight="1" x14ac:dyDescent="0.3">
      <c r="E30" s="93" t="s">
        <v>70</v>
      </c>
      <c r="F30" s="13"/>
      <c r="G30" s="13"/>
      <c r="H30" s="13"/>
      <c r="I30" s="94"/>
      <c r="J30" s="95"/>
      <c r="K30" s="158"/>
    </row>
    <row r="31" spans="1:12" ht="7.5" customHeight="1" thickBot="1" x14ac:dyDescent="0.35">
      <c r="K31" s="92"/>
      <c r="L31" s="81"/>
    </row>
    <row r="32" spans="1:12" ht="20.25" customHeight="1" thickBot="1" x14ac:dyDescent="0.35">
      <c r="G32" s="96" t="s">
        <v>78</v>
      </c>
      <c r="H32" s="11"/>
      <c r="I32" s="11"/>
      <c r="J32" s="97"/>
      <c r="K32" s="98">
        <f>K27-K30</f>
        <v>0</v>
      </c>
      <c r="L32" s="99">
        <v>0.7</v>
      </c>
    </row>
    <row r="33" spans="1:12" ht="11.25" customHeight="1" thickBot="1" x14ac:dyDescent="0.35"/>
    <row r="34" spans="1:12" ht="20.25" customHeight="1" thickBot="1" x14ac:dyDescent="0.35">
      <c r="I34" s="73" t="s">
        <v>79</v>
      </c>
      <c r="J34" s="100"/>
      <c r="K34" s="100"/>
      <c r="L34" s="129">
        <f>ROUND(K24*0.3 + K32*0.7,3)</f>
        <v>0</v>
      </c>
    </row>
    <row r="35" spans="1:12" x14ac:dyDescent="0.3">
      <c r="L35" s="130"/>
    </row>
    <row r="36" spans="1:12" x14ac:dyDescent="0.3">
      <c r="L36" s="130"/>
    </row>
    <row r="37" spans="1:12" x14ac:dyDescent="0.3">
      <c r="L37" s="130"/>
    </row>
    <row r="42" spans="1:12" x14ac:dyDescent="0.3">
      <c r="A42" s="2" t="s">
        <v>36</v>
      </c>
      <c r="B42" s="41"/>
      <c r="C42" s="41"/>
      <c r="D42" s="41"/>
      <c r="E42" s="41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tabSelected="1" view="pageLayout" topLeftCell="A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8" t="s">
        <v>139</v>
      </c>
      <c r="H2" s="10"/>
      <c r="I2" s="14" t="s">
        <v>98</v>
      </c>
      <c r="J2" s="11"/>
      <c r="K2" s="12"/>
      <c r="L2" s="12"/>
    </row>
    <row r="3" spans="1:12" ht="24" customHeight="1" thickBot="1" x14ac:dyDescent="0.35">
      <c r="A3" s="4" t="s">
        <v>72</v>
      </c>
      <c r="H3" s="10"/>
      <c r="I3" s="14" t="s">
        <v>99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2" ht="24" customHeight="1" thickBot="1" x14ac:dyDescent="0.35">
      <c r="A5" s="13" t="s">
        <v>19</v>
      </c>
      <c r="B5" s="13"/>
      <c r="C5" s="194"/>
      <c r="D5" s="194"/>
      <c r="E5" s="194"/>
      <c r="F5" s="194"/>
      <c r="H5" s="10"/>
      <c r="I5" s="14" t="s">
        <v>17</v>
      </c>
      <c r="J5" s="131"/>
      <c r="K5" s="12"/>
      <c r="L5" s="12"/>
    </row>
    <row r="6" spans="1:12" ht="19.5" customHeight="1" x14ac:dyDescent="0.3">
      <c r="A6" s="13" t="s">
        <v>20</v>
      </c>
      <c r="B6" s="13"/>
      <c r="C6" s="194"/>
      <c r="D6" s="194"/>
      <c r="E6" s="194"/>
      <c r="F6" s="194"/>
      <c r="H6" s="1" t="s">
        <v>22</v>
      </c>
    </row>
    <row r="7" spans="1:12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93"/>
      <c r="J7" s="202"/>
      <c r="K7" s="202"/>
      <c r="L7" s="203"/>
    </row>
    <row r="8" spans="1:12" ht="17.100000000000001" customHeight="1" x14ac:dyDescent="0.3">
      <c r="A8" s="2" t="s">
        <v>6</v>
      </c>
      <c r="B8" s="2"/>
      <c r="C8" s="193"/>
      <c r="D8" s="193"/>
      <c r="E8" s="193"/>
      <c r="F8" s="193"/>
      <c r="H8" s="13" t="s">
        <v>1</v>
      </c>
      <c r="I8" s="194"/>
      <c r="J8" s="195"/>
      <c r="K8" s="195"/>
      <c r="L8" s="196"/>
    </row>
    <row r="9" spans="1:12" ht="17.100000000000001" customHeight="1" x14ac:dyDescent="0.3">
      <c r="A9" s="13" t="s">
        <v>21</v>
      </c>
      <c r="B9" s="13"/>
      <c r="C9" s="194"/>
      <c r="D9" s="194"/>
      <c r="E9" s="194"/>
      <c r="F9" s="194"/>
      <c r="H9" s="13" t="s">
        <v>2</v>
      </c>
      <c r="I9" s="194"/>
      <c r="J9" s="195"/>
      <c r="K9" s="195"/>
      <c r="L9" s="196"/>
    </row>
    <row r="10" spans="1:12" ht="17.100000000000001" customHeight="1" x14ac:dyDescent="0.3">
      <c r="A10" s="13" t="s">
        <v>95</v>
      </c>
      <c r="B10" s="13"/>
      <c r="C10" s="194"/>
      <c r="D10" s="194"/>
      <c r="E10" s="194"/>
      <c r="F10" s="194"/>
      <c r="H10" s="13" t="s">
        <v>3</v>
      </c>
      <c r="I10" s="194"/>
      <c r="J10" s="195"/>
      <c r="K10" s="195"/>
      <c r="L10" s="196"/>
    </row>
    <row r="11" spans="1:12" ht="17.100000000000001" customHeight="1" x14ac:dyDescent="0.3">
      <c r="H11" s="13" t="s">
        <v>4</v>
      </c>
      <c r="I11" s="194"/>
      <c r="J11" s="195"/>
      <c r="K11" s="195"/>
      <c r="L11" s="196"/>
    </row>
    <row r="12" spans="1:12" ht="17.100000000000001" customHeight="1" x14ac:dyDescent="0.3">
      <c r="H12" s="13" t="s">
        <v>5</v>
      </c>
      <c r="I12" s="194"/>
      <c r="J12" s="195"/>
      <c r="K12" s="195"/>
      <c r="L12" s="196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76" t="s">
        <v>53</v>
      </c>
      <c r="B14" s="3"/>
      <c r="C14" s="3"/>
      <c r="D14" s="3"/>
      <c r="E14" s="3"/>
      <c r="F14" s="3"/>
      <c r="G14" s="3"/>
      <c r="H14" s="3"/>
      <c r="I14" s="3"/>
      <c r="J14" s="3"/>
      <c r="K14" s="77"/>
      <c r="L14" s="78"/>
    </row>
    <row r="15" spans="1:12" ht="18" customHeight="1" x14ac:dyDescent="0.3">
      <c r="A15" s="26"/>
      <c r="K15" s="25"/>
      <c r="L15" s="79"/>
    </row>
    <row r="16" spans="1:12" ht="39" customHeight="1" x14ac:dyDescent="0.3">
      <c r="A16" s="26"/>
      <c r="L16" s="27"/>
    </row>
    <row r="17" spans="1:12" ht="18" customHeight="1" x14ac:dyDescent="0.3">
      <c r="A17" s="132" t="s">
        <v>70</v>
      </c>
      <c r="B17" s="133"/>
      <c r="C17" s="93"/>
      <c r="D17" s="13"/>
      <c r="E17" s="13"/>
      <c r="F17" s="13"/>
      <c r="G17" s="13"/>
      <c r="H17" s="13"/>
      <c r="I17" s="13"/>
      <c r="J17" s="13"/>
      <c r="K17" s="134"/>
      <c r="L17" s="135"/>
    </row>
    <row r="18" spans="1:12" ht="19.5" customHeight="1" x14ac:dyDescent="0.35">
      <c r="A18" s="8" t="s">
        <v>74</v>
      </c>
    </row>
    <row r="19" spans="1:12" ht="15" customHeight="1" x14ac:dyDescent="0.3">
      <c r="G19" s="27"/>
      <c r="H19" s="112" t="s">
        <v>88</v>
      </c>
      <c r="I19" s="80"/>
      <c r="K19" s="18" t="s">
        <v>86</v>
      </c>
    </row>
    <row r="20" spans="1:12" ht="15" customHeight="1" x14ac:dyDescent="0.3">
      <c r="B20" s="113" t="s">
        <v>81</v>
      </c>
      <c r="C20" s="70"/>
      <c r="D20" s="85"/>
      <c r="E20" s="157">
        <v>0</v>
      </c>
      <c r="F20" s="114">
        <v>0.4</v>
      </c>
      <c r="G20" s="115"/>
      <c r="H20" s="238">
        <f>IF(E20&gt;24,25,E20)</f>
        <v>0</v>
      </c>
      <c r="I20" s="116"/>
      <c r="J20" s="117"/>
      <c r="K20" s="118">
        <f>F20*H20</f>
        <v>0</v>
      </c>
      <c r="L20" s="22"/>
    </row>
    <row r="21" spans="1:12" ht="15" customHeight="1" x14ac:dyDescent="0.3">
      <c r="B21" s="113" t="s">
        <v>82</v>
      </c>
      <c r="C21" s="70"/>
      <c r="D21" s="85"/>
      <c r="E21" s="157">
        <v>0</v>
      </c>
      <c r="F21" s="114">
        <v>0.3</v>
      </c>
      <c r="G21" s="115"/>
      <c r="H21" s="238">
        <f>IF(SUM(E20:E21)&gt;24,25-H20,E21)</f>
        <v>0</v>
      </c>
      <c r="I21" s="116"/>
      <c r="J21" s="117"/>
      <c r="K21" s="118">
        <f>F21*H21</f>
        <v>0</v>
      </c>
      <c r="L21" s="22"/>
    </row>
    <row r="22" spans="1:12" ht="15" customHeight="1" x14ac:dyDescent="0.3">
      <c r="B22" s="113" t="s">
        <v>83</v>
      </c>
      <c r="C22" s="70"/>
      <c r="D22" s="85"/>
      <c r="E22" s="157">
        <v>0</v>
      </c>
      <c r="F22" s="114">
        <v>0.1</v>
      </c>
      <c r="G22" s="115"/>
      <c r="H22" s="238">
        <f>IF(SUM(E20:E22)&gt;24,IF(25-SUM(H20:H21)&gt;0,25-SUM(H20:H21),0),E22)</f>
        <v>0</v>
      </c>
      <c r="I22" s="116"/>
      <c r="J22" s="117"/>
      <c r="K22" s="118">
        <f>F22*H22</f>
        <v>0</v>
      </c>
      <c r="L22" s="22"/>
    </row>
    <row r="23" spans="1:12" ht="12.75" thickBot="1" x14ac:dyDescent="0.35">
      <c r="B23" s="70" t="s">
        <v>84</v>
      </c>
      <c r="C23" s="71"/>
      <c r="D23" s="71"/>
      <c r="E23" s="86">
        <f>SUM(E20:E22)</f>
        <v>0</v>
      </c>
      <c r="F23" s="117"/>
      <c r="G23" s="117"/>
      <c r="H23" s="117"/>
      <c r="I23" s="117"/>
      <c r="J23" s="117"/>
      <c r="K23" s="117"/>
      <c r="L23" s="22"/>
    </row>
    <row r="24" spans="1:12" ht="21" customHeight="1" thickBot="1" x14ac:dyDescent="0.35">
      <c r="B24" s="22"/>
      <c r="C24" s="22"/>
      <c r="D24" s="22"/>
      <c r="E24" s="117"/>
      <c r="F24" s="117"/>
      <c r="G24" s="119" t="s">
        <v>87</v>
      </c>
      <c r="H24" s="120"/>
      <c r="I24" s="120"/>
      <c r="J24" s="121"/>
      <c r="K24" s="98">
        <f>IF(SUM(K20:K23)&gt;10,10,SUM(K20:K23))</f>
        <v>0</v>
      </c>
      <c r="L24" s="99">
        <v>0.3</v>
      </c>
    </row>
    <row r="25" spans="1:12" ht="21" customHeight="1" x14ac:dyDescent="0.3">
      <c r="B25" s="22"/>
      <c r="C25" s="22"/>
      <c r="D25" s="22"/>
      <c r="E25" s="117"/>
      <c r="F25" s="117"/>
      <c r="G25" s="122"/>
      <c r="H25" s="117"/>
      <c r="I25" s="117"/>
      <c r="J25" s="123"/>
      <c r="K25" s="124"/>
      <c r="L25" s="99"/>
    </row>
    <row r="26" spans="1:12" ht="19.5" customHeight="1" x14ac:dyDescent="0.3">
      <c r="A26" s="4" t="s">
        <v>75</v>
      </c>
    </row>
    <row r="27" spans="1:12" ht="8.25" customHeight="1" x14ac:dyDescent="0.3">
      <c r="B27" s="22"/>
      <c r="C27" s="22"/>
      <c r="D27" s="22"/>
      <c r="E27" s="22"/>
      <c r="F27" s="22"/>
      <c r="G27" s="22"/>
      <c r="H27" s="82"/>
      <c r="I27" s="80"/>
      <c r="J27" s="83"/>
      <c r="K27" s="84"/>
    </row>
    <row r="28" spans="1:12" ht="15" customHeight="1" x14ac:dyDescent="0.3">
      <c r="B28" s="70" t="s">
        <v>77</v>
      </c>
      <c r="C28" s="71"/>
      <c r="D28" s="85"/>
      <c r="E28" s="157">
        <v>0</v>
      </c>
      <c r="F28" s="70" t="s">
        <v>80</v>
      </c>
      <c r="G28" s="85"/>
      <c r="H28" s="87">
        <f>E23</f>
        <v>0</v>
      </c>
      <c r="I28" s="88">
        <f>IFERROR(E28/H28,10)</f>
        <v>10</v>
      </c>
      <c r="J28" s="83"/>
      <c r="K28" s="89">
        <f>10-I28</f>
        <v>0</v>
      </c>
    </row>
    <row r="29" spans="1:12" ht="8.25" customHeight="1" x14ac:dyDescent="0.3">
      <c r="B29" s="22"/>
      <c r="C29" s="22"/>
      <c r="D29" s="22"/>
      <c r="E29" s="22"/>
      <c r="F29" s="22"/>
      <c r="G29" s="22"/>
      <c r="H29" s="82"/>
      <c r="I29" s="80"/>
      <c r="J29" s="83"/>
      <c r="K29" s="84"/>
    </row>
    <row r="30" spans="1:12" x14ac:dyDescent="0.3">
      <c r="I30" s="90"/>
      <c r="J30" s="91"/>
      <c r="K30" s="92"/>
    </row>
    <row r="31" spans="1:12" ht="15" customHeight="1" x14ac:dyDescent="0.3">
      <c r="E31" s="93" t="s">
        <v>70</v>
      </c>
      <c r="F31" s="13"/>
      <c r="G31" s="13"/>
      <c r="H31" s="13"/>
      <c r="I31" s="94"/>
      <c r="J31" s="95"/>
      <c r="K31" s="158">
        <v>0</v>
      </c>
    </row>
    <row r="32" spans="1:12" ht="7.5" customHeight="1" thickBot="1" x14ac:dyDescent="0.35">
      <c r="K32" s="92"/>
      <c r="L32" s="81"/>
    </row>
    <row r="33" spans="1:12" ht="20.25" customHeight="1" thickBot="1" x14ac:dyDescent="0.35">
      <c r="G33" s="96" t="s">
        <v>78</v>
      </c>
      <c r="H33" s="11"/>
      <c r="I33" s="11"/>
      <c r="J33" s="97"/>
      <c r="K33" s="98">
        <f>K28-K31</f>
        <v>0</v>
      </c>
      <c r="L33" s="99">
        <v>0.7</v>
      </c>
    </row>
    <row r="34" spans="1:12" ht="11.25" customHeight="1" thickBot="1" x14ac:dyDescent="0.35"/>
    <row r="35" spans="1:12" ht="20.25" customHeight="1" thickBot="1" x14ac:dyDescent="0.35">
      <c r="I35" s="73" t="s">
        <v>79</v>
      </c>
      <c r="J35" s="100"/>
      <c r="K35" s="100"/>
      <c r="L35" s="101">
        <f>ROUND(K24*0.3 + K33*0.7,3)</f>
        <v>0</v>
      </c>
    </row>
    <row r="42" spans="1:12" x14ac:dyDescent="0.3">
      <c r="A42" s="2" t="s">
        <v>36</v>
      </c>
      <c r="B42" s="41"/>
      <c r="C42" s="41"/>
      <c r="D42" s="41"/>
      <c r="E42" s="41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showZeros="0" view="pageLayout" zoomScale="110" zoomScaleNormal="120" zoomScalePageLayoutView="110" workbookViewId="0">
      <selection activeCell="L1" sqref="L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8" t="s">
        <v>123</v>
      </c>
      <c r="H2" s="10"/>
      <c r="I2" s="14" t="s">
        <v>98</v>
      </c>
      <c r="J2" s="11"/>
      <c r="K2" s="12"/>
      <c r="L2" s="12"/>
    </row>
    <row r="3" spans="1:13" ht="24" customHeight="1" thickBot="1" x14ac:dyDescent="0.35">
      <c r="A3" s="4" t="s">
        <v>73</v>
      </c>
      <c r="H3" s="10"/>
      <c r="I3" s="14" t="s">
        <v>99</v>
      </c>
      <c r="J3" s="11"/>
      <c r="K3" s="12"/>
      <c r="L3" s="12"/>
    </row>
    <row r="4" spans="1:13" ht="24" customHeight="1" thickBot="1" x14ac:dyDescent="0.35">
      <c r="A4" s="2" t="s">
        <v>18</v>
      </c>
      <c r="B4" s="2"/>
      <c r="C4" s="153"/>
      <c r="D4" s="9"/>
      <c r="E4" s="9"/>
      <c r="F4" s="9"/>
      <c r="H4" s="10"/>
      <c r="I4" s="14" t="s">
        <v>89</v>
      </c>
      <c r="J4" s="11"/>
      <c r="K4" s="12"/>
      <c r="L4" s="165"/>
    </row>
    <row r="5" spans="1:13" ht="24" customHeight="1" thickBot="1" x14ac:dyDescent="0.35">
      <c r="A5" s="13" t="s">
        <v>19</v>
      </c>
      <c r="B5" s="13"/>
      <c r="C5" s="194"/>
      <c r="D5" s="194"/>
      <c r="E5" s="194"/>
      <c r="F5" s="194"/>
      <c r="H5" s="10"/>
      <c r="I5" s="14" t="s">
        <v>17</v>
      </c>
      <c r="J5" s="131"/>
      <c r="K5" s="12"/>
      <c r="L5" s="12"/>
    </row>
    <row r="6" spans="1:13" ht="19.5" customHeight="1" x14ac:dyDescent="0.3">
      <c r="A6" s="13" t="s">
        <v>20</v>
      </c>
      <c r="B6" s="13"/>
      <c r="C6" s="194"/>
      <c r="D6" s="194"/>
      <c r="E6" s="194"/>
      <c r="F6" s="194"/>
      <c r="H6" s="1" t="s">
        <v>22</v>
      </c>
    </row>
    <row r="7" spans="1:13" ht="17.100000000000001" customHeight="1" x14ac:dyDescent="0.3">
      <c r="A7" s="13" t="s">
        <v>97</v>
      </c>
      <c r="B7" s="13"/>
      <c r="C7" s="94"/>
      <c r="D7" s="94"/>
      <c r="E7" s="94"/>
      <c r="F7" s="94"/>
      <c r="H7" s="2" t="s">
        <v>0</v>
      </c>
      <c r="I7" s="193"/>
      <c r="J7" s="202"/>
      <c r="K7" s="202"/>
      <c r="L7" s="203"/>
    </row>
    <row r="8" spans="1:13" ht="17.100000000000001" customHeight="1" x14ac:dyDescent="0.3">
      <c r="A8" s="2" t="s">
        <v>6</v>
      </c>
      <c r="B8" s="2"/>
      <c r="C8" s="193"/>
      <c r="D8" s="193"/>
      <c r="E8" s="193"/>
      <c r="F8" s="193"/>
      <c r="H8" s="13" t="s">
        <v>1</v>
      </c>
      <c r="I8" s="194"/>
      <c r="J8" s="195"/>
      <c r="K8" s="195"/>
      <c r="L8" s="196"/>
    </row>
    <row r="9" spans="1:13" ht="17.100000000000001" customHeight="1" x14ac:dyDescent="0.3">
      <c r="A9" s="13" t="s">
        <v>21</v>
      </c>
      <c r="B9" s="13"/>
      <c r="C9" s="194"/>
      <c r="D9" s="194"/>
      <c r="E9" s="194"/>
      <c r="F9" s="194"/>
      <c r="H9" s="13" t="s">
        <v>2</v>
      </c>
      <c r="I9" s="194"/>
      <c r="J9" s="195"/>
      <c r="K9" s="195"/>
      <c r="L9" s="196"/>
    </row>
    <row r="10" spans="1:13" ht="17.100000000000001" customHeight="1" x14ac:dyDescent="0.3">
      <c r="A10" s="13" t="s">
        <v>95</v>
      </c>
      <c r="B10" s="13"/>
      <c r="C10" s="194"/>
      <c r="D10" s="194"/>
      <c r="E10" s="194"/>
      <c r="F10" s="194"/>
      <c r="H10" s="13" t="s">
        <v>3</v>
      </c>
      <c r="I10" s="194"/>
      <c r="J10" s="195"/>
      <c r="K10" s="195"/>
      <c r="L10" s="196"/>
    </row>
    <row r="11" spans="1:13" ht="17.100000000000001" customHeight="1" x14ac:dyDescent="0.3">
      <c r="H11" s="13" t="s">
        <v>4</v>
      </c>
      <c r="I11" s="194"/>
      <c r="J11" s="195"/>
      <c r="K11" s="195"/>
      <c r="L11" s="196"/>
    </row>
    <row r="12" spans="1:13" ht="17.100000000000001" customHeight="1" x14ac:dyDescent="0.3">
      <c r="C12" s="15"/>
      <c r="H12" s="13" t="s">
        <v>5</v>
      </c>
      <c r="I12" s="194"/>
      <c r="J12" s="195"/>
      <c r="K12" s="195"/>
      <c r="L12" s="196"/>
    </row>
    <row r="13" spans="1:13" ht="17.100000000000001" customHeight="1" x14ac:dyDescent="0.3">
      <c r="C13" s="15"/>
      <c r="H13" s="3"/>
      <c r="I13" s="43"/>
      <c r="J13" s="3"/>
      <c r="K13" s="3"/>
      <c r="L13" s="3"/>
    </row>
    <row r="14" spans="1:13" ht="24.75" customHeight="1" thickBot="1" x14ac:dyDescent="0.35">
      <c r="K14" s="5" t="s">
        <v>92</v>
      </c>
    </row>
    <row r="15" spans="1:13" ht="51.75" customHeight="1" x14ac:dyDescent="0.3">
      <c r="A15" s="224" t="s">
        <v>90</v>
      </c>
      <c r="B15" s="227" t="s">
        <v>141</v>
      </c>
      <c r="C15" s="228"/>
      <c r="D15" s="228"/>
      <c r="E15" s="228"/>
      <c r="F15" s="228"/>
      <c r="G15" s="228"/>
      <c r="H15" s="228"/>
      <c r="I15" s="229"/>
      <c r="J15" s="102" t="s">
        <v>7</v>
      </c>
      <c r="K15" s="159"/>
      <c r="L15" s="103">
        <f>K15*0.25</f>
        <v>0</v>
      </c>
      <c r="M15" s="104"/>
    </row>
    <row r="16" spans="1:13" ht="83.25" customHeight="1" thickBot="1" x14ac:dyDescent="0.35">
      <c r="A16" s="225"/>
      <c r="B16" s="230" t="s">
        <v>142</v>
      </c>
      <c r="C16" s="231"/>
      <c r="D16" s="231"/>
      <c r="E16" s="231"/>
      <c r="F16" s="231"/>
      <c r="G16" s="231"/>
      <c r="H16" s="231"/>
      <c r="I16" s="231"/>
      <c r="J16" s="105" t="s">
        <v>8</v>
      </c>
      <c r="K16" s="160"/>
      <c r="L16" s="106">
        <f>K16*0.25</f>
        <v>0</v>
      </c>
      <c r="M16" s="104"/>
    </row>
    <row r="17" spans="1:13" ht="68.25" customHeight="1" x14ac:dyDescent="0.3">
      <c r="A17" s="224" t="s">
        <v>91</v>
      </c>
      <c r="B17" s="232" t="s">
        <v>143</v>
      </c>
      <c r="C17" s="233"/>
      <c r="D17" s="233"/>
      <c r="E17" s="233"/>
      <c r="F17" s="233"/>
      <c r="G17" s="233"/>
      <c r="H17" s="233"/>
      <c r="I17" s="233"/>
      <c r="J17" s="102" t="s">
        <v>9</v>
      </c>
      <c r="K17" s="161"/>
      <c r="L17" s="107">
        <f>K17*0.2</f>
        <v>0</v>
      </c>
      <c r="M17" s="104"/>
    </row>
    <row r="18" spans="1:13" ht="72" customHeight="1" x14ac:dyDescent="0.3">
      <c r="A18" s="226"/>
      <c r="B18" s="234" t="s">
        <v>146</v>
      </c>
      <c r="C18" s="235"/>
      <c r="D18" s="235"/>
      <c r="E18" s="235"/>
      <c r="F18" s="235"/>
      <c r="G18" s="235"/>
      <c r="H18" s="235"/>
      <c r="I18" s="235"/>
      <c r="J18" s="108" t="s">
        <v>10</v>
      </c>
      <c r="K18" s="162"/>
      <c r="L18" s="109">
        <f>K18*0.2</f>
        <v>0</v>
      </c>
      <c r="M18" s="104"/>
    </row>
    <row r="19" spans="1:13" ht="58.5" customHeight="1" thickBot="1" x14ac:dyDescent="0.35">
      <c r="A19" s="225"/>
      <c r="B19" s="230" t="s">
        <v>94</v>
      </c>
      <c r="C19" s="231"/>
      <c r="D19" s="231"/>
      <c r="E19" s="231"/>
      <c r="F19" s="231"/>
      <c r="G19" s="231"/>
      <c r="H19" s="231"/>
      <c r="I19" s="231"/>
      <c r="J19" s="105" t="s">
        <v>11</v>
      </c>
      <c r="K19" s="163"/>
      <c r="L19" s="110">
        <f>K19*0.1</f>
        <v>0</v>
      </c>
      <c r="M19" s="104"/>
    </row>
    <row r="20" spans="1:13" ht="18" customHeight="1" x14ac:dyDescent="0.3">
      <c r="K20" s="1" t="s">
        <v>35</v>
      </c>
      <c r="L20" s="111">
        <f>SUM(L15:L19)</f>
        <v>0</v>
      </c>
    </row>
    <row r="21" spans="1:13" ht="7.5" customHeight="1" x14ac:dyDescent="0.3">
      <c r="L21" s="92"/>
    </row>
    <row r="22" spans="1:13" ht="18" customHeight="1" x14ac:dyDescent="0.3">
      <c r="B22" s="70" t="s">
        <v>76</v>
      </c>
      <c r="C22" s="85"/>
      <c r="D22" s="71"/>
      <c r="E22" s="71"/>
      <c r="F22" s="71"/>
      <c r="G22" s="71"/>
      <c r="H22" s="71"/>
      <c r="I22" s="71"/>
      <c r="J22" s="71"/>
      <c r="K22" s="71"/>
      <c r="L22" s="164"/>
    </row>
    <row r="23" spans="1:13" ht="13.5" customHeight="1" thickBot="1" x14ac:dyDescent="0.35">
      <c r="L23" s="92"/>
    </row>
    <row r="24" spans="1:13" ht="13.9" thickBot="1" x14ac:dyDescent="0.35">
      <c r="I24" s="73" t="s">
        <v>93</v>
      </c>
      <c r="J24" s="100"/>
      <c r="K24" s="100"/>
      <c r="L24" s="101">
        <f>SUM(L15:L19)-L22</f>
        <v>0</v>
      </c>
    </row>
    <row r="27" spans="1:13" x14ac:dyDescent="0.3">
      <c r="A27" s="2" t="s">
        <v>36</v>
      </c>
      <c r="B27" s="41"/>
      <c r="C27" s="41"/>
      <c r="D27" s="41"/>
      <c r="E27" s="41"/>
      <c r="H27" s="2" t="s">
        <v>37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2019-06-24T17:15:03Z</dcterms:modified>
</cp:coreProperties>
</file>