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CE1B3EC9-9E07-434A-B38E-4B78A0289D84}" xr6:coauthVersionLast="47" xr6:coauthVersionMax="47" xr10:uidLastSave="{00000000-0000-0000-0000-000000000000}"/>
  <bookViews>
    <workbookView xWindow="10800" yWindow="0" windowWidth="10800" windowHeight="12900" tabRatio="844" activeTab="1" xr2:uid="{00000000-000D-0000-FFFF-FFFF00000000}"/>
  </bookViews>
  <sheets>
    <sheet name="Information" sheetId="8" r:id="rId1"/>
    <sheet name="Grund 0 star" sheetId="22" r:id="rId2"/>
    <sheet name="Lätt klass indv kür" sheetId="16" r:id="rId3"/>
    <sheet name="1 domare " sheetId="20" r:id="rId4"/>
    <sheet name="2 domare" sheetId="21" r:id="rId5"/>
    <sheet name="3 domare" sheetId="23" r:id="rId6"/>
  </sheets>
  <externalReferences>
    <externalReference r:id="rId7"/>
  </externalReferences>
  <definedNames>
    <definedName name="Antal_tävlingsdagar">[1]Information!$H$5</definedName>
    <definedName name="armnr">'Grund 0 star'!$L$6</definedName>
    <definedName name="bord" localSheetId="1">'Grund 0 star'!$L$2</definedName>
    <definedName name="bord" localSheetId="2">'Lätt klass indv kür'!#REF!</definedName>
    <definedName name="datum" localSheetId="1">'Grund 0 star'!$C$5:$F$5</definedName>
    <definedName name="datum" localSheetId="2">'Lätt klass indv kür'!#REF!</definedName>
    <definedName name="domare" localSheetId="1">'Grund 0 star'!$B$42</definedName>
    <definedName name="domare" localSheetId="2">'Lätt klass indv kür'!$B$41</definedName>
    <definedName name="firstvaulter" localSheetId="1">'Grund 0 star'!#REF!</definedName>
    <definedName name="firstvaulter" localSheetId="2">'Lätt klass indv kür'!#REF!</definedName>
    <definedName name="Hästpoäng" localSheetId="1">'Grund 0 star'!$N$37</definedName>
    <definedName name="Hästpoäng" localSheetId="2">'Lätt klass indv kür'!#REF!</definedName>
    <definedName name="id" localSheetId="1">'Grund 0 star'!$N$1</definedName>
    <definedName name="id" localSheetId="2">'Lätt klass indv kür'!#REF!</definedName>
    <definedName name="klass" localSheetId="1">'Grund 0 star'!$L$3</definedName>
    <definedName name="klass" localSheetId="2">'Lätt klass indv kür'!#REF!</definedName>
    <definedName name="moment" localSheetId="1">'Grund 0 star'!$L$4</definedName>
    <definedName name="moment" localSheetId="2">'Lätt klass indv kür'!#REF!</definedName>
    <definedName name="result" localSheetId="1">'Grund 0 star'!$N$40</definedName>
    <definedName name="result" localSheetId="2">'Lätt klass indv kür'!$K$27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6" l="1"/>
  <c r="G18" i="16" s="1"/>
  <c r="K27" i="16" s="1"/>
  <c r="L21" i="22"/>
  <c r="L22" i="22" s="1"/>
  <c r="H33" i="22" l="1"/>
  <c r="L70" i="23" l="1"/>
  <c r="K70" i="23"/>
  <c r="G70" i="23"/>
  <c r="L69" i="23"/>
  <c r="K69" i="23"/>
  <c r="G69" i="23"/>
  <c r="L68" i="23"/>
  <c r="K68" i="23"/>
  <c r="G68" i="23"/>
  <c r="L67" i="23"/>
  <c r="K67" i="23"/>
  <c r="N69" i="23" s="1"/>
  <c r="A69" i="23" s="1"/>
  <c r="G67" i="23"/>
  <c r="L66" i="23"/>
  <c r="K66" i="23"/>
  <c r="G66" i="23"/>
  <c r="N65" i="23"/>
  <c r="A65" i="23" s="1"/>
  <c r="L65" i="23"/>
  <c r="K65" i="23"/>
  <c r="G65" i="23"/>
  <c r="L64" i="23"/>
  <c r="K64" i="23"/>
  <c r="G64" i="23"/>
  <c r="L63" i="23"/>
  <c r="K63" i="23"/>
  <c r="G63" i="23"/>
  <c r="L62" i="23"/>
  <c r="K62" i="23"/>
  <c r="G62" i="23"/>
  <c r="L61" i="23"/>
  <c r="K61" i="23"/>
  <c r="G61" i="23"/>
  <c r="L60" i="23"/>
  <c r="K60" i="23"/>
  <c r="G60" i="23"/>
  <c r="L59" i="23"/>
  <c r="K59" i="23"/>
  <c r="N62" i="23" s="1"/>
  <c r="A62" i="23" s="1"/>
  <c r="G59" i="23"/>
  <c r="L58" i="23"/>
  <c r="K58" i="23"/>
  <c r="G58" i="23"/>
  <c r="L57" i="23"/>
  <c r="K57" i="23"/>
  <c r="N55" i="23" s="1"/>
  <c r="A55" i="23" s="1"/>
  <c r="G57" i="23"/>
  <c r="L56" i="23"/>
  <c r="K56" i="23"/>
  <c r="G56" i="23"/>
  <c r="L55" i="23"/>
  <c r="M56" i="23" s="1"/>
  <c r="K55" i="23"/>
  <c r="N57" i="23" s="1"/>
  <c r="A57" i="23" s="1"/>
  <c r="G55" i="23"/>
  <c r="N54" i="23"/>
  <c r="A54" i="23" s="1"/>
  <c r="L54" i="23"/>
  <c r="K54" i="23"/>
  <c r="G54" i="23"/>
  <c r="L53" i="23"/>
  <c r="K53" i="23"/>
  <c r="G53" i="23"/>
  <c r="L52" i="23"/>
  <c r="M51" i="23" s="1"/>
  <c r="K52" i="23"/>
  <c r="G52" i="23"/>
  <c r="L51" i="23"/>
  <c r="K51" i="23"/>
  <c r="N51" i="23" s="1"/>
  <c r="A51" i="23" s="1"/>
  <c r="G51" i="23"/>
  <c r="L50" i="23"/>
  <c r="K50" i="23"/>
  <c r="G50" i="23"/>
  <c r="L49" i="23"/>
  <c r="K49" i="23"/>
  <c r="G49" i="23"/>
  <c r="N48" i="23"/>
  <c r="A48" i="23" s="1"/>
  <c r="L48" i="23"/>
  <c r="K48" i="23"/>
  <c r="G48" i="23"/>
  <c r="L47" i="23"/>
  <c r="K47" i="23"/>
  <c r="N49" i="23" s="1"/>
  <c r="A49" i="23" s="1"/>
  <c r="G47" i="23"/>
  <c r="N46" i="23"/>
  <c r="A46" i="23" s="1"/>
  <c r="L46" i="23"/>
  <c r="K46" i="23"/>
  <c r="G46" i="23"/>
  <c r="L45" i="23"/>
  <c r="K45" i="23"/>
  <c r="G45" i="23"/>
  <c r="N44" i="23"/>
  <c r="A44" i="23" s="1"/>
  <c r="L44" i="23"/>
  <c r="K44" i="23"/>
  <c r="G44" i="23"/>
  <c r="L43" i="23"/>
  <c r="K43" i="23"/>
  <c r="N45" i="23" s="1"/>
  <c r="A45" i="23" s="1"/>
  <c r="G43" i="23"/>
  <c r="N42" i="23"/>
  <c r="A42" i="23" s="1"/>
  <c r="L42" i="23"/>
  <c r="K42" i="23"/>
  <c r="G42" i="23"/>
  <c r="L41" i="23"/>
  <c r="K41" i="23"/>
  <c r="G41" i="23"/>
  <c r="N40" i="23"/>
  <c r="A40" i="23" s="1"/>
  <c r="L40" i="23"/>
  <c r="K40" i="23"/>
  <c r="G40" i="23"/>
  <c r="L39" i="23"/>
  <c r="K39" i="23"/>
  <c r="N39" i="23" s="1"/>
  <c r="A39" i="23" s="1"/>
  <c r="G39" i="23"/>
  <c r="N38" i="23"/>
  <c r="A38" i="23" s="1"/>
  <c r="L38" i="23"/>
  <c r="K38" i="23"/>
  <c r="G38" i="23"/>
  <c r="L37" i="23"/>
  <c r="K37" i="23"/>
  <c r="G37" i="23"/>
  <c r="N36" i="23"/>
  <c r="A36" i="23" s="1"/>
  <c r="L36" i="23"/>
  <c r="K36" i="23"/>
  <c r="G36" i="23"/>
  <c r="L35" i="23"/>
  <c r="K35" i="23"/>
  <c r="N37" i="23" s="1"/>
  <c r="A37" i="23" s="1"/>
  <c r="G35" i="23"/>
  <c r="N34" i="23"/>
  <c r="A34" i="23" s="1"/>
  <c r="L34" i="23"/>
  <c r="K34" i="23"/>
  <c r="G34" i="23"/>
  <c r="L33" i="23"/>
  <c r="K33" i="23"/>
  <c r="G33" i="23"/>
  <c r="N32" i="23"/>
  <c r="A32" i="23" s="1"/>
  <c r="L32" i="23"/>
  <c r="K32" i="23"/>
  <c r="G32" i="23"/>
  <c r="L31" i="23"/>
  <c r="K31" i="23"/>
  <c r="N31" i="23" s="1"/>
  <c r="A31" i="23" s="1"/>
  <c r="G31" i="23"/>
  <c r="N30" i="23"/>
  <c r="A30" i="23" s="1"/>
  <c r="L30" i="23"/>
  <c r="K30" i="23"/>
  <c r="G30" i="23"/>
  <c r="L29" i="23"/>
  <c r="K29" i="23"/>
  <c r="G29" i="23"/>
  <c r="N28" i="23"/>
  <c r="A28" i="23" s="1"/>
  <c r="L28" i="23"/>
  <c r="K28" i="23"/>
  <c r="G28" i="23"/>
  <c r="L27" i="23"/>
  <c r="K27" i="23"/>
  <c r="N27" i="23" s="1"/>
  <c r="A27" i="23" s="1"/>
  <c r="G27" i="23"/>
  <c r="N26" i="23"/>
  <c r="A26" i="23" s="1"/>
  <c r="L26" i="23"/>
  <c r="K26" i="23"/>
  <c r="G26" i="23"/>
  <c r="L25" i="23"/>
  <c r="K25" i="23"/>
  <c r="G25" i="23"/>
  <c r="N24" i="23"/>
  <c r="A24" i="23" s="1"/>
  <c r="L24" i="23"/>
  <c r="K24" i="23"/>
  <c r="G24" i="23"/>
  <c r="L23" i="23"/>
  <c r="K23" i="23"/>
  <c r="N23" i="23" s="1"/>
  <c r="A23" i="23" s="1"/>
  <c r="G23" i="23"/>
  <c r="N22" i="23"/>
  <c r="A22" i="23" s="1"/>
  <c r="L22" i="23"/>
  <c r="K22" i="23"/>
  <c r="G22" i="23"/>
  <c r="L21" i="23"/>
  <c r="K21" i="23"/>
  <c r="G21" i="23"/>
  <c r="N20" i="23"/>
  <c r="A20" i="23" s="1"/>
  <c r="L20" i="23"/>
  <c r="K20" i="23"/>
  <c r="G20" i="23"/>
  <c r="L19" i="23"/>
  <c r="K19" i="23"/>
  <c r="N19" i="23" s="1"/>
  <c r="A19" i="23" s="1"/>
  <c r="G19" i="23"/>
  <c r="N18" i="23"/>
  <c r="A18" i="23" s="1"/>
  <c r="L18" i="23"/>
  <c r="K18" i="23"/>
  <c r="G18" i="23"/>
  <c r="L17" i="23"/>
  <c r="K17" i="23"/>
  <c r="G17" i="23"/>
  <c r="N16" i="23"/>
  <c r="A16" i="23" s="1"/>
  <c r="L16" i="23"/>
  <c r="K16" i="23"/>
  <c r="G16" i="23"/>
  <c r="L15" i="23"/>
  <c r="K15" i="23"/>
  <c r="N15" i="23" s="1"/>
  <c r="A15" i="23" s="1"/>
  <c r="G15" i="23"/>
  <c r="L14" i="23"/>
  <c r="G14" i="23"/>
  <c r="L13" i="23"/>
  <c r="G13" i="23"/>
  <c r="L12" i="23"/>
  <c r="K12" i="23"/>
  <c r="N14" i="23" s="1"/>
  <c r="A14" i="23" s="1"/>
  <c r="G12" i="23"/>
  <c r="L11" i="23"/>
  <c r="M13" i="23" s="1"/>
  <c r="K11" i="23"/>
  <c r="G11" i="23"/>
  <c r="N13" i="23" l="1"/>
  <c r="A13" i="23" s="1"/>
  <c r="M22" i="23"/>
  <c r="M42" i="23"/>
  <c r="N17" i="23"/>
  <c r="A17" i="23" s="1"/>
  <c r="N21" i="23"/>
  <c r="A21" i="23" s="1"/>
  <c r="N25" i="23"/>
  <c r="A25" i="23" s="1"/>
  <c r="N29" i="23"/>
  <c r="A29" i="23" s="1"/>
  <c r="N33" i="23"/>
  <c r="A33" i="23" s="1"/>
  <c r="N35" i="23"/>
  <c r="A35" i="23" s="1"/>
  <c r="N41" i="23"/>
  <c r="A41" i="23" s="1"/>
  <c r="N11" i="23"/>
  <c r="A11" i="23" s="1"/>
  <c r="M58" i="23"/>
  <c r="N58" i="23"/>
  <c r="A58" i="23" s="1"/>
  <c r="N59" i="23"/>
  <c r="A59" i="23" s="1"/>
  <c r="M64" i="23"/>
  <c r="M70" i="23"/>
  <c r="N61" i="23"/>
  <c r="A61" i="23" s="1"/>
  <c r="N50" i="23"/>
  <c r="A50" i="23" s="1"/>
  <c r="M60" i="23"/>
  <c r="N70" i="23"/>
  <c r="A70" i="23" s="1"/>
  <c r="N12" i="23"/>
  <c r="A12" i="23" s="1"/>
  <c r="N52" i="23"/>
  <c r="A52" i="23" s="1"/>
  <c r="M66" i="23"/>
  <c r="M30" i="23"/>
  <c r="M38" i="23"/>
  <c r="M46" i="23"/>
  <c r="M50" i="23"/>
  <c r="M54" i="23"/>
  <c r="N53" i="23"/>
  <c r="A53" i="23" s="1"/>
  <c r="M62" i="23"/>
  <c r="N66" i="23"/>
  <c r="A66" i="23" s="1"/>
  <c r="M68" i="23"/>
  <c r="M34" i="23"/>
  <c r="N43" i="23"/>
  <c r="A43" i="23" s="1"/>
  <c r="N47" i="23"/>
  <c r="A47" i="23" s="1"/>
  <c r="M18" i="23"/>
  <c r="M26" i="23"/>
  <c r="M14" i="23"/>
  <c r="M17" i="23"/>
  <c r="M21" i="23"/>
  <c r="M25" i="23"/>
  <c r="M29" i="23"/>
  <c r="M33" i="23"/>
  <c r="M37" i="23"/>
  <c r="M41" i="23"/>
  <c r="M45" i="23"/>
  <c r="M49" i="23"/>
  <c r="M53" i="23"/>
  <c r="M57" i="23"/>
  <c r="M61" i="23"/>
  <c r="M65" i="23"/>
  <c r="M69" i="23"/>
  <c r="M16" i="23"/>
  <c r="M20" i="23"/>
  <c r="M24" i="23"/>
  <c r="M28" i="23"/>
  <c r="M32" i="23"/>
  <c r="M36" i="23"/>
  <c r="M40" i="23"/>
  <c r="M44" i="23"/>
  <c r="M48" i="23"/>
  <c r="M52" i="23"/>
  <c r="N56" i="23"/>
  <c r="A56" i="23" s="1"/>
  <c r="N60" i="23"/>
  <c r="A60" i="23" s="1"/>
  <c r="N64" i="23"/>
  <c r="A64" i="23" s="1"/>
  <c r="N68" i="23"/>
  <c r="A68" i="23" s="1"/>
  <c r="M12" i="23"/>
  <c r="M15" i="23"/>
  <c r="M19" i="23"/>
  <c r="M23" i="23"/>
  <c r="M27" i="23"/>
  <c r="M31" i="23"/>
  <c r="M35" i="23"/>
  <c r="M39" i="23"/>
  <c r="M43" i="23"/>
  <c r="M47" i="23"/>
  <c r="M55" i="23"/>
  <c r="M59" i="23"/>
  <c r="M63" i="23"/>
  <c r="M67" i="23"/>
  <c r="N63" i="23"/>
  <c r="A63" i="23" s="1"/>
  <c r="N67" i="23"/>
  <c r="A67" i="23" s="1"/>
  <c r="M11" i="23"/>
  <c r="M74" i="21" l="1"/>
  <c r="G74" i="21"/>
  <c r="M73" i="21"/>
  <c r="G73" i="21"/>
  <c r="M72" i="21"/>
  <c r="L72" i="21"/>
  <c r="G72" i="21"/>
  <c r="O71" i="21"/>
  <c r="A71" i="21" s="1"/>
  <c r="M71" i="21"/>
  <c r="N71" i="21" s="1"/>
  <c r="L71" i="21"/>
  <c r="O74" i="21" s="1"/>
  <c r="A74" i="21" s="1"/>
  <c r="G71" i="21"/>
  <c r="M74" i="20"/>
  <c r="G74" i="20"/>
  <c r="M73" i="20"/>
  <c r="L73" i="20"/>
  <c r="G73" i="20"/>
  <c r="M72" i="20"/>
  <c r="L72" i="20"/>
  <c r="G72" i="20"/>
  <c r="M71" i="20"/>
  <c r="L71" i="20"/>
  <c r="G71" i="20"/>
  <c r="M70" i="20"/>
  <c r="G70" i="20"/>
  <c r="M69" i="20"/>
  <c r="L69" i="20"/>
  <c r="G69" i="20"/>
  <c r="M68" i="20"/>
  <c r="L68" i="20"/>
  <c r="G68" i="20"/>
  <c r="M67" i="20"/>
  <c r="L67" i="20"/>
  <c r="G67" i="20"/>
  <c r="M66" i="20"/>
  <c r="G66" i="20"/>
  <c r="M65" i="20"/>
  <c r="L65" i="20"/>
  <c r="G65" i="20"/>
  <c r="M64" i="20"/>
  <c r="L64" i="20"/>
  <c r="G64" i="20"/>
  <c r="M63" i="20"/>
  <c r="L63" i="20"/>
  <c r="G63" i="20"/>
  <c r="M62" i="20"/>
  <c r="G62" i="20"/>
  <c r="M61" i="20"/>
  <c r="L61" i="20"/>
  <c r="G61" i="20"/>
  <c r="M60" i="20"/>
  <c r="L60" i="20"/>
  <c r="G60" i="20"/>
  <c r="M59" i="20"/>
  <c r="L59" i="20"/>
  <c r="G59" i="20"/>
  <c r="M58" i="20"/>
  <c r="G58" i="20"/>
  <c r="M57" i="20"/>
  <c r="L57" i="20"/>
  <c r="G57" i="20"/>
  <c r="M56" i="20"/>
  <c r="L56" i="20"/>
  <c r="G56" i="20"/>
  <c r="M55" i="20"/>
  <c r="L55" i="20"/>
  <c r="G55" i="20"/>
  <c r="M70" i="21"/>
  <c r="G70" i="21"/>
  <c r="M69" i="21"/>
  <c r="N67" i="21" s="1"/>
  <c r="G69" i="21"/>
  <c r="M68" i="21"/>
  <c r="L68" i="21"/>
  <c r="G68" i="21"/>
  <c r="O67" i="21"/>
  <c r="A67" i="21" s="1"/>
  <c r="M67" i="21"/>
  <c r="L67" i="21"/>
  <c r="O70" i="21" s="1"/>
  <c r="A70" i="21" s="1"/>
  <c r="G67" i="21"/>
  <c r="M66" i="21"/>
  <c r="G66" i="21"/>
  <c r="M65" i="21"/>
  <c r="G65" i="21"/>
  <c r="M64" i="21"/>
  <c r="L64" i="21"/>
  <c r="G64" i="21"/>
  <c r="O63" i="21"/>
  <c r="A63" i="21" s="1"/>
  <c r="M63" i="21"/>
  <c r="L63" i="21"/>
  <c r="O66" i="21" s="1"/>
  <c r="A66" i="21" s="1"/>
  <c r="G63" i="21"/>
  <c r="M62" i="21"/>
  <c r="G62" i="21"/>
  <c r="M61" i="21"/>
  <c r="G61" i="21"/>
  <c r="M60" i="21"/>
  <c r="L60" i="21"/>
  <c r="O62" i="21" s="1"/>
  <c r="A62" i="21" s="1"/>
  <c r="G60" i="21"/>
  <c r="M59" i="21"/>
  <c r="N62" i="21" s="1"/>
  <c r="L59" i="21"/>
  <c r="G59" i="21"/>
  <c r="O58" i="21"/>
  <c r="A58" i="21" s="1"/>
  <c r="M58" i="21"/>
  <c r="G58" i="21"/>
  <c r="M57" i="21"/>
  <c r="G57" i="21"/>
  <c r="M56" i="21"/>
  <c r="L56" i="21"/>
  <c r="G56" i="21"/>
  <c r="O55" i="21"/>
  <c r="A55" i="21" s="1"/>
  <c r="M55" i="21"/>
  <c r="L55" i="21"/>
  <c r="O57" i="21" s="1"/>
  <c r="A57" i="21" s="1"/>
  <c r="G55" i="21"/>
  <c r="M54" i="21"/>
  <c r="G54" i="21"/>
  <c r="M53" i="21"/>
  <c r="G53" i="21"/>
  <c r="M52" i="21"/>
  <c r="L52" i="21"/>
  <c r="G52" i="21"/>
  <c r="M51" i="21"/>
  <c r="L51" i="21"/>
  <c r="O54" i="21" s="1"/>
  <c r="A54" i="21" s="1"/>
  <c r="G51" i="21"/>
  <c r="M50" i="21"/>
  <c r="G50" i="21"/>
  <c r="M49" i="21"/>
  <c r="G49" i="21"/>
  <c r="M48" i="21"/>
  <c r="L48" i="21"/>
  <c r="G48" i="21"/>
  <c r="O47" i="21"/>
  <c r="A47" i="21" s="1"/>
  <c r="M47" i="21"/>
  <c r="L47" i="21"/>
  <c r="O50" i="21" s="1"/>
  <c r="A50" i="21" s="1"/>
  <c r="G47" i="21"/>
  <c r="M46" i="21"/>
  <c r="G46" i="21"/>
  <c r="M45" i="21"/>
  <c r="G45" i="21"/>
  <c r="M44" i="21"/>
  <c r="L44" i="21"/>
  <c r="G44" i="21"/>
  <c r="O43" i="21"/>
  <c r="A43" i="21" s="1"/>
  <c r="M43" i="21"/>
  <c r="L43" i="21"/>
  <c r="O46" i="21" s="1"/>
  <c r="A46" i="21" s="1"/>
  <c r="G43" i="21"/>
  <c r="M42" i="21"/>
  <c r="G42" i="21"/>
  <c r="M41" i="21"/>
  <c r="G41" i="21"/>
  <c r="M40" i="21"/>
  <c r="L40" i="21"/>
  <c r="G40" i="21"/>
  <c r="M39" i="21"/>
  <c r="L39" i="21"/>
  <c r="O42" i="21" s="1"/>
  <c r="A42" i="21" s="1"/>
  <c r="G39" i="21"/>
  <c r="M38" i="21"/>
  <c r="G38" i="21"/>
  <c r="M37" i="21"/>
  <c r="N35" i="21" s="1"/>
  <c r="G37" i="21"/>
  <c r="M36" i="21"/>
  <c r="L36" i="21"/>
  <c r="G36" i="21"/>
  <c r="M35" i="21"/>
  <c r="L35" i="21"/>
  <c r="O38" i="21" s="1"/>
  <c r="A38" i="21" s="1"/>
  <c r="G35" i="21"/>
  <c r="M34" i="21"/>
  <c r="G34" i="21"/>
  <c r="M33" i="21"/>
  <c r="G33" i="21"/>
  <c r="M32" i="21"/>
  <c r="L32" i="21"/>
  <c r="O31" i="21" s="1"/>
  <c r="A31" i="21" s="1"/>
  <c r="G32" i="21"/>
  <c r="M31" i="21"/>
  <c r="L31" i="21"/>
  <c r="G31" i="21"/>
  <c r="M30" i="21"/>
  <c r="G30" i="21"/>
  <c r="M29" i="21"/>
  <c r="G29" i="21"/>
  <c r="M28" i="21"/>
  <c r="L28" i="21"/>
  <c r="G28" i="21"/>
  <c r="O27" i="21"/>
  <c r="A27" i="21" s="1"/>
  <c r="M27" i="21"/>
  <c r="L27" i="21"/>
  <c r="G27" i="21"/>
  <c r="M26" i="21"/>
  <c r="G26" i="21"/>
  <c r="M25" i="21"/>
  <c r="G25" i="21"/>
  <c r="M24" i="21"/>
  <c r="L24" i="21"/>
  <c r="G24" i="21"/>
  <c r="M23" i="21"/>
  <c r="L23" i="21"/>
  <c r="O26" i="21" s="1"/>
  <c r="A26" i="21" s="1"/>
  <c r="G23" i="21"/>
  <c r="M22" i="21"/>
  <c r="G22" i="21"/>
  <c r="M21" i="21"/>
  <c r="G21" i="21"/>
  <c r="M20" i="21"/>
  <c r="L20" i="21"/>
  <c r="G20" i="21"/>
  <c r="M19" i="21"/>
  <c r="L19" i="21"/>
  <c r="G19" i="21"/>
  <c r="M18" i="21"/>
  <c r="G18" i="21"/>
  <c r="M17" i="21"/>
  <c r="G17" i="21"/>
  <c r="M16" i="21"/>
  <c r="L16" i="21"/>
  <c r="G16" i="21"/>
  <c r="M15" i="21"/>
  <c r="L15" i="21"/>
  <c r="O18" i="21" s="1"/>
  <c r="G15" i="21"/>
  <c r="M14" i="21"/>
  <c r="G14" i="21"/>
  <c r="M13" i="21"/>
  <c r="G13" i="21"/>
  <c r="M12" i="21"/>
  <c r="L12" i="21"/>
  <c r="G12" i="21"/>
  <c r="M11" i="21"/>
  <c r="L11" i="21"/>
  <c r="O14" i="21" s="1"/>
  <c r="G11" i="21"/>
  <c r="M54" i="20"/>
  <c r="G54" i="20"/>
  <c r="M53" i="20"/>
  <c r="N51" i="20" s="1"/>
  <c r="L53" i="20"/>
  <c r="G53" i="20"/>
  <c r="M52" i="20"/>
  <c r="L52" i="20"/>
  <c r="G52" i="20"/>
  <c r="M51" i="20"/>
  <c r="L51" i="20"/>
  <c r="G51" i="20"/>
  <c r="M50" i="20"/>
  <c r="G50" i="20"/>
  <c r="M49" i="20"/>
  <c r="L49" i="20"/>
  <c r="G49" i="20"/>
  <c r="M48" i="20"/>
  <c r="L48" i="20"/>
  <c r="G48" i="20"/>
  <c r="M47" i="20"/>
  <c r="L47" i="20"/>
  <c r="G47" i="20"/>
  <c r="M46" i="20"/>
  <c r="G46" i="20"/>
  <c r="M45" i="20"/>
  <c r="L45" i="20"/>
  <c r="G45" i="20"/>
  <c r="M44" i="20"/>
  <c r="L44" i="20"/>
  <c r="G44" i="20"/>
  <c r="M43" i="20"/>
  <c r="N45" i="20" s="1"/>
  <c r="L43" i="20"/>
  <c r="G43" i="20"/>
  <c r="M42" i="20"/>
  <c r="G42" i="20"/>
  <c r="M41" i="20"/>
  <c r="L41" i="20"/>
  <c r="O41" i="20" s="1"/>
  <c r="A41" i="20" s="1"/>
  <c r="G41" i="20"/>
  <c r="M40" i="20"/>
  <c r="L40" i="20"/>
  <c r="O39" i="20" s="1"/>
  <c r="A39" i="20" s="1"/>
  <c r="G40" i="20"/>
  <c r="M39" i="20"/>
  <c r="N41" i="20" s="1"/>
  <c r="L39" i="20"/>
  <c r="G39" i="20"/>
  <c r="M38" i="20"/>
  <c r="G38" i="20"/>
  <c r="M37" i="20"/>
  <c r="L37" i="20"/>
  <c r="G37" i="20"/>
  <c r="M36" i="20"/>
  <c r="N38" i="20" s="1"/>
  <c r="L36" i="20"/>
  <c r="G36" i="20"/>
  <c r="M35" i="20"/>
  <c r="L35" i="20"/>
  <c r="O38" i="20" s="1"/>
  <c r="A38" i="20" s="1"/>
  <c r="G35" i="20"/>
  <c r="M34" i="20"/>
  <c r="G34" i="20"/>
  <c r="M33" i="20"/>
  <c r="L33" i="20"/>
  <c r="G33" i="20"/>
  <c r="M32" i="20"/>
  <c r="L32" i="20"/>
  <c r="G32" i="20"/>
  <c r="M31" i="20"/>
  <c r="L31" i="20"/>
  <c r="G31" i="20"/>
  <c r="M30" i="20"/>
  <c r="G30" i="20"/>
  <c r="M29" i="20"/>
  <c r="L29" i="20"/>
  <c r="G29" i="20"/>
  <c r="M28" i="20"/>
  <c r="L28" i="20"/>
  <c r="G28" i="20"/>
  <c r="M27" i="20"/>
  <c r="L27" i="20"/>
  <c r="G27" i="20"/>
  <c r="M26" i="20"/>
  <c r="G26" i="20"/>
  <c r="M25" i="20"/>
  <c r="L25" i="20"/>
  <c r="G25" i="20"/>
  <c r="M24" i="20"/>
  <c r="L24" i="20"/>
  <c r="G24" i="20"/>
  <c r="M23" i="20"/>
  <c r="L23" i="20"/>
  <c r="O24" i="20" s="1"/>
  <c r="A24" i="20" s="1"/>
  <c r="G23" i="20"/>
  <c r="M22" i="20"/>
  <c r="G22" i="20"/>
  <c r="M21" i="20"/>
  <c r="L21" i="20"/>
  <c r="G21" i="20"/>
  <c r="M20" i="20"/>
  <c r="L20" i="20"/>
  <c r="G20" i="20"/>
  <c r="M19" i="20"/>
  <c r="L19" i="20"/>
  <c r="G19" i="20"/>
  <c r="M18" i="20"/>
  <c r="G18" i="20"/>
  <c r="M17" i="20"/>
  <c r="L17" i="20"/>
  <c r="G17" i="20"/>
  <c r="M16" i="20"/>
  <c r="L16" i="20"/>
  <c r="G16" i="20"/>
  <c r="M15" i="20"/>
  <c r="L15" i="20"/>
  <c r="G15" i="20"/>
  <c r="M14" i="20"/>
  <c r="G14" i="20"/>
  <c r="M13" i="20"/>
  <c r="L13" i="20"/>
  <c r="G13" i="20"/>
  <c r="M12" i="20"/>
  <c r="L12" i="20"/>
  <c r="G12" i="20"/>
  <c r="M11" i="20"/>
  <c r="L11" i="20"/>
  <c r="G11" i="20"/>
  <c r="N31" i="21" l="1"/>
  <c r="O34" i="21"/>
  <c r="A34" i="21" s="1"/>
  <c r="O74" i="20"/>
  <c r="A74" i="20" s="1"/>
  <c r="O61" i="21"/>
  <c r="A61" i="21" s="1"/>
  <c r="O30" i="21"/>
  <c r="A30" i="21" s="1"/>
  <c r="O59" i="21"/>
  <c r="A59" i="21" s="1"/>
  <c r="O22" i="21"/>
  <c r="A22" i="21" s="1"/>
  <c r="N20" i="21"/>
  <c r="N17" i="21"/>
  <c r="N13" i="21"/>
  <c r="O22" i="20"/>
  <c r="N24" i="20"/>
  <c r="O28" i="20"/>
  <c r="A28" i="20" s="1"/>
  <c r="O29" i="20"/>
  <c r="A29" i="20" s="1"/>
  <c r="O32" i="20"/>
  <c r="A32" i="20" s="1"/>
  <c r="O56" i="20"/>
  <c r="A56" i="20" s="1"/>
  <c r="O58" i="20"/>
  <c r="A58" i="20" s="1"/>
  <c r="O68" i="20"/>
  <c r="A68" i="20" s="1"/>
  <c r="N74" i="20"/>
  <c r="O12" i="20"/>
  <c r="O13" i="20"/>
  <c r="O16" i="20"/>
  <c r="O23" i="20"/>
  <c r="A23" i="20" s="1"/>
  <c r="O54" i="20"/>
  <c r="A54" i="20" s="1"/>
  <c r="N11" i="21"/>
  <c r="O19" i="21"/>
  <c r="O23" i="21"/>
  <c r="A23" i="21" s="1"/>
  <c r="N27" i="21"/>
  <c r="O39" i="21"/>
  <c r="A39" i="21" s="1"/>
  <c r="N63" i="21"/>
  <c r="N57" i="20"/>
  <c r="O57" i="20"/>
  <c r="A57" i="20" s="1"/>
  <c r="O61" i="20"/>
  <c r="A61" i="20" s="1"/>
  <c r="O66" i="20"/>
  <c r="A66" i="20" s="1"/>
  <c r="N16" i="20"/>
  <c r="O25" i="20"/>
  <c r="A25" i="20" s="1"/>
  <c r="O26" i="20"/>
  <c r="A26" i="20" s="1"/>
  <c r="O40" i="20"/>
  <c r="A40" i="20" s="1"/>
  <c r="O44" i="20"/>
  <c r="A44" i="20" s="1"/>
  <c r="O45" i="20"/>
  <c r="A45" i="20" s="1"/>
  <c r="O48" i="20"/>
  <c r="A48" i="20" s="1"/>
  <c r="O11" i="21"/>
  <c r="N12" i="21"/>
  <c r="O15" i="21"/>
  <c r="N25" i="21"/>
  <c r="O35" i="21"/>
  <c r="A35" i="21" s="1"/>
  <c r="N39" i="21"/>
  <c r="N50" i="21"/>
  <c r="O51" i="21"/>
  <c r="A51" i="21" s="1"/>
  <c r="O55" i="20"/>
  <c r="A55" i="20" s="1"/>
  <c r="O60" i="20"/>
  <c r="A60" i="20" s="1"/>
  <c r="N72" i="21"/>
  <c r="N70" i="21"/>
  <c r="N68" i="21"/>
  <c r="N66" i="21"/>
  <c r="N65" i="21"/>
  <c r="N64" i="21"/>
  <c r="N60" i="21"/>
  <c r="N61" i="21"/>
  <c r="N59" i="21"/>
  <c r="N58" i="21"/>
  <c r="N57" i="21"/>
  <c r="N55" i="21"/>
  <c r="N54" i="21"/>
  <c r="N52" i="21"/>
  <c r="N51" i="21"/>
  <c r="N48" i="21"/>
  <c r="N47" i="21"/>
  <c r="N46" i="21"/>
  <c r="N44" i="21"/>
  <c r="N43" i="21"/>
  <c r="N42" i="21"/>
  <c r="N40" i="21"/>
  <c r="N38" i="21"/>
  <c r="N36" i="21"/>
  <c r="N34" i="21"/>
  <c r="N32" i="21"/>
  <c r="N30" i="21"/>
  <c r="N23" i="21"/>
  <c r="N24" i="21"/>
  <c r="N21" i="21"/>
  <c r="N19" i="21"/>
  <c r="N15" i="21"/>
  <c r="N71" i="20"/>
  <c r="N72" i="20"/>
  <c r="N69" i="20"/>
  <c r="N64" i="20"/>
  <c r="N62" i="20"/>
  <c r="N55" i="20"/>
  <c r="N56" i="20"/>
  <c r="N52" i="20"/>
  <c r="N54" i="20"/>
  <c r="N48" i="20"/>
  <c r="N46" i="20"/>
  <c r="N43" i="20"/>
  <c r="N40" i="20"/>
  <c r="N39" i="20"/>
  <c r="N42" i="20"/>
  <c r="N37" i="20"/>
  <c r="N36" i="20"/>
  <c r="N32" i="20"/>
  <c r="N29" i="20"/>
  <c r="N30" i="20"/>
  <c r="N27" i="20"/>
  <c r="N25" i="20"/>
  <c r="N23" i="20"/>
  <c r="N26" i="20"/>
  <c r="N20" i="20"/>
  <c r="N22" i="20"/>
  <c r="N13" i="20"/>
  <c r="N11" i="20"/>
  <c r="N14" i="20"/>
  <c r="O72" i="21"/>
  <c r="A72" i="21" s="1"/>
  <c r="N73" i="21"/>
  <c r="O73" i="21"/>
  <c r="A73" i="21" s="1"/>
  <c r="N74" i="21"/>
  <c r="N67" i="20"/>
  <c r="O69" i="20"/>
  <c r="A69" i="20" s="1"/>
  <c r="N70" i="20"/>
  <c r="N73" i="20"/>
  <c r="O67" i="20"/>
  <c r="A67" i="20" s="1"/>
  <c r="N68" i="20"/>
  <c r="O70" i="20"/>
  <c r="A70" i="20" s="1"/>
  <c r="O73" i="20"/>
  <c r="A73" i="20" s="1"/>
  <c r="O72" i="20"/>
  <c r="A72" i="20" s="1"/>
  <c r="O71" i="20"/>
  <c r="A71" i="20" s="1"/>
  <c r="N58" i="20"/>
  <c r="N61" i="20"/>
  <c r="O64" i="20"/>
  <c r="A64" i="20" s="1"/>
  <c r="O59" i="20"/>
  <c r="A59" i="20" s="1"/>
  <c r="N60" i="20"/>
  <c r="O62" i="20"/>
  <c r="A62" i="20" s="1"/>
  <c r="N63" i="20"/>
  <c r="O65" i="20"/>
  <c r="A65" i="20" s="1"/>
  <c r="N66" i="20"/>
  <c r="N59" i="20"/>
  <c r="N65" i="20"/>
  <c r="O63" i="20"/>
  <c r="A63" i="20" s="1"/>
  <c r="O56" i="21"/>
  <c r="A56" i="21" s="1"/>
  <c r="O60" i="21"/>
  <c r="A60" i="21" s="1"/>
  <c r="O64" i="21"/>
  <c r="A64" i="21" s="1"/>
  <c r="O68" i="21"/>
  <c r="A68" i="21" s="1"/>
  <c r="N69" i="21"/>
  <c r="O65" i="21"/>
  <c r="A65" i="21" s="1"/>
  <c r="O69" i="21"/>
  <c r="A69" i="21" s="1"/>
  <c r="N56" i="21"/>
  <c r="N26" i="21"/>
  <c r="O29" i="21"/>
  <c r="A29" i="21" s="1"/>
  <c r="O33" i="21"/>
  <c r="A33" i="21" s="1"/>
  <c r="O37" i="21"/>
  <c r="A37" i="21" s="1"/>
  <c r="O41" i="21"/>
  <c r="A41" i="21" s="1"/>
  <c r="O45" i="21"/>
  <c r="A45" i="21" s="1"/>
  <c r="O49" i="21"/>
  <c r="A49" i="21" s="1"/>
  <c r="O53" i="21"/>
  <c r="A53" i="21" s="1"/>
  <c r="N16" i="21"/>
  <c r="N28" i="21"/>
  <c r="O12" i="21"/>
  <c r="O16" i="21"/>
  <c r="O20" i="21"/>
  <c r="O24" i="21"/>
  <c r="A24" i="21" s="1"/>
  <c r="O28" i="21"/>
  <c r="A28" i="21" s="1"/>
  <c r="N29" i="21"/>
  <c r="O32" i="21"/>
  <c r="A32" i="21" s="1"/>
  <c r="N33" i="21"/>
  <c r="O36" i="21"/>
  <c r="A36" i="21" s="1"/>
  <c r="N37" i="21"/>
  <c r="O40" i="21"/>
  <c r="A40" i="21" s="1"/>
  <c r="N41" i="21"/>
  <c r="O44" i="21"/>
  <c r="A44" i="21" s="1"/>
  <c r="N45" i="21"/>
  <c r="O48" i="21"/>
  <c r="A48" i="21" s="1"/>
  <c r="N49" i="21"/>
  <c r="O52" i="21"/>
  <c r="A52" i="21" s="1"/>
  <c r="N53" i="21"/>
  <c r="O13" i="21"/>
  <c r="N14" i="21"/>
  <c r="O17" i="21"/>
  <c r="N18" i="21"/>
  <c r="O21" i="21"/>
  <c r="A21" i="21" s="1"/>
  <c r="N22" i="21"/>
  <c r="O25" i="21"/>
  <c r="A25" i="21" s="1"/>
  <c r="N33" i="20"/>
  <c r="O11" i="20"/>
  <c r="N12" i="20"/>
  <c r="O14" i="20"/>
  <c r="N15" i="20"/>
  <c r="O17" i="20"/>
  <c r="N18" i="20"/>
  <c r="N21" i="20"/>
  <c r="O27" i="20"/>
  <c r="A27" i="20" s="1"/>
  <c r="N28" i="20"/>
  <c r="O30" i="20"/>
  <c r="A30" i="20" s="1"/>
  <c r="N31" i="20"/>
  <c r="O33" i="20"/>
  <c r="A33" i="20" s="1"/>
  <c r="N34" i="20"/>
  <c r="O43" i="20"/>
  <c r="A43" i="20" s="1"/>
  <c r="N44" i="20"/>
  <c r="O46" i="20"/>
  <c r="A46" i="20" s="1"/>
  <c r="N47" i="20"/>
  <c r="O49" i="20"/>
  <c r="A49" i="20" s="1"/>
  <c r="N50" i="20"/>
  <c r="N53" i="20"/>
  <c r="N17" i="20"/>
  <c r="O20" i="20"/>
  <c r="O36" i="20"/>
  <c r="A36" i="20" s="1"/>
  <c r="O42" i="20"/>
  <c r="A42" i="20" s="1"/>
  <c r="N49" i="20"/>
  <c r="O52" i="20"/>
  <c r="A52" i="20" s="1"/>
  <c r="O15" i="20"/>
  <c r="O18" i="20"/>
  <c r="N19" i="20"/>
  <c r="O21" i="20"/>
  <c r="A21" i="20" s="1"/>
  <c r="O31" i="20"/>
  <c r="A31" i="20" s="1"/>
  <c r="O34" i="20"/>
  <c r="A34" i="20" s="1"/>
  <c r="N35" i="20"/>
  <c r="O37" i="20"/>
  <c r="A37" i="20" s="1"/>
  <c r="O47" i="20"/>
  <c r="A47" i="20" s="1"/>
  <c r="O50" i="20"/>
  <c r="A50" i="20" s="1"/>
  <c r="O53" i="20"/>
  <c r="A53" i="20" s="1"/>
  <c r="O19" i="20"/>
  <c r="A19" i="20" s="1"/>
  <c r="O35" i="20"/>
  <c r="A35" i="20" s="1"/>
  <c r="O51" i="20"/>
  <c r="A51" i="20" s="1"/>
  <c r="A18" i="21" l="1"/>
  <c r="A20" i="21"/>
  <c r="A19" i="21"/>
  <c r="A16" i="21"/>
  <c r="A14" i="21"/>
  <c r="A13" i="21"/>
  <c r="A15" i="21"/>
  <c r="A12" i="21"/>
  <c r="A17" i="21"/>
  <c r="A11" i="21"/>
  <c r="A15" i="20"/>
  <c r="A18" i="20"/>
  <c r="A16" i="20"/>
  <c r="A20" i="20"/>
  <c r="A22" i="20"/>
  <c r="A17" i="20"/>
  <c r="A14" i="20"/>
  <c r="A11" i="20"/>
  <c r="A13" i="20"/>
  <c r="A12" i="20"/>
</calcChain>
</file>

<file path=xl/sharedStrings.xml><?xml version="1.0" encoding="utf-8"?>
<sst xmlns="http://schemas.openxmlformats.org/spreadsheetml/2006/main" count="355" uniqueCount="84">
  <si>
    <t>Kommentarer</t>
  </si>
  <si>
    <t>Datum:</t>
  </si>
  <si>
    <t>Klass nr</t>
  </si>
  <si>
    <t>Tävlingsplats:</t>
  </si>
  <si>
    <t>Voltigör:</t>
  </si>
  <si>
    <t>Grundsits</t>
  </si>
  <si>
    <t>Poäng, grund</t>
  </si>
  <si>
    <t>Domare:</t>
  </si>
  <si>
    <t>Signatur:</t>
  </si>
  <si>
    <t>Grund</t>
  </si>
  <si>
    <t>Fana med endast ben</t>
  </si>
  <si>
    <t>Knästående</t>
  </si>
  <si>
    <t xml:space="preserve">/ 6  övningar  </t>
  </si>
  <si>
    <t>Anteckningar</t>
  </si>
  <si>
    <t>Kür</t>
  </si>
  <si>
    <t>Klubb:</t>
  </si>
  <si>
    <t>Framåtsving (2 st)</t>
  </si>
  <si>
    <t>Poäng</t>
  </si>
  <si>
    <t>Bord</t>
  </si>
  <si>
    <t>Start nr</t>
  </si>
  <si>
    <t>Tabell för vilka protokoll som ska användas</t>
  </si>
  <si>
    <t>Totalt</t>
  </si>
  <si>
    <t xml:space="preserve">Alla domare bedömer enligt dessa protokoll. </t>
  </si>
  <si>
    <t>Information</t>
  </si>
  <si>
    <t>Varje övning bedöms utifrån utförande 0 -10</t>
  </si>
  <si>
    <t xml:space="preserve">Grund </t>
  </si>
  <si>
    <t>1 domare</t>
  </si>
  <si>
    <t>A</t>
  </si>
  <si>
    <t xml:space="preserve">Kür </t>
  </si>
  <si>
    <t xml:space="preserve">Gulmarkerade celler i protokollen markerar vilka celler som ska fyllas i. </t>
  </si>
  <si>
    <t>Kommentar</t>
  </si>
  <si>
    <t>Klassen kan ha olika antal domare men varje domare dömer samma sak.</t>
  </si>
  <si>
    <t>grund + kür</t>
  </si>
  <si>
    <t>2 domare</t>
  </si>
  <si>
    <t>B</t>
  </si>
  <si>
    <t>(A+B)/2</t>
  </si>
  <si>
    <t>A (grund+kür)</t>
  </si>
  <si>
    <t>B (grund+kür)</t>
  </si>
  <si>
    <t xml:space="preserve">Totalpoängen är en snittpoäng som räknas genom att man adderar domarnas poäng och delar den sammanladga poängen med antalet domare. </t>
  </si>
  <si>
    <r>
      <rPr>
        <i/>
        <sz val="10"/>
        <rFont val="Arial"/>
        <family val="2"/>
      </rPr>
      <t>Innan tävlingen:</t>
    </r>
    <r>
      <rPr>
        <sz val="10"/>
        <rFont val="Arial"/>
        <family val="2"/>
      </rPr>
      <t xml:space="preserve"> Fyll i information om de tävlande.</t>
    </r>
  </si>
  <si>
    <t>Klass</t>
  </si>
  <si>
    <t>Datum</t>
  </si>
  <si>
    <t>Plats</t>
  </si>
  <si>
    <t>Poäng A</t>
  </si>
  <si>
    <t>Poäng B</t>
  </si>
  <si>
    <t>Poäng C</t>
  </si>
  <si>
    <t>Poäng D</t>
  </si>
  <si>
    <t>Placering</t>
  </si>
  <si>
    <t>Klubb</t>
  </si>
  <si>
    <t>Resultat</t>
  </si>
  <si>
    <t>moment</t>
  </si>
  <si>
    <t>id_3112_1_5275</t>
  </si>
  <si>
    <t>Total Kür:</t>
  </si>
  <si>
    <t>Häst:</t>
  </si>
  <si>
    <t>Linförare:</t>
  </si>
  <si>
    <t>Grund 0*</t>
  </si>
  <si>
    <t>Överst finns tabeller över vilka protokoll som ska användas av respektive domare. Längre ner finns tabeller över hur poängen beräknas.</t>
  </si>
  <si>
    <t>Resultatfilerna (bladen) finns sist i filen.</t>
  </si>
  <si>
    <t xml:space="preserve">Grönmarkerade celler i resultatfilerna markerar vilka celler som ska fyllas i. </t>
  </si>
  <si>
    <t>Resultaten räknas ut automatiskt.</t>
  </si>
  <si>
    <t>Obs! Arbetsbladen är skyddade med lösenordet 123 för att undvika att celler och formler ändras av misstag.</t>
  </si>
  <si>
    <t>Poängberäkning</t>
  </si>
  <si>
    <r>
      <rPr>
        <i/>
        <sz val="10"/>
        <color theme="1"/>
        <rFont val="Arial"/>
        <family val="2"/>
      </rPr>
      <t xml:space="preserve">Under tävlingsdagen: </t>
    </r>
    <r>
      <rPr>
        <sz val="10"/>
        <rFont val="Arial"/>
        <family val="2"/>
      </rPr>
      <t>Fyll i poängen i de färgmarkerade fälten. Mallarna innehåller inte någon sorteringsfunktion efter placering.</t>
    </r>
  </si>
  <si>
    <t>3 domare</t>
  </si>
  <si>
    <t>C</t>
  </si>
  <si>
    <t>C (grund+kür)</t>
  </si>
  <si>
    <t>(A+B+C)/3</t>
  </si>
  <si>
    <t>Tekniskt</t>
  </si>
  <si>
    <t>Artistiskt</t>
  </si>
  <si>
    <t>id_3788_3_5278</t>
  </si>
  <si>
    <t>Kvarnlyft</t>
  </si>
  <si>
    <t>Avgång</t>
  </si>
  <si>
    <t>Summa grundövningar:</t>
  </si>
  <si>
    <t>Grundpoäng/antal övningar:</t>
  </si>
  <si>
    <t>Lätt klass individuell</t>
  </si>
  <si>
    <t>Alla protokoll i denna fil hör till Lätt klass individuell.</t>
  </si>
  <si>
    <t>Lätt klass kür</t>
  </si>
  <si>
    <t>5 statiska övningar, ej svårighetsgrad</t>
  </si>
  <si>
    <t>Total</t>
  </si>
  <si>
    <t>Övningar</t>
  </si>
  <si>
    <t>Utförande</t>
  </si>
  <si>
    <t xml:space="preserve"> /5</t>
  </si>
  <si>
    <t>Voltigör</t>
  </si>
  <si>
    <t>Arm 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</si>
</sst>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.00\ _k_r_-;\-* #,##0.00\ _k_r_-;_-* &quot;-&quot;??\ _k_r_-;_-@_-"/>
    <numFmt numFmtId="165" formatCode="0.0"/>
    <numFmt numFmtId="166" formatCode="0.000"/>
    <numFmt numFmtId="167" formatCode="#,##0.0"/>
    <numFmt numFmtId="168" formatCode="#,##0.000"/>
    <numFmt numFmtId="169" formatCode="0.000;&quot;&quot;"/>
    <numFmt numFmtId="170" formatCode=";;;"/>
    <numFmt numFmtId="171" formatCode="0.000;;0.000;@"/>
    <numFmt numFmtId="172" formatCode="_-* #,##0.0_-;\-* #,##0.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FF00"/>
      <name val="Calibri"/>
      <family val="2"/>
      <scheme val="minor"/>
    </font>
    <font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EFDA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8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1" fillId="0" borderId="0"/>
    <xf numFmtId="0" fontId="1" fillId="0" borderId="0"/>
  </cellStyleXfs>
  <cellXfs count="268">
    <xf numFmtId="0" fontId="0" fillId="0" borderId="0" xfId="0"/>
    <xf numFmtId="0" fontId="4" fillId="0" borderId="11" xfId="0" applyFont="1" applyBorder="1"/>
    <xf numFmtId="9" fontId="6" fillId="0" borderId="0" xfId="0" applyNumberFormat="1" applyFont="1" applyAlignment="1">
      <alignment horizontal="center" textRotation="90" wrapText="1"/>
    </xf>
    <xf numFmtId="0" fontId="4" fillId="0" borderId="0" xfId="0" applyFont="1"/>
    <xf numFmtId="0" fontId="4" fillId="0" borderId="0" xfId="0" applyFont="1" applyAlignment="1">
      <alignment horizontal="right"/>
    </xf>
    <xf numFmtId="167" fontId="4" fillId="0" borderId="0" xfId="0" applyNumberFormat="1" applyFont="1" applyAlignment="1">
      <alignment horizontal="center"/>
    </xf>
    <xf numFmtId="0" fontId="3" fillId="0" borderId="12" xfId="0" applyFont="1" applyBorder="1" applyAlignment="1">
      <alignment horizontal="left" vertical="center"/>
    </xf>
    <xf numFmtId="0" fontId="7" fillId="0" borderId="14" xfId="0" applyFont="1" applyBorder="1" applyAlignment="1">
      <alignment horizontal="right" vertical="center"/>
    </xf>
    <xf numFmtId="0" fontId="4" fillId="0" borderId="13" xfId="0" applyFont="1" applyBorder="1" applyAlignment="1">
      <alignment horizontal="right" vertical="center"/>
    </xf>
    <xf numFmtId="168" fontId="3" fillId="0" borderId="19" xfId="0" applyNumberFormat="1" applyFont="1" applyBorder="1" applyAlignment="1">
      <alignment horizontal="center" vertical="center"/>
    </xf>
    <xf numFmtId="168" fontId="5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4" fillId="0" borderId="4" xfId="0" applyFont="1" applyBorder="1" applyAlignment="1">
      <alignment horizontal="center"/>
    </xf>
    <xf numFmtId="0" fontId="3" fillId="0" borderId="0" xfId="0" applyFont="1"/>
    <xf numFmtId="0" fontId="4" fillId="0" borderId="6" xfId="0" applyFont="1" applyBorder="1"/>
    <xf numFmtId="166" fontId="5" fillId="0" borderId="13" xfId="1" applyNumberFormat="1" applyFont="1" applyFill="1" applyBorder="1" applyAlignment="1">
      <alignment horizontal="center" vertical="center"/>
    </xf>
    <xf numFmtId="0" fontId="9" fillId="0" borderId="0" xfId="7" applyFont="1"/>
    <xf numFmtId="0" fontId="2" fillId="0" borderId="0" xfId="7"/>
    <xf numFmtId="0" fontId="2" fillId="0" borderId="5" xfId="7" applyBorder="1"/>
    <xf numFmtId="0" fontId="6" fillId="0" borderId="0" xfId="7" applyFont="1"/>
    <xf numFmtId="0" fontId="10" fillId="0" borderId="0" xfId="7" applyFont="1"/>
    <xf numFmtId="0" fontId="6" fillId="0" borderId="5" xfId="7" applyFont="1" applyBorder="1"/>
    <xf numFmtId="0" fontId="3" fillId="0" borderId="23" xfId="0" applyFont="1" applyBorder="1" applyAlignment="1">
      <alignment vertical="center"/>
    </xf>
    <xf numFmtId="0" fontId="6" fillId="3" borderId="0" xfId="0" applyFont="1" applyFill="1"/>
    <xf numFmtId="0" fontId="2" fillId="3" borderId="0" xfId="0" applyFont="1" applyFill="1"/>
    <xf numFmtId="0" fontId="8" fillId="2" borderId="5" xfId="3" applyFill="1" applyBorder="1"/>
    <xf numFmtId="0" fontId="8" fillId="0" borderId="0" xfId="3"/>
    <xf numFmtId="0" fontId="2" fillId="0" borderId="0" xfId="3" applyFont="1"/>
    <xf numFmtId="0" fontId="6" fillId="0" borderId="0" xfId="3" applyFont="1"/>
    <xf numFmtId="0" fontId="14" fillId="0" borderId="5" xfId="0" applyFont="1" applyBorder="1"/>
    <xf numFmtId="0" fontId="15" fillId="0" borderId="0" xfId="0" applyFont="1"/>
    <xf numFmtId="0" fontId="15" fillId="5" borderId="25" xfId="0" applyFont="1" applyFill="1" applyBorder="1"/>
    <xf numFmtId="0" fontId="15" fillId="5" borderId="23" xfId="0" applyFont="1" applyFill="1" applyBorder="1"/>
    <xf numFmtId="0" fontId="15" fillId="5" borderId="23" xfId="0" applyFont="1" applyFill="1" applyBorder="1" applyAlignment="1">
      <alignment horizontal="left"/>
    </xf>
    <xf numFmtId="0" fontId="15" fillId="5" borderId="26" xfId="0" applyFont="1" applyFill="1" applyBorder="1" applyAlignment="1">
      <alignment horizontal="center"/>
    </xf>
    <xf numFmtId="0" fontId="15" fillId="5" borderId="27" xfId="0" applyFont="1" applyFill="1" applyBorder="1" applyAlignment="1">
      <alignment horizontal="right"/>
    </xf>
    <xf numFmtId="0" fontId="15" fillId="5" borderId="28" xfId="0" applyFont="1" applyFill="1" applyBorder="1"/>
    <xf numFmtId="0" fontId="15" fillId="5" borderId="22" xfId="0" applyFont="1" applyFill="1" applyBorder="1"/>
    <xf numFmtId="0" fontId="15" fillId="5" borderId="26" xfId="0" applyFont="1" applyFill="1" applyBorder="1" applyAlignment="1">
      <alignment horizontal="center" vertical="center" wrapText="1"/>
    </xf>
    <xf numFmtId="0" fontId="15" fillId="5" borderId="29" xfId="0" applyFont="1" applyFill="1" applyBorder="1" applyAlignment="1">
      <alignment horizontal="center" vertical="center" wrapText="1"/>
    </xf>
    <xf numFmtId="0" fontId="15" fillId="5" borderId="30" xfId="0" applyFont="1" applyFill="1" applyBorder="1" applyAlignment="1">
      <alignment horizontal="center" vertical="center"/>
    </xf>
    <xf numFmtId="0" fontId="15" fillId="5" borderId="31" xfId="0" applyFont="1" applyFill="1" applyBorder="1" applyAlignment="1">
      <alignment horizontal="left" vertical="center"/>
    </xf>
    <xf numFmtId="0" fontId="15" fillId="5" borderId="8" xfId="0" applyFont="1" applyFill="1" applyBorder="1" applyAlignment="1">
      <alignment horizontal="left" vertical="center"/>
    </xf>
    <xf numFmtId="0" fontId="15" fillId="5" borderId="8" xfId="0" applyFont="1" applyFill="1" applyBorder="1" applyAlignment="1">
      <alignment horizontal="center"/>
    </xf>
    <xf numFmtId="0" fontId="15" fillId="5" borderId="5" xfId="0" applyFont="1" applyFill="1" applyBorder="1" applyAlignment="1">
      <alignment vertical="center"/>
    </xf>
    <xf numFmtId="0" fontId="15" fillId="5" borderId="10" xfId="0" applyFont="1" applyFill="1" applyBorder="1"/>
    <xf numFmtId="0" fontId="15" fillId="5" borderId="5" xfId="0" applyFont="1" applyFill="1" applyBorder="1"/>
    <xf numFmtId="0" fontId="15" fillId="5" borderId="8" xfId="0" applyFont="1" applyFill="1" applyBorder="1" applyAlignment="1">
      <alignment horizontal="center" vertical="center" wrapText="1"/>
    </xf>
    <xf numFmtId="0" fontId="15" fillId="5" borderId="18" xfId="0" applyFont="1" applyFill="1" applyBorder="1" applyAlignment="1">
      <alignment horizontal="center" vertical="center" wrapText="1"/>
    </xf>
    <xf numFmtId="0" fontId="15" fillId="5" borderId="32" xfId="0" applyFont="1" applyFill="1" applyBorder="1" applyAlignment="1">
      <alignment horizontal="center" vertical="center"/>
    </xf>
    <xf numFmtId="0" fontId="15" fillId="5" borderId="33" xfId="0" applyFont="1" applyFill="1" applyBorder="1" applyAlignment="1">
      <alignment horizontal="left" vertical="center"/>
    </xf>
    <xf numFmtId="0" fontId="15" fillId="5" borderId="18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left" vertical="center"/>
    </xf>
    <xf numFmtId="0" fontId="15" fillId="5" borderId="16" xfId="0" applyFont="1" applyFill="1" applyBorder="1" applyAlignment="1">
      <alignment horizontal="center"/>
    </xf>
    <xf numFmtId="0" fontId="15" fillId="5" borderId="4" xfId="0" applyFont="1" applyFill="1" applyBorder="1" applyAlignment="1">
      <alignment vertical="center"/>
    </xf>
    <xf numFmtId="0" fontId="15" fillId="5" borderId="4" xfId="0" applyFont="1" applyFill="1" applyBorder="1"/>
    <xf numFmtId="0" fontId="15" fillId="5" borderId="34" xfId="0" applyFont="1" applyFill="1" applyBorder="1" applyAlignment="1">
      <alignment horizontal="left" vertical="center"/>
    </xf>
    <xf numFmtId="0" fontId="15" fillId="5" borderId="35" xfId="0" applyFont="1" applyFill="1" applyBorder="1" applyAlignment="1">
      <alignment horizontal="left" vertical="center"/>
    </xf>
    <xf numFmtId="0" fontId="15" fillId="5" borderId="35" xfId="0" applyFont="1" applyFill="1" applyBorder="1" applyAlignment="1">
      <alignment horizontal="left"/>
    </xf>
    <xf numFmtId="0" fontId="15" fillId="5" borderId="35" xfId="0" applyFont="1" applyFill="1" applyBorder="1" applyAlignment="1">
      <alignment horizontal="center"/>
    </xf>
    <xf numFmtId="0" fontId="15" fillId="5" borderId="24" xfId="0" applyFont="1" applyFill="1" applyBorder="1" applyAlignment="1">
      <alignment vertical="center"/>
    </xf>
    <xf numFmtId="0" fontId="15" fillId="5" borderId="24" xfId="0" applyFont="1" applyFill="1" applyBorder="1"/>
    <xf numFmtId="0" fontId="15" fillId="5" borderId="35" xfId="0" applyFont="1" applyFill="1" applyBorder="1" applyAlignment="1">
      <alignment vertical="center" wrapText="1"/>
    </xf>
    <xf numFmtId="0" fontId="15" fillId="5" borderId="36" xfId="0" applyFont="1" applyFill="1" applyBorder="1" applyAlignment="1">
      <alignment vertical="center" wrapText="1"/>
    </xf>
    <xf numFmtId="0" fontId="15" fillId="5" borderId="37" xfId="0" applyFont="1" applyFill="1" applyBorder="1" applyAlignment="1">
      <alignment vertical="center"/>
    </xf>
    <xf numFmtId="0" fontId="15" fillId="0" borderId="2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21" xfId="0" applyFont="1" applyBorder="1" applyAlignment="1">
      <alignment horizontal="left"/>
    </xf>
    <xf numFmtId="0" fontId="15" fillId="0" borderId="21" xfId="0" applyFont="1" applyBorder="1" applyAlignment="1">
      <alignment horizontal="center"/>
    </xf>
    <xf numFmtId="0" fontId="15" fillId="0" borderId="21" xfId="0" applyFont="1" applyBorder="1" applyAlignment="1">
      <alignment vertical="center"/>
    </xf>
    <xf numFmtId="0" fontId="15" fillId="0" borderId="21" xfId="0" applyFont="1" applyBorder="1"/>
    <xf numFmtId="0" fontId="15" fillId="0" borderId="21" xfId="0" applyFont="1" applyBorder="1" applyAlignment="1">
      <alignment vertical="center" wrapText="1"/>
    </xf>
    <xf numFmtId="0" fontId="15" fillId="0" borderId="38" xfId="0" applyFont="1" applyBorder="1" applyAlignment="1">
      <alignment vertical="center"/>
    </xf>
    <xf numFmtId="0" fontId="15" fillId="0" borderId="23" xfId="0" applyFont="1" applyBorder="1"/>
    <xf numFmtId="0" fontId="15" fillId="0" borderId="22" xfId="0" applyFont="1" applyBorder="1"/>
    <xf numFmtId="166" fontId="0" fillId="6" borderId="22" xfId="0" applyNumberFormat="1" applyFill="1" applyBorder="1"/>
    <xf numFmtId="169" fontId="0" fillId="0" borderId="22" xfId="0" applyNumberFormat="1" applyBorder="1"/>
    <xf numFmtId="0" fontId="15" fillId="0" borderId="23" xfId="0" applyFont="1" applyBorder="1" applyAlignment="1">
      <alignment horizontal="center" vertical="center"/>
    </xf>
    <xf numFmtId="170" fontId="15" fillId="0" borderId="40" xfId="0" applyNumberFormat="1" applyFont="1" applyBorder="1" applyAlignment="1">
      <alignment horizontal="center"/>
    </xf>
    <xf numFmtId="0" fontId="0" fillId="0" borderId="5" xfId="0" applyBorder="1"/>
    <xf numFmtId="0" fontId="15" fillId="0" borderId="0" xfId="0" applyFont="1" applyAlignment="1">
      <alignment horizontal="center" vertical="center"/>
    </xf>
    <xf numFmtId="166" fontId="15" fillId="0" borderId="41" xfId="0" applyNumberFormat="1" applyFont="1" applyBorder="1" applyAlignment="1">
      <alignment horizontal="center" vertical="center"/>
    </xf>
    <xf numFmtId="0" fontId="15" fillId="0" borderId="5" xfId="0" applyFont="1" applyBorder="1"/>
    <xf numFmtId="166" fontId="15" fillId="0" borderId="5" xfId="0" applyNumberFormat="1" applyFont="1" applyBorder="1" applyAlignment="1">
      <alignment horizontal="center"/>
    </xf>
    <xf numFmtId="171" fontId="15" fillId="0" borderId="5" xfId="0" applyNumberFormat="1" applyFont="1" applyBorder="1" applyAlignment="1">
      <alignment horizontal="center"/>
    </xf>
    <xf numFmtId="170" fontId="15" fillId="0" borderId="41" xfId="0" applyNumberFormat="1" applyFont="1" applyBorder="1" applyAlignment="1">
      <alignment horizontal="center" vertical="center"/>
    </xf>
    <xf numFmtId="0" fontId="15" fillId="0" borderId="24" xfId="0" applyFont="1" applyBorder="1"/>
    <xf numFmtId="166" fontId="15" fillId="0" borderId="24" xfId="0" applyNumberFormat="1" applyFont="1" applyBorder="1" applyAlignment="1">
      <alignment horizontal="center"/>
    </xf>
    <xf numFmtId="171" fontId="15" fillId="0" borderId="24" xfId="0" applyNumberFormat="1" applyFont="1" applyBorder="1" applyAlignment="1">
      <alignment horizontal="center"/>
    </xf>
    <xf numFmtId="169" fontId="15" fillId="0" borderId="24" xfId="0" applyNumberFormat="1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170" fontId="15" fillId="0" borderId="38" xfId="0" applyNumberFormat="1" applyFont="1" applyBorder="1" applyAlignment="1">
      <alignment horizontal="center" vertical="center"/>
    </xf>
    <xf numFmtId="169" fontId="0" fillId="0" borderId="43" xfId="0" applyNumberFormat="1" applyBorder="1"/>
    <xf numFmtId="169" fontId="15" fillId="0" borderId="5" xfId="0" applyNumberFormat="1" applyFont="1" applyBorder="1" applyAlignment="1">
      <alignment horizontal="center" vertical="center"/>
    </xf>
    <xf numFmtId="0" fontId="15" fillId="0" borderId="5" xfId="0" applyFont="1" applyBorder="1" applyAlignment="1" applyProtection="1">
      <alignment horizontal="left"/>
      <protection locked="0"/>
    </xf>
    <xf numFmtId="0" fontId="15" fillId="0" borderId="0" xfId="0" applyFont="1" applyProtection="1"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23" xfId="0" applyFont="1" applyBorder="1" applyAlignment="1" applyProtection="1">
      <alignment horizontal="left"/>
      <protection locked="0"/>
    </xf>
    <xf numFmtId="0" fontId="15" fillId="0" borderId="23" xfId="0" applyFont="1" applyBorder="1" applyAlignment="1" applyProtection="1">
      <alignment horizontal="center"/>
      <protection locked="0"/>
    </xf>
    <xf numFmtId="0" fontId="15" fillId="0" borderId="23" xfId="0" applyFont="1" applyBorder="1" applyProtection="1">
      <protection locked="0"/>
    </xf>
    <xf numFmtId="0" fontId="15" fillId="0" borderId="11" xfId="0" applyFont="1" applyBorder="1" applyAlignment="1" applyProtection="1">
      <alignment horizontal="left"/>
      <protection locked="0"/>
    </xf>
    <xf numFmtId="0" fontId="15" fillId="0" borderId="0" xfId="0" applyFont="1" applyAlignment="1" applyProtection="1">
      <alignment horizontal="center"/>
      <protection locked="0"/>
    </xf>
    <xf numFmtId="0" fontId="15" fillId="0" borderId="15" xfId="0" applyFont="1" applyBorder="1" applyProtection="1">
      <protection locked="0"/>
    </xf>
    <xf numFmtId="0" fontId="15" fillId="0" borderId="21" xfId="0" applyFont="1" applyBorder="1" applyAlignment="1" applyProtection="1">
      <alignment horizontal="left"/>
      <protection locked="0"/>
    </xf>
    <xf numFmtId="0" fontId="15" fillId="0" borderId="21" xfId="0" applyFont="1" applyBorder="1" applyAlignment="1" applyProtection="1">
      <alignment horizontal="center"/>
      <protection locked="0"/>
    </xf>
    <xf numFmtId="0" fontId="15" fillId="0" borderId="21" xfId="0" applyFont="1" applyBorder="1" applyProtection="1">
      <protection locked="0"/>
    </xf>
    <xf numFmtId="166" fontId="0" fillId="0" borderId="22" xfId="0" applyNumberFormat="1" applyBorder="1" applyProtection="1">
      <protection locked="0"/>
    </xf>
    <xf numFmtId="166" fontId="0" fillId="0" borderId="24" xfId="0" applyNumberFormat="1" applyBorder="1" applyProtection="1">
      <protection locked="0"/>
    </xf>
    <xf numFmtId="166" fontId="15" fillId="0" borderId="5" xfId="0" applyNumberFormat="1" applyFont="1" applyBorder="1" applyAlignment="1" applyProtection="1">
      <alignment horizontal="center"/>
      <protection locked="0"/>
    </xf>
    <xf numFmtId="166" fontId="15" fillId="0" borderId="24" xfId="0" applyNumberFormat="1" applyFont="1" applyBorder="1" applyAlignment="1" applyProtection="1">
      <alignment horizontal="center"/>
      <protection locked="0"/>
    </xf>
    <xf numFmtId="170" fontId="15" fillId="0" borderId="44" xfId="8" applyNumberFormat="1" applyFont="1" applyBorder="1" applyAlignment="1">
      <alignment horizontal="center" vertical="center"/>
    </xf>
    <xf numFmtId="0" fontId="15" fillId="0" borderId="39" xfId="8" applyFont="1" applyBorder="1" applyAlignment="1">
      <alignment horizontal="center" vertical="center"/>
    </xf>
    <xf numFmtId="170" fontId="15" fillId="0" borderId="39" xfId="8" applyNumberFormat="1" applyFont="1" applyBorder="1" applyAlignment="1">
      <alignment horizontal="center" vertical="center"/>
    </xf>
    <xf numFmtId="170" fontId="15" fillId="0" borderId="42" xfId="8" applyNumberFormat="1" applyFont="1" applyBorder="1" applyAlignment="1">
      <alignment horizontal="center" vertical="center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0" fontId="5" fillId="0" borderId="13" xfId="3" applyFont="1" applyBorder="1" applyAlignment="1" applyProtection="1">
      <alignment horizontal="center" vertical="center"/>
      <protection locked="0"/>
    </xf>
    <xf numFmtId="0" fontId="4" fillId="0" borderId="0" xfId="3" applyFont="1"/>
    <xf numFmtId="14" fontId="4" fillId="0" borderId="0" xfId="0" applyNumberFormat="1" applyFont="1" applyProtection="1">
      <protection locked="0"/>
    </xf>
    <xf numFmtId="0" fontId="4" fillId="0" borderId="1" xfId="0" applyFont="1" applyBorder="1"/>
    <xf numFmtId="0" fontId="4" fillId="0" borderId="3" xfId="0" applyFont="1" applyBorder="1"/>
    <xf numFmtId="0" fontId="4" fillId="0" borderId="2" xfId="0" applyFont="1" applyBorder="1"/>
    <xf numFmtId="0" fontId="4" fillId="0" borderId="18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5" xfId="0" applyFont="1" applyBorder="1"/>
    <xf numFmtId="0" fontId="5" fillId="0" borderId="23" xfId="3" applyFont="1" applyBorder="1" applyAlignment="1" applyProtection="1">
      <alignment horizontal="center" vertical="center"/>
      <protection locked="0"/>
    </xf>
    <xf numFmtId="166" fontId="16" fillId="4" borderId="22" xfId="9" applyNumberFormat="1" applyFont="1" applyFill="1" applyBorder="1" applyAlignment="1" applyProtection="1">
      <alignment horizontal="center"/>
      <protection locked="0"/>
    </xf>
    <xf numFmtId="0" fontId="9" fillId="0" borderId="0" xfId="0" applyFont="1"/>
    <xf numFmtId="166" fontId="16" fillId="0" borderId="0" xfId="9" applyNumberFormat="1" applyFont="1" applyAlignment="1" applyProtection="1">
      <alignment horizontal="center"/>
      <protection locked="0"/>
    </xf>
    <xf numFmtId="0" fontId="2" fillId="0" borderId="0" xfId="0" applyFont="1"/>
    <xf numFmtId="0" fontId="14" fillId="0" borderId="5" xfId="9" applyFont="1" applyBorder="1"/>
    <xf numFmtId="0" fontId="15" fillId="0" borderId="5" xfId="9" applyFont="1" applyBorder="1" applyAlignment="1" applyProtection="1">
      <alignment horizontal="left"/>
      <protection locked="0"/>
    </xf>
    <xf numFmtId="0" fontId="15" fillId="0" borderId="0" xfId="9" applyFont="1" applyProtection="1">
      <protection locked="0"/>
    </xf>
    <xf numFmtId="0" fontId="15" fillId="0" borderId="0" xfId="9" applyFont="1"/>
    <xf numFmtId="0" fontId="15" fillId="0" borderId="0" xfId="9" applyFont="1" applyAlignment="1" applyProtection="1">
      <alignment horizontal="left"/>
      <protection locked="0"/>
    </xf>
    <xf numFmtId="0" fontId="15" fillId="5" borderId="25" xfId="9" applyFont="1" applyFill="1" applyBorder="1"/>
    <xf numFmtId="0" fontId="15" fillId="5" borderId="23" xfId="9" applyFont="1" applyFill="1" applyBorder="1"/>
    <xf numFmtId="0" fontId="15" fillId="5" borderId="23" xfId="9" applyFont="1" applyFill="1" applyBorder="1" applyAlignment="1">
      <alignment horizontal="left"/>
    </xf>
    <xf numFmtId="0" fontId="15" fillId="5" borderId="26" xfId="9" applyFont="1" applyFill="1" applyBorder="1" applyAlignment="1">
      <alignment horizontal="center"/>
    </xf>
    <xf numFmtId="0" fontId="15" fillId="5" borderId="27" xfId="9" applyFont="1" applyFill="1" applyBorder="1" applyAlignment="1">
      <alignment horizontal="right"/>
    </xf>
    <xf numFmtId="0" fontId="15" fillId="5" borderId="22" xfId="9" applyFont="1" applyFill="1" applyBorder="1"/>
    <xf numFmtId="0" fontId="15" fillId="5" borderId="26" xfId="9" applyFont="1" applyFill="1" applyBorder="1" applyAlignment="1">
      <alignment horizontal="center" vertical="center" wrapText="1"/>
    </xf>
    <xf numFmtId="0" fontId="15" fillId="5" borderId="29" xfId="9" applyFont="1" applyFill="1" applyBorder="1" applyAlignment="1">
      <alignment horizontal="center" vertical="center" wrapText="1"/>
    </xf>
    <xf numFmtId="0" fontId="15" fillId="5" borderId="30" xfId="9" applyFont="1" applyFill="1" applyBorder="1" applyAlignment="1">
      <alignment horizontal="center" vertical="center"/>
    </xf>
    <xf numFmtId="0" fontId="15" fillId="5" borderId="31" xfId="9" applyFont="1" applyFill="1" applyBorder="1" applyAlignment="1">
      <alignment horizontal="left" vertical="center"/>
    </xf>
    <xf numFmtId="0" fontId="15" fillId="5" borderId="8" xfId="9" applyFont="1" applyFill="1" applyBorder="1" applyAlignment="1">
      <alignment horizontal="left" vertical="center"/>
    </xf>
    <xf numFmtId="0" fontId="15" fillId="5" borderId="8" xfId="9" applyFont="1" applyFill="1" applyBorder="1" applyAlignment="1">
      <alignment horizontal="center"/>
    </xf>
    <xf numFmtId="0" fontId="15" fillId="5" borderId="5" xfId="9" applyFont="1" applyFill="1" applyBorder="1" applyAlignment="1">
      <alignment vertical="center"/>
    </xf>
    <xf numFmtId="0" fontId="15" fillId="5" borderId="10" xfId="9" applyFont="1" applyFill="1" applyBorder="1"/>
    <xf numFmtId="0" fontId="15" fillId="5" borderId="5" xfId="9" applyFont="1" applyFill="1" applyBorder="1"/>
    <xf numFmtId="0" fontId="15" fillId="5" borderId="8" xfId="9" applyFont="1" applyFill="1" applyBorder="1" applyAlignment="1">
      <alignment horizontal="center" vertical="center" wrapText="1"/>
    </xf>
    <xf numFmtId="0" fontId="15" fillId="5" borderId="18" xfId="9" applyFont="1" applyFill="1" applyBorder="1" applyAlignment="1">
      <alignment horizontal="center" vertical="center" wrapText="1"/>
    </xf>
    <xf numFmtId="0" fontId="15" fillId="5" borderId="32" xfId="9" applyFont="1" applyFill="1" applyBorder="1" applyAlignment="1">
      <alignment horizontal="center" vertical="center"/>
    </xf>
    <xf numFmtId="0" fontId="15" fillId="5" borderId="33" xfId="9" applyFont="1" applyFill="1" applyBorder="1" applyAlignment="1">
      <alignment horizontal="left" vertical="center"/>
    </xf>
    <xf numFmtId="0" fontId="15" fillId="5" borderId="18" xfId="9" applyFont="1" applyFill="1" applyBorder="1" applyAlignment="1">
      <alignment horizontal="left" vertical="center"/>
    </xf>
    <xf numFmtId="0" fontId="15" fillId="5" borderId="4" xfId="9" applyFont="1" applyFill="1" applyBorder="1" applyAlignment="1">
      <alignment horizontal="left" vertical="center"/>
    </xf>
    <xf numFmtId="0" fontId="15" fillId="5" borderId="16" xfId="9" applyFont="1" applyFill="1" applyBorder="1" applyAlignment="1">
      <alignment horizontal="center"/>
    </xf>
    <xf numFmtId="0" fontId="15" fillId="5" borderId="4" xfId="9" applyFont="1" applyFill="1" applyBorder="1" applyAlignment="1">
      <alignment vertical="center"/>
    </xf>
    <xf numFmtId="0" fontId="15" fillId="5" borderId="4" xfId="9" applyFont="1" applyFill="1" applyBorder="1" applyProtection="1">
      <protection locked="0"/>
    </xf>
    <xf numFmtId="0" fontId="15" fillId="5" borderId="34" xfId="9" applyFont="1" applyFill="1" applyBorder="1" applyAlignment="1">
      <alignment horizontal="left" vertical="center"/>
    </xf>
    <xf numFmtId="0" fontId="15" fillId="5" borderId="35" xfId="9" applyFont="1" applyFill="1" applyBorder="1" applyAlignment="1">
      <alignment horizontal="left" vertical="center"/>
    </xf>
    <xf numFmtId="0" fontId="15" fillId="5" borderId="35" xfId="9" applyFont="1" applyFill="1" applyBorder="1" applyAlignment="1">
      <alignment horizontal="left"/>
    </xf>
    <xf numFmtId="0" fontId="15" fillId="5" borderId="35" xfId="9" applyFont="1" applyFill="1" applyBorder="1" applyAlignment="1">
      <alignment horizontal="center"/>
    </xf>
    <xf numFmtId="0" fontId="15" fillId="5" borderId="24" xfId="9" applyFont="1" applyFill="1" applyBorder="1" applyAlignment="1">
      <alignment vertical="center"/>
    </xf>
    <xf numFmtId="0" fontId="15" fillId="5" borderId="24" xfId="9" applyFont="1" applyFill="1" applyBorder="1" applyProtection="1">
      <protection locked="0"/>
    </xf>
    <xf numFmtId="0" fontId="15" fillId="5" borderId="35" xfId="9" applyFont="1" applyFill="1" applyBorder="1" applyAlignment="1">
      <alignment vertical="center" wrapText="1"/>
    </xf>
    <xf numFmtId="0" fontId="15" fillId="5" borderId="36" xfId="9" applyFont="1" applyFill="1" applyBorder="1" applyAlignment="1">
      <alignment vertical="center" wrapText="1"/>
    </xf>
    <xf numFmtId="0" fontId="15" fillId="5" borderId="37" xfId="9" applyFont="1" applyFill="1" applyBorder="1" applyAlignment="1">
      <alignment vertical="center"/>
    </xf>
    <xf numFmtId="0" fontId="15" fillId="0" borderId="20" xfId="9" applyFont="1" applyBorder="1" applyAlignment="1">
      <alignment horizontal="left" vertical="center"/>
    </xf>
    <xf numFmtId="0" fontId="15" fillId="0" borderId="21" xfId="9" applyFont="1" applyBorder="1" applyAlignment="1">
      <alignment horizontal="left" vertical="center"/>
    </xf>
    <xf numFmtId="0" fontId="15" fillId="0" borderId="21" xfId="9" applyFont="1" applyBorder="1" applyAlignment="1">
      <alignment horizontal="left"/>
    </xf>
    <xf numFmtId="0" fontId="15" fillId="0" borderId="21" xfId="9" applyFont="1" applyBorder="1" applyAlignment="1">
      <alignment horizontal="center"/>
    </xf>
    <xf numFmtId="0" fontId="15" fillId="0" borderId="21" xfId="9" applyFont="1" applyBorder="1" applyAlignment="1">
      <alignment vertical="center"/>
    </xf>
    <xf numFmtId="0" fontId="15" fillId="0" borderId="21" xfId="9" applyFont="1" applyBorder="1"/>
    <xf numFmtId="0" fontId="15" fillId="0" borderId="21" xfId="9" applyFont="1" applyBorder="1" applyAlignment="1">
      <alignment vertical="center" wrapText="1"/>
    </xf>
    <xf numFmtId="0" fontId="15" fillId="0" borderId="38" xfId="9" applyFont="1" applyBorder="1" applyAlignment="1">
      <alignment vertical="center"/>
    </xf>
    <xf numFmtId="170" fontId="15" fillId="0" borderId="44" xfId="9" applyNumberFormat="1" applyFont="1" applyBorder="1" applyAlignment="1">
      <alignment horizontal="center" vertical="center"/>
    </xf>
    <xf numFmtId="0" fontId="15" fillId="0" borderId="23" xfId="9" applyFont="1" applyBorder="1"/>
    <xf numFmtId="0" fontId="15" fillId="0" borderId="23" xfId="9" applyFont="1" applyBorder="1" applyAlignment="1" applyProtection="1">
      <alignment horizontal="left"/>
      <protection locked="0"/>
    </xf>
    <xf numFmtId="0" fontId="15" fillId="0" borderId="23" xfId="9" applyFont="1" applyBorder="1" applyAlignment="1" applyProtection="1">
      <alignment horizontal="center"/>
      <protection locked="0"/>
    </xf>
    <xf numFmtId="0" fontId="15" fillId="0" borderId="23" xfId="9" applyFont="1" applyBorder="1" applyProtection="1">
      <protection locked="0"/>
    </xf>
    <xf numFmtId="0" fontId="15" fillId="0" borderId="22" xfId="9" applyFont="1" applyBorder="1"/>
    <xf numFmtId="166" fontId="15" fillId="0" borderId="22" xfId="9" applyNumberFormat="1" applyFont="1" applyBorder="1" applyAlignment="1" applyProtection="1">
      <alignment horizontal="center"/>
      <protection locked="0"/>
    </xf>
    <xf numFmtId="169" fontId="15" fillId="0" borderId="22" xfId="9" applyNumberFormat="1" applyFont="1" applyBorder="1" applyAlignment="1">
      <alignment horizontal="center" vertical="center"/>
    </xf>
    <xf numFmtId="0" fontId="15" fillId="0" borderId="23" xfId="9" applyFont="1" applyBorder="1" applyAlignment="1">
      <alignment horizontal="center" vertical="center"/>
    </xf>
    <xf numFmtId="170" fontId="15" fillId="0" borderId="40" xfId="9" applyNumberFormat="1" applyFont="1" applyBorder="1" applyAlignment="1">
      <alignment horizontal="center"/>
    </xf>
    <xf numFmtId="0" fontId="15" fillId="0" borderId="39" xfId="9" applyFont="1" applyBorder="1" applyAlignment="1">
      <alignment horizontal="center" vertical="center"/>
    </xf>
    <xf numFmtId="0" fontId="15" fillId="0" borderId="11" xfId="9" applyFont="1" applyBorder="1" applyAlignment="1" applyProtection="1">
      <alignment horizontal="left"/>
      <protection locked="0"/>
    </xf>
    <xf numFmtId="0" fontId="15" fillId="0" borderId="0" xfId="9" applyFont="1" applyAlignment="1" applyProtection="1">
      <alignment horizontal="center"/>
      <protection locked="0"/>
    </xf>
    <xf numFmtId="0" fontId="15" fillId="0" borderId="15" xfId="9" applyFont="1" applyBorder="1" applyProtection="1">
      <protection locked="0"/>
    </xf>
    <xf numFmtId="0" fontId="15" fillId="0" borderId="5" xfId="9" applyFont="1" applyBorder="1"/>
    <xf numFmtId="166" fontId="15" fillId="0" borderId="5" xfId="9" applyNumberFormat="1" applyFont="1" applyBorder="1" applyAlignment="1" applyProtection="1">
      <alignment horizontal="center"/>
      <protection locked="0"/>
    </xf>
    <xf numFmtId="169" fontId="15" fillId="0" borderId="5" xfId="9" applyNumberFormat="1" applyFont="1" applyBorder="1" applyAlignment="1">
      <alignment horizontal="center" vertical="center"/>
    </xf>
    <xf numFmtId="0" fontId="15" fillId="0" borderId="0" xfId="9" applyFont="1" applyAlignment="1">
      <alignment horizontal="center" vertical="center"/>
    </xf>
    <xf numFmtId="166" fontId="15" fillId="0" borderId="41" xfId="9" applyNumberFormat="1" applyFont="1" applyBorder="1" applyAlignment="1">
      <alignment horizontal="center" vertical="center"/>
    </xf>
    <xf numFmtId="170" fontId="15" fillId="0" borderId="39" xfId="9" applyNumberFormat="1" applyFont="1" applyBorder="1" applyAlignment="1">
      <alignment horizontal="center" vertical="center"/>
    </xf>
    <xf numFmtId="170" fontId="15" fillId="0" borderId="41" xfId="9" applyNumberFormat="1" applyFont="1" applyBorder="1" applyAlignment="1">
      <alignment horizontal="center" vertical="center"/>
    </xf>
    <xf numFmtId="170" fontId="15" fillId="0" borderId="42" xfId="9" applyNumberFormat="1" applyFont="1" applyBorder="1" applyAlignment="1">
      <alignment horizontal="center" vertical="center"/>
    </xf>
    <xf numFmtId="0" fontId="15" fillId="0" borderId="21" xfId="9" applyFont="1" applyBorder="1" applyAlignment="1" applyProtection="1">
      <alignment horizontal="left"/>
      <protection locked="0"/>
    </xf>
    <xf numFmtId="0" fontId="15" fillId="0" borderId="21" xfId="9" applyFont="1" applyBorder="1" applyAlignment="1" applyProtection="1">
      <alignment horizontal="center"/>
      <protection locked="0"/>
    </xf>
    <xf numFmtId="0" fontId="15" fillId="0" borderId="21" xfId="9" applyFont="1" applyBorder="1" applyProtection="1">
      <protection locked="0"/>
    </xf>
    <xf numFmtId="0" fontId="15" fillId="0" borderId="24" xfId="9" applyFont="1" applyBorder="1"/>
    <xf numFmtId="169" fontId="15" fillId="0" borderId="24" xfId="9" applyNumberFormat="1" applyFont="1" applyBorder="1" applyAlignment="1">
      <alignment horizontal="center" vertical="center"/>
    </xf>
    <xf numFmtId="0" fontId="15" fillId="0" borderId="21" xfId="9" applyFont="1" applyBorder="1" applyAlignment="1">
      <alignment horizontal="center" vertical="center"/>
    </xf>
    <xf numFmtId="170" fontId="15" fillId="0" borderId="38" xfId="9" applyNumberFormat="1" applyFont="1" applyBorder="1" applyAlignment="1">
      <alignment horizontal="center" vertical="center"/>
    </xf>
    <xf numFmtId="0" fontId="4" fillId="0" borderId="9" xfId="0" applyFont="1" applyBorder="1" applyAlignment="1" applyProtection="1">
      <alignment horizontal="left"/>
      <protection locked="0"/>
    </xf>
    <xf numFmtId="0" fontId="4" fillId="0" borderId="9" xfId="3" applyFont="1" applyBorder="1" applyAlignment="1">
      <alignment horizontal="left"/>
    </xf>
    <xf numFmtId="0" fontId="3" fillId="0" borderId="0" xfId="3" applyFont="1" applyAlignment="1">
      <alignment horizontal="left" vertical="center"/>
    </xf>
    <xf numFmtId="0" fontId="5" fillId="0" borderId="0" xfId="3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left"/>
    </xf>
    <xf numFmtId="167" fontId="4" fillId="0" borderId="5" xfId="3" applyNumberFormat="1" applyFont="1" applyBorder="1" applyAlignment="1">
      <alignment horizontal="center" vertical="center"/>
    </xf>
    <xf numFmtId="167" fontId="4" fillId="2" borderId="5" xfId="3" applyNumberFormat="1" applyFont="1" applyFill="1" applyBorder="1" applyAlignment="1" applyProtection="1">
      <alignment horizontal="center" vertical="center"/>
      <protection locked="0"/>
    </xf>
    <xf numFmtId="168" fontId="4" fillId="0" borderId="5" xfId="3" applyNumberFormat="1" applyFont="1" applyBorder="1" applyAlignment="1">
      <alignment horizontal="center" vertical="center"/>
    </xf>
    <xf numFmtId="0" fontId="4" fillId="0" borderId="5" xfId="0" applyFont="1" applyBorder="1"/>
    <xf numFmtId="165" fontId="4" fillId="2" borderId="5" xfId="0" applyNumberFormat="1" applyFont="1" applyFill="1" applyBorder="1" applyProtection="1">
      <protection locked="0"/>
    </xf>
    <xf numFmtId="165" fontId="4" fillId="0" borderId="4" xfId="0" applyNumberFormat="1" applyFont="1" applyBorder="1" applyAlignment="1">
      <alignment horizontal="left"/>
    </xf>
    <xf numFmtId="166" fontId="4" fillId="0" borderId="19" xfId="0" applyNumberFormat="1" applyFont="1" applyBorder="1" applyAlignment="1">
      <alignment horizontal="left"/>
    </xf>
    <xf numFmtId="0" fontId="4" fillId="0" borderId="6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167" fontId="4" fillId="0" borderId="6" xfId="3" applyNumberFormat="1" applyFont="1" applyBorder="1" applyAlignment="1">
      <alignment horizontal="left"/>
    </xf>
    <xf numFmtId="167" fontId="4" fillId="0" borderId="9" xfId="3" applyNumberFormat="1" applyFont="1" applyBorder="1" applyAlignment="1">
      <alignment horizontal="left"/>
    </xf>
    <xf numFmtId="167" fontId="4" fillId="0" borderId="7" xfId="3" applyNumberFormat="1" applyFont="1" applyBorder="1" applyAlignment="1">
      <alignment horizontal="left"/>
    </xf>
    <xf numFmtId="0" fontId="4" fillId="0" borderId="5" xfId="3" applyFont="1" applyBorder="1" applyAlignment="1">
      <alignment horizontal="center"/>
    </xf>
    <xf numFmtId="0" fontId="4" fillId="0" borderId="9" xfId="0" applyFont="1" applyBorder="1" applyAlignment="1" applyProtection="1">
      <alignment horizontal="left"/>
      <protection locked="0"/>
    </xf>
    <xf numFmtId="0" fontId="4" fillId="0" borderId="6" xfId="3" applyFont="1" applyBorder="1" applyAlignment="1">
      <alignment horizontal="left"/>
    </xf>
    <xf numFmtId="0" fontId="4" fillId="0" borderId="9" xfId="3" applyFont="1" applyBorder="1" applyAlignment="1">
      <alignment horizontal="left"/>
    </xf>
    <xf numFmtId="0" fontId="4" fillId="0" borderId="7" xfId="3" applyFont="1" applyBorder="1" applyAlignment="1">
      <alignment horizontal="left"/>
    </xf>
    <xf numFmtId="167" fontId="4" fillId="0" borderId="6" xfId="3" applyNumberFormat="1" applyFont="1" applyBorder="1" applyAlignment="1">
      <alignment horizontal="left" vertical="center"/>
    </xf>
    <xf numFmtId="167" fontId="4" fillId="0" borderId="9" xfId="3" applyNumberFormat="1" applyFont="1" applyBorder="1" applyAlignment="1">
      <alignment horizontal="left" vertical="center"/>
    </xf>
    <xf numFmtId="167" fontId="4" fillId="0" borderId="7" xfId="3" applyNumberFormat="1" applyFont="1" applyBorder="1" applyAlignment="1">
      <alignment horizontal="left" vertical="center"/>
    </xf>
    <xf numFmtId="0" fontId="4" fillId="0" borderId="11" xfId="2" applyFont="1" applyBorder="1" applyAlignment="1" applyProtection="1">
      <alignment horizontal="left"/>
      <protection locked="0"/>
    </xf>
    <xf numFmtId="0" fontId="3" fillId="0" borderId="0" xfId="0" applyFont="1" applyAlignment="1">
      <alignment horizontal="left"/>
    </xf>
    <xf numFmtId="0" fontId="3" fillId="0" borderId="12" xfId="3" applyFont="1" applyBorder="1" applyAlignment="1">
      <alignment horizontal="left" vertical="center"/>
    </xf>
    <xf numFmtId="0" fontId="3" fillId="0" borderId="14" xfId="3" applyFont="1" applyBorder="1" applyAlignment="1">
      <alignment horizontal="left" vertical="center"/>
    </xf>
    <xf numFmtId="0" fontId="3" fillId="0" borderId="13" xfId="3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1" xfId="3" applyFont="1" applyBorder="1" applyAlignment="1">
      <alignment horizontal="left"/>
    </xf>
    <xf numFmtId="0" fontId="4" fillId="0" borderId="11" xfId="0" applyFont="1" applyBorder="1" applyAlignment="1" applyProtection="1">
      <alignment horizontal="left"/>
      <protection locked="0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5" fillId="0" borderId="3" xfId="0" applyFont="1" applyBorder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3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1" xfId="0" applyFont="1" applyBorder="1" applyAlignment="1" applyProtection="1">
      <alignment horizontal="left" vertical="top"/>
      <protection locked="0"/>
    </xf>
    <xf numFmtId="0" fontId="4" fillId="0" borderId="3" xfId="0" applyFont="1" applyBorder="1" applyAlignment="1" applyProtection="1">
      <alignment horizontal="left" vertical="top"/>
      <protection locked="0"/>
    </xf>
    <xf numFmtId="0" fontId="4" fillId="0" borderId="2" xfId="0" applyFont="1" applyBorder="1" applyAlignment="1" applyProtection="1">
      <alignment horizontal="left" vertical="top"/>
      <protection locked="0"/>
    </xf>
    <xf numFmtId="0" fontId="4" fillId="0" borderId="18" xfId="0" applyFont="1" applyBorder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16" xfId="0" applyFont="1" applyBorder="1" applyAlignment="1" applyProtection="1">
      <alignment horizontal="left" vertical="top"/>
      <protection locked="0"/>
    </xf>
    <xf numFmtId="0" fontId="4" fillId="0" borderId="17" xfId="0" applyFont="1" applyBorder="1" applyAlignment="1" applyProtection="1">
      <alignment horizontal="left" vertical="top"/>
      <protection locked="0"/>
    </xf>
    <xf numFmtId="0" fontId="4" fillId="0" borderId="11" xfId="0" applyFont="1" applyBorder="1" applyAlignment="1" applyProtection="1">
      <alignment horizontal="left" vertical="top"/>
      <protection locked="0"/>
    </xf>
    <xf numFmtId="0" fontId="4" fillId="0" borderId="15" xfId="0" applyFont="1" applyBorder="1" applyAlignment="1" applyProtection="1">
      <alignment horizontal="left" vertical="top"/>
      <protection locked="0"/>
    </xf>
    <xf numFmtId="0" fontId="0" fillId="0" borderId="5" xfId="0" applyBorder="1"/>
    <xf numFmtId="14" fontId="0" fillId="0" borderId="5" xfId="0" applyNumberFormat="1" applyBorder="1" applyAlignment="1">
      <alignment horizontal="left"/>
    </xf>
    <xf numFmtId="0" fontId="1" fillId="0" borderId="5" xfId="9" applyBorder="1"/>
    <xf numFmtId="14" fontId="1" fillId="0" borderId="5" xfId="9" applyNumberFormat="1" applyBorder="1" applyAlignment="1">
      <alignment horizontal="left"/>
    </xf>
    <xf numFmtId="0" fontId="3" fillId="0" borderId="12" xfId="3" applyFont="1" applyBorder="1" applyAlignment="1">
      <alignment vertical="center"/>
    </xf>
    <xf numFmtId="172" fontId="17" fillId="0" borderId="14" xfId="4" applyNumberFormat="1" applyFont="1" applyBorder="1" applyAlignment="1">
      <alignment vertical="center"/>
    </xf>
    <xf numFmtId="0" fontId="17" fillId="0" borderId="19" xfId="3" applyFont="1" applyBorder="1" applyAlignment="1">
      <alignment vertical="center"/>
    </xf>
  </cellXfs>
  <cellStyles count="10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Normal 4 2" xfId="9" xr:uid="{00000000-0005-0000-0000-000006000000}"/>
    <cellStyle name="Standard 2" xfId="2" xr:uid="{00000000-0005-0000-0000-000007000000}"/>
    <cellStyle name="Tusental" xfId="1" builtinId="3"/>
    <cellStyle name="Tusental 2" xfId="4" xr:uid="{00000000-0005-0000-0000-000009000000}"/>
  </cellStyles>
  <dxfs count="386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  <colors>
    <mruColors>
      <color rgb="FFE2EBD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100013</xdr:rowOff>
    </xdr:to>
    <xdr:sp macro="" textlink="">
      <xdr:nvSpPr>
        <xdr:cNvPr id="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145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9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336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528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719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911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1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1102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9294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2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7485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2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677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2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868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2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3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2060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3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3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336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3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3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528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4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719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4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4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911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4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1102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5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9294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5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7485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6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677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6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6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868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6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2060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7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2487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7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7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4130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7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7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7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5773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8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8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7005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8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8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8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2487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8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8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8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8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4130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646338</xdr:colOff>
      <xdr:row>62</xdr:row>
      <xdr:rowOff>136071</xdr:rowOff>
    </xdr:from>
    <xdr:ext cx="304800" cy="304120"/>
    <xdr:sp macro="" textlink="">
      <xdr:nvSpPr>
        <xdr:cNvPr id="8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3946071" y="1274309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9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9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9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5773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9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9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7005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9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7005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9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8648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9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9059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9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8648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9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10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60701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0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0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0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8648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0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8648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10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9059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646338</xdr:colOff>
      <xdr:row>70</xdr:row>
      <xdr:rowOff>136071</xdr:rowOff>
    </xdr:from>
    <xdr:ext cx="304800" cy="304120"/>
    <xdr:sp macro="" textlink="">
      <xdr:nvSpPr>
        <xdr:cNvPr id="10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3946071" y="1274309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0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0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10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60701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100013</xdr:rowOff>
    </xdr:to>
    <xdr:sp macro="" textlink="">
      <xdr:nvSpPr>
        <xdr:cNvPr id="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145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9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336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528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719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911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1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1102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9294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2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7485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2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677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2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868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2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3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2060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3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04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3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70844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04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3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3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2487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3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3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4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4130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4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4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4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5773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4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4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7005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4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4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42344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4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4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035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100013</xdr:rowOff>
    </xdr:to>
    <xdr:sp macro="" textlink="">
      <xdr:nvSpPr>
        <xdr:cNvPr id="5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87550"/>
          <a:ext cx="304800" cy="303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5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78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5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5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13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5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5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5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25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5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5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6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38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6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6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6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51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6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6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6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86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6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6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6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7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7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7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7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48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7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7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7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0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7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7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7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1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7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8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8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8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8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8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13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8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8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25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9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9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9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38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9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9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9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9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51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9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9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9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0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86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0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10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10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10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7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10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10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10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10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48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10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1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1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1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0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11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11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11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11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1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11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1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1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2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12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92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2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12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12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4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12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2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12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55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2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2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3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3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13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92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3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13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13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13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4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3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3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13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55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4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4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4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4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14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36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4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4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14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7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4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4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789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5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5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15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36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5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5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15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7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5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5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789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5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789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100013</xdr:rowOff>
    </xdr:to>
    <xdr:sp macro="" textlink="">
      <xdr:nvSpPr>
        <xdr:cNvPr id="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87550"/>
          <a:ext cx="304800" cy="303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78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13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25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38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1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51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86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2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7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2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48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2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0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2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3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1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3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3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92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3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3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4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3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3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4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55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4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4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4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36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4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4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F51"/>
  <sheetViews>
    <sheetView workbookViewId="0">
      <selection activeCell="D1" sqref="D1"/>
    </sheetView>
  </sheetViews>
  <sheetFormatPr defaultColWidth="9.19921875" defaultRowHeight="12.75" x14ac:dyDescent="0.35"/>
  <cols>
    <col min="1" max="1" width="18" style="21" customWidth="1"/>
    <col min="2" max="2" width="17.265625" style="21" customWidth="1"/>
    <col min="3" max="4" width="15.73046875" style="21" customWidth="1"/>
    <col min="5" max="5" width="19.19921875" style="21" customWidth="1"/>
    <col min="6" max="18" width="15.73046875" style="21" customWidth="1"/>
    <col min="19" max="16384" width="9.19921875" style="21"/>
  </cols>
  <sheetData>
    <row r="1" spans="1:6" s="24" customFormat="1" ht="17.649999999999999" x14ac:dyDescent="0.5">
      <c r="A1" s="24" t="s">
        <v>23</v>
      </c>
    </row>
    <row r="3" spans="1:6" ht="13.15" customHeight="1" x14ac:dyDescent="0.4">
      <c r="A3" s="23" t="s">
        <v>75</v>
      </c>
    </row>
    <row r="4" spans="1:6" ht="13.15" customHeight="1" x14ac:dyDescent="0.4">
      <c r="A4" s="23"/>
    </row>
    <row r="5" spans="1:6" ht="21.5" customHeight="1" x14ac:dyDescent="0.35">
      <c r="A5" s="30" t="s">
        <v>56</v>
      </c>
      <c r="B5" s="30"/>
      <c r="C5" s="30"/>
      <c r="D5" s="30"/>
      <c r="E5" s="30"/>
      <c r="F5" s="30"/>
    </row>
    <row r="6" spans="1:6" ht="21.5" customHeight="1" x14ac:dyDescent="0.4">
      <c r="A6" s="31" t="s">
        <v>57</v>
      </c>
      <c r="B6" s="32"/>
      <c r="C6" s="32"/>
      <c r="D6" s="32"/>
      <c r="E6" s="32"/>
      <c r="F6" s="30"/>
    </row>
    <row r="7" spans="1:6" ht="21.5" customHeight="1" x14ac:dyDescent="0.45">
      <c r="A7"/>
      <c r="B7"/>
      <c r="C7"/>
      <c r="D7"/>
      <c r="E7"/>
      <c r="F7"/>
    </row>
    <row r="8" spans="1:6" ht="21.5" customHeight="1" thickBot="1" x14ac:dyDescent="0.4">
      <c r="A8" s="21" t="s">
        <v>29</v>
      </c>
      <c r="B8" s="30"/>
      <c r="C8" s="30"/>
      <c r="D8" s="30"/>
      <c r="E8" s="29"/>
      <c r="F8" s="30"/>
    </row>
    <row r="9" spans="1:6" ht="21.5" customHeight="1" x14ac:dyDescent="0.5">
      <c r="A9" s="21" t="s">
        <v>58</v>
      </c>
      <c r="E9" s="131"/>
      <c r="F9" s="132"/>
    </row>
    <row r="10" spans="1:6" ht="21.5" customHeight="1" x14ac:dyDescent="0.5">
      <c r="A10" s="21" t="s">
        <v>59</v>
      </c>
      <c r="E10" s="133"/>
      <c r="F10" s="132"/>
    </row>
    <row r="11" spans="1:6" ht="21.5" customHeight="1" x14ac:dyDescent="0.45">
      <c r="A11" s="31" t="s">
        <v>60</v>
      </c>
      <c r="B11" s="32"/>
      <c r="C11"/>
      <c r="D11"/>
      <c r="E11"/>
      <c r="F11"/>
    </row>
    <row r="12" spans="1:6" ht="15.5" customHeight="1" x14ac:dyDescent="0.35">
      <c r="A12" s="30"/>
    </row>
    <row r="15" spans="1:6" s="20" customFormat="1" ht="17.25" x14ac:dyDescent="0.45">
      <c r="A15" s="20" t="s">
        <v>20</v>
      </c>
    </row>
    <row r="16" spans="1:6" s="23" customFormat="1" ht="13.15" x14ac:dyDescent="0.4">
      <c r="B16" s="27" t="s">
        <v>55</v>
      </c>
      <c r="C16" s="27" t="s">
        <v>14</v>
      </c>
      <c r="D16" s="27" t="s">
        <v>30</v>
      </c>
      <c r="E16" s="28"/>
    </row>
    <row r="17" spans="1:5" x14ac:dyDescent="0.35">
      <c r="A17" s="28" t="s">
        <v>74</v>
      </c>
      <c r="B17" s="28" t="s">
        <v>55</v>
      </c>
      <c r="C17" s="28" t="s">
        <v>76</v>
      </c>
      <c r="D17" s="28" t="s">
        <v>77</v>
      </c>
      <c r="E17" s="28"/>
    </row>
    <row r="18" spans="1:5" x14ac:dyDescent="0.35">
      <c r="A18" s="134"/>
      <c r="B18" s="134"/>
      <c r="C18" s="134"/>
      <c r="D18" s="134"/>
    </row>
    <row r="19" spans="1:5" x14ac:dyDescent="0.35">
      <c r="A19" s="21" t="s">
        <v>22</v>
      </c>
      <c r="B19" s="134"/>
      <c r="C19" s="134"/>
      <c r="D19" s="134"/>
    </row>
    <row r="20" spans="1:5" x14ac:dyDescent="0.35">
      <c r="B20" s="134"/>
      <c r="C20" s="134"/>
      <c r="D20" s="134"/>
    </row>
    <row r="21" spans="1:5" x14ac:dyDescent="0.35">
      <c r="A21" s="31" t="s">
        <v>39</v>
      </c>
      <c r="B21" s="134"/>
      <c r="C21" s="134"/>
      <c r="D21" s="134"/>
    </row>
    <row r="22" spans="1:5" x14ac:dyDescent="0.35">
      <c r="A22" s="31" t="s">
        <v>62</v>
      </c>
      <c r="B22" s="134"/>
      <c r="C22" s="134"/>
      <c r="D22" s="134"/>
    </row>
    <row r="23" spans="1:5" x14ac:dyDescent="0.35">
      <c r="A23" s="31"/>
      <c r="B23" s="134"/>
      <c r="C23" s="134"/>
      <c r="D23" s="134"/>
    </row>
    <row r="25" spans="1:5" ht="17.25" x14ac:dyDescent="0.45">
      <c r="A25" s="20" t="s">
        <v>61</v>
      </c>
    </row>
    <row r="26" spans="1:5" ht="15" customHeight="1" x14ac:dyDescent="0.35">
      <c r="A26" s="21" t="s">
        <v>31</v>
      </c>
    </row>
    <row r="27" spans="1:5" ht="17.649999999999999" customHeight="1" x14ac:dyDescent="0.35">
      <c r="A27" s="21" t="s">
        <v>38</v>
      </c>
    </row>
    <row r="29" spans="1:5" ht="13.15" x14ac:dyDescent="0.4">
      <c r="A29" s="25" t="s">
        <v>26</v>
      </c>
      <c r="B29" s="25" t="s">
        <v>27</v>
      </c>
      <c r="C29" s="25" t="s">
        <v>21</v>
      </c>
    </row>
    <row r="30" spans="1:5" x14ac:dyDescent="0.35">
      <c r="A30" s="22" t="s">
        <v>25</v>
      </c>
      <c r="B30" s="22" t="s">
        <v>25</v>
      </c>
      <c r="C30" s="22"/>
    </row>
    <row r="31" spans="1:5" x14ac:dyDescent="0.35">
      <c r="A31" s="22" t="s">
        <v>14</v>
      </c>
      <c r="B31" s="22" t="s">
        <v>28</v>
      </c>
      <c r="C31" s="22"/>
    </row>
    <row r="32" spans="1:5" x14ac:dyDescent="0.35">
      <c r="A32" s="22" t="s">
        <v>17</v>
      </c>
      <c r="B32" s="22"/>
      <c r="C32" s="22" t="s">
        <v>32</v>
      </c>
    </row>
    <row r="35" spans="1:6" ht="13.15" x14ac:dyDescent="0.4">
      <c r="A35" s="25" t="s">
        <v>33</v>
      </c>
      <c r="B35" s="25" t="s">
        <v>27</v>
      </c>
      <c r="C35" s="25" t="s">
        <v>34</v>
      </c>
      <c r="D35" s="25" t="s">
        <v>21</v>
      </c>
    </row>
    <row r="36" spans="1:6" x14ac:dyDescent="0.35">
      <c r="A36" s="22" t="s">
        <v>25</v>
      </c>
      <c r="B36" s="22" t="s">
        <v>9</v>
      </c>
      <c r="C36" s="22" t="s">
        <v>9</v>
      </c>
      <c r="D36" s="22" t="s">
        <v>36</v>
      </c>
    </row>
    <row r="37" spans="1:6" x14ac:dyDescent="0.35">
      <c r="A37" s="22" t="s">
        <v>14</v>
      </c>
      <c r="B37" s="22" t="s">
        <v>28</v>
      </c>
      <c r="C37" s="22" t="s">
        <v>28</v>
      </c>
      <c r="D37" s="22" t="s">
        <v>37</v>
      </c>
    </row>
    <row r="38" spans="1:6" x14ac:dyDescent="0.35">
      <c r="A38" s="22" t="s">
        <v>17</v>
      </c>
      <c r="B38" s="22"/>
      <c r="C38" s="22"/>
      <c r="D38" s="22" t="s">
        <v>35</v>
      </c>
    </row>
    <row r="41" spans="1:6" ht="13.15" x14ac:dyDescent="0.4">
      <c r="A41" s="25" t="s">
        <v>63</v>
      </c>
      <c r="B41" s="25" t="s">
        <v>27</v>
      </c>
      <c r="C41" s="25" t="s">
        <v>34</v>
      </c>
      <c r="D41" s="25" t="s">
        <v>64</v>
      </c>
      <c r="E41" s="25" t="s">
        <v>21</v>
      </c>
    </row>
    <row r="42" spans="1:6" x14ac:dyDescent="0.35">
      <c r="A42" s="22" t="s">
        <v>25</v>
      </c>
      <c r="B42" s="22" t="s">
        <v>9</v>
      </c>
      <c r="C42" s="22" t="s">
        <v>9</v>
      </c>
      <c r="D42" s="22" t="s">
        <v>9</v>
      </c>
      <c r="E42" s="22" t="s">
        <v>36</v>
      </c>
    </row>
    <row r="43" spans="1:6" x14ac:dyDescent="0.35">
      <c r="A43" s="22" t="s">
        <v>14</v>
      </c>
      <c r="B43" s="22" t="s">
        <v>28</v>
      </c>
      <c r="C43" s="22" t="s">
        <v>28</v>
      </c>
      <c r="D43" s="22" t="s">
        <v>28</v>
      </c>
      <c r="E43" s="22" t="s">
        <v>37</v>
      </c>
    </row>
    <row r="44" spans="1:6" x14ac:dyDescent="0.35">
      <c r="A44" s="22"/>
      <c r="B44" s="22"/>
      <c r="C44" s="22"/>
      <c r="D44" s="22"/>
      <c r="E44" s="22" t="s">
        <v>65</v>
      </c>
    </row>
    <row r="45" spans="1:6" x14ac:dyDescent="0.35">
      <c r="A45" s="22" t="s">
        <v>17</v>
      </c>
      <c r="B45" s="22"/>
      <c r="C45" s="22"/>
      <c r="D45" s="22"/>
      <c r="E45" s="22" t="s">
        <v>66</v>
      </c>
    </row>
    <row r="46" spans="1:6" ht="13.15" x14ac:dyDescent="0.4">
      <c r="A46" s="31"/>
      <c r="B46" s="30"/>
      <c r="C46" s="32"/>
      <c r="D46" s="32"/>
      <c r="E46" s="32"/>
      <c r="F46" s="30"/>
    </row>
    <row r="47" spans="1:6" ht="15.75" customHeight="1" x14ac:dyDescent="0.4">
      <c r="A47" s="31"/>
      <c r="B47" s="30"/>
      <c r="C47" s="32"/>
      <c r="D47" s="32"/>
      <c r="E47" s="32"/>
      <c r="F47" s="30"/>
    </row>
    <row r="48" spans="1:6" ht="20.55" customHeight="1" x14ac:dyDescent="0.4">
      <c r="A48" s="31"/>
      <c r="B48" s="31"/>
      <c r="C48" s="32"/>
      <c r="D48" s="32"/>
      <c r="E48" s="32"/>
      <c r="F48" s="30"/>
    </row>
    <row r="49" spans="1:6" ht="15.4" customHeight="1" x14ac:dyDescent="0.4">
      <c r="A49" s="31"/>
      <c r="B49" s="30"/>
      <c r="C49" s="32"/>
      <c r="D49" s="32"/>
      <c r="E49" s="32"/>
      <c r="F49" s="30"/>
    </row>
    <row r="50" spans="1:6" ht="15.75" customHeight="1" x14ac:dyDescent="0.4">
      <c r="A50" s="31"/>
      <c r="B50" s="30"/>
      <c r="C50" s="32"/>
      <c r="D50" s="32"/>
      <c r="E50" s="32"/>
      <c r="F50" s="30"/>
    </row>
    <row r="51" spans="1:6" ht="13.15" x14ac:dyDescent="0.4">
      <c r="A51" s="31"/>
      <c r="B51" s="30"/>
      <c r="C51" s="32"/>
      <c r="D51" s="32"/>
      <c r="E51" s="32"/>
      <c r="F51" s="30"/>
    </row>
  </sheetData>
  <conditionalFormatting sqref="E9:E10">
    <cfRule type="expression" priority="1" stopIfTrue="1">
      <formula>COUNTBLANK($G9)=1</formula>
    </cfRule>
    <cfRule type="containsBlanks" dxfId="385" priority="2">
      <formula>LEN(TRIM(E9))=0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9"/>
  <sheetViews>
    <sheetView showZeros="0" tabSelected="1" view="pageLayout" topLeftCell="B1" zoomScaleNormal="120" workbookViewId="0">
      <selection activeCell="L6" sqref="L6"/>
    </sheetView>
  </sheetViews>
  <sheetFormatPr defaultColWidth="9" defaultRowHeight="12.4" x14ac:dyDescent="0.3"/>
  <cols>
    <col min="1" max="2" width="8.73046875" style="3" customWidth="1"/>
    <col min="3" max="13" width="7.53125" style="3" customWidth="1"/>
    <col min="14" max="14" width="7.46484375" style="3" customWidth="1"/>
    <col min="15" max="15" width="7.73046875" style="3" hidden="1" customWidth="1"/>
    <col min="16" max="16384" width="9" style="3"/>
  </cols>
  <sheetData>
    <row r="1" spans="1:12" ht="17.75" customHeight="1" thickBot="1" x14ac:dyDescent="0.4">
      <c r="A1" s="237" t="s">
        <v>74</v>
      </c>
      <c r="B1" s="237"/>
      <c r="C1" s="237"/>
      <c r="D1" s="237"/>
      <c r="E1" s="237"/>
      <c r="H1" s="238" t="s">
        <v>19</v>
      </c>
      <c r="I1" s="239"/>
      <c r="J1" s="239"/>
      <c r="K1" s="240"/>
      <c r="L1" s="120"/>
    </row>
    <row r="2" spans="1:12" ht="17.75" customHeight="1" thickBot="1" x14ac:dyDescent="0.35">
      <c r="A2" s="241" t="s">
        <v>9</v>
      </c>
      <c r="B2" s="241"/>
      <c r="C2" s="241"/>
      <c r="D2" s="241"/>
      <c r="E2" s="241"/>
      <c r="H2" s="238" t="s">
        <v>18</v>
      </c>
      <c r="I2" s="239"/>
      <c r="J2" s="239"/>
      <c r="K2" s="240"/>
      <c r="L2" s="120"/>
    </row>
    <row r="3" spans="1:12" ht="17.75" customHeight="1" thickBot="1" x14ac:dyDescent="0.35">
      <c r="A3" s="121"/>
      <c r="B3" s="121"/>
      <c r="C3" s="122"/>
      <c r="D3" s="122"/>
      <c r="E3" s="122"/>
      <c r="F3" s="122"/>
      <c r="H3" s="238" t="s">
        <v>2</v>
      </c>
      <c r="I3" s="239"/>
      <c r="J3" s="239"/>
      <c r="K3" s="240"/>
      <c r="L3" s="120"/>
    </row>
    <row r="4" spans="1:12" ht="2.65" customHeight="1" x14ac:dyDescent="0.3">
      <c r="A4" s="121"/>
      <c r="B4" s="121"/>
      <c r="C4" s="122"/>
      <c r="D4" s="122"/>
      <c r="E4" s="122"/>
      <c r="F4" s="122"/>
      <c r="H4" s="212"/>
      <c r="I4" s="212"/>
      <c r="J4" s="212"/>
      <c r="K4" s="212"/>
      <c r="L4" s="213"/>
    </row>
    <row r="5" spans="1:12" ht="17.75" customHeight="1" thickBot="1" x14ac:dyDescent="0.35">
      <c r="A5" s="242" t="s">
        <v>1</v>
      </c>
      <c r="B5" s="242"/>
      <c r="C5" s="243"/>
      <c r="D5" s="243"/>
      <c r="E5" s="243"/>
      <c r="F5" s="243"/>
      <c r="H5" s="121"/>
      <c r="I5" s="121"/>
      <c r="J5" s="121"/>
      <c r="K5" s="121"/>
      <c r="L5" s="121"/>
    </row>
    <row r="6" spans="1:12" ht="17.75" customHeight="1" thickBot="1" x14ac:dyDescent="0.35">
      <c r="A6" s="231" t="s">
        <v>3</v>
      </c>
      <c r="B6" s="231"/>
      <c r="C6" s="229"/>
      <c r="D6" s="229"/>
      <c r="E6" s="229"/>
      <c r="F6" s="229"/>
      <c r="I6" s="119"/>
      <c r="J6" s="265" t="s">
        <v>83</v>
      </c>
      <c r="K6" s="266"/>
      <c r="L6" s="267"/>
    </row>
    <row r="7" spans="1:12" ht="17.75" customHeight="1" x14ac:dyDescent="0.3">
      <c r="A7" s="231" t="s">
        <v>4</v>
      </c>
      <c r="B7" s="231"/>
      <c r="C7" s="229"/>
      <c r="D7" s="229"/>
      <c r="E7" s="229"/>
      <c r="F7" s="229"/>
      <c r="I7" s="119"/>
      <c r="J7" s="119"/>
      <c r="K7" s="119"/>
      <c r="L7" s="119"/>
    </row>
    <row r="8" spans="1:12" ht="17.75" customHeight="1" x14ac:dyDescent="0.3">
      <c r="A8" s="231" t="s">
        <v>15</v>
      </c>
      <c r="B8" s="231"/>
      <c r="C8" s="229"/>
      <c r="D8" s="229"/>
      <c r="E8" s="229"/>
      <c r="F8" s="229"/>
      <c r="I8" s="119"/>
      <c r="J8" s="119"/>
      <c r="K8" s="119"/>
      <c r="L8" s="119"/>
    </row>
    <row r="9" spans="1:12" ht="17.75" customHeight="1" x14ac:dyDescent="0.3">
      <c r="A9" s="211"/>
      <c r="B9" s="211"/>
      <c r="C9" s="210"/>
      <c r="D9" s="210"/>
      <c r="E9" s="210"/>
      <c r="F9" s="210"/>
      <c r="I9" s="119"/>
      <c r="J9" s="119"/>
      <c r="K9" s="119"/>
      <c r="L9" s="119"/>
    </row>
    <row r="10" spans="1:12" ht="17.75" customHeight="1" x14ac:dyDescent="0.3">
      <c r="A10" s="244" t="s">
        <v>53</v>
      </c>
      <c r="B10" s="244"/>
      <c r="C10" s="244"/>
      <c r="D10" s="244"/>
      <c r="E10" s="244"/>
      <c r="F10" s="244"/>
      <c r="I10" s="119"/>
      <c r="J10" s="119"/>
      <c r="K10" s="119"/>
      <c r="L10" s="119"/>
    </row>
    <row r="11" spans="1:12" ht="17.75" customHeight="1" x14ac:dyDescent="0.3">
      <c r="A11" s="244" t="s">
        <v>54</v>
      </c>
      <c r="B11" s="244"/>
      <c r="C11" s="244"/>
      <c r="D11" s="244"/>
      <c r="E11" s="244"/>
      <c r="F11" s="244"/>
      <c r="I11" s="119"/>
      <c r="J11" s="119"/>
      <c r="K11" s="119"/>
      <c r="L11" s="119"/>
    </row>
    <row r="12" spans="1:12" ht="17.75" customHeight="1" x14ac:dyDescent="0.3">
      <c r="A12" s="214"/>
      <c r="B12" s="214"/>
      <c r="C12" s="214"/>
      <c r="D12" s="214"/>
      <c r="E12" s="214"/>
      <c r="F12" s="214"/>
      <c r="I12" s="119"/>
      <c r="J12" s="119"/>
      <c r="K12" s="119"/>
      <c r="L12" s="119"/>
    </row>
    <row r="13" spans="1:12" ht="17.75" customHeight="1" x14ac:dyDescent="0.3">
      <c r="I13" s="119"/>
      <c r="J13" s="119"/>
      <c r="K13" s="119"/>
      <c r="L13" s="119"/>
    </row>
    <row r="14" spans="1:12" ht="17.75" customHeight="1" x14ac:dyDescent="0.3">
      <c r="A14" s="230"/>
      <c r="B14" s="231"/>
      <c r="C14" s="231"/>
      <c r="D14" s="232"/>
      <c r="E14" s="233" t="s">
        <v>0</v>
      </c>
      <c r="F14" s="234"/>
      <c r="G14" s="234"/>
      <c r="H14" s="234"/>
      <c r="I14" s="234"/>
      <c r="J14" s="234"/>
      <c r="K14" s="235"/>
      <c r="L14" s="215" t="s">
        <v>17</v>
      </c>
    </row>
    <row r="15" spans="1:12" ht="17.75" customHeight="1" x14ac:dyDescent="0.3">
      <c r="A15" s="222" t="s">
        <v>5</v>
      </c>
      <c r="B15" s="223"/>
      <c r="C15" s="223"/>
      <c r="D15" s="224"/>
      <c r="E15" s="225"/>
      <c r="F15" s="226"/>
      <c r="G15" s="226"/>
      <c r="H15" s="226"/>
      <c r="I15" s="226"/>
      <c r="J15" s="226"/>
      <c r="K15" s="227"/>
      <c r="L15" s="216"/>
    </row>
    <row r="16" spans="1:12" ht="17.75" customHeight="1" x14ac:dyDescent="0.3">
      <c r="A16" s="222" t="s">
        <v>10</v>
      </c>
      <c r="B16" s="223"/>
      <c r="C16" s="223"/>
      <c r="D16" s="224"/>
      <c r="E16" s="225"/>
      <c r="F16" s="226"/>
      <c r="G16" s="226"/>
      <c r="H16" s="226"/>
      <c r="I16" s="226"/>
      <c r="J16" s="226"/>
      <c r="K16" s="227"/>
      <c r="L16" s="216"/>
    </row>
    <row r="17" spans="1:14" ht="17.75" customHeight="1" x14ac:dyDescent="0.3">
      <c r="A17" s="222" t="s">
        <v>70</v>
      </c>
      <c r="B17" s="223"/>
      <c r="C17" s="223"/>
      <c r="D17" s="224"/>
      <c r="E17" s="225"/>
      <c r="F17" s="226"/>
      <c r="G17" s="226"/>
      <c r="H17" s="226"/>
      <c r="I17" s="226"/>
      <c r="J17" s="226"/>
      <c r="K17" s="227"/>
      <c r="L17" s="216"/>
    </row>
    <row r="18" spans="1:14" ht="17.75" customHeight="1" x14ac:dyDescent="0.3">
      <c r="A18" s="222" t="s">
        <v>16</v>
      </c>
      <c r="B18" s="223"/>
      <c r="C18" s="223"/>
      <c r="D18" s="224"/>
      <c r="E18" s="225"/>
      <c r="F18" s="226"/>
      <c r="G18" s="226"/>
      <c r="H18" s="226"/>
      <c r="I18" s="226"/>
      <c r="J18" s="226"/>
      <c r="K18" s="227"/>
      <c r="L18" s="216"/>
    </row>
    <row r="19" spans="1:14" ht="17.75" customHeight="1" x14ac:dyDescent="0.3">
      <c r="A19" s="222" t="s">
        <v>11</v>
      </c>
      <c r="B19" s="223"/>
      <c r="C19" s="223"/>
      <c r="D19" s="224"/>
      <c r="E19" s="225"/>
      <c r="F19" s="226"/>
      <c r="G19" s="226"/>
      <c r="H19" s="226"/>
      <c r="I19" s="226"/>
      <c r="J19" s="226"/>
      <c r="K19" s="227"/>
      <c r="L19" s="216"/>
    </row>
    <row r="20" spans="1:14" ht="17.75" customHeight="1" x14ac:dyDescent="0.3">
      <c r="A20" s="222" t="s">
        <v>71</v>
      </c>
      <c r="B20" s="223"/>
      <c r="C20" s="223"/>
      <c r="D20" s="224"/>
      <c r="E20" s="225"/>
      <c r="F20" s="226"/>
      <c r="G20" s="226"/>
      <c r="H20" s="226"/>
      <c r="I20" s="226"/>
      <c r="J20" s="226"/>
      <c r="K20" s="227"/>
      <c r="L20" s="216"/>
    </row>
    <row r="21" spans="1:14" ht="17.75" customHeight="1" x14ac:dyDescent="0.3">
      <c r="A21" s="121"/>
      <c r="B21" s="121"/>
      <c r="C21" s="121"/>
      <c r="D21" s="121"/>
      <c r="E21" s="121"/>
      <c r="F21" s="121"/>
      <c r="G21" s="121"/>
      <c r="H21" s="228" t="s">
        <v>72</v>
      </c>
      <c r="I21" s="228"/>
      <c r="J21" s="228"/>
      <c r="K21" s="228"/>
      <c r="L21" s="215">
        <f>SUM(L15:L20)</f>
        <v>0</v>
      </c>
    </row>
    <row r="22" spans="1:14" ht="17.75" customHeight="1" x14ac:dyDescent="0.3">
      <c r="A22" s="121"/>
      <c r="B22" s="121"/>
      <c r="C22" s="121"/>
      <c r="D22" s="121"/>
      <c r="E22" s="121"/>
      <c r="F22" s="121"/>
      <c r="G22" s="121"/>
      <c r="H22" s="228" t="s">
        <v>73</v>
      </c>
      <c r="I22" s="228"/>
      <c r="J22" s="228"/>
      <c r="K22" s="228"/>
      <c r="L22" s="217">
        <f>IFERROR(L21/6,0)</f>
        <v>0</v>
      </c>
    </row>
    <row r="25" spans="1:14" ht="18.5" customHeight="1" x14ac:dyDescent="0.3">
      <c r="M25" s="12"/>
    </row>
    <row r="26" spans="1:14" x14ac:dyDescent="0.3">
      <c r="A26" s="123" t="s">
        <v>0</v>
      </c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5"/>
    </row>
    <row r="27" spans="1:14" ht="22.5" customHeight="1" x14ac:dyDescent="0.3">
      <c r="A27" s="126"/>
      <c r="L27" s="127"/>
    </row>
    <row r="28" spans="1:14" ht="22.5" customHeight="1" x14ac:dyDescent="0.3">
      <c r="A28" s="126"/>
      <c r="L28" s="127"/>
    </row>
    <row r="29" spans="1:14" ht="11.25" customHeight="1" x14ac:dyDescent="0.3">
      <c r="A29" s="128"/>
      <c r="B29" s="1"/>
      <c r="C29" s="1"/>
      <c r="D29" s="1"/>
      <c r="E29" s="1"/>
      <c r="F29" s="1"/>
      <c r="G29" s="1"/>
      <c r="H29" s="1"/>
      <c r="I29" s="1"/>
      <c r="J29" s="1"/>
      <c r="K29" s="1"/>
      <c r="L29" s="129"/>
    </row>
    <row r="31" spans="1:14" ht="14.25" x14ac:dyDescent="0.45">
      <c r="H31" s="5"/>
      <c r="I31"/>
      <c r="J31"/>
      <c r="K31"/>
      <c r="L31"/>
      <c r="M31"/>
      <c r="N31"/>
    </row>
    <row r="32" spans="1:14" ht="20.25" customHeight="1" thickBot="1" x14ac:dyDescent="0.5">
      <c r="H32" s="4" t="s">
        <v>12</v>
      </c>
      <c r="I32"/>
      <c r="J32"/>
      <c r="K32"/>
      <c r="L32"/>
      <c r="M32"/>
      <c r="N32"/>
    </row>
    <row r="33" spans="1:14" ht="30.75" customHeight="1" thickBot="1" x14ac:dyDescent="0.5">
      <c r="B33" s="6" t="s">
        <v>6</v>
      </c>
      <c r="C33" s="7"/>
      <c r="D33" s="7"/>
      <c r="E33" s="7"/>
      <c r="F33" s="7"/>
      <c r="G33" s="8"/>
      <c r="H33" s="9">
        <f>IFERROR(+L21/6,0)</f>
        <v>0</v>
      </c>
      <c r="I33"/>
      <c r="J33"/>
      <c r="K33"/>
      <c r="L33"/>
      <c r="M33"/>
      <c r="N33"/>
    </row>
    <row r="34" spans="1:14" ht="21" customHeight="1" x14ac:dyDescent="0.4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ht="19.5" customHeight="1" x14ac:dyDescent="0.4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ht="14.25" x14ac:dyDescent="0.4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ht="18" customHeight="1" x14ac:dyDescent="0.45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ht="18" customHeight="1" x14ac:dyDescent="0.45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ht="18" customHeight="1" x14ac:dyDescent="0.45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ht="18" customHeight="1" x14ac:dyDescent="0.45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ht="13.5" customHeight="1" x14ac:dyDescent="0.3"/>
    <row r="42" spans="1:14" x14ac:dyDescent="0.3">
      <c r="A42" s="236" t="s">
        <v>7</v>
      </c>
      <c r="B42" s="236"/>
      <c r="C42" s="236"/>
      <c r="D42" s="236"/>
      <c r="E42" s="236"/>
      <c r="G42" s="1" t="s">
        <v>8</v>
      </c>
      <c r="H42" s="1"/>
      <c r="I42" s="1"/>
      <c r="J42" s="1"/>
      <c r="K42" s="1"/>
      <c r="L42" s="1"/>
      <c r="M42" s="1"/>
      <c r="N42" s="1"/>
    </row>
    <row r="43" spans="1:14" ht="9" customHeight="1" x14ac:dyDescent="0.3">
      <c r="E43" s="14"/>
      <c r="G43" s="13"/>
      <c r="H43" s="13"/>
      <c r="I43" s="13"/>
      <c r="J43" s="13"/>
      <c r="K43" s="13"/>
      <c r="L43" s="15"/>
      <c r="M43" s="4"/>
      <c r="N43" s="10"/>
    </row>
    <row r="48" spans="1:14" ht="12" customHeight="1" x14ac:dyDescent="0.3"/>
    <row r="49" ht="13.5" customHeight="1" x14ac:dyDescent="0.3"/>
  </sheetData>
  <mergeCells count="34">
    <mergeCell ref="A16:D16"/>
    <mergeCell ref="E16:K16"/>
    <mergeCell ref="A42:E42"/>
    <mergeCell ref="A1:E1"/>
    <mergeCell ref="H1:K1"/>
    <mergeCell ref="A2:E2"/>
    <mergeCell ref="H2:K2"/>
    <mergeCell ref="H3:K3"/>
    <mergeCell ref="A5:B5"/>
    <mergeCell ref="C5:F5"/>
    <mergeCell ref="A6:B6"/>
    <mergeCell ref="A7:B7"/>
    <mergeCell ref="C7:F7"/>
    <mergeCell ref="A8:B8"/>
    <mergeCell ref="C8:F8"/>
    <mergeCell ref="A10:B10"/>
    <mergeCell ref="C6:F6"/>
    <mergeCell ref="A14:D14"/>
    <mergeCell ref="E14:K14"/>
    <mergeCell ref="A15:D15"/>
    <mergeCell ref="E15:K15"/>
    <mergeCell ref="C10:F10"/>
    <mergeCell ref="A11:B11"/>
    <mergeCell ref="C11:F11"/>
    <mergeCell ref="A20:D20"/>
    <mergeCell ref="E20:K20"/>
    <mergeCell ref="H21:K21"/>
    <mergeCell ref="H22:K22"/>
    <mergeCell ref="A17:D17"/>
    <mergeCell ref="E17:K17"/>
    <mergeCell ref="A18:D18"/>
    <mergeCell ref="E18:K18"/>
    <mergeCell ref="A19:D19"/>
    <mergeCell ref="E19:K19"/>
  </mergeCells>
  <pageMargins left="0.70866141732283472" right="0.70866141732283472" top="0.98425196850393704" bottom="0.74803149606299213" header="0.31496062992125984" footer="0.31496062992125984"/>
  <pageSetup paperSize="9" scale="80" orientation="portrait" horizontalDpi="300" verticalDpi="300" r:id="rId1"/>
  <headerFooter>
    <oddHeader>&amp;L&amp;G&amp;C&amp;"Verdana,Normal"&amp;12PROTOKOLL FÖR LÄTT KLASS INDIVIDUELL - TRÄHÄST</oddHeader>
    <oddFooter>&amp;R2021-11-23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2"/>
  <sheetViews>
    <sheetView showZeros="0" view="pageLayout" zoomScaleNormal="100" workbookViewId="0">
      <selection activeCell="D3" sqref="D3"/>
    </sheetView>
  </sheetViews>
  <sheetFormatPr defaultColWidth="9.19921875" defaultRowHeight="12.4" x14ac:dyDescent="0.3"/>
  <cols>
    <col min="1" max="1" width="10.53125" style="3" customWidth="1"/>
    <col min="2" max="7" width="7.46484375" style="3" customWidth="1"/>
    <col min="8" max="8" width="6.46484375" style="3" customWidth="1"/>
    <col min="9" max="9" width="7.265625" style="3" customWidth="1"/>
    <col min="10" max="10" width="7.46484375" style="3" customWidth="1"/>
    <col min="11" max="11" width="10" style="3" customWidth="1"/>
    <col min="12" max="12" width="7.265625" style="3" hidden="1" customWidth="1"/>
    <col min="13" max="16384" width="9.19921875" style="3"/>
  </cols>
  <sheetData>
    <row r="1" spans="1:12" ht="18.3" customHeight="1" thickBot="1" x14ac:dyDescent="0.4">
      <c r="A1" s="237" t="s">
        <v>74</v>
      </c>
      <c r="B1" s="237"/>
      <c r="C1" s="237"/>
      <c r="D1" s="237"/>
      <c r="E1" s="237"/>
      <c r="H1" s="238" t="s">
        <v>19</v>
      </c>
      <c r="I1" s="239"/>
      <c r="J1" s="239"/>
      <c r="K1" s="240"/>
      <c r="L1" s="120"/>
    </row>
    <row r="2" spans="1:12" ht="18.3" customHeight="1" thickBot="1" x14ac:dyDescent="0.35">
      <c r="A2" s="241" t="s">
        <v>14</v>
      </c>
      <c r="B2" s="241"/>
      <c r="C2" s="241"/>
      <c r="D2" s="241"/>
      <c r="E2" s="241"/>
      <c r="H2" s="238" t="s">
        <v>18</v>
      </c>
      <c r="I2" s="239"/>
      <c r="J2" s="239"/>
      <c r="K2" s="240"/>
      <c r="L2" s="120"/>
    </row>
    <row r="3" spans="1:12" ht="18.3" customHeight="1" thickBot="1" x14ac:dyDescent="0.35">
      <c r="A3" s="121"/>
      <c r="B3" s="121"/>
      <c r="C3" s="122"/>
      <c r="D3" s="122"/>
      <c r="E3" s="122"/>
      <c r="F3" s="122"/>
      <c r="H3" s="238" t="s">
        <v>2</v>
      </c>
      <c r="I3" s="239"/>
      <c r="J3" s="239"/>
      <c r="K3" s="240"/>
      <c r="L3" s="120"/>
    </row>
    <row r="4" spans="1:12" ht="18.3" customHeight="1" x14ac:dyDescent="0.3">
      <c r="A4" s="121"/>
      <c r="B4" s="121"/>
      <c r="C4" s="122"/>
      <c r="D4" s="122"/>
      <c r="E4" s="122"/>
      <c r="F4" s="122"/>
      <c r="H4" s="212"/>
      <c r="I4" s="212"/>
      <c r="J4" s="212"/>
      <c r="K4" s="212"/>
      <c r="L4" s="130"/>
    </row>
    <row r="5" spans="1:12" ht="18.3" customHeight="1" x14ac:dyDescent="0.3">
      <c r="A5" s="242" t="s">
        <v>1</v>
      </c>
      <c r="B5" s="242"/>
      <c r="C5" s="243"/>
      <c r="D5" s="243"/>
      <c r="E5" s="243"/>
      <c r="F5" s="243"/>
      <c r="H5" s="121"/>
      <c r="I5" s="121"/>
      <c r="J5" s="121"/>
      <c r="K5" s="121"/>
      <c r="L5" s="121"/>
    </row>
    <row r="6" spans="1:12" ht="18.3" customHeight="1" x14ac:dyDescent="0.3">
      <c r="A6" s="231" t="s">
        <v>3</v>
      </c>
      <c r="B6" s="231"/>
      <c r="C6" s="229"/>
      <c r="D6" s="229"/>
      <c r="E6" s="229"/>
      <c r="F6" s="229"/>
      <c r="I6" s="119"/>
      <c r="J6" s="119"/>
      <c r="K6" s="119"/>
      <c r="L6" s="119"/>
    </row>
    <row r="7" spans="1:12" ht="18.3" customHeight="1" x14ac:dyDescent="0.3">
      <c r="A7" s="231" t="s">
        <v>4</v>
      </c>
      <c r="B7" s="231"/>
      <c r="C7" s="229"/>
      <c r="D7" s="229"/>
      <c r="E7" s="229"/>
      <c r="F7" s="229"/>
      <c r="I7" s="119"/>
      <c r="J7" s="119"/>
      <c r="K7" s="119"/>
      <c r="L7" s="119"/>
    </row>
    <row r="8" spans="1:12" ht="18.3" customHeight="1" x14ac:dyDescent="0.3">
      <c r="A8" s="231" t="s">
        <v>15</v>
      </c>
      <c r="B8" s="231"/>
      <c r="C8" s="229"/>
      <c r="D8" s="229"/>
      <c r="E8" s="229"/>
      <c r="F8" s="229"/>
      <c r="I8" s="119"/>
      <c r="J8" s="119"/>
      <c r="K8" s="119"/>
      <c r="L8" s="119"/>
    </row>
    <row r="9" spans="1:12" ht="18.3" customHeight="1" x14ac:dyDescent="0.3">
      <c r="A9" s="244" t="s">
        <v>53</v>
      </c>
      <c r="B9" s="244"/>
      <c r="C9" s="244"/>
      <c r="D9" s="244"/>
      <c r="E9" s="244"/>
      <c r="F9" s="244"/>
      <c r="I9" s="119"/>
      <c r="J9" s="119"/>
      <c r="K9" s="119"/>
      <c r="L9" s="119"/>
    </row>
    <row r="10" spans="1:12" ht="18.3" customHeight="1" x14ac:dyDescent="0.3">
      <c r="A10" s="244" t="s">
        <v>54</v>
      </c>
      <c r="B10" s="244"/>
      <c r="C10" s="244"/>
      <c r="D10" s="244"/>
      <c r="E10" s="244"/>
      <c r="F10" s="244"/>
      <c r="I10" s="119"/>
      <c r="J10" s="119"/>
      <c r="K10" s="119"/>
      <c r="L10" s="119"/>
    </row>
    <row r="11" spans="1:12" ht="18.3" customHeight="1" x14ac:dyDescent="0.3">
      <c r="I11" s="247"/>
      <c r="J11" s="247"/>
      <c r="K11" s="247"/>
      <c r="L11" s="247"/>
    </row>
    <row r="12" spans="1:12" ht="18.3" customHeight="1" x14ac:dyDescent="0.3">
      <c r="I12" s="118"/>
      <c r="J12" s="118"/>
      <c r="K12" s="118"/>
      <c r="L12" s="118"/>
    </row>
    <row r="13" spans="1:12" ht="18.3" customHeight="1" x14ac:dyDescent="0.3">
      <c r="I13" s="118"/>
      <c r="J13" s="118"/>
      <c r="K13" s="118"/>
      <c r="L13" s="118"/>
    </row>
    <row r="14" spans="1:12" ht="18.3" customHeight="1" x14ac:dyDescent="0.3">
      <c r="I14" s="248"/>
      <c r="J14" s="248"/>
      <c r="K14" s="248"/>
    </row>
    <row r="15" spans="1:12" ht="18.3" customHeight="1" x14ac:dyDescent="0.35">
      <c r="A15" s="17" t="s">
        <v>14</v>
      </c>
      <c r="B15" s="245" t="s">
        <v>24</v>
      </c>
      <c r="C15" s="245"/>
      <c r="D15" s="245"/>
      <c r="E15" s="245"/>
      <c r="F15" s="245"/>
      <c r="G15" s="245"/>
      <c r="I15" s="247"/>
      <c r="J15" s="247"/>
      <c r="K15" s="247"/>
    </row>
    <row r="16" spans="1:12" ht="18.3" customHeight="1" x14ac:dyDescent="0.3">
      <c r="B16" s="16">
        <v>1</v>
      </c>
      <c r="C16" s="16">
        <v>2</v>
      </c>
      <c r="D16" s="16">
        <v>3</v>
      </c>
      <c r="E16" s="16">
        <v>4</v>
      </c>
      <c r="F16" s="16">
        <v>5</v>
      </c>
      <c r="G16" s="218" t="s">
        <v>78</v>
      </c>
      <c r="I16" s="247"/>
      <c r="J16" s="247"/>
      <c r="K16" s="247"/>
    </row>
    <row r="17" spans="1:11" ht="18.3" customHeight="1" thickBot="1" x14ac:dyDescent="0.35">
      <c r="A17" s="18" t="s">
        <v>79</v>
      </c>
      <c r="B17" s="219"/>
      <c r="C17" s="219"/>
      <c r="D17" s="219"/>
      <c r="E17" s="219"/>
      <c r="F17" s="219"/>
      <c r="G17" s="220">
        <f>IFERROR(B17+C17+D17+E17+F17,0)</f>
        <v>0</v>
      </c>
      <c r="I17" s="118"/>
      <c r="J17" s="118"/>
      <c r="K17" s="118"/>
    </row>
    <row r="18" spans="1:11" ht="18.3" customHeight="1" thickBot="1" x14ac:dyDescent="0.35">
      <c r="D18" s="246" t="s">
        <v>80</v>
      </c>
      <c r="E18" s="246"/>
      <c r="F18" s="3" t="s">
        <v>81</v>
      </c>
      <c r="G18" s="221">
        <f>G17/5</f>
        <v>0</v>
      </c>
      <c r="H18" s="119"/>
      <c r="I18" s="119"/>
      <c r="J18" s="119"/>
      <c r="K18" s="119"/>
    </row>
    <row r="19" spans="1:11" ht="17.25" customHeight="1" x14ac:dyDescent="0.3">
      <c r="C19" s="2"/>
      <c r="H19" s="118"/>
      <c r="I19" s="119"/>
      <c r="J19" s="119"/>
      <c r="K19" s="119"/>
    </row>
    <row r="20" spans="1:11" ht="12.5" customHeight="1" x14ac:dyDescent="0.3"/>
    <row r="21" spans="1:11" ht="12.75" customHeight="1" x14ac:dyDescent="0.3">
      <c r="A21" s="252" t="s">
        <v>13</v>
      </c>
      <c r="B21" s="253"/>
      <c r="C21" s="253"/>
      <c r="D21" s="253"/>
      <c r="E21" s="253"/>
      <c r="F21" s="253"/>
      <c r="G21" s="253"/>
      <c r="H21" s="253"/>
      <c r="I21" s="253"/>
      <c r="J21" s="253"/>
      <c r="K21" s="254"/>
    </row>
    <row r="22" spans="1:11" x14ac:dyDescent="0.3">
      <c r="A22" s="255"/>
      <c r="B22" s="256"/>
      <c r="C22" s="256"/>
      <c r="D22" s="256"/>
      <c r="E22" s="256"/>
      <c r="F22" s="256"/>
      <c r="G22" s="256"/>
      <c r="H22" s="256"/>
      <c r="I22" s="256"/>
      <c r="J22" s="256"/>
      <c r="K22" s="257"/>
    </row>
    <row r="23" spans="1:11" ht="42" customHeight="1" x14ac:dyDescent="0.3">
      <c r="A23" s="255"/>
      <c r="B23" s="256"/>
      <c r="C23" s="256"/>
      <c r="D23" s="256"/>
      <c r="E23" s="256"/>
      <c r="F23" s="256"/>
      <c r="G23" s="256"/>
      <c r="H23" s="256"/>
      <c r="I23" s="256"/>
      <c r="J23" s="256"/>
      <c r="K23" s="257"/>
    </row>
    <row r="24" spans="1:11" ht="9" customHeight="1" x14ac:dyDescent="0.3">
      <c r="A24" s="255"/>
      <c r="B24" s="256"/>
      <c r="C24" s="256"/>
      <c r="D24" s="256"/>
      <c r="E24" s="256"/>
      <c r="F24" s="256"/>
      <c r="G24" s="256"/>
      <c r="H24" s="256"/>
      <c r="I24" s="256"/>
      <c r="J24" s="256"/>
      <c r="K24" s="257"/>
    </row>
    <row r="25" spans="1:11" x14ac:dyDescent="0.3">
      <c r="A25" s="258"/>
      <c r="B25" s="259"/>
      <c r="C25" s="259"/>
      <c r="D25" s="259"/>
      <c r="E25" s="259"/>
      <c r="F25" s="259"/>
      <c r="G25" s="259"/>
      <c r="H25" s="259"/>
      <c r="I25" s="259"/>
      <c r="J25" s="259"/>
      <c r="K25" s="260"/>
    </row>
    <row r="26" spans="1:11" ht="14.55" customHeight="1" thickBot="1" x14ac:dyDescent="0.35"/>
    <row r="27" spans="1:11" ht="13.9" thickBot="1" x14ac:dyDescent="0.35">
      <c r="E27" s="249" t="s">
        <v>52</v>
      </c>
      <c r="F27" s="250"/>
      <c r="G27" s="250"/>
      <c r="H27" s="250"/>
      <c r="I27" s="250"/>
      <c r="J27" s="251"/>
      <c r="K27" s="19">
        <f>IFERROR(G18,"")</f>
        <v>0</v>
      </c>
    </row>
    <row r="28" spans="1:11" ht="13.5" x14ac:dyDescent="0.3">
      <c r="E28" s="11"/>
      <c r="F28" s="11"/>
      <c r="G28" s="11"/>
      <c r="H28" s="11"/>
      <c r="I28" s="11"/>
      <c r="J28" s="26"/>
      <c r="K28" s="26"/>
    </row>
    <row r="29" spans="1:11" ht="13.5" x14ac:dyDescent="0.3">
      <c r="E29" s="11"/>
      <c r="F29" s="11"/>
      <c r="G29" s="11"/>
      <c r="H29" s="11"/>
      <c r="I29" s="11"/>
      <c r="J29" s="11"/>
      <c r="K29" s="11"/>
    </row>
    <row r="30" spans="1:11" ht="13.5" x14ac:dyDescent="0.3">
      <c r="E30" s="11"/>
      <c r="F30" s="11"/>
      <c r="G30" s="11"/>
      <c r="H30" s="11"/>
      <c r="I30" s="11"/>
      <c r="J30" s="11"/>
      <c r="K30" s="11"/>
    </row>
    <row r="31" spans="1:11" ht="13.5" x14ac:dyDescent="0.3">
      <c r="E31" s="11"/>
      <c r="F31" s="11"/>
      <c r="G31" s="11"/>
      <c r="H31" s="11"/>
      <c r="I31" s="11"/>
      <c r="J31" s="11"/>
      <c r="K31" s="11"/>
    </row>
    <row r="32" spans="1:11" ht="13.5" x14ac:dyDescent="0.3">
      <c r="E32" s="11"/>
      <c r="F32" s="11"/>
      <c r="G32" s="11"/>
      <c r="H32" s="11"/>
      <c r="I32" s="11"/>
      <c r="J32" s="11"/>
      <c r="K32" s="11"/>
    </row>
    <row r="33" spans="1:11" ht="13.5" x14ac:dyDescent="0.3">
      <c r="E33" s="11"/>
      <c r="F33" s="11"/>
      <c r="G33" s="11"/>
      <c r="H33" s="11"/>
      <c r="I33" s="11"/>
      <c r="J33" s="11"/>
      <c r="K33" s="11"/>
    </row>
    <row r="34" spans="1:11" ht="13.5" x14ac:dyDescent="0.3">
      <c r="E34" s="11"/>
      <c r="F34" s="11"/>
      <c r="G34" s="11"/>
      <c r="H34" s="11"/>
      <c r="I34" s="11"/>
      <c r="J34" s="11"/>
      <c r="K34" s="11"/>
    </row>
    <row r="35" spans="1:11" ht="13.5" x14ac:dyDescent="0.3">
      <c r="E35" s="11"/>
      <c r="F35" s="11"/>
      <c r="G35" s="11"/>
      <c r="H35" s="11"/>
      <c r="I35" s="11"/>
      <c r="J35" s="11"/>
      <c r="K35" s="11"/>
    </row>
    <row r="36" spans="1:11" ht="13.5" x14ac:dyDescent="0.3">
      <c r="E36" s="11"/>
      <c r="F36" s="11"/>
      <c r="G36" s="11"/>
      <c r="H36" s="11"/>
      <c r="I36" s="11"/>
      <c r="J36" s="11"/>
      <c r="K36" s="11"/>
    </row>
    <row r="37" spans="1:11" ht="13.5" x14ac:dyDescent="0.3">
      <c r="E37" s="11"/>
      <c r="F37" s="11"/>
      <c r="G37" s="11"/>
      <c r="H37" s="11"/>
      <c r="I37" s="11"/>
      <c r="J37" s="11"/>
      <c r="K37" s="11"/>
    </row>
    <row r="38" spans="1:11" ht="13.5" x14ac:dyDescent="0.3">
      <c r="E38" s="11"/>
      <c r="F38" s="11"/>
      <c r="G38" s="11"/>
      <c r="H38" s="11"/>
      <c r="I38" s="11"/>
      <c r="J38" s="11"/>
      <c r="K38" s="11"/>
    </row>
    <row r="39" spans="1:11" ht="13.5" x14ac:dyDescent="0.3">
      <c r="E39" s="11"/>
      <c r="F39" s="11"/>
      <c r="G39" s="11"/>
      <c r="H39" s="11"/>
      <c r="I39" s="11"/>
      <c r="J39" s="11"/>
      <c r="K39" s="11"/>
    </row>
    <row r="41" spans="1:11" x14ac:dyDescent="0.3">
      <c r="A41" s="236" t="s">
        <v>7</v>
      </c>
      <c r="B41" s="236"/>
      <c r="C41" s="236"/>
      <c r="D41" s="236"/>
      <c r="E41" s="236"/>
      <c r="G41" s="1" t="s">
        <v>8</v>
      </c>
      <c r="H41" s="1"/>
      <c r="I41" s="1"/>
      <c r="J41" s="1"/>
      <c r="K41" s="1"/>
    </row>
    <row r="42" spans="1:11" x14ac:dyDescent="0.3">
      <c r="E42" s="14"/>
      <c r="G42" s="13"/>
      <c r="H42" s="13"/>
      <c r="I42" s="15"/>
      <c r="J42" s="4"/>
      <c r="K42" s="10"/>
    </row>
  </sheetData>
  <mergeCells count="26">
    <mergeCell ref="A5:B5"/>
    <mergeCell ref="C5:F5"/>
    <mergeCell ref="A6:B6"/>
    <mergeCell ref="C6:F6"/>
    <mergeCell ref="A7:B7"/>
    <mergeCell ref="C7:F7"/>
    <mergeCell ref="A1:E1"/>
    <mergeCell ref="H1:K1"/>
    <mergeCell ref="A2:E2"/>
    <mergeCell ref="H2:K2"/>
    <mergeCell ref="H3:K3"/>
    <mergeCell ref="A8:B8"/>
    <mergeCell ref="C8:F8"/>
    <mergeCell ref="A9:B9"/>
    <mergeCell ref="C9:F9"/>
    <mergeCell ref="A41:E41"/>
    <mergeCell ref="E27:J27"/>
    <mergeCell ref="A21:K25"/>
    <mergeCell ref="A10:B10"/>
    <mergeCell ref="C10:F10"/>
    <mergeCell ref="B15:G15"/>
    <mergeCell ref="D18:E18"/>
    <mergeCell ref="I11:L11"/>
    <mergeCell ref="I14:K14"/>
    <mergeCell ref="I15:K15"/>
    <mergeCell ref="I16:K16"/>
  </mergeCells>
  <conditionalFormatting sqref="K20:K27">
    <cfRule type="cellIs" dxfId="384" priority="3" operator="equal">
      <formula>0</formula>
    </cfRule>
  </conditionalFormatting>
  <conditionalFormatting sqref="K20:K27">
    <cfRule type="cellIs" dxfId="383" priority="2" operator="notBetween">
      <formula>0</formula>
      <formula>10</formula>
    </cfRule>
  </conditionalFormatting>
  <pageMargins left="0.59055118110236227" right="0.59055118110236227" top="0.98425196850393704" bottom="0.74803149606299213" header="0.31496062992125984" footer="0.31496062992125984"/>
  <pageSetup paperSize="9" orientation="portrait" horizontalDpi="300" verticalDpi="300" r:id="rId1"/>
  <headerFooter>
    <oddHeader>&amp;L&amp;G&amp;C&amp;"Verdana,Normal"&amp;12PROTOKOLL FÖR LÄTT KLASS INDIVIDUELL - TRÄHÄST</oddHeader>
    <oddFooter>&amp;R2023-01-21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74"/>
  <sheetViews>
    <sheetView view="pageLayout" zoomScale="70" zoomScaleNormal="100" zoomScalePageLayoutView="70" workbookViewId="0">
      <selection activeCell="D12" sqref="D12"/>
    </sheetView>
  </sheetViews>
  <sheetFormatPr defaultColWidth="11.46484375" defaultRowHeight="15.75" x14ac:dyDescent="0.5"/>
  <cols>
    <col min="1" max="1" width="11.46484375" style="99" customWidth="1"/>
    <col min="2" max="3" width="11.46484375" style="99" hidden="1" customWidth="1"/>
    <col min="4" max="4" width="27.53125" style="100" customWidth="1"/>
    <col min="5" max="5" width="7.19921875" style="99" customWidth="1"/>
    <col min="6" max="6" width="28.265625" style="99" customWidth="1"/>
    <col min="7" max="12" width="11.46484375" style="99" customWidth="1"/>
    <col min="13" max="14" width="11.46484375" style="99" hidden="1" customWidth="1"/>
    <col min="15" max="15" width="36.796875" style="99" customWidth="1"/>
    <col min="16" max="87" width="11.46484375" style="34" customWidth="1"/>
    <col min="88" max="16384" width="11.46484375" style="34"/>
  </cols>
  <sheetData>
    <row r="1" spans="1:15" x14ac:dyDescent="0.5">
      <c r="A1" s="33" t="s">
        <v>40</v>
      </c>
      <c r="B1" s="261"/>
      <c r="C1" s="261"/>
      <c r="D1" s="98"/>
    </row>
    <row r="2" spans="1:15" x14ac:dyDescent="0.5">
      <c r="A2" s="33" t="s">
        <v>41</v>
      </c>
      <c r="B2" s="262"/>
      <c r="C2" s="262"/>
      <c r="D2" s="98"/>
    </row>
    <row r="3" spans="1:15" x14ac:dyDescent="0.5">
      <c r="A3" s="33" t="s">
        <v>42</v>
      </c>
      <c r="B3" s="261"/>
      <c r="C3" s="261"/>
      <c r="D3" s="98"/>
    </row>
    <row r="4" spans="1:15" ht="16.149999999999999" thickBot="1" x14ac:dyDescent="0.55000000000000004">
      <c r="A4" s="34"/>
      <c r="B4" s="34"/>
      <c r="C4" s="34"/>
    </row>
    <row r="5" spans="1:15" x14ac:dyDescent="0.5">
      <c r="A5" s="35"/>
      <c r="B5" s="36"/>
      <c r="C5" s="36"/>
      <c r="D5" s="37"/>
      <c r="E5" s="38"/>
      <c r="F5" s="39"/>
      <c r="G5" s="41"/>
      <c r="H5" s="40" t="s">
        <v>43</v>
      </c>
      <c r="I5" s="41" t="s">
        <v>44</v>
      </c>
      <c r="J5" s="41" t="s">
        <v>45</v>
      </c>
      <c r="K5" s="41" t="s">
        <v>46</v>
      </c>
      <c r="L5" s="42"/>
      <c r="M5" s="43"/>
      <c r="N5" s="43"/>
      <c r="O5" s="44"/>
    </row>
    <row r="6" spans="1:15" x14ac:dyDescent="0.5">
      <c r="A6" s="45" t="s">
        <v>47</v>
      </c>
      <c r="B6" s="46"/>
      <c r="C6" s="46"/>
      <c r="D6" s="46" t="s">
        <v>82</v>
      </c>
      <c r="E6" s="47"/>
      <c r="F6" s="48" t="s">
        <v>48</v>
      </c>
      <c r="G6" s="49" t="s">
        <v>9</v>
      </c>
      <c r="H6" s="49" t="s">
        <v>9</v>
      </c>
      <c r="I6" s="49"/>
      <c r="J6" s="49"/>
      <c r="K6" s="50"/>
      <c r="L6" s="51" t="s">
        <v>49</v>
      </c>
      <c r="M6" s="52"/>
      <c r="N6" s="52"/>
      <c r="O6" s="53"/>
    </row>
    <row r="7" spans="1:15" x14ac:dyDescent="0.5">
      <c r="A7" s="54"/>
      <c r="B7" s="55"/>
      <c r="C7" s="55"/>
      <c r="D7" s="56"/>
      <c r="E7" s="57"/>
      <c r="F7" s="48"/>
      <c r="G7" s="50" t="s">
        <v>14</v>
      </c>
      <c r="H7" s="50" t="s">
        <v>14</v>
      </c>
      <c r="I7" s="50"/>
      <c r="J7" s="50"/>
      <c r="K7" s="50"/>
      <c r="L7" s="51" t="s">
        <v>50</v>
      </c>
      <c r="M7" s="52"/>
      <c r="N7" s="52"/>
      <c r="O7" s="53" t="s">
        <v>49</v>
      </c>
    </row>
    <row r="8" spans="1:15" x14ac:dyDescent="0.5">
      <c r="A8" s="54"/>
      <c r="B8" s="55"/>
      <c r="C8" s="55"/>
      <c r="D8" s="46"/>
      <c r="E8" s="57"/>
      <c r="F8" s="58"/>
      <c r="G8" s="59"/>
      <c r="H8" s="50"/>
      <c r="I8" s="50"/>
      <c r="J8" s="50"/>
      <c r="K8" s="50"/>
      <c r="L8" s="51"/>
      <c r="M8" s="52"/>
      <c r="N8" s="52"/>
      <c r="O8" s="53"/>
    </row>
    <row r="9" spans="1:15" ht="16.149999999999999" thickBot="1" x14ac:dyDescent="0.55000000000000004">
      <c r="A9" s="60"/>
      <c r="B9" s="61"/>
      <c r="C9" s="61"/>
      <c r="D9" s="62"/>
      <c r="E9" s="63"/>
      <c r="F9" s="64"/>
      <c r="G9" s="65"/>
      <c r="H9" s="65"/>
      <c r="I9" s="65"/>
      <c r="J9" s="65"/>
      <c r="K9" s="65"/>
      <c r="L9" s="66"/>
      <c r="M9" s="67"/>
      <c r="N9" s="67"/>
      <c r="O9" s="68"/>
    </row>
    <row r="10" spans="1:15" ht="16.149999999999999" thickBot="1" x14ac:dyDescent="0.55000000000000004">
      <c r="A10" s="69"/>
      <c r="B10" s="70"/>
      <c r="C10" s="70"/>
      <c r="D10" s="71"/>
      <c r="E10" s="72"/>
      <c r="F10" s="73"/>
      <c r="G10" s="74"/>
      <c r="H10" s="74"/>
      <c r="I10" s="74"/>
      <c r="J10" s="74"/>
      <c r="K10" s="74"/>
      <c r="L10" s="75"/>
      <c r="M10" s="75"/>
      <c r="N10" s="75"/>
      <c r="O10" s="76"/>
    </row>
    <row r="11" spans="1:15" ht="16.149999999999999" thickBot="1" x14ac:dyDescent="0.55000000000000004">
      <c r="A11" s="114" t="str">
        <f t="shared" ref="A11:A42" si="0">IF(O11=0,"",_xlfn.FLOOR.MATH(RANK(N11,$N$11:$N$131)/4+1+SUMPRODUCT(-(-($N$11:$N$131=N11)),-(-(O11&lt;$O$11:$O$131)))/4))</f>
        <v/>
      </c>
      <c r="B11" s="77" t="s">
        <v>51</v>
      </c>
      <c r="C11" s="77">
        <v>1</v>
      </c>
      <c r="D11" s="101"/>
      <c r="E11" s="102"/>
      <c r="F11" s="103"/>
      <c r="G11" s="78" t="str">
        <f>IF($G$6&lt;&gt;"",$G$6,"")</f>
        <v>Grund</v>
      </c>
      <c r="H11" s="110"/>
      <c r="I11" s="79"/>
      <c r="J11" s="79"/>
      <c r="K11" s="79"/>
      <c r="L11" s="80">
        <f>IF(COUNTBLANK(H11:H11)=0,AVERAGE(H11:H11),-0.000001)</f>
        <v>-9.9999999999999995E-7</v>
      </c>
      <c r="M11" s="81">
        <f t="shared" ref="M11:M54" si="1">IF(COUNTBLANK(H11:K11)=0,1,0)</f>
        <v>0</v>
      </c>
      <c r="N11" s="81">
        <f>SUM(M11:M14)</f>
        <v>0</v>
      </c>
      <c r="O11" s="82">
        <f>IF(COUNTIF(L11:L14,"&gt;=0"),ROUND(AVERAGEIF(L11:L14,"&gt;=0"),3),0)</f>
        <v>0</v>
      </c>
    </row>
    <row r="12" spans="1:15" ht="16.149999999999999" thickBot="1" x14ac:dyDescent="0.55000000000000004">
      <c r="A12" s="115" t="str">
        <f t="shared" si="0"/>
        <v/>
      </c>
      <c r="B12" s="34" t="s">
        <v>51</v>
      </c>
      <c r="C12" s="34">
        <v>2</v>
      </c>
      <c r="D12" s="104"/>
      <c r="E12" s="105"/>
      <c r="F12" s="106"/>
      <c r="G12" s="83" t="str">
        <f>IF($G$7&lt;&gt;"",$G$7,"")</f>
        <v>Kür</v>
      </c>
      <c r="H12" s="111"/>
      <c r="I12" s="79"/>
      <c r="J12" s="79"/>
      <c r="K12" s="79"/>
      <c r="L12" s="80">
        <f t="shared" ref="L12:L13" si="2">IF(COUNTBLANK(H12:H12)=0,AVERAGE(H12:H12),-0.000001)</f>
        <v>-9.9999999999999995E-7</v>
      </c>
      <c r="M12" s="81">
        <f t="shared" si="1"/>
        <v>0</v>
      </c>
      <c r="N12" s="84">
        <f>SUM(M11:M14)</f>
        <v>0</v>
      </c>
      <c r="O12" s="85">
        <f>IF(COUNTIF(L11:L14,"&gt;=0"),ROUND(AVERAGEIF(L11:L14,"&gt;=0"),3),0)</f>
        <v>0</v>
      </c>
    </row>
    <row r="13" spans="1:15" ht="16.149999999999999" thickBot="1" x14ac:dyDescent="0.55000000000000004">
      <c r="A13" s="116" t="str">
        <f t="shared" si="0"/>
        <v/>
      </c>
      <c r="B13" s="34" t="s">
        <v>51</v>
      </c>
      <c r="C13" s="34">
        <v>3</v>
      </c>
      <c r="E13" s="105"/>
      <c r="G13" s="86" t="str">
        <f>IF($G$8&lt;&gt;"",$G$8,"")</f>
        <v/>
      </c>
      <c r="H13" s="112"/>
      <c r="I13" s="87"/>
      <c r="J13" s="87"/>
      <c r="K13" s="87"/>
      <c r="L13" s="80">
        <f t="shared" si="2"/>
        <v>-9.9999999999999995E-7</v>
      </c>
      <c r="M13" s="81">
        <f t="shared" si="1"/>
        <v>0</v>
      </c>
      <c r="N13" s="84">
        <f>SUM(M11:M14)</f>
        <v>0</v>
      </c>
      <c r="O13" s="89">
        <f>IF(COUNTIF(L11:L14,"&gt;=0"),ROUND(AVERAGEIF(L11:L14,"&gt;=0"),3),0)</f>
        <v>0</v>
      </c>
    </row>
    <row r="14" spans="1:15" ht="16.149999999999999" thickBot="1" x14ac:dyDescent="0.55000000000000004">
      <c r="A14" s="117" t="str">
        <f t="shared" si="0"/>
        <v/>
      </c>
      <c r="B14" s="74" t="s">
        <v>51</v>
      </c>
      <c r="C14" s="74">
        <v>4</v>
      </c>
      <c r="D14" s="107"/>
      <c r="E14" s="108"/>
      <c r="F14" s="109"/>
      <c r="G14" s="90" t="str">
        <f>IF($G$9&lt;&gt;"",$G$9,"")</f>
        <v/>
      </c>
      <c r="H14" s="113"/>
      <c r="I14" s="91"/>
      <c r="J14" s="91"/>
      <c r="K14" s="91"/>
      <c r="L14" s="93"/>
      <c r="M14" s="81">
        <f t="shared" si="1"/>
        <v>0</v>
      </c>
      <c r="N14" s="94">
        <f>SUM(M11:M14)</f>
        <v>0</v>
      </c>
      <c r="O14" s="95">
        <f>IF(COUNTIF(L11:L14,"&gt;=0"),ROUND(AVERAGEIF(L11:L14,"&gt;=0"),3),0)</f>
        <v>0</v>
      </c>
    </row>
    <row r="15" spans="1:15" ht="16.149999999999999" thickBot="1" x14ac:dyDescent="0.55000000000000004">
      <c r="A15" s="114" t="str">
        <f t="shared" si="0"/>
        <v/>
      </c>
      <c r="B15" s="77" t="s">
        <v>51</v>
      </c>
      <c r="C15" s="77">
        <v>1</v>
      </c>
      <c r="D15" s="101"/>
      <c r="E15" s="102"/>
      <c r="F15" s="103"/>
      <c r="G15" s="78" t="str">
        <f>IF($G$6&lt;&gt;"",$G$6,"")</f>
        <v>Grund</v>
      </c>
      <c r="H15" s="110"/>
      <c r="I15" s="79"/>
      <c r="J15" s="79"/>
      <c r="K15" s="79"/>
      <c r="L15" s="80">
        <f>IF(COUNTBLANK(H15:H15)=0,AVERAGE(H15:H15),-0.000001)</f>
        <v>-9.9999999999999995E-7</v>
      </c>
      <c r="M15" s="81">
        <f t="shared" si="1"/>
        <v>0</v>
      </c>
      <c r="N15" s="81">
        <f>SUM(M15:M18)</f>
        <v>0</v>
      </c>
      <c r="O15" s="82">
        <f>IF(COUNTIF(L15:L18,"&gt;=0"),ROUND(AVERAGEIF(L15:L18,"&gt;=0"),3),0)</f>
        <v>0</v>
      </c>
    </row>
    <row r="16" spans="1:15" ht="16.149999999999999" thickBot="1" x14ac:dyDescent="0.55000000000000004">
      <c r="A16" s="115" t="str">
        <f t="shared" si="0"/>
        <v/>
      </c>
      <c r="B16" s="34" t="s">
        <v>51</v>
      </c>
      <c r="C16" s="34">
        <v>2</v>
      </c>
      <c r="D16" s="104"/>
      <c r="E16" s="105"/>
      <c r="F16" s="106"/>
      <c r="G16" s="83" t="str">
        <f>IF($G$7&lt;&gt;"",$G$7,"")</f>
        <v>Kür</v>
      </c>
      <c r="H16" s="111"/>
      <c r="I16" s="79"/>
      <c r="J16" s="79"/>
      <c r="K16" s="79"/>
      <c r="L16" s="80">
        <f t="shared" ref="L16:L17" si="3">IF(COUNTBLANK(H16:H16)=0,AVERAGE(H16:H16),-0.000001)</f>
        <v>-9.9999999999999995E-7</v>
      </c>
      <c r="M16" s="81">
        <f t="shared" si="1"/>
        <v>0</v>
      </c>
      <c r="N16" s="84">
        <f>SUM(M15:M18)</f>
        <v>0</v>
      </c>
      <c r="O16" s="85">
        <f>IF(COUNTIF(L15:L18,"&gt;=0"),ROUND(AVERAGEIF(L15:L18,"&gt;=0"),3),0)</f>
        <v>0</v>
      </c>
    </row>
    <row r="17" spans="1:15" ht="16.149999999999999" thickBot="1" x14ac:dyDescent="0.55000000000000004">
      <c r="A17" s="116" t="str">
        <f t="shared" si="0"/>
        <v/>
      </c>
      <c r="B17" s="34" t="s">
        <v>51</v>
      </c>
      <c r="C17" s="34">
        <v>3</v>
      </c>
      <c r="E17" s="105"/>
      <c r="G17" s="86" t="str">
        <f>IF($G$8&lt;&gt;"",$G$8,"")</f>
        <v/>
      </c>
      <c r="H17" s="112"/>
      <c r="I17" s="87"/>
      <c r="J17" s="87"/>
      <c r="K17" s="88"/>
      <c r="L17" s="80">
        <f t="shared" si="3"/>
        <v>-9.9999999999999995E-7</v>
      </c>
      <c r="M17" s="81">
        <f t="shared" si="1"/>
        <v>0</v>
      </c>
      <c r="N17" s="84">
        <f>SUM(M15:M18)</f>
        <v>0</v>
      </c>
      <c r="O17" s="89">
        <f>IF(COUNTIF(L15:L18,"&gt;=0"),ROUND(AVERAGEIF(L15:L18,"&gt;=0"),3),0)</f>
        <v>0</v>
      </c>
    </row>
    <row r="18" spans="1:15" ht="16.149999999999999" thickBot="1" x14ac:dyDescent="0.55000000000000004">
      <c r="A18" s="117" t="str">
        <f t="shared" si="0"/>
        <v/>
      </c>
      <c r="B18" s="74" t="s">
        <v>51</v>
      </c>
      <c r="C18" s="74">
        <v>4</v>
      </c>
      <c r="D18" s="107"/>
      <c r="E18" s="108"/>
      <c r="F18" s="109"/>
      <c r="G18" s="90" t="str">
        <f>IF($G$9&lt;&gt;"",$G$9,"")</f>
        <v/>
      </c>
      <c r="H18" s="113"/>
      <c r="I18" s="91"/>
      <c r="J18" s="91"/>
      <c r="K18" s="92"/>
      <c r="L18" s="93"/>
      <c r="M18" s="81">
        <f t="shared" si="1"/>
        <v>0</v>
      </c>
      <c r="N18" s="94">
        <f>SUM(M15:M18)</f>
        <v>0</v>
      </c>
      <c r="O18" s="95">
        <f>IF(COUNTIF(L15:L18,"&gt;=0"),ROUND(AVERAGEIF(L15:L18,"&gt;=0"),3),0)</f>
        <v>0</v>
      </c>
    </row>
    <row r="19" spans="1:15" ht="16.149999999999999" thickBot="1" x14ac:dyDescent="0.55000000000000004">
      <c r="A19" s="114" t="str">
        <f t="shared" si="0"/>
        <v/>
      </c>
      <c r="B19" s="77" t="s">
        <v>51</v>
      </c>
      <c r="C19" s="77">
        <v>1</v>
      </c>
      <c r="D19" s="101"/>
      <c r="E19" s="102"/>
      <c r="F19" s="103"/>
      <c r="G19" s="78" t="str">
        <f>IF($G$6&lt;&gt;"",$G$6,"")</f>
        <v>Grund</v>
      </c>
      <c r="H19" s="110"/>
      <c r="I19" s="79"/>
      <c r="J19" s="79"/>
      <c r="K19" s="79"/>
      <c r="L19" s="80">
        <f>IF(COUNTBLANK(H19:H19)=0,AVERAGE(H19:H19),-0.000001)</f>
        <v>-9.9999999999999995E-7</v>
      </c>
      <c r="M19" s="81">
        <f t="shared" si="1"/>
        <v>0</v>
      </c>
      <c r="N19" s="81">
        <f>SUM(M19:M22)</f>
        <v>0</v>
      </c>
      <c r="O19" s="82">
        <f>IF(COUNTIF(L19:L22,"&gt;=0"),ROUND(AVERAGEIF(L19:L22,"&gt;=0"),3),0)</f>
        <v>0</v>
      </c>
    </row>
    <row r="20" spans="1:15" ht="16.149999999999999" thickBot="1" x14ac:dyDescent="0.55000000000000004">
      <c r="A20" s="115" t="str">
        <f t="shared" si="0"/>
        <v/>
      </c>
      <c r="B20" s="34" t="s">
        <v>51</v>
      </c>
      <c r="C20" s="34">
        <v>2</v>
      </c>
      <c r="D20" s="104"/>
      <c r="E20" s="105"/>
      <c r="F20" s="106"/>
      <c r="G20" s="83" t="str">
        <f>IF($G$7&lt;&gt;"",$G$7,"")</f>
        <v>Kür</v>
      </c>
      <c r="H20" s="111"/>
      <c r="I20" s="79"/>
      <c r="J20" s="79"/>
      <c r="K20" s="79"/>
      <c r="L20" s="80">
        <f t="shared" ref="L20:L21" si="4">IF(COUNTBLANK(H20:H20)=0,AVERAGE(H20:H20),-0.000001)</f>
        <v>-9.9999999999999995E-7</v>
      </c>
      <c r="M20" s="81">
        <f t="shared" si="1"/>
        <v>0</v>
      </c>
      <c r="N20" s="84">
        <f>SUM(M19:M22)</f>
        <v>0</v>
      </c>
      <c r="O20" s="85">
        <f>IF(COUNTIF(L19:L22,"&gt;=0"),ROUND(AVERAGEIF(L19:L22,"&gt;=0"),3),0)</f>
        <v>0</v>
      </c>
    </row>
    <row r="21" spans="1:15" ht="16.149999999999999" thickBot="1" x14ac:dyDescent="0.55000000000000004">
      <c r="A21" s="116" t="str">
        <f t="shared" si="0"/>
        <v/>
      </c>
      <c r="B21" s="34" t="s">
        <v>51</v>
      </c>
      <c r="C21" s="34">
        <v>3</v>
      </c>
      <c r="E21" s="105"/>
      <c r="G21" s="86" t="str">
        <f>IF($G$8&lt;&gt;"",$G$8,"")</f>
        <v/>
      </c>
      <c r="H21" s="112"/>
      <c r="I21" s="87"/>
      <c r="J21" s="87"/>
      <c r="K21" s="88"/>
      <c r="L21" s="80">
        <f t="shared" si="4"/>
        <v>-9.9999999999999995E-7</v>
      </c>
      <c r="M21" s="81">
        <f t="shared" si="1"/>
        <v>0</v>
      </c>
      <c r="N21" s="84">
        <f>SUM(M19:M22)</f>
        <v>0</v>
      </c>
      <c r="O21" s="89">
        <f>IF(COUNTIF(L19:L22,"&gt;=0"),ROUND(AVERAGEIF(L19:L22,"&gt;=0"),3),0)</f>
        <v>0</v>
      </c>
    </row>
    <row r="22" spans="1:15" ht="16.149999999999999" thickBot="1" x14ac:dyDescent="0.55000000000000004">
      <c r="A22" s="117" t="str">
        <f t="shared" si="0"/>
        <v/>
      </c>
      <c r="B22" s="74" t="s">
        <v>51</v>
      </c>
      <c r="C22" s="74">
        <v>4</v>
      </c>
      <c r="D22" s="107"/>
      <c r="E22" s="108"/>
      <c r="F22" s="109"/>
      <c r="G22" s="90" t="str">
        <f>IF($G$9&lt;&gt;"",$G$9,"")</f>
        <v/>
      </c>
      <c r="H22" s="113"/>
      <c r="I22" s="91"/>
      <c r="J22" s="91"/>
      <c r="K22" s="92"/>
      <c r="L22" s="93"/>
      <c r="M22" s="81">
        <f t="shared" si="1"/>
        <v>0</v>
      </c>
      <c r="N22" s="94">
        <f>SUM(M19:M22)</f>
        <v>0</v>
      </c>
      <c r="O22" s="95">
        <f>IF(COUNTIF(L19:L22,"&gt;=0"),ROUND(AVERAGEIF(L19:L22,"&gt;=0"),3),0)</f>
        <v>0</v>
      </c>
    </row>
    <row r="23" spans="1:15" ht="16.149999999999999" thickBot="1" x14ac:dyDescent="0.55000000000000004">
      <c r="A23" s="114" t="str">
        <f t="shared" si="0"/>
        <v/>
      </c>
      <c r="B23" s="77" t="s">
        <v>51</v>
      </c>
      <c r="C23" s="77">
        <v>1</v>
      </c>
      <c r="D23" s="101"/>
      <c r="E23" s="102"/>
      <c r="F23" s="103"/>
      <c r="G23" s="78" t="str">
        <f>IF($G$6&lt;&gt;"",$G$6,"")</f>
        <v>Grund</v>
      </c>
      <c r="H23" s="110"/>
      <c r="I23" s="79"/>
      <c r="J23" s="79"/>
      <c r="K23" s="79"/>
      <c r="L23" s="80">
        <f>IF(COUNTBLANK(H23:H23)=0,AVERAGE(H23:H23),-0.000001)</f>
        <v>-9.9999999999999995E-7</v>
      </c>
      <c r="M23" s="81">
        <f t="shared" si="1"/>
        <v>0</v>
      </c>
      <c r="N23" s="81">
        <f>SUM(M23:M26)</f>
        <v>0</v>
      </c>
      <c r="O23" s="82">
        <f>IF(COUNTIF(L23:L26,"&gt;=0"),ROUND(AVERAGEIF(L23:L26,"&gt;=0"),3),0)</f>
        <v>0</v>
      </c>
    </row>
    <row r="24" spans="1:15" ht="16.149999999999999" thickBot="1" x14ac:dyDescent="0.55000000000000004">
      <c r="A24" s="115" t="str">
        <f t="shared" si="0"/>
        <v/>
      </c>
      <c r="B24" s="34" t="s">
        <v>51</v>
      </c>
      <c r="C24" s="34">
        <v>2</v>
      </c>
      <c r="D24" s="104"/>
      <c r="E24" s="105"/>
      <c r="F24" s="106"/>
      <c r="G24" s="83" t="str">
        <f>IF($G$7&lt;&gt;"",$G$7,"")</f>
        <v>Kür</v>
      </c>
      <c r="H24" s="111"/>
      <c r="I24" s="79"/>
      <c r="J24" s="79"/>
      <c r="K24" s="79"/>
      <c r="L24" s="80">
        <f t="shared" ref="L24:L25" si="5">IF(COUNTBLANK(H24:H24)=0,AVERAGE(H24:H24),-0.000001)</f>
        <v>-9.9999999999999995E-7</v>
      </c>
      <c r="M24" s="81">
        <f t="shared" si="1"/>
        <v>0</v>
      </c>
      <c r="N24" s="84">
        <f>SUM(M23:M26)</f>
        <v>0</v>
      </c>
      <c r="O24" s="85">
        <f>IF(COUNTIF(L23:L26,"&gt;=0"),ROUND(AVERAGEIF(L23:L26,"&gt;=0"),3),0)</f>
        <v>0</v>
      </c>
    </row>
    <row r="25" spans="1:15" ht="16.149999999999999" thickBot="1" x14ac:dyDescent="0.55000000000000004">
      <c r="A25" s="116" t="str">
        <f t="shared" si="0"/>
        <v/>
      </c>
      <c r="B25" s="34" t="s">
        <v>51</v>
      </c>
      <c r="C25" s="34">
        <v>3</v>
      </c>
      <c r="E25" s="105"/>
      <c r="G25" s="86" t="str">
        <f>IF($G$8&lt;&gt;"",$G$8,"")</f>
        <v/>
      </c>
      <c r="H25" s="112"/>
      <c r="I25" s="87"/>
      <c r="J25" s="87"/>
      <c r="K25" s="88"/>
      <c r="L25" s="80">
        <f t="shared" si="5"/>
        <v>-9.9999999999999995E-7</v>
      </c>
      <c r="M25" s="81">
        <f t="shared" si="1"/>
        <v>0</v>
      </c>
      <c r="N25" s="84">
        <f>SUM(M23:M26)</f>
        <v>0</v>
      </c>
      <c r="O25" s="89">
        <f>IF(COUNTIF(L23:L26,"&gt;=0"),ROUND(AVERAGEIF(L23:L26,"&gt;=0"),3),0)</f>
        <v>0</v>
      </c>
    </row>
    <row r="26" spans="1:15" ht="16.149999999999999" thickBot="1" x14ac:dyDescent="0.55000000000000004">
      <c r="A26" s="117" t="str">
        <f t="shared" si="0"/>
        <v/>
      </c>
      <c r="B26" s="74" t="s">
        <v>51</v>
      </c>
      <c r="C26" s="74">
        <v>4</v>
      </c>
      <c r="D26" s="107"/>
      <c r="E26" s="108"/>
      <c r="F26" s="109"/>
      <c r="G26" s="90" t="str">
        <f>IF($G$9&lt;&gt;"",$G$9,"")</f>
        <v/>
      </c>
      <c r="H26" s="113"/>
      <c r="I26" s="91"/>
      <c r="J26" s="91"/>
      <c r="K26" s="92"/>
      <c r="L26" s="93"/>
      <c r="M26" s="81">
        <f t="shared" si="1"/>
        <v>0</v>
      </c>
      <c r="N26" s="94">
        <f>SUM(M23:M26)</f>
        <v>0</v>
      </c>
      <c r="O26" s="95">
        <f>IF(COUNTIF(L23:L26,"&gt;=0"),ROUND(AVERAGEIF(L23:L26,"&gt;=0"),3),0)</f>
        <v>0</v>
      </c>
    </row>
    <row r="27" spans="1:15" ht="16.149999999999999" thickBot="1" x14ac:dyDescent="0.55000000000000004">
      <c r="A27" s="114" t="str">
        <f t="shared" si="0"/>
        <v/>
      </c>
      <c r="B27" s="77" t="s">
        <v>51</v>
      </c>
      <c r="C27" s="77">
        <v>1</v>
      </c>
      <c r="D27" s="101"/>
      <c r="E27" s="102"/>
      <c r="F27" s="103"/>
      <c r="G27" s="78" t="str">
        <f>IF($G$6&lt;&gt;"",$G$6,"")</f>
        <v>Grund</v>
      </c>
      <c r="H27" s="110"/>
      <c r="I27" s="79"/>
      <c r="J27" s="79"/>
      <c r="K27" s="79"/>
      <c r="L27" s="80">
        <f>IF(COUNTBLANK(H27:H27)=0,AVERAGE(H27:H27),-0.000001)</f>
        <v>-9.9999999999999995E-7</v>
      </c>
      <c r="M27" s="81">
        <f t="shared" si="1"/>
        <v>0</v>
      </c>
      <c r="N27" s="81">
        <f>SUM(M27:M30)</f>
        <v>0</v>
      </c>
      <c r="O27" s="82">
        <f>IF(COUNTIF(L27:L30,"&gt;=0"),ROUND(AVERAGEIF(L27:L30,"&gt;=0"),3),0)</f>
        <v>0</v>
      </c>
    </row>
    <row r="28" spans="1:15" ht="16.149999999999999" thickBot="1" x14ac:dyDescent="0.55000000000000004">
      <c r="A28" s="115" t="str">
        <f t="shared" si="0"/>
        <v/>
      </c>
      <c r="B28" s="34" t="s">
        <v>51</v>
      </c>
      <c r="C28" s="34">
        <v>2</v>
      </c>
      <c r="D28" s="104"/>
      <c r="E28" s="105"/>
      <c r="F28" s="106"/>
      <c r="G28" s="83" t="str">
        <f>IF($G$7&lt;&gt;"",$G$7,"")</f>
        <v>Kür</v>
      </c>
      <c r="H28" s="111"/>
      <c r="I28" s="79"/>
      <c r="J28" s="79"/>
      <c r="K28" s="79"/>
      <c r="L28" s="80">
        <f t="shared" ref="L28:L29" si="6">IF(COUNTBLANK(H28:H28)=0,AVERAGE(H28:H28),-0.000001)</f>
        <v>-9.9999999999999995E-7</v>
      </c>
      <c r="M28" s="81">
        <f t="shared" si="1"/>
        <v>0</v>
      </c>
      <c r="N28" s="84">
        <f>SUM(M27:M30)</f>
        <v>0</v>
      </c>
      <c r="O28" s="85">
        <f>IF(COUNTIF(L27:L30,"&gt;=0"),ROUND(AVERAGEIF(L27:L30,"&gt;=0"),3),0)</f>
        <v>0</v>
      </c>
    </row>
    <row r="29" spans="1:15" ht="16.149999999999999" thickBot="1" x14ac:dyDescent="0.55000000000000004">
      <c r="A29" s="116" t="str">
        <f t="shared" si="0"/>
        <v/>
      </c>
      <c r="B29" s="34" t="s">
        <v>51</v>
      </c>
      <c r="C29" s="34">
        <v>3</v>
      </c>
      <c r="E29" s="105"/>
      <c r="G29" s="86" t="str">
        <f>IF($G$8&lt;&gt;"",$G$8,"")</f>
        <v/>
      </c>
      <c r="H29" s="112"/>
      <c r="I29" s="87"/>
      <c r="J29" s="87"/>
      <c r="K29" s="88"/>
      <c r="L29" s="80">
        <f t="shared" si="6"/>
        <v>-9.9999999999999995E-7</v>
      </c>
      <c r="M29" s="81">
        <f t="shared" si="1"/>
        <v>0</v>
      </c>
      <c r="N29" s="84">
        <f>SUM(M27:M30)</f>
        <v>0</v>
      </c>
      <c r="O29" s="89">
        <f>IF(COUNTIF(L27:L30,"&gt;=0"),ROUND(AVERAGEIF(L27:L30,"&gt;=0"),3),0)</f>
        <v>0</v>
      </c>
    </row>
    <row r="30" spans="1:15" ht="16.149999999999999" thickBot="1" x14ac:dyDescent="0.55000000000000004">
      <c r="A30" s="117" t="str">
        <f t="shared" si="0"/>
        <v/>
      </c>
      <c r="B30" s="74" t="s">
        <v>51</v>
      </c>
      <c r="C30" s="74">
        <v>4</v>
      </c>
      <c r="D30" s="107"/>
      <c r="E30" s="108"/>
      <c r="F30" s="109"/>
      <c r="G30" s="90" t="str">
        <f>IF($G$9&lt;&gt;"",$G$9,"")</f>
        <v/>
      </c>
      <c r="H30" s="113"/>
      <c r="I30" s="91"/>
      <c r="J30" s="91"/>
      <c r="K30" s="92"/>
      <c r="L30" s="93"/>
      <c r="M30" s="81">
        <f t="shared" si="1"/>
        <v>0</v>
      </c>
      <c r="N30" s="94">
        <f>SUM(M27:M30)</f>
        <v>0</v>
      </c>
      <c r="O30" s="95">
        <f>IF(COUNTIF(L27:L30,"&gt;=0"),ROUND(AVERAGEIF(L27:L30,"&gt;=0"),3),0)</f>
        <v>0</v>
      </c>
    </row>
    <row r="31" spans="1:15" ht="16.149999999999999" thickBot="1" x14ac:dyDescent="0.55000000000000004">
      <c r="A31" s="114" t="str">
        <f t="shared" si="0"/>
        <v/>
      </c>
      <c r="B31" s="77" t="s">
        <v>51</v>
      </c>
      <c r="C31" s="77">
        <v>1</v>
      </c>
      <c r="D31" s="101"/>
      <c r="E31" s="102"/>
      <c r="F31" s="103"/>
      <c r="G31" s="78" t="str">
        <f>IF($G$6&lt;&gt;"",$G$6,"")</f>
        <v>Grund</v>
      </c>
      <c r="H31" s="110"/>
      <c r="I31" s="79"/>
      <c r="J31" s="79"/>
      <c r="K31" s="79"/>
      <c r="L31" s="80">
        <f>IF(COUNTBLANK(H31:H31)=0,AVERAGE(H31:H31),-0.000001)</f>
        <v>-9.9999999999999995E-7</v>
      </c>
      <c r="M31" s="81">
        <f t="shared" si="1"/>
        <v>0</v>
      </c>
      <c r="N31" s="81">
        <f>SUM(M31:M34)</f>
        <v>0</v>
      </c>
      <c r="O31" s="82">
        <f>IF(COUNTIF(L31:L34,"&gt;=0"),ROUND(AVERAGEIF(L31:L34,"&gt;=0"),3),0)</f>
        <v>0</v>
      </c>
    </row>
    <row r="32" spans="1:15" ht="16.149999999999999" thickBot="1" x14ac:dyDescent="0.55000000000000004">
      <c r="A32" s="115" t="str">
        <f t="shared" si="0"/>
        <v/>
      </c>
      <c r="B32" s="34" t="s">
        <v>51</v>
      </c>
      <c r="C32" s="34">
        <v>2</v>
      </c>
      <c r="D32" s="104"/>
      <c r="E32" s="105"/>
      <c r="F32" s="106"/>
      <c r="G32" s="83" t="str">
        <f>IF($G$7&lt;&gt;"",$G$7,"")</f>
        <v>Kür</v>
      </c>
      <c r="H32" s="111"/>
      <c r="I32" s="79"/>
      <c r="J32" s="79"/>
      <c r="K32" s="79"/>
      <c r="L32" s="80">
        <f t="shared" ref="L32:L33" si="7">IF(COUNTBLANK(H32:H32)=0,AVERAGE(H32:H32),-0.000001)</f>
        <v>-9.9999999999999995E-7</v>
      </c>
      <c r="M32" s="81">
        <f t="shared" si="1"/>
        <v>0</v>
      </c>
      <c r="N32" s="84">
        <f>SUM(M31:M34)</f>
        <v>0</v>
      </c>
      <c r="O32" s="85">
        <f>IF(COUNTIF(L31:L34,"&gt;=0"),ROUND(AVERAGEIF(L31:L34,"&gt;=0"),3),0)</f>
        <v>0</v>
      </c>
    </row>
    <row r="33" spans="1:15" ht="16.149999999999999" thickBot="1" x14ac:dyDescent="0.55000000000000004">
      <c r="A33" s="116" t="str">
        <f t="shared" si="0"/>
        <v/>
      </c>
      <c r="B33" s="34" t="s">
        <v>51</v>
      </c>
      <c r="C33" s="34">
        <v>3</v>
      </c>
      <c r="E33" s="105"/>
      <c r="G33" s="86" t="str">
        <f>IF($G$8&lt;&gt;"",$G$8,"")</f>
        <v/>
      </c>
      <c r="H33" s="112"/>
      <c r="I33" s="87"/>
      <c r="J33" s="87"/>
      <c r="K33" s="87"/>
      <c r="L33" s="80">
        <f t="shared" si="7"/>
        <v>-9.9999999999999995E-7</v>
      </c>
      <c r="M33" s="81">
        <f t="shared" si="1"/>
        <v>0</v>
      </c>
      <c r="N33" s="84">
        <f>SUM(M31:M34)</f>
        <v>0</v>
      </c>
      <c r="O33" s="89">
        <f>IF(COUNTIF(L31:L34,"&gt;=0"),ROUND(AVERAGEIF(L31:L34,"&gt;=0"),3),0)</f>
        <v>0</v>
      </c>
    </row>
    <row r="34" spans="1:15" ht="16.149999999999999" thickBot="1" x14ac:dyDescent="0.55000000000000004">
      <c r="A34" s="117" t="str">
        <f t="shared" si="0"/>
        <v/>
      </c>
      <c r="B34" s="74" t="s">
        <v>51</v>
      </c>
      <c r="C34" s="74">
        <v>4</v>
      </c>
      <c r="D34" s="107"/>
      <c r="E34" s="108"/>
      <c r="F34" s="109"/>
      <c r="G34" s="90" t="str">
        <f>IF($G$9&lt;&gt;"",$G$9,"")</f>
        <v/>
      </c>
      <c r="H34" s="113"/>
      <c r="I34" s="91"/>
      <c r="J34" s="91"/>
      <c r="K34" s="91"/>
      <c r="L34" s="93"/>
      <c r="M34" s="81">
        <f t="shared" si="1"/>
        <v>0</v>
      </c>
      <c r="N34" s="94">
        <f>SUM(M31:M34)</f>
        <v>0</v>
      </c>
      <c r="O34" s="95">
        <f>IF(COUNTIF(L31:L34,"&gt;=0"),ROUND(AVERAGEIF(L31:L34,"&gt;=0"),3),0)</f>
        <v>0</v>
      </c>
    </row>
    <row r="35" spans="1:15" ht="16.149999999999999" thickBot="1" x14ac:dyDescent="0.55000000000000004">
      <c r="A35" s="114" t="str">
        <f t="shared" si="0"/>
        <v/>
      </c>
      <c r="B35" s="77" t="s">
        <v>51</v>
      </c>
      <c r="C35" s="77">
        <v>1</v>
      </c>
      <c r="D35" s="101"/>
      <c r="E35" s="102"/>
      <c r="F35" s="103"/>
      <c r="G35" s="78" t="str">
        <f>IF($G$6&lt;&gt;"",$G$6,"")</f>
        <v>Grund</v>
      </c>
      <c r="H35" s="110"/>
      <c r="I35" s="79"/>
      <c r="J35" s="79"/>
      <c r="K35" s="79"/>
      <c r="L35" s="80">
        <f>IF(COUNTBLANK(H35:H35)=0,AVERAGE(H35:H35),-0.000001)</f>
        <v>-9.9999999999999995E-7</v>
      </c>
      <c r="M35" s="81">
        <f t="shared" si="1"/>
        <v>0</v>
      </c>
      <c r="N35" s="81">
        <f>SUM(M35:M38)</f>
        <v>0</v>
      </c>
      <c r="O35" s="82">
        <f>IF(COUNTIF(L35:L38,"&gt;=0"),ROUND(AVERAGEIF(L35:L38,"&gt;=0"),3),0)</f>
        <v>0</v>
      </c>
    </row>
    <row r="36" spans="1:15" ht="16.149999999999999" thickBot="1" x14ac:dyDescent="0.55000000000000004">
      <c r="A36" s="115" t="str">
        <f t="shared" si="0"/>
        <v/>
      </c>
      <c r="B36" s="34" t="s">
        <v>51</v>
      </c>
      <c r="C36" s="34">
        <v>2</v>
      </c>
      <c r="D36" s="104"/>
      <c r="E36" s="105"/>
      <c r="F36" s="106"/>
      <c r="G36" s="83" t="str">
        <f>IF($G$7&lt;&gt;"",$G$7,"")</f>
        <v>Kür</v>
      </c>
      <c r="H36" s="111"/>
      <c r="I36" s="79"/>
      <c r="J36" s="79"/>
      <c r="K36" s="79"/>
      <c r="L36" s="80">
        <f t="shared" ref="L36:L37" si="8">IF(COUNTBLANK(H36:H36)=0,AVERAGE(H36:H36),-0.000001)</f>
        <v>-9.9999999999999995E-7</v>
      </c>
      <c r="M36" s="81">
        <f t="shared" si="1"/>
        <v>0</v>
      </c>
      <c r="N36" s="84">
        <f>SUM(M35:M38)</f>
        <v>0</v>
      </c>
      <c r="O36" s="85">
        <f>IF(COUNTIF(L35:L38,"&gt;=0"),ROUND(AVERAGEIF(L35:L38,"&gt;=0"),3),0)</f>
        <v>0</v>
      </c>
    </row>
    <row r="37" spans="1:15" ht="16.149999999999999" thickBot="1" x14ac:dyDescent="0.55000000000000004">
      <c r="A37" s="116" t="str">
        <f t="shared" si="0"/>
        <v/>
      </c>
      <c r="B37" s="34" t="s">
        <v>51</v>
      </c>
      <c r="C37" s="34">
        <v>3</v>
      </c>
      <c r="E37" s="105"/>
      <c r="G37" s="86" t="str">
        <f>IF($G$8&lt;&gt;"",$G$8,"")</f>
        <v/>
      </c>
      <c r="H37" s="112"/>
      <c r="I37" s="87"/>
      <c r="J37" s="87"/>
      <c r="K37" s="87"/>
      <c r="L37" s="80">
        <f t="shared" si="8"/>
        <v>-9.9999999999999995E-7</v>
      </c>
      <c r="M37" s="81">
        <f t="shared" si="1"/>
        <v>0</v>
      </c>
      <c r="N37" s="84">
        <f>SUM(M35:M38)</f>
        <v>0</v>
      </c>
      <c r="O37" s="89">
        <f>IF(COUNTIF(L35:L38,"&gt;=0"),ROUND(AVERAGEIF(L35:L38,"&gt;=0"),3),0)</f>
        <v>0</v>
      </c>
    </row>
    <row r="38" spans="1:15" ht="16.149999999999999" thickBot="1" x14ac:dyDescent="0.55000000000000004">
      <c r="A38" s="117" t="str">
        <f t="shared" si="0"/>
        <v/>
      </c>
      <c r="B38" s="74" t="s">
        <v>51</v>
      </c>
      <c r="C38" s="74">
        <v>4</v>
      </c>
      <c r="D38" s="107"/>
      <c r="E38" s="108"/>
      <c r="F38" s="109"/>
      <c r="G38" s="90" t="str">
        <f>IF($G$9&lt;&gt;"",$G$9,"")</f>
        <v/>
      </c>
      <c r="H38" s="113"/>
      <c r="I38" s="91"/>
      <c r="J38" s="91"/>
      <c r="K38" s="91"/>
      <c r="L38" s="93"/>
      <c r="M38" s="81">
        <f t="shared" si="1"/>
        <v>0</v>
      </c>
      <c r="N38" s="94">
        <f>SUM(M35:M38)</f>
        <v>0</v>
      </c>
      <c r="O38" s="95">
        <f>IF(COUNTIF(L35:L38,"&gt;=0"),ROUND(AVERAGEIF(L35:L38,"&gt;=0"),3),0)</f>
        <v>0</v>
      </c>
    </row>
    <row r="39" spans="1:15" ht="16.149999999999999" thickBot="1" x14ac:dyDescent="0.55000000000000004">
      <c r="A39" s="114" t="str">
        <f t="shared" si="0"/>
        <v/>
      </c>
      <c r="B39" s="77" t="s">
        <v>51</v>
      </c>
      <c r="C39" s="77">
        <v>1</v>
      </c>
      <c r="D39" s="101"/>
      <c r="E39" s="102"/>
      <c r="F39" s="103"/>
      <c r="G39" s="78" t="str">
        <f>IF($G$6&lt;&gt;"",$G$6,"")</f>
        <v>Grund</v>
      </c>
      <c r="H39" s="110"/>
      <c r="I39" s="79"/>
      <c r="J39" s="79"/>
      <c r="K39" s="79"/>
      <c r="L39" s="80">
        <f>IF(COUNTBLANK(H39:H39)=0,AVERAGE(H39:H39),-0.000001)</f>
        <v>-9.9999999999999995E-7</v>
      </c>
      <c r="M39" s="81">
        <f t="shared" si="1"/>
        <v>0</v>
      </c>
      <c r="N39" s="81">
        <f>SUM(M39:M42)</f>
        <v>0</v>
      </c>
      <c r="O39" s="82">
        <f>IF(COUNTIF(L39:L42,"&gt;=0"),ROUND(AVERAGEIF(L39:L42,"&gt;=0"),3),0)</f>
        <v>0</v>
      </c>
    </row>
    <row r="40" spans="1:15" ht="16.149999999999999" thickBot="1" x14ac:dyDescent="0.55000000000000004">
      <c r="A40" s="115" t="str">
        <f t="shared" si="0"/>
        <v/>
      </c>
      <c r="B40" s="34" t="s">
        <v>51</v>
      </c>
      <c r="C40" s="34">
        <v>2</v>
      </c>
      <c r="D40" s="104"/>
      <c r="E40" s="105"/>
      <c r="F40" s="106"/>
      <c r="G40" s="83" t="str">
        <f>IF($G$7&lt;&gt;"",$G$7,"")</f>
        <v>Kür</v>
      </c>
      <c r="H40" s="111"/>
      <c r="I40" s="79"/>
      <c r="J40" s="79"/>
      <c r="K40" s="79"/>
      <c r="L40" s="80">
        <f t="shared" ref="L40:L41" si="9">IF(COUNTBLANK(H40:H40)=0,AVERAGE(H40:H40),-0.000001)</f>
        <v>-9.9999999999999995E-7</v>
      </c>
      <c r="M40" s="81">
        <f t="shared" si="1"/>
        <v>0</v>
      </c>
      <c r="N40" s="84">
        <f>SUM(M39:M42)</f>
        <v>0</v>
      </c>
      <c r="O40" s="85">
        <f>IF(COUNTIF(L39:L42,"&gt;=0"),ROUND(AVERAGEIF(L39:L42,"&gt;=0"),3),0)</f>
        <v>0</v>
      </c>
    </row>
    <row r="41" spans="1:15" ht="16.149999999999999" thickBot="1" x14ac:dyDescent="0.55000000000000004">
      <c r="A41" s="116" t="str">
        <f t="shared" si="0"/>
        <v/>
      </c>
      <c r="B41" s="34" t="s">
        <v>51</v>
      </c>
      <c r="C41" s="34">
        <v>3</v>
      </c>
      <c r="E41" s="105"/>
      <c r="G41" s="86" t="str">
        <f>IF($G$8&lt;&gt;"",$G$8,"")</f>
        <v/>
      </c>
      <c r="H41" s="112"/>
      <c r="I41" s="87"/>
      <c r="J41" s="87"/>
      <c r="K41" s="87"/>
      <c r="L41" s="80">
        <f t="shared" si="9"/>
        <v>-9.9999999999999995E-7</v>
      </c>
      <c r="M41" s="81">
        <f t="shared" si="1"/>
        <v>0</v>
      </c>
      <c r="N41" s="84">
        <f>SUM(M39:M42)</f>
        <v>0</v>
      </c>
      <c r="O41" s="89">
        <f>IF(COUNTIF(L39:L42,"&gt;=0"),ROUND(AVERAGEIF(L39:L42,"&gt;=0"),3),0)</f>
        <v>0</v>
      </c>
    </row>
    <row r="42" spans="1:15" ht="16.149999999999999" thickBot="1" x14ac:dyDescent="0.55000000000000004">
      <c r="A42" s="117" t="str">
        <f t="shared" si="0"/>
        <v/>
      </c>
      <c r="B42" s="74" t="s">
        <v>51</v>
      </c>
      <c r="C42" s="74">
        <v>4</v>
      </c>
      <c r="D42" s="107"/>
      <c r="E42" s="108"/>
      <c r="F42" s="109"/>
      <c r="G42" s="90" t="str">
        <f>IF($G$9&lt;&gt;"",$G$9,"")</f>
        <v/>
      </c>
      <c r="H42" s="113"/>
      <c r="I42" s="91"/>
      <c r="J42" s="91"/>
      <c r="K42" s="91"/>
      <c r="L42" s="93"/>
      <c r="M42" s="81">
        <f t="shared" si="1"/>
        <v>0</v>
      </c>
      <c r="N42" s="94">
        <f>SUM(M39:M42)</f>
        <v>0</v>
      </c>
      <c r="O42" s="95">
        <f>IF(COUNTIF(L39:L42,"&gt;=0"),ROUND(AVERAGEIF(L39:L42,"&gt;=0"),3),0)</f>
        <v>0</v>
      </c>
    </row>
    <row r="43" spans="1:15" ht="16.149999999999999" thickBot="1" x14ac:dyDescent="0.55000000000000004">
      <c r="A43" s="114" t="str">
        <f t="shared" ref="A43:A74" si="10">IF(O43=0,"",_xlfn.FLOOR.MATH(RANK(N43,$N$11:$N$131)/4+1+SUMPRODUCT(-(-($N$11:$N$131=N43)),-(-(O43&lt;$O$11:$O$131)))/4))</f>
        <v/>
      </c>
      <c r="B43" s="77" t="s">
        <v>51</v>
      </c>
      <c r="C43" s="77">
        <v>1</v>
      </c>
      <c r="D43" s="101"/>
      <c r="E43" s="102"/>
      <c r="F43" s="103"/>
      <c r="G43" s="78" t="str">
        <f>IF($G$6&lt;&gt;"",$G$6,"")</f>
        <v>Grund</v>
      </c>
      <c r="H43" s="110"/>
      <c r="I43" s="79"/>
      <c r="J43" s="79"/>
      <c r="K43" s="79"/>
      <c r="L43" s="80">
        <f>IF(COUNTBLANK(H43:H43)=0,AVERAGE(H43:H43),-0.000001)</f>
        <v>-9.9999999999999995E-7</v>
      </c>
      <c r="M43" s="81">
        <f t="shared" si="1"/>
        <v>0</v>
      </c>
      <c r="N43" s="81">
        <f>SUM(M43:M46)</f>
        <v>0</v>
      </c>
      <c r="O43" s="82">
        <f>IF(COUNTIF(L43:L46,"&gt;=0"),ROUND(AVERAGEIF(L43:L46,"&gt;=0"),3),0)</f>
        <v>0</v>
      </c>
    </row>
    <row r="44" spans="1:15" ht="16.149999999999999" thickBot="1" x14ac:dyDescent="0.55000000000000004">
      <c r="A44" s="115" t="str">
        <f t="shared" si="10"/>
        <v/>
      </c>
      <c r="B44" s="34" t="s">
        <v>51</v>
      </c>
      <c r="C44" s="34">
        <v>2</v>
      </c>
      <c r="D44" s="104"/>
      <c r="E44" s="105"/>
      <c r="F44" s="106"/>
      <c r="G44" s="83" t="str">
        <f>IF($G$7&lt;&gt;"",$G$7,"")</f>
        <v>Kür</v>
      </c>
      <c r="H44" s="111"/>
      <c r="I44" s="79"/>
      <c r="J44" s="79"/>
      <c r="K44" s="79"/>
      <c r="L44" s="80">
        <f t="shared" ref="L44:L45" si="11">IF(COUNTBLANK(H44:H44)=0,AVERAGE(H44:H44),-0.000001)</f>
        <v>-9.9999999999999995E-7</v>
      </c>
      <c r="M44" s="81">
        <f t="shared" si="1"/>
        <v>0</v>
      </c>
      <c r="N44" s="84">
        <f>SUM(M43:M46)</f>
        <v>0</v>
      </c>
      <c r="O44" s="85">
        <f>IF(COUNTIF(L43:L46,"&gt;=0"),ROUND(AVERAGEIF(L43:L46,"&gt;=0"),3),0)</f>
        <v>0</v>
      </c>
    </row>
    <row r="45" spans="1:15" ht="16.149999999999999" thickBot="1" x14ac:dyDescent="0.55000000000000004">
      <c r="A45" s="116" t="str">
        <f t="shared" si="10"/>
        <v/>
      </c>
      <c r="B45" s="34" t="s">
        <v>51</v>
      </c>
      <c r="C45" s="34">
        <v>3</v>
      </c>
      <c r="E45" s="105"/>
      <c r="G45" s="86" t="str">
        <f>IF($G$8&lt;&gt;"",$G$8,"")</f>
        <v/>
      </c>
      <c r="H45" s="112"/>
      <c r="I45" s="87"/>
      <c r="J45" s="87"/>
      <c r="K45" s="87"/>
      <c r="L45" s="80">
        <f t="shared" si="11"/>
        <v>-9.9999999999999995E-7</v>
      </c>
      <c r="M45" s="81">
        <f t="shared" si="1"/>
        <v>0</v>
      </c>
      <c r="N45" s="84">
        <f>SUM(M43:M46)</f>
        <v>0</v>
      </c>
      <c r="O45" s="89">
        <f>IF(COUNTIF(L43:L46,"&gt;=0"),ROUND(AVERAGEIF(L43:L46,"&gt;=0"),3),0)</f>
        <v>0</v>
      </c>
    </row>
    <row r="46" spans="1:15" ht="16.149999999999999" thickBot="1" x14ac:dyDescent="0.55000000000000004">
      <c r="A46" s="117" t="str">
        <f t="shared" si="10"/>
        <v/>
      </c>
      <c r="B46" s="74" t="s">
        <v>51</v>
      </c>
      <c r="C46" s="74">
        <v>4</v>
      </c>
      <c r="D46" s="107"/>
      <c r="E46" s="108"/>
      <c r="F46" s="109"/>
      <c r="G46" s="90" t="str">
        <f>IF($G$9&lt;&gt;"",$G$9,"")</f>
        <v/>
      </c>
      <c r="H46" s="113"/>
      <c r="I46" s="91"/>
      <c r="J46" s="91"/>
      <c r="K46" s="91"/>
      <c r="L46" s="93"/>
      <c r="M46" s="81">
        <f t="shared" si="1"/>
        <v>0</v>
      </c>
      <c r="N46" s="94">
        <f>SUM(M43:M46)</f>
        <v>0</v>
      </c>
      <c r="O46" s="95">
        <f>IF(COUNTIF(L43:L46,"&gt;=0"),ROUND(AVERAGEIF(L43:L46,"&gt;=0"),3),0)</f>
        <v>0</v>
      </c>
    </row>
    <row r="47" spans="1:15" ht="16.149999999999999" thickBot="1" x14ac:dyDescent="0.55000000000000004">
      <c r="A47" s="114" t="str">
        <f t="shared" si="10"/>
        <v/>
      </c>
      <c r="B47" s="77" t="s">
        <v>51</v>
      </c>
      <c r="C47" s="77">
        <v>1</v>
      </c>
      <c r="D47" s="101"/>
      <c r="E47" s="102"/>
      <c r="F47" s="103"/>
      <c r="G47" s="78" t="str">
        <f>IF($G$6&lt;&gt;"",$G$6,"")</f>
        <v>Grund</v>
      </c>
      <c r="H47" s="110"/>
      <c r="I47" s="79"/>
      <c r="J47" s="79"/>
      <c r="K47" s="79"/>
      <c r="L47" s="80">
        <f>IF(COUNTBLANK(H47:H47)=0,AVERAGE(H47:H47),-0.000001)</f>
        <v>-9.9999999999999995E-7</v>
      </c>
      <c r="M47" s="81">
        <f t="shared" si="1"/>
        <v>0</v>
      </c>
      <c r="N47" s="81">
        <f>SUM(M47:M50)</f>
        <v>0</v>
      </c>
      <c r="O47" s="82">
        <f>IF(COUNTIF(L47:L50,"&gt;=0"),ROUND(AVERAGEIF(L47:L50,"&gt;=0"),3),0)</f>
        <v>0</v>
      </c>
    </row>
    <row r="48" spans="1:15" ht="16.149999999999999" thickBot="1" x14ac:dyDescent="0.55000000000000004">
      <c r="A48" s="115" t="str">
        <f t="shared" si="10"/>
        <v/>
      </c>
      <c r="B48" s="34" t="s">
        <v>51</v>
      </c>
      <c r="C48" s="34">
        <v>2</v>
      </c>
      <c r="D48" s="104"/>
      <c r="E48" s="105"/>
      <c r="F48" s="106"/>
      <c r="G48" s="83" t="str">
        <f>IF($G$7&lt;&gt;"",$G$7,"")</f>
        <v>Kür</v>
      </c>
      <c r="H48" s="111"/>
      <c r="I48" s="79"/>
      <c r="J48" s="79"/>
      <c r="K48" s="79"/>
      <c r="L48" s="80">
        <f t="shared" ref="L48:L49" si="12">IF(COUNTBLANK(H48:H48)=0,AVERAGE(H48:H48),-0.000001)</f>
        <v>-9.9999999999999995E-7</v>
      </c>
      <c r="M48" s="81">
        <f t="shared" si="1"/>
        <v>0</v>
      </c>
      <c r="N48" s="84">
        <f>SUM(M47:M50)</f>
        <v>0</v>
      </c>
      <c r="O48" s="85">
        <f>IF(COUNTIF(L47:L50,"&gt;=0"),ROUND(AVERAGEIF(L47:L50,"&gt;=0"),3),0)</f>
        <v>0</v>
      </c>
    </row>
    <row r="49" spans="1:15" ht="16.149999999999999" thickBot="1" x14ac:dyDescent="0.55000000000000004">
      <c r="A49" s="116" t="str">
        <f t="shared" si="10"/>
        <v/>
      </c>
      <c r="B49" s="34" t="s">
        <v>51</v>
      </c>
      <c r="C49" s="34">
        <v>3</v>
      </c>
      <c r="E49" s="105"/>
      <c r="G49" s="86" t="str">
        <f>IF($G$8&lt;&gt;"",$G$8,"")</f>
        <v/>
      </c>
      <c r="H49" s="112"/>
      <c r="I49" s="87"/>
      <c r="J49" s="87"/>
      <c r="K49" s="87"/>
      <c r="L49" s="80">
        <f t="shared" si="12"/>
        <v>-9.9999999999999995E-7</v>
      </c>
      <c r="M49" s="81">
        <f t="shared" si="1"/>
        <v>0</v>
      </c>
      <c r="N49" s="84">
        <f>SUM(M47:M50)</f>
        <v>0</v>
      </c>
      <c r="O49" s="89">
        <f>IF(COUNTIF(L47:L50,"&gt;=0"),ROUND(AVERAGEIF(L47:L50,"&gt;=0"),3),0)</f>
        <v>0</v>
      </c>
    </row>
    <row r="50" spans="1:15" ht="16.149999999999999" thickBot="1" x14ac:dyDescent="0.55000000000000004">
      <c r="A50" s="117" t="str">
        <f t="shared" si="10"/>
        <v/>
      </c>
      <c r="B50" s="74" t="s">
        <v>51</v>
      </c>
      <c r="C50" s="74">
        <v>4</v>
      </c>
      <c r="D50" s="107"/>
      <c r="E50" s="108"/>
      <c r="F50" s="109"/>
      <c r="G50" s="90" t="str">
        <f>IF($G$9&lt;&gt;"",$G$9,"")</f>
        <v/>
      </c>
      <c r="H50" s="113"/>
      <c r="I50" s="91"/>
      <c r="J50" s="91"/>
      <c r="K50" s="91"/>
      <c r="L50" s="93"/>
      <c r="M50" s="81">
        <f t="shared" si="1"/>
        <v>0</v>
      </c>
      <c r="N50" s="94">
        <f>SUM(M47:M50)</f>
        <v>0</v>
      </c>
      <c r="O50" s="95">
        <f>IF(COUNTIF(L47:L50,"&gt;=0"),ROUND(AVERAGEIF(L47:L50,"&gt;=0"),3),0)</f>
        <v>0</v>
      </c>
    </row>
    <row r="51" spans="1:15" ht="16.149999999999999" thickBot="1" x14ac:dyDescent="0.55000000000000004">
      <c r="A51" s="114" t="str">
        <f t="shared" si="10"/>
        <v/>
      </c>
      <c r="B51" s="77" t="s">
        <v>51</v>
      </c>
      <c r="C51" s="77">
        <v>1</v>
      </c>
      <c r="D51" s="101"/>
      <c r="E51" s="102"/>
      <c r="F51" s="103"/>
      <c r="G51" s="78" t="str">
        <f>IF($G$6&lt;&gt;"",$G$6,"")</f>
        <v>Grund</v>
      </c>
      <c r="H51" s="110"/>
      <c r="I51" s="79"/>
      <c r="J51" s="79"/>
      <c r="K51" s="79"/>
      <c r="L51" s="80">
        <f>IF(COUNTBLANK(H51:H51)=0,AVERAGE(H51:H51),-0.000001)</f>
        <v>-9.9999999999999995E-7</v>
      </c>
      <c r="M51" s="81">
        <f t="shared" si="1"/>
        <v>0</v>
      </c>
      <c r="N51" s="81">
        <f>SUM(M51:M54)</f>
        <v>0</v>
      </c>
      <c r="O51" s="82">
        <f>IF(COUNTIF(L51:L54,"&gt;=0"),ROUND(AVERAGEIF(L51:L54,"&gt;=0"),3),0)</f>
        <v>0</v>
      </c>
    </row>
    <row r="52" spans="1:15" ht="16.149999999999999" thickBot="1" x14ac:dyDescent="0.55000000000000004">
      <c r="A52" s="115" t="str">
        <f t="shared" si="10"/>
        <v/>
      </c>
      <c r="B52" s="34" t="s">
        <v>51</v>
      </c>
      <c r="C52" s="34">
        <v>2</v>
      </c>
      <c r="D52" s="104"/>
      <c r="E52" s="105"/>
      <c r="F52" s="106"/>
      <c r="G52" s="83" t="str">
        <f>IF($G$7&lt;&gt;"",$G$7,"")</f>
        <v>Kür</v>
      </c>
      <c r="H52" s="111"/>
      <c r="I52" s="79"/>
      <c r="J52" s="79"/>
      <c r="K52" s="79"/>
      <c r="L52" s="80">
        <f t="shared" ref="L52:L53" si="13">IF(COUNTBLANK(H52:H52)=0,AVERAGE(H52:H52),-0.000001)</f>
        <v>-9.9999999999999995E-7</v>
      </c>
      <c r="M52" s="81">
        <f t="shared" si="1"/>
        <v>0</v>
      </c>
      <c r="N52" s="84">
        <f>SUM(M51:M54)</f>
        <v>0</v>
      </c>
      <c r="O52" s="85">
        <f>IF(COUNTIF(L51:L54,"&gt;=0"),ROUND(AVERAGEIF(L51:L54,"&gt;=0"),3),0)</f>
        <v>0</v>
      </c>
    </row>
    <row r="53" spans="1:15" ht="16.149999999999999" thickBot="1" x14ac:dyDescent="0.55000000000000004">
      <c r="A53" s="116" t="str">
        <f t="shared" si="10"/>
        <v/>
      </c>
      <c r="B53" s="34" t="s">
        <v>51</v>
      </c>
      <c r="C53" s="34">
        <v>3</v>
      </c>
      <c r="E53" s="105"/>
      <c r="G53" s="86" t="str">
        <f>IF($G$8&lt;&gt;"",$G$8,"")</f>
        <v/>
      </c>
      <c r="H53" s="112"/>
      <c r="I53" s="87"/>
      <c r="J53" s="87"/>
      <c r="K53" s="87"/>
      <c r="L53" s="80">
        <f t="shared" si="13"/>
        <v>-9.9999999999999995E-7</v>
      </c>
      <c r="M53" s="81">
        <f t="shared" si="1"/>
        <v>0</v>
      </c>
      <c r="N53" s="84">
        <f>SUM(M51:M54)</f>
        <v>0</v>
      </c>
      <c r="O53" s="89">
        <f>IF(COUNTIF(L51:L54,"&gt;=0"),ROUND(AVERAGEIF(L51:L54,"&gt;=0"),3),0)</f>
        <v>0</v>
      </c>
    </row>
    <row r="54" spans="1:15" ht="16.149999999999999" thickBot="1" x14ac:dyDescent="0.55000000000000004">
      <c r="A54" s="117" t="str">
        <f t="shared" si="10"/>
        <v/>
      </c>
      <c r="B54" s="74" t="s">
        <v>51</v>
      </c>
      <c r="C54" s="74">
        <v>4</v>
      </c>
      <c r="D54" s="107"/>
      <c r="E54" s="108"/>
      <c r="F54" s="109"/>
      <c r="G54" s="90" t="str">
        <f>IF($G$9&lt;&gt;"",$G$9,"")</f>
        <v/>
      </c>
      <c r="H54" s="113"/>
      <c r="I54" s="91"/>
      <c r="J54" s="91"/>
      <c r="K54" s="91"/>
      <c r="L54" s="93"/>
      <c r="M54" s="81">
        <f t="shared" si="1"/>
        <v>0</v>
      </c>
      <c r="N54" s="94">
        <f>SUM(M51:M54)</f>
        <v>0</v>
      </c>
      <c r="O54" s="95">
        <f>IF(COUNTIF(L51:L54,"&gt;=0"),ROUND(AVERAGEIF(L51:L54,"&gt;=0"),3),0)</f>
        <v>0</v>
      </c>
    </row>
    <row r="55" spans="1:15" ht="16.149999999999999" thickBot="1" x14ac:dyDescent="0.55000000000000004">
      <c r="A55" s="114" t="str">
        <f t="shared" si="10"/>
        <v/>
      </c>
      <c r="B55" s="77" t="s">
        <v>51</v>
      </c>
      <c r="C55" s="77">
        <v>1</v>
      </c>
      <c r="D55" s="101"/>
      <c r="E55" s="102"/>
      <c r="F55" s="103"/>
      <c r="G55" s="78" t="str">
        <f>IF($G$6&lt;&gt;"",$G$6,"")</f>
        <v>Grund</v>
      </c>
      <c r="H55" s="110"/>
      <c r="I55" s="79"/>
      <c r="J55" s="79"/>
      <c r="K55" s="79"/>
      <c r="L55" s="80">
        <f>IF(COUNTBLANK(H55:H55)=0,AVERAGE(H55:H55),-0.000001)</f>
        <v>-9.9999999999999995E-7</v>
      </c>
      <c r="M55" s="81">
        <f t="shared" ref="M55:M66" si="14">IF(COUNTBLANK(H55:K55)=0,1,0)</f>
        <v>0</v>
      </c>
      <c r="N55" s="81">
        <f>SUM(M55:M58)</f>
        <v>0</v>
      </c>
      <c r="O55" s="82">
        <f>IF(COUNTIF(L55:L58,"&gt;=0"),ROUND(AVERAGEIF(L55:L58,"&gt;=0"),3),0)</f>
        <v>0</v>
      </c>
    </row>
    <row r="56" spans="1:15" ht="16.149999999999999" thickBot="1" x14ac:dyDescent="0.55000000000000004">
      <c r="A56" s="115" t="str">
        <f t="shared" si="10"/>
        <v/>
      </c>
      <c r="B56" s="34" t="s">
        <v>51</v>
      </c>
      <c r="C56" s="34">
        <v>2</v>
      </c>
      <c r="D56" s="104"/>
      <c r="E56" s="105"/>
      <c r="F56" s="106"/>
      <c r="G56" s="83" t="str">
        <f>IF($G$7&lt;&gt;"",$G$7,"")</f>
        <v>Kür</v>
      </c>
      <c r="H56" s="111"/>
      <c r="I56" s="79"/>
      <c r="J56" s="79"/>
      <c r="K56" s="79"/>
      <c r="L56" s="80">
        <f t="shared" ref="L56:L57" si="15">IF(COUNTBLANK(H56:H56)=0,AVERAGE(H56:H56),-0.000001)</f>
        <v>-9.9999999999999995E-7</v>
      </c>
      <c r="M56" s="81">
        <f t="shared" si="14"/>
        <v>0</v>
      </c>
      <c r="N56" s="84">
        <f>SUM(M55:M58)</f>
        <v>0</v>
      </c>
      <c r="O56" s="85">
        <f>IF(COUNTIF(L55:L58,"&gt;=0"),ROUND(AVERAGEIF(L55:L58,"&gt;=0"),3),0)</f>
        <v>0</v>
      </c>
    </row>
    <row r="57" spans="1:15" ht="16.149999999999999" thickBot="1" x14ac:dyDescent="0.55000000000000004">
      <c r="A57" s="116" t="str">
        <f t="shared" si="10"/>
        <v/>
      </c>
      <c r="B57" s="34" t="s">
        <v>51</v>
      </c>
      <c r="C57" s="34">
        <v>3</v>
      </c>
      <c r="E57" s="105"/>
      <c r="G57" s="86" t="str">
        <f>IF($G$8&lt;&gt;"",$G$8,"")</f>
        <v/>
      </c>
      <c r="H57" s="112"/>
      <c r="I57" s="87"/>
      <c r="J57" s="87"/>
      <c r="K57" s="87"/>
      <c r="L57" s="80">
        <f t="shared" si="15"/>
        <v>-9.9999999999999995E-7</v>
      </c>
      <c r="M57" s="81">
        <f t="shared" si="14"/>
        <v>0</v>
      </c>
      <c r="N57" s="84">
        <f>SUM(M55:M58)</f>
        <v>0</v>
      </c>
      <c r="O57" s="89">
        <f>IF(COUNTIF(L55:L58,"&gt;=0"),ROUND(AVERAGEIF(L55:L58,"&gt;=0"),3),0)</f>
        <v>0</v>
      </c>
    </row>
    <row r="58" spans="1:15" ht="16.149999999999999" thickBot="1" x14ac:dyDescent="0.55000000000000004">
      <c r="A58" s="117" t="str">
        <f t="shared" si="10"/>
        <v/>
      </c>
      <c r="B58" s="74" t="s">
        <v>51</v>
      </c>
      <c r="C58" s="74">
        <v>4</v>
      </c>
      <c r="D58" s="107"/>
      <c r="E58" s="108"/>
      <c r="F58" s="109"/>
      <c r="G58" s="90" t="str">
        <f>IF($G$9&lt;&gt;"",$G$9,"")</f>
        <v/>
      </c>
      <c r="H58" s="113"/>
      <c r="I58" s="91"/>
      <c r="J58" s="91"/>
      <c r="K58" s="91"/>
      <c r="L58" s="93"/>
      <c r="M58" s="81">
        <f t="shared" si="14"/>
        <v>0</v>
      </c>
      <c r="N58" s="94">
        <f>SUM(M55:M58)</f>
        <v>0</v>
      </c>
      <c r="O58" s="95">
        <f>IF(COUNTIF(L55:L58,"&gt;=0"),ROUND(AVERAGEIF(L55:L58,"&gt;=0"),3),0)</f>
        <v>0</v>
      </c>
    </row>
    <row r="59" spans="1:15" ht="16.149999999999999" thickBot="1" x14ac:dyDescent="0.55000000000000004">
      <c r="A59" s="114" t="str">
        <f t="shared" si="10"/>
        <v/>
      </c>
      <c r="B59" s="77" t="s">
        <v>51</v>
      </c>
      <c r="C59" s="77">
        <v>1</v>
      </c>
      <c r="D59" s="101"/>
      <c r="E59" s="102"/>
      <c r="F59" s="103"/>
      <c r="G59" s="78" t="str">
        <f>IF($G$6&lt;&gt;"",$G$6,"")</f>
        <v>Grund</v>
      </c>
      <c r="H59" s="110"/>
      <c r="I59" s="79"/>
      <c r="J59" s="79"/>
      <c r="K59" s="79"/>
      <c r="L59" s="80">
        <f>IF(COUNTBLANK(H59:H59)=0,AVERAGE(H59:H59),-0.000001)</f>
        <v>-9.9999999999999995E-7</v>
      </c>
      <c r="M59" s="81">
        <f t="shared" si="14"/>
        <v>0</v>
      </c>
      <c r="N59" s="81">
        <f>SUM(M59:M62)</f>
        <v>0</v>
      </c>
      <c r="O59" s="82">
        <f>IF(COUNTIF(L59:L62,"&gt;=0"),ROUND(AVERAGEIF(L59:L62,"&gt;=0"),3),0)</f>
        <v>0</v>
      </c>
    </row>
    <row r="60" spans="1:15" ht="16.149999999999999" thickBot="1" x14ac:dyDescent="0.55000000000000004">
      <c r="A60" s="115" t="str">
        <f t="shared" si="10"/>
        <v/>
      </c>
      <c r="B60" s="34" t="s">
        <v>51</v>
      </c>
      <c r="C60" s="34">
        <v>2</v>
      </c>
      <c r="D60" s="104"/>
      <c r="E60" s="105"/>
      <c r="F60" s="106"/>
      <c r="G60" s="83" t="str">
        <f>IF($G$7&lt;&gt;"",$G$7,"")</f>
        <v>Kür</v>
      </c>
      <c r="H60" s="111"/>
      <c r="I60" s="79"/>
      <c r="J60" s="79"/>
      <c r="K60" s="79"/>
      <c r="L60" s="80">
        <f t="shared" ref="L60:L61" si="16">IF(COUNTBLANK(H60:H60)=0,AVERAGE(H60:H60),-0.000001)</f>
        <v>-9.9999999999999995E-7</v>
      </c>
      <c r="M60" s="81">
        <f t="shared" si="14"/>
        <v>0</v>
      </c>
      <c r="N60" s="84">
        <f>SUM(M59:M62)</f>
        <v>0</v>
      </c>
      <c r="O60" s="85">
        <f>IF(COUNTIF(L59:L62,"&gt;=0"),ROUND(AVERAGEIF(L59:L62,"&gt;=0"),3),0)</f>
        <v>0</v>
      </c>
    </row>
    <row r="61" spans="1:15" ht="16.149999999999999" thickBot="1" x14ac:dyDescent="0.55000000000000004">
      <c r="A61" s="116" t="str">
        <f t="shared" si="10"/>
        <v/>
      </c>
      <c r="B61" s="34" t="s">
        <v>51</v>
      </c>
      <c r="C61" s="34">
        <v>3</v>
      </c>
      <c r="E61" s="105"/>
      <c r="G61" s="86" t="str">
        <f>IF($G$8&lt;&gt;"",$G$8,"")</f>
        <v/>
      </c>
      <c r="H61" s="112"/>
      <c r="I61" s="87"/>
      <c r="J61" s="87"/>
      <c r="K61" s="87"/>
      <c r="L61" s="80">
        <f t="shared" si="16"/>
        <v>-9.9999999999999995E-7</v>
      </c>
      <c r="M61" s="81">
        <f t="shared" si="14"/>
        <v>0</v>
      </c>
      <c r="N61" s="84">
        <f>SUM(M59:M62)</f>
        <v>0</v>
      </c>
      <c r="O61" s="89">
        <f>IF(COUNTIF(L59:L62,"&gt;=0"),ROUND(AVERAGEIF(L59:L62,"&gt;=0"),3),0)</f>
        <v>0</v>
      </c>
    </row>
    <row r="62" spans="1:15" ht="16.149999999999999" thickBot="1" x14ac:dyDescent="0.55000000000000004">
      <c r="A62" s="117" t="str">
        <f t="shared" si="10"/>
        <v/>
      </c>
      <c r="B62" s="74" t="s">
        <v>51</v>
      </c>
      <c r="C62" s="74">
        <v>4</v>
      </c>
      <c r="D62" s="107"/>
      <c r="E62" s="108"/>
      <c r="F62" s="109"/>
      <c r="G62" s="90" t="str">
        <f>IF($G$9&lt;&gt;"",$G$9,"")</f>
        <v/>
      </c>
      <c r="H62" s="113"/>
      <c r="I62" s="91"/>
      <c r="J62" s="91"/>
      <c r="K62" s="91"/>
      <c r="L62" s="93"/>
      <c r="M62" s="81">
        <f t="shared" si="14"/>
        <v>0</v>
      </c>
      <c r="N62" s="94">
        <f>SUM(M59:M62)</f>
        <v>0</v>
      </c>
      <c r="O62" s="95">
        <f>IF(COUNTIF(L59:L62,"&gt;=0"),ROUND(AVERAGEIF(L59:L62,"&gt;=0"),3),0)</f>
        <v>0</v>
      </c>
    </row>
    <row r="63" spans="1:15" ht="16.149999999999999" thickBot="1" x14ac:dyDescent="0.55000000000000004">
      <c r="A63" s="114" t="str">
        <f t="shared" si="10"/>
        <v/>
      </c>
      <c r="B63" s="77" t="s">
        <v>51</v>
      </c>
      <c r="C63" s="77">
        <v>1</v>
      </c>
      <c r="D63" s="101"/>
      <c r="E63" s="102"/>
      <c r="F63" s="103"/>
      <c r="G63" s="78" t="str">
        <f>IF($G$6&lt;&gt;"",$G$6,"")</f>
        <v>Grund</v>
      </c>
      <c r="H63" s="110"/>
      <c r="I63" s="79"/>
      <c r="J63" s="79"/>
      <c r="K63" s="79"/>
      <c r="L63" s="80">
        <f>IF(COUNTBLANK(H63:H63)=0,AVERAGE(H63:H63),-0.000001)</f>
        <v>-9.9999999999999995E-7</v>
      </c>
      <c r="M63" s="81">
        <f t="shared" si="14"/>
        <v>0</v>
      </c>
      <c r="N63" s="81">
        <f>SUM(M63:M66)</f>
        <v>0</v>
      </c>
      <c r="O63" s="82">
        <f>IF(COUNTIF(L63:L66,"&gt;=0"),ROUND(AVERAGEIF(L63:L66,"&gt;=0"),3),0)</f>
        <v>0</v>
      </c>
    </row>
    <row r="64" spans="1:15" ht="16.149999999999999" thickBot="1" x14ac:dyDescent="0.55000000000000004">
      <c r="A64" s="115" t="str">
        <f t="shared" si="10"/>
        <v/>
      </c>
      <c r="B64" s="34" t="s">
        <v>51</v>
      </c>
      <c r="C64" s="34">
        <v>2</v>
      </c>
      <c r="D64" s="104"/>
      <c r="E64" s="105"/>
      <c r="F64" s="106"/>
      <c r="G64" s="83" t="str">
        <f>IF($G$7&lt;&gt;"",$G$7,"")</f>
        <v>Kür</v>
      </c>
      <c r="H64" s="111"/>
      <c r="I64" s="79"/>
      <c r="J64" s="79"/>
      <c r="K64" s="79"/>
      <c r="L64" s="80">
        <f t="shared" ref="L64:L65" si="17">IF(COUNTBLANK(H64:H64)=0,AVERAGE(H64:H64),-0.000001)</f>
        <v>-9.9999999999999995E-7</v>
      </c>
      <c r="M64" s="81">
        <f t="shared" si="14"/>
        <v>0</v>
      </c>
      <c r="N64" s="84">
        <f>SUM(M63:M66)</f>
        <v>0</v>
      </c>
      <c r="O64" s="85">
        <f>IF(COUNTIF(L63:L66,"&gt;=0"),ROUND(AVERAGEIF(L63:L66,"&gt;=0"),3),0)</f>
        <v>0</v>
      </c>
    </row>
    <row r="65" spans="1:15" ht="16.149999999999999" thickBot="1" x14ac:dyDescent="0.55000000000000004">
      <c r="A65" s="116" t="str">
        <f t="shared" si="10"/>
        <v/>
      </c>
      <c r="B65" s="34" t="s">
        <v>51</v>
      </c>
      <c r="C65" s="34">
        <v>3</v>
      </c>
      <c r="E65" s="105"/>
      <c r="G65" s="86" t="str">
        <f>IF($G$8&lt;&gt;"",$G$8,"")</f>
        <v/>
      </c>
      <c r="H65" s="112"/>
      <c r="I65" s="87"/>
      <c r="J65" s="87"/>
      <c r="K65" s="87"/>
      <c r="L65" s="80">
        <f t="shared" si="17"/>
        <v>-9.9999999999999995E-7</v>
      </c>
      <c r="M65" s="81">
        <f t="shared" si="14"/>
        <v>0</v>
      </c>
      <c r="N65" s="84">
        <f>SUM(M63:M66)</f>
        <v>0</v>
      </c>
      <c r="O65" s="89">
        <f>IF(COUNTIF(L63:L66,"&gt;=0"),ROUND(AVERAGEIF(L63:L66,"&gt;=0"),3),0)</f>
        <v>0</v>
      </c>
    </row>
    <row r="66" spans="1:15" ht="16.149999999999999" thickBot="1" x14ac:dyDescent="0.55000000000000004">
      <c r="A66" s="117" t="str">
        <f t="shared" si="10"/>
        <v/>
      </c>
      <c r="B66" s="74" t="s">
        <v>51</v>
      </c>
      <c r="C66" s="74">
        <v>4</v>
      </c>
      <c r="D66" s="107"/>
      <c r="E66" s="108"/>
      <c r="F66" s="109"/>
      <c r="G66" s="90" t="str">
        <f>IF($G$9&lt;&gt;"",$G$9,"")</f>
        <v/>
      </c>
      <c r="H66" s="113"/>
      <c r="I66" s="91"/>
      <c r="J66" s="91"/>
      <c r="K66" s="91"/>
      <c r="L66" s="93"/>
      <c r="M66" s="81">
        <f t="shared" si="14"/>
        <v>0</v>
      </c>
      <c r="N66" s="94">
        <f>SUM(M63:M66)</f>
        <v>0</v>
      </c>
      <c r="O66" s="95">
        <f>IF(COUNTIF(L63:L66,"&gt;=0"),ROUND(AVERAGEIF(L63:L66,"&gt;=0"),3),0)</f>
        <v>0</v>
      </c>
    </row>
    <row r="67" spans="1:15" ht="16.149999999999999" thickBot="1" x14ac:dyDescent="0.55000000000000004">
      <c r="A67" s="114" t="str">
        <f t="shared" si="10"/>
        <v/>
      </c>
      <c r="B67" s="77" t="s">
        <v>51</v>
      </c>
      <c r="C67" s="77">
        <v>1</v>
      </c>
      <c r="D67" s="101"/>
      <c r="E67" s="102"/>
      <c r="F67" s="103"/>
      <c r="G67" s="78" t="str">
        <f>IF($G$6&lt;&gt;"",$G$6,"")</f>
        <v>Grund</v>
      </c>
      <c r="H67" s="110"/>
      <c r="I67" s="79"/>
      <c r="J67" s="79"/>
      <c r="K67" s="79"/>
      <c r="L67" s="80">
        <f>IF(COUNTBLANK(H67:H67)=0,AVERAGE(H67:H67),-0.000001)</f>
        <v>-9.9999999999999995E-7</v>
      </c>
      <c r="M67" s="81">
        <f t="shared" ref="M67:M74" si="18">IF(COUNTBLANK(H67:K67)=0,1,0)</f>
        <v>0</v>
      </c>
      <c r="N67" s="81">
        <f>SUM(M67:M70)</f>
        <v>0</v>
      </c>
      <c r="O67" s="82">
        <f>IF(COUNTIF(L67:L70,"&gt;=0"),ROUND(AVERAGEIF(L67:L70,"&gt;=0"),3),0)</f>
        <v>0</v>
      </c>
    </row>
    <row r="68" spans="1:15" ht="16.149999999999999" thickBot="1" x14ac:dyDescent="0.55000000000000004">
      <c r="A68" s="115" t="str">
        <f t="shared" si="10"/>
        <v/>
      </c>
      <c r="B68" s="34" t="s">
        <v>51</v>
      </c>
      <c r="C68" s="34">
        <v>2</v>
      </c>
      <c r="D68" s="104"/>
      <c r="E68" s="105"/>
      <c r="F68" s="106"/>
      <c r="G68" s="83" t="str">
        <f>IF($G$7&lt;&gt;"",$G$7,"")</f>
        <v>Kür</v>
      </c>
      <c r="H68" s="111"/>
      <c r="I68" s="79"/>
      <c r="J68" s="79"/>
      <c r="K68" s="79"/>
      <c r="L68" s="80">
        <f t="shared" ref="L68:L69" si="19">IF(COUNTBLANK(H68:H68)=0,AVERAGE(H68:H68),-0.000001)</f>
        <v>-9.9999999999999995E-7</v>
      </c>
      <c r="M68" s="81">
        <f t="shared" si="18"/>
        <v>0</v>
      </c>
      <c r="N68" s="84">
        <f>SUM(M67:M70)</f>
        <v>0</v>
      </c>
      <c r="O68" s="85">
        <f>IF(COUNTIF(L67:L70,"&gt;=0"),ROUND(AVERAGEIF(L67:L70,"&gt;=0"),3),0)</f>
        <v>0</v>
      </c>
    </row>
    <row r="69" spans="1:15" ht="16.149999999999999" thickBot="1" x14ac:dyDescent="0.55000000000000004">
      <c r="A69" s="116" t="str">
        <f t="shared" si="10"/>
        <v/>
      </c>
      <c r="B69" s="34" t="s">
        <v>51</v>
      </c>
      <c r="C69" s="34">
        <v>3</v>
      </c>
      <c r="E69" s="105"/>
      <c r="G69" s="86" t="str">
        <f>IF($G$8&lt;&gt;"",$G$8,"")</f>
        <v/>
      </c>
      <c r="H69" s="112"/>
      <c r="I69" s="87"/>
      <c r="J69" s="87"/>
      <c r="K69" s="87"/>
      <c r="L69" s="80">
        <f t="shared" si="19"/>
        <v>-9.9999999999999995E-7</v>
      </c>
      <c r="M69" s="81">
        <f t="shared" si="18"/>
        <v>0</v>
      </c>
      <c r="N69" s="84">
        <f>SUM(M67:M70)</f>
        <v>0</v>
      </c>
      <c r="O69" s="89">
        <f>IF(COUNTIF(L67:L70,"&gt;=0"),ROUND(AVERAGEIF(L67:L70,"&gt;=0"),3),0)</f>
        <v>0</v>
      </c>
    </row>
    <row r="70" spans="1:15" ht="16.149999999999999" thickBot="1" x14ac:dyDescent="0.55000000000000004">
      <c r="A70" s="117" t="str">
        <f t="shared" si="10"/>
        <v/>
      </c>
      <c r="B70" s="74" t="s">
        <v>51</v>
      </c>
      <c r="C70" s="74">
        <v>4</v>
      </c>
      <c r="D70" s="107"/>
      <c r="E70" s="108"/>
      <c r="F70" s="109"/>
      <c r="G70" s="90" t="str">
        <f>IF($G$9&lt;&gt;"",$G$9,"")</f>
        <v/>
      </c>
      <c r="H70" s="113"/>
      <c r="I70" s="91"/>
      <c r="J70" s="91"/>
      <c r="K70" s="91"/>
      <c r="L70" s="93"/>
      <c r="M70" s="81">
        <f t="shared" si="18"/>
        <v>0</v>
      </c>
      <c r="N70" s="94">
        <f>SUM(M67:M70)</f>
        <v>0</v>
      </c>
      <c r="O70" s="95">
        <f>IF(COUNTIF(L67:L70,"&gt;=0"),ROUND(AVERAGEIF(L67:L70,"&gt;=0"),3),0)</f>
        <v>0</v>
      </c>
    </row>
    <row r="71" spans="1:15" ht="16.149999999999999" thickBot="1" x14ac:dyDescent="0.55000000000000004">
      <c r="A71" s="114" t="str">
        <f t="shared" si="10"/>
        <v/>
      </c>
      <c r="B71" s="77" t="s">
        <v>51</v>
      </c>
      <c r="C71" s="77">
        <v>1</v>
      </c>
      <c r="D71" s="101"/>
      <c r="E71" s="102"/>
      <c r="F71" s="103"/>
      <c r="G71" s="78" t="str">
        <f>IF($G$6&lt;&gt;"",$G$6,"")</f>
        <v>Grund</v>
      </c>
      <c r="H71" s="110"/>
      <c r="I71" s="79"/>
      <c r="J71" s="79"/>
      <c r="K71" s="79"/>
      <c r="L71" s="80">
        <f>IF(COUNTBLANK(H71:H71)=0,AVERAGE(H71:H71),-0.000001)</f>
        <v>-9.9999999999999995E-7</v>
      </c>
      <c r="M71" s="81">
        <f t="shared" si="18"/>
        <v>0</v>
      </c>
      <c r="N71" s="81">
        <f>SUM(M71:M74)</f>
        <v>0</v>
      </c>
      <c r="O71" s="82">
        <f>IF(COUNTIF(L71:L74,"&gt;=0"),ROUND(AVERAGEIF(L71:L74,"&gt;=0"),3),0)</f>
        <v>0</v>
      </c>
    </row>
    <row r="72" spans="1:15" ht="16.149999999999999" thickBot="1" x14ac:dyDescent="0.55000000000000004">
      <c r="A72" s="115" t="str">
        <f t="shared" si="10"/>
        <v/>
      </c>
      <c r="B72" s="34" t="s">
        <v>51</v>
      </c>
      <c r="C72" s="34">
        <v>2</v>
      </c>
      <c r="D72" s="104"/>
      <c r="E72" s="105"/>
      <c r="F72" s="106"/>
      <c r="G72" s="83" t="str">
        <f>IF($G$7&lt;&gt;"",$G$7,"")</f>
        <v>Kür</v>
      </c>
      <c r="H72" s="111"/>
      <c r="I72" s="79"/>
      <c r="J72" s="79"/>
      <c r="K72" s="79"/>
      <c r="L72" s="80">
        <f t="shared" ref="L72:L73" si="20">IF(COUNTBLANK(H72:H72)=0,AVERAGE(H72:H72),-0.000001)</f>
        <v>-9.9999999999999995E-7</v>
      </c>
      <c r="M72" s="81">
        <f t="shared" si="18"/>
        <v>0</v>
      </c>
      <c r="N72" s="84">
        <f>SUM(M71:M74)</f>
        <v>0</v>
      </c>
      <c r="O72" s="85">
        <f>IF(COUNTIF(L71:L74,"&gt;=0"),ROUND(AVERAGEIF(L71:L74,"&gt;=0"),3),0)</f>
        <v>0</v>
      </c>
    </row>
    <row r="73" spans="1:15" ht="16.149999999999999" thickBot="1" x14ac:dyDescent="0.55000000000000004">
      <c r="A73" s="116" t="str">
        <f t="shared" si="10"/>
        <v/>
      </c>
      <c r="B73" s="34" t="s">
        <v>51</v>
      </c>
      <c r="C73" s="34">
        <v>3</v>
      </c>
      <c r="E73" s="105"/>
      <c r="G73" s="86" t="str">
        <f>IF($G$8&lt;&gt;"",$G$8,"")</f>
        <v/>
      </c>
      <c r="H73" s="112"/>
      <c r="I73" s="87"/>
      <c r="J73" s="87"/>
      <c r="K73" s="87"/>
      <c r="L73" s="80">
        <f t="shared" si="20"/>
        <v>-9.9999999999999995E-7</v>
      </c>
      <c r="M73" s="81">
        <f t="shared" si="18"/>
        <v>0</v>
      </c>
      <c r="N73" s="84">
        <f>SUM(M71:M74)</f>
        <v>0</v>
      </c>
      <c r="O73" s="89">
        <f>IF(COUNTIF(L71:L74,"&gt;=0"),ROUND(AVERAGEIF(L71:L74,"&gt;=0"),3),0)</f>
        <v>0</v>
      </c>
    </row>
    <row r="74" spans="1:15" ht="16.149999999999999" thickBot="1" x14ac:dyDescent="0.55000000000000004">
      <c r="A74" s="117" t="str">
        <f t="shared" si="10"/>
        <v/>
      </c>
      <c r="B74" s="74" t="s">
        <v>51</v>
      </c>
      <c r="C74" s="74">
        <v>4</v>
      </c>
      <c r="D74" s="107"/>
      <c r="E74" s="108"/>
      <c r="F74" s="109"/>
      <c r="G74" s="90" t="str">
        <f>IF($G$9&lt;&gt;"",$G$9,"")</f>
        <v/>
      </c>
      <c r="H74" s="113"/>
      <c r="I74" s="91"/>
      <c r="J74" s="91"/>
      <c r="K74" s="91"/>
      <c r="L74" s="93"/>
      <c r="M74" s="81">
        <f t="shared" si="18"/>
        <v>0</v>
      </c>
      <c r="N74" s="94">
        <f>SUM(M71:M74)</f>
        <v>0</v>
      </c>
      <c r="O74" s="95">
        <f>IF(COUNTIF(L71:L74,"&gt;=0"),ROUND(AVERAGEIF(L71:L74,"&gt;=0"),3),0)</f>
        <v>0</v>
      </c>
    </row>
  </sheetData>
  <sheetProtection algorithmName="SHA-512" hashValue="5N7j+HW6KsdzyYYwA6QB9fkQErwMXN5FXZOdD7eb1XGY3wdFBRMHLGamALh6fUbY3dk8luPdM6OepC25KuW+ng==" saltValue="SlhRntr/fYLb3ImkApFHNQ==" spinCount="100000" sheet="1" scenarios="1" insertHyperlinks="0" deleteRows="0"/>
  <mergeCells count="3">
    <mergeCell ref="B1:C1"/>
    <mergeCell ref="B2:C2"/>
    <mergeCell ref="B3:C3"/>
  </mergeCells>
  <conditionalFormatting sqref="H12">
    <cfRule type="expression" priority="322" stopIfTrue="1">
      <formula>COUNTBLANK($G12)=1</formula>
    </cfRule>
    <cfRule type="containsBlanks" dxfId="382" priority="325">
      <formula>LEN(TRIM(H12))=0</formula>
    </cfRule>
  </conditionalFormatting>
  <conditionalFormatting sqref="H13:J13">
    <cfRule type="expression" priority="321" stopIfTrue="1">
      <formula>COUNTBLANK($G13)=1</formula>
    </cfRule>
    <cfRule type="containsBlanks" dxfId="381" priority="326">
      <formula>LEN(TRIM(H13))=0</formula>
    </cfRule>
  </conditionalFormatting>
  <conditionalFormatting sqref="H14:J14">
    <cfRule type="expression" priority="320" stopIfTrue="1">
      <formula>COUNTBLANK($G14)=1</formula>
    </cfRule>
    <cfRule type="containsBlanks" dxfId="380" priority="327">
      <formula>LEN(TRIM(H14))=0</formula>
    </cfRule>
  </conditionalFormatting>
  <conditionalFormatting sqref="H11">
    <cfRule type="expression" priority="323" stopIfTrue="1">
      <formula>COUNTBLANK($G11)=1</formula>
    </cfRule>
    <cfRule type="containsBlanks" dxfId="379" priority="324">
      <formula>LEN(TRIM(H11))=0</formula>
    </cfRule>
  </conditionalFormatting>
  <conditionalFormatting sqref="J11">
    <cfRule type="expression" dxfId="378" priority="316">
      <formula>COUNTBLANK(F11:F11)=0</formula>
    </cfRule>
  </conditionalFormatting>
  <conditionalFormatting sqref="J12">
    <cfRule type="expression" dxfId="377" priority="315">
      <formula>COUNTBLANK(F12:F12)=0</formula>
    </cfRule>
  </conditionalFormatting>
  <conditionalFormatting sqref="I11">
    <cfRule type="expression" dxfId="376" priority="314">
      <formula>COUNTBLANK(E11:E11)=0</formula>
    </cfRule>
  </conditionalFormatting>
  <conditionalFormatting sqref="I12">
    <cfRule type="expression" dxfId="375" priority="313">
      <formula>COUNTBLANK(E12:E12)=0</formula>
    </cfRule>
  </conditionalFormatting>
  <conditionalFormatting sqref="H16">
    <cfRule type="expression" priority="307" stopIfTrue="1">
      <formula>COUNTBLANK($G16)=1</formula>
    </cfRule>
    <cfRule type="containsBlanks" dxfId="374" priority="310">
      <formula>LEN(TRIM(H16))=0</formula>
    </cfRule>
  </conditionalFormatting>
  <conditionalFormatting sqref="H17:J17">
    <cfRule type="expression" priority="306" stopIfTrue="1">
      <formula>COUNTBLANK($G17)=1</formula>
    </cfRule>
    <cfRule type="containsBlanks" dxfId="373" priority="311">
      <formula>LEN(TRIM(H17))=0</formula>
    </cfRule>
  </conditionalFormatting>
  <conditionalFormatting sqref="H18:J18">
    <cfRule type="expression" priority="305" stopIfTrue="1">
      <formula>COUNTBLANK($G18)=1</formula>
    </cfRule>
    <cfRule type="containsBlanks" dxfId="372" priority="312">
      <formula>LEN(TRIM(H18))=0</formula>
    </cfRule>
  </conditionalFormatting>
  <conditionalFormatting sqref="H15">
    <cfRule type="expression" priority="308" stopIfTrue="1">
      <formula>COUNTBLANK($G15)=1</formula>
    </cfRule>
    <cfRule type="containsBlanks" dxfId="371" priority="309">
      <formula>LEN(TRIM(H15))=0</formula>
    </cfRule>
  </conditionalFormatting>
  <conditionalFormatting sqref="K17">
    <cfRule type="expression" dxfId="370" priority="303">
      <formula>COUNTBLANK(G17:G17)=0</formula>
    </cfRule>
  </conditionalFormatting>
  <conditionalFormatting sqref="K18">
    <cfRule type="expression" dxfId="369" priority="302">
      <formula>COUNTBLANK(G18:G18)=0</formula>
    </cfRule>
  </conditionalFormatting>
  <conditionalFormatting sqref="J15">
    <cfRule type="expression" dxfId="368" priority="301">
      <formula>COUNTBLANK(F15:F15)=0</formula>
    </cfRule>
  </conditionalFormatting>
  <conditionalFormatting sqref="J16">
    <cfRule type="expression" dxfId="367" priority="300">
      <formula>COUNTBLANK(F16:F16)=0</formula>
    </cfRule>
  </conditionalFormatting>
  <conditionalFormatting sqref="I15">
    <cfRule type="expression" dxfId="366" priority="299">
      <formula>COUNTBLANK(E15:E15)=0</formula>
    </cfRule>
  </conditionalFormatting>
  <conditionalFormatting sqref="I16">
    <cfRule type="expression" dxfId="365" priority="298">
      <formula>COUNTBLANK(E16:E16)=0</formula>
    </cfRule>
  </conditionalFormatting>
  <conditionalFormatting sqref="H20">
    <cfRule type="expression" priority="292" stopIfTrue="1">
      <formula>COUNTBLANK($G20)=1</formula>
    </cfRule>
    <cfRule type="containsBlanks" dxfId="364" priority="295">
      <formula>LEN(TRIM(H20))=0</formula>
    </cfRule>
  </conditionalFormatting>
  <conditionalFormatting sqref="H21:J21">
    <cfRule type="expression" priority="291" stopIfTrue="1">
      <formula>COUNTBLANK($G21)=1</formula>
    </cfRule>
    <cfRule type="containsBlanks" dxfId="363" priority="296">
      <formula>LEN(TRIM(H21))=0</formula>
    </cfRule>
  </conditionalFormatting>
  <conditionalFormatting sqref="H22:J22">
    <cfRule type="expression" priority="290" stopIfTrue="1">
      <formula>COUNTBLANK($G22)=1</formula>
    </cfRule>
    <cfRule type="containsBlanks" dxfId="362" priority="297">
      <formula>LEN(TRIM(H22))=0</formula>
    </cfRule>
  </conditionalFormatting>
  <conditionalFormatting sqref="H19">
    <cfRule type="expression" priority="293" stopIfTrue="1">
      <formula>COUNTBLANK($G19)=1</formula>
    </cfRule>
    <cfRule type="containsBlanks" dxfId="361" priority="294">
      <formula>LEN(TRIM(H19))=0</formula>
    </cfRule>
  </conditionalFormatting>
  <conditionalFormatting sqref="K21">
    <cfRule type="expression" dxfId="360" priority="288">
      <formula>COUNTBLANK(G21:G21)=0</formula>
    </cfRule>
  </conditionalFormatting>
  <conditionalFormatting sqref="K22">
    <cfRule type="expression" dxfId="359" priority="287">
      <formula>COUNTBLANK(G22:G22)=0</formula>
    </cfRule>
  </conditionalFormatting>
  <conditionalFormatting sqref="J19">
    <cfRule type="expression" dxfId="358" priority="286">
      <formula>COUNTBLANK(F19:F19)=0</formula>
    </cfRule>
  </conditionalFormatting>
  <conditionalFormatting sqref="J20">
    <cfRule type="expression" dxfId="357" priority="285">
      <formula>COUNTBLANK(F20:F20)=0</formula>
    </cfRule>
  </conditionalFormatting>
  <conditionalFormatting sqref="I19">
    <cfRule type="expression" dxfId="356" priority="284">
      <formula>COUNTBLANK(E19:E19)=0</formula>
    </cfRule>
  </conditionalFormatting>
  <conditionalFormatting sqref="I20">
    <cfRule type="expression" dxfId="355" priority="283">
      <formula>COUNTBLANK(E20:E20)=0</formula>
    </cfRule>
  </conditionalFormatting>
  <conditionalFormatting sqref="H24">
    <cfRule type="expression" priority="277" stopIfTrue="1">
      <formula>COUNTBLANK($G24)=1</formula>
    </cfRule>
    <cfRule type="containsBlanks" dxfId="354" priority="280">
      <formula>LEN(TRIM(H24))=0</formula>
    </cfRule>
  </conditionalFormatting>
  <conditionalFormatting sqref="H25:J25">
    <cfRule type="expression" priority="276" stopIfTrue="1">
      <formula>COUNTBLANK($G25)=1</formula>
    </cfRule>
    <cfRule type="containsBlanks" dxfId="353" priority="281">
      <formula>LEN(TRIM(H25))=0</formula>
    </cfRule>
  </conditionalFormatting>
  <conditionalFormatting sqref="H26:J26">
    <cfRule type="expression" priority="275" stopIfTrue="1">
      <formula>COUNTBLANK($G26)=1</formula>
    </cfRule>
    <cfRule type="containsBlanks" dxfId="352" priority="282">
      <formula>LEN(TRIM(H26))=0</formula>
    </cfRule>
  </conditionalFormatting>
  <conditionalFormatting sqref="H23">
    <cfRule type="expression" priority="278" stopIfTrue="1">
      <formula>COUNTBLANK($G23)=1</formula>
    </cfRule>
    <cfRule type="containsBlanks" dxfId="351" priority="279">
      <formula>LEN(TRIM(H23))=0</formula>
    </cfRule>
  </conditionalFormatting>
  <conditionalFormatting sqref="K25">
    <cfRule type="expression" dxfId="350" priority="273">
      <formula>COUNTBLANK(G25:G25)=0</formula>
    </cfRule>
  </conditionalFormatting>
  <conditionalFormatting sqref="K26">
    <cfRule type="expression" dxfId="349" priority="272">
      <formula>COUNTBLANK(G26:G26)=0</formula>
    </cfRule>
  </conditionalFormatting>
  <conditionalFormatting sqref="J23">
    <cfRule type="expression" dxfId="348" priority="271">
      <formula>COUNTBLANK(F23:F23)=0</formula>
    </cfRule>
  </conditionalFormatting>
  <conditionalFormatting sqref="J24">
    <cfRule type="expression" dxfId="347" priority="270">
      <formula>COUNTBLANK(F24:F24)=0</formula>
    </cfRule>
  </conditionalFormatting>
  <conditionalFormatting sqref="I23">
    <cfRule type="expression" dxfId="346" priority="269">
      <formula>COUNTBLANK(E23:E23)=0</formula>
    </cfRule>
  </conditionalFormatting>
  <conditionalFormatting sqref="I24">
    <cfRule type="expression" dxfId="345" priority="268">
      <formula>COUNTBLANK(E24:E24)=0</formula>
    </cfRule>
  </conditionalFormatting>
  <conditionalFormatting sqref="H28">
    <cfRule type="expression" priority="262" stopIfTrue="1">
      <formula>COUNTBLANK($G28)=1</formula>
    </cfRule>
    <cfRule type="containsBlanks" dxfId="344" priority="265">
      <formula>LEN(TRIM(H28))=0</formula>
    </cfRule>
  </conditionalFormatting>
  <conditionalFormatting sqref="H29:J29">
    <cfRule type="expression" priority="261" stopIfTrue="1">
      <formula>COUNTBLANK($G29)=1</formula>
    </cfRule>
    <cfRule type="containsBlanks" dxfId="343" priority="266">
      <formula>LEN(TRIM(H29))=0</formula>
    </cfRule>
  </conditionalFormatting>
  <conditionalFormatting sqref="H30:J30">
    <cfRule type="expression" priority="260" stopIfTrue="1">
      <formula>COUNTBLANK($G30)=1</formula>
    </cfRule>
    <cfRule type="containsBlanks" dxfId="342" priority="267">
      <formula>LEN(TRIM(H30))=0</formula>
    </cfRule>
  </conditionalFormatting>
  <conditionalFormatting sqref="H27">
    <cfRule type="expression" priority="263" stopIfTrue="1">
      <formula>COUNTBLANK($G27)=1</formula>
    </cfRule>
    <cfRule type="containsBlanks" dxfId="341" priority="264">
      <formula>LEN(TRIM(H27))=0</formula>
    </cfRule>
  </conditionalFormatting>
  <conditionalFormatting sqref="K29">
    <cfRule type="expression" dxfId="340" priority="258">
      <formula>COUNTBLANK(G29:G29)=0</formula>
    </cfRule>
  </conditionalFormatting>
  <conditionalFormatting sqref="K30">
    <cfRule type="expression" dxfId="339" priority="257">
      <formula>COUNTBLANK(G30:G30)=0</formula>
    </cfRule>
  </conditionalFormatting>
  <conditionalFormatting sqref="J27">
    <cfRule type="expression" dxfId="338" priority="256">
      <formula>COUNTBLANK(F27:F27)=0</formula>
    </cfRule>
  </conditionalFormatting>
  <conditionalFormatting sqref="J28">
    <cfRule type="expression" dxfId="337" priority="255">
      <formula>COUNTBLANK(F28:F28)=0</formula>
    </cfRule>
  </conditionalFormatting>
  <conditionalFormatting sqref="I27">
    <cfRule type="expression" dxfId="336" priority="254">
      <formula>COUNTBLANK(E27:E27)=0</formula>
    </cfRule>
  </conditionalFormatting>
  <conditionalFormatting sqref="I28">
    <cfRule type="expression" dxfId="335" priority="253">
      <formula>COUNTBLANK(E28:E28)=0</formula>
    </cfRule>
  </conditionalFormatting>
  <conditionalFormatting sqref="H32">
    <cfRule type="expression" priority="247" stopIfTrue="1">
      <formula>COUNTBLANK($G32)=1</formula>
    </cfRule>
    <cfRule type="containsBlanks" dxfId="334" priority="250">
      <formula>LEN(TRIM(H32))=0</formula>
    </cfRule>
  </conditionalFormatting>
  <conditionalFormatting sqref="H33:J33">
    <cfRule type="expression" priority="246" stopIfTrue="1">
      <formula>COUNTBLANK($G33)=1</formula>
    </cfRule>
    <cfRule type="containsBlanks" dxfId="333" priority="251">
      <formula>LEN(TRIM(H33))=0</formula>
    </cfRule>
  </conditionalFormatting>
  <conditionalFormatting sqref="H34:J34">
    <cfRule type="expression" priority="245" stopIfTrue="1">
      <formula>COUNTBLANK($G34)=1</formula>
    </cfRule>
    <cfRule type="containsBlanks" dxfId="332" priority="252">
      <formula>LEN(TRIM(H34))=0</formula>
    </cfRule>
  </conditionalFormatting>
  <conditionalFormatting sqref="H31">
    <cfRule type="expression" priority="248" stopIfTrue="1">
      <formula>COUNTBLANK($G31)=1</formula>
    </cfRule>
    <cfRule type="containsBlanks" dxfId="331" priority="249">
      <formula>LEN(TRIM(H31))=0</formula>
    </cfRule>
  </conditionalFormatting>
  <conditionalFormatting sqref="J31">
    <cfRule type="expression" dxfId="330" priority="241">
      <formula>COUNTBLANK(F31:F31)=0</formula>
    </cfRule>
  </conditionalFormatting>
  <conditionalFormatting sqref="J32">
    <cfRule type="expression" dxfId="329" priority="240">
      <formula>COUNTBLANK(F32:F32)=0</formula>
    </cfRule>
  </conditionalFormatting>
  <conditionalFormatting sqref="I31">
    <cfRule type="expression" dxfId="328" priority="239">
      <formula>COUNTBLANK(E31:E31)=0</formula>
    </cfRule>
  </conditionalFormatting>
  <conditionalFormatting sqref="I32">
    <cfRule type="expression" dxfId="327" priority="238">
      <formula>COUNTBLANK(E32:E32)=0</formula>
    </cfRule>
  </conditionalFormatting>
  <conditionalFormatting sqref="H36">
    <cfRule type="expression" priority="232" stopIfTrue="1">
      <formula>COUNTBLANK($G36)=1</formula>
    </cfRule>
    <cfRule type="containsBlanks" dxfId="326" priority="235">
      <formula>LEN(TRIM(H36))=0</formula>
    </cfRule>
  </conditionalFormatting>
  <conditionalFormatting sqref="H37:J37">
    <cfRule type="expression" priority="231" stopIfTrue="1">
      <formula>COUNTBLANK($G37)=1</formula>
    </cfRule>
    <cfRule type="containsBlanks" dxfId="325" priority="236">
      <formula>LEN(TRIM(H37))=0</formula>
    </cfRule>
  </conditionalFormatting>
  <conditionalFormatting sqref="H38:J38">
    <cfRule type="expression" priority="230" stopIfTrue="1">
      <formula>COUNTBLANK($G38)=1</formula>
    </cfRule>
    <cfRule type="containsBlanks" dxfId="324" priority="237">
      <formula>LEN(TRIM(H38))=0</formula>
    </cfRule>
  </conditionalFormatting>
  <conditionalFormatting sqref="H35">
    <cfRule type="expression" priority="233" stopIfTrue="1">
      <formula>COUNTBLANK($G35)=1</formula>
    </cfRule>
    <cfRule type="containsBlanks" dxfId="323" priority="234">
      <formula>LEN(TRIM(H35))=0</formula>
    </cfRule>
  </conditionalFormatting>
  <conditionalFormatting sqref="J35">
    <cfRule type="expression" dxfId="322" priority="226">
      <formula>COUNTBLANK(F35:F35)=0</formula>
    </cfRule>
  </conditionalFormatting>
  <conditionalFormatting sqref="J36">
    <cfRule type="expression" dxfId="321" priority="225">
      <formula>COUNTBLANK(F36:F36)=0</formula>
    </cfRule>
  </conditionalFormatting>
  <conditionalFormatting sqref="I35">
    <cfRule type="expression" dxfId="320" priority="224">
      <formula>COUNTBLANK(E35:E35)=0</formula>
    </cfRule>
  </conditionalFormatting>
  <conditionalFormatting sqref="I36">
    <cfRule type="expression" dxfId="319" priority="223">
      <formula>COUNTBLANK(E36:E36)=0</formula>
    </cfRule>
  </conditionalFormatting>
  <conditionalFormatting sqref="H40">
    <cfRule type="expression" priority="217" stopIfTrue="1">
      <formula>COUNTBLANK($G40)=1</formula>
    </cfRule>
    <cfRule type="containsBlanks" dxfId="318" priority="220">
      <formula>LEN(TRIM(H40))=0</formula>
    </cfRule>
  </conditionalFormatting>
  <conditionalFormatting sqref="H41:J41">
    <cfRule type="expression" priority="216" stopIfTrue="1">
      <formula>COUNTBLANK($G41)=1</formula>
    </cfRule>
    <cfRule type="containsBlanks" dxfId="317" priority="221">
      <formula>LEN(TRIM(H41))=0</formula>
    </cfRule>
  </conditionalFormatting>
  <conditionalFormatting sqref="H42:J42">
    <cfRule type="expression" priority="215" stopIfTrue="1">
      <formula>COUNTBLANK($G42)=1</formula>
    </cfRule>
    <cfRule type="containsBlanks" dxfId="316" priority="222">
      <formula>LEN(TRIM(H42))=0</formula>
    </cfRule>
  </conditionalFormatting>
  <conditionalFormatting sqref="H39">
    <cfRule type="expression" priority="218" stopIfTrue="1">
      <formula>COUNTBLANK($G39)=1</formula>
    </cfRule>
    <cfRule type="containsBlanks" dxfId="315" priority="219">
      <formula>LEN(TRIM(H39))=0</formula>
    </cfRule>
  </conditionalFormatting>
  <conditionalFormatting sqref="J39">
    <cfRule type="expression" dxfId="314" priority="211">
      <formula>COUNTBLANK(F39:F39)=0</formula>
    </cfRule>
  </conditionalFormatting>
  <conditionalFormatting sqref="J40">
    <cfRule type="expression" dxfId="313" priority="210">
      <formula>COUNTBLANK(F40:F40)=0</formula>
    </cfRule>
  </conditionalFormatting>
  <conditionalFormatting sqref="I39">
    <cfRule type="expression" dxfId="312" priority="209">
      <formula>COUNTBLANK(E39:E39)=0</formula>
    </cfRule>
  </conditionalFormatting>
  <conditionalFormatting sqref="I40">
    <cfRule type="expression" dxfId="311" priority="208">
      <formula>COUNTBLANK(E40:E40)=0</formula>
    </cfRule>
  </conditionalFormatting>
  <conditionalFormatting sqref="H44">
    <cfRule type="expression" priority="202" stopIfTrue="1">
      <formula>COUNTBLANK($G44)=1</formula>
    </cfRule>
    <cfRule type="containsBlanks" dxfId="310" priority="205">
      <formula>LEN(TRIM(H44))=0</formula>
    </cfRule>
  </conditionalFormatting>
  <conditionalFormatting sqref="H45:J45">
    <cfRule type="expression" priority="201" stopIfTrue="1">
      <formula>COUNTBLANK($G45)=1</formula>
    </cfRule>
    <cfRule type="containsBlanks" dxfId="309" priority="206">
      <formula>LEN(TRIM(H45))=0</formula>
    </cfRule>
  </conditionalFormatting>
  <conditionalFormatting sqref="H46:J46">
    <cfRule type="expression" priority="200" stopIfTrue="1">
      <formula>COUNTBLANK($G46)=1</formula>
    </cfRule>
    <cfRule type="containsBlanks" dxfId="308" priority="207">
      <formula>LEN(TRIM(H46))=0</formula>
    </cfRule>
  </conditionalFormatting>
  <conditionalFormatting sqref="H43">
    <cfRule type="expression" priority="203" stopIfTrue="1">
      <formula>COUNTBLANK($G43)=1</formula>
    </cfRule>
    <cfRule type="containsBlanks" dxfId="307" priority="204">
      <formula>LEN(TRIM(H43))=0</formula>
    </cfRule>
  </conditionalFormatting>
  <conditionalFormatting sqref="J43">
    <cfRule type="expression" dxfId="306" priority="196">
      <formula>COUNTBLANK(F43:F43)=0</formula>
    </cfRule>
  </conditionalFormatting>
  <conditionalFormatting sqref="J44">
    <cfRule type="expression" dxfId="305" priority="195">
      <formula>COUNTBLANK(F44:F44)=0</formula>
    </cfRule>
  </conditionalFormatting>
  <conditionalFormatting sqref="I43">
    <cfRule type="expression" dxfId="304" priority="194">
      <formula>COUNTBLANK(E43:E43)=0</formula>
    </cfRule>
  </conditionalFormatting>
  <conditionalFormatting sqref="I44">
    <cfRule type="expression" dxfId="303" priority="193">
      <formula>COUNTBLANK(E44:E44)=0</formula>
    </cfRule>
  </conditionalFormatting>
  <conditionalFormatting sqref="H48">
    <cfRule type="expression" priority="187" stopIfTrue="1">
      <formula>COUNTBLANK($G48)=1</formula>
    </cfRule>
    <cfRule type="containsBlanks" dxfId="302" priority="190">
      <formula>LEN(TRIM(H48))=0</formula>
    </cfRule>
  </conditionalFormatting>
  <conditionalFormatting sqref="H49:J49">
    <cfRule type="expression" priority="186" stopIfTrue="1">
      <formula>COUNTBLANK($G49)=1</formula>
    </cfRule>
    <cfRule type="containsBlanks" dxfId="301" priority="191">
      <formula>LEN(TRIM(H49))=0</formula>
    </cfRule>
  </conditionalFormatting>
  <conditionalFormatting sqref="H50:J50">
    <cfRule type="expression" priority="185" stopIfTrue="1">
      <formula>COUNTBLANK($G50)=1</formula>
    </cfRule>
    <cfRule type="containsBlanks" dxfId="300" priority="192">
      <formula>LEN(TRIM(H50))=0</formula>
    </cfRule>
  </conditionalFormatting>
  <conditionalFormatting sqref="H47">
    <cfRule type="expression" priority="188" stopIfTrue="1">
      <formula>COUNTBLANK($G47)=1</formula>
    </cfRule>
    <cfRule type="containsBlanks" dxfId="299" priority="189">
      <formula>LEN(TRIM(H47))=0</formula>
    </cfRule>
  </conditionalFormatting>
  <conditionalFormatting sqref="J47">
    <cfRule type="expression" dxfId="298" priority="181">
      <formula>COUNTBLANK(F47:F47)=0</formula>
    </cfRule>
  </conditionalFormatting>
  <conditionalFormatting sqref="J48">
    <cfRule type="expression" dxfId="297" priority="180">
      <formula>COUNTBLANK(F48:F48)=0</formula>
    </cfRule>
  </conditionalFormatting>
  <conditionalFormatting sqref="I47">
    <cfRule type="expression" dxfId="296" priority="179">
      <formula>COUNTBLANK(E47:E47)=0</formula>
    </cfRule>
  </conditionalFormatting>
  <conditionalFormatting sqref="I48">
    <cfRule type="expression" dxfId="295" priority="178">
      <formula>COUNTBLANK(E48:E48)=0</formula>
    </cfRule>
  </conditionalFormatting>
  <conditionalFormatting sqref="H52">
    <cfRule type="expression" priority="172" stopIfTrue="1">
      <formula>COUNTBLANK($G52)=1</formula>
    </cfRule>
    <cfRule type="containsBlanks" dxfId="294" priority="175">
      <formula>LEN(TRIM(H52))=0</formula>
    </cfRule>
  </conditionalFormatting>
  <conditionalFormatting sqref="H53:J53">
    <cfRule type="expression" priority="171" stopIfTrue="1">
      <formula>COUNTBLANK($G53)=1</formula>
    </cfRule>
    <cfRule type="containsBlanks" dxfId="293" priority="176">
      <formula>LEN(TRIM(H53))=0</formula>
    </cfRule>
  </conditionalFormatting>
  <conditionalFormatting sqref="H54:J54">
    <cfRule type="expression" priority="170" stopIfTrue="1">
      <formula>COUNTBLANK($G54)=1</formula>
    </cfRule>
    <cfRule type="containsBlanks" dxfId="292" priority="177">
      <formula>LEN(TRIM(H54))=0</formula>
    </cfRule>
  </conditionalFormatting>
  <conditionalFormatting sqref="H51">
    <cfRule type="expression" priority="173" stopIfTrue="1">
      <formula>COUNTBLANK($G51)=1</formula>
    </cfRule>
    <cfRule type="containsBlanks" dxfId="291" priority="174">
      <formula>LEN(TRIM(H51))=0</formula>
    </cfRule>
  </conditionalFormatting>
  <conditionalFormatting sqref="J51">
    <cfRule type="expression" dxfId="290" priority="166">
      <formula>COUNTBLANK(F51:F51)=0</formula>
    </cfRule>
  </conditionalFormatting>
  <conditionalFormatting sqref="J52">
    <cfRule type="expression" dxfId="289" priority="165">
      <formula>COUNTBLANK(F52:F52)=0</formula>
    </cfRule>
  </conditionalFormatting>
  <conditionalFormatting sqref="I51">
    <cfRule type="expression" dxfId="288" priority="164">
      <formula>COUNTBLANK(E51:E51)=0</formula>
    </cfRule>
  </conditionalFormatting>
  <conditionalFormatting sqref="I52">
    <cfRule type="expression" dxfId="287" priority="163">
      <formula>COUNTBLANK(E52:E52)=0</formula>
    </cfRule>
  </conditionalFormatting>
  <conditionalFormatting sqref="H56">
    <cfRule type="expression" priority="157" stopIfTrue="1">
      <formula>COUNTBLANK($G56)=1</formula>
    </cfRule>
    <cfRule type="containsBlanks" dxfId="286" priority="160">
      <formula>LEN(TRIM(H56))=0</formula>
    </cfRule>
  </conditionalFormatting>
  <conditionalFormatting sqref="H57:J57">
    <cfRule type="expression" priority="156" stopIfTrue="1">
      <formula>COUNTBLANK($G57)=1</formula>
    </cfRule>
    <cfRule type="containsBlanks" dxfId="285" priority="161">
      <formula>LEN(TRIM(H57))=0</formula>
    </cfRule>
  </conditionalFormatting>
  <conditionalFormatting sqref="H58:J58">
    <cfRule type="expression" priority="155" stopIfTrue="1">
      <formula>COUNTBLANK($G58)=1</formula>
    </cfRule>
    <cfRule type="containsBlanks" dxfId="284" priority="162">
      <formula>LEN(TRIM(H58))=0</formula>
    </cfRule>
  </conditionalFormatting>
  <conditionalFormatting sqref="H55">
    <cfRule type="expression" priority="158" stopIfTrue="1">
      <formula>COUNTBLANK($G55)=1</formula>
    </cfRule>
    <cfRule type="containsBlanks" dxfId="283" priority="159">
      <formula>LEN(TRIM(H55))=0</formula>
    </cfRule>
  </conditionalFormatting>
  <conditionalFormatting sqref="J55">
    <cfRule type="expression" dxfId="282" priority="151">
      <formula>COUNTBLANK(F55:F55)=0</formula>
    </cfRule>
  </conditionalFormatting>
  <conditionalFormatting sqref="J56">
    <cfRule type="expression" dxfId="281" priority="150">
      <formula>COUNTBLANK(F56:F56)=0</formula>
    </cfRule>
  </conditionalFormatting>
  <conditionalFormatting sqref="I55">
    <cfRule type="expression" dxfId="280" priority="149">
      <formula>COUNTBLANK(E55:E55)=0</formula>
    </cfRule>
  </conditionalFormatting>
  <conditionalFormatting sqref="I56">
    <cfRule type="expression" dxfId="279" priority="148">
      <formula>COUNTBLANK(E56:E56)=0</formula>
    </cfRule>
  </conditionalFormatting>
  <conditionalFormatting sqref="H60">
    <cfRule type="expression" priority="142" stopIfTrue="1">
      <formula>COUNTBLANK($G60)=1</formula>
    </cfRule>
    <cfRule type="containsBlanks" dxfId="278" priority="145">
      <formula>LEN(TRIM(H60))=0</formula>
    </cfRule>
  </conditionalFormatting>
  <conditionalFormatting sqref="H61:J61">
    <cfRule type="expression" priority="141" stopIfTrue="1">
      <formula>COUNTBLANK($G61)=1</formula>
    </cfRule>
    <cfRule type="containsBlanks" dxfId="277" priority="146">
      <formula>LEN(TRIM(H61))=0</formula>
    </cfRule>
  </conditionalFormatting>
  <conditionalFormatting sqref="H62:J62">
    <cfRule type="expression" priority="140" stopIfTrue="1">
      <formula>COUNTBLANK($G62)=1</formula>
    </cfRule>
    <cfRule type="containsBlanks" dxfId="276" priority="147">
      <formula>LEN(TRIM(H62))=0</formula>
    </cfRule>
  </conditionalFormatting>
  <conditionalFormatting sqref="H59">
    <cfRule type="expression" priority="143" stopIfTrue="1">
      <formula>COUNTBLANK($G59)=1</formula>
    </cfRule>
    <cfRule type="containsBlanks" dxfId="275" priority="144">
      <formula>LEN(TRIM(H59))=0</formula>
    </cfRule>
  </conditionalFormatting>
  <conditionalFormatting sqref="J59">
    <cfRule type="expression" dxfId="274" priority="136">
      <formula>COUNTBLANK(F59:F59)=0</formula>
    </cfRule>
  </conditionalFormatting>
  <conditionalFormatting sqref="J60">
    <cfRule type="expression" dxfId="273" priority="135">
      <formula>COUNTBLANK(F60:F60)=0</formula>
    </cfRule>
  </conditionalFormatting>
  <conditionalFormatting sqref="I59">
    <cfRule type="expression" dxfId="272" priority="134">
      <formula>COUNTBLANK(E59:E59)=0</formula>
    </cfRule>
  </conditionalFormatting>
  <conditionalFormatting sqref="I60">
    <cfRule type="expression" dxfId="271" priority="133">
      <formula>COUNTBLANK(E60:E60)=0</formula>
    </cfRule>
  </conditionalFormatting>
  <conditionalFormatting sqref="H64">
    <cfRule type="expression" priority="127" stopIfTrue="1">
      <formula>COUNTBLANK($G64)=1</formula>
    </cfRule>
    <cfRule type="containsBlanks" dxfId="270" priority="130">
      <formula>LEN(TRIM(H64))=0</formula>
    </cfRule>
  </conditionalFormatting>
  <conditionalFormatting sqref="H65:J65">
    <cfRule type="expression" priority="126" stopIfTrue="1">
      <formula>COUNTBLANK($G65)=1</formula>
    </cfRule>
    <cfRule type="containsBlanks" dxfId="269" priority="131">
      <formula>LEN(TRIM(H65))=0</formula>
    </cfRule>
  </conditionalFormatting>
  <conditionalFormatting sqref="H66:J66">
    <cfRule type="expression" priority="125" stopIfTrue="1">
      <formula>COUNTBLANK($G66)=1</formula>
    </cfRule>
    <cfRule type="containsBlanks" dxfId="268" priority="132">
      <formula>LEN(TRIM(H66))=0</formula>
    </cfRule>
  </conditionalFormatting>
  <conditionalFormatting sqref="H63">
    <cfRule type="expression" priority="128" stopIfTrue="1">
      <formula>COUNTBLANK($G63)=1</formula>
    </cfRule>
    <cfRule type="containsBlanks" dxfId="267" priority="129">
      <formula>LEN(TRIM(H63))=0</formula>
    </cfRule>
  </conditionalFormatting>
  <conditionalFormatting sqref="J63">
    <cfRule type="expression" dxfId="266" priority="121">
      <formula>COUNTBLANK(F63:F63)=0</formula>
    </cfRule>
  </conditionalFormatting>
  <conditionalFormatting sqref="J64">
    <cfRule type="expression" dxfId="265" priority="120">
      <formula>COUNTBLANK(F64:F64)=0</formula>
    </cfRule>
  </conditionalFormatting>
  <conditionalFormatting sqref="I63">
    <cfRule type="expression" dxfId="264" priority="119">
      <formula>COUNTBLANK(E63:E63)=0</formula>
    </cfRule>
  </conditionalFormatting>
  <conditionalFormatting sqref="I64">
    <cfRule type="expression" dxfId="263" priority="118">
      <formula>COUNTBLANK(E64:E64)=0</formula>
    </cfRule>
  </conditionalFormatting>
  <conditionalFormatting sqref="H68">
    <cfRule type="expression" priority="112" stopIfTrue="1">
      <formula>COUNTBLANK($G68)=1</formula>
    </cfRule>
    <cfRule type="containsBlanks" dxfId="262" priority="115">
      <formula>LEN(TRIM(H68))=0</formula>
    </cfRule>
  </conditionalFormatting>
  <conditionalFormatting sqref="H69:J69">
    <cfRule type="expression" priority="111" stopIfTrue="1">
      <formula>COUNTBLANK($G69)=1</formula>
    </cfRule>
    <cfRule type="containsBlanks" dxfId="261" priority="116">
      <formula>LEN(TRIM(H69))=0</formula>
    </cfRule>
  </conditionalFormatting>
  <conditionalFormatting sqref="H70:J70">
    <cfRule type="expression" priority="110" stopIfTrue="1">
      <formula>COUNTBLANK($G70)=1</formula>
    </cfRule>
    <cfRule type="containsBlanks" dxfId="260" priority="117">
      <formula>LEN(TRIM(H70))=0</formula>
    </cfRule>
  </conditionalFormatting>
  <conditionalFormatting sqref="H67">
    <cfRule type="expression" priority="113" stopIfTrue="1">
      <formula>COUNTBLANK($G67)=1</formula>
    </cfRule>
    <cfRule type="containsBlanks" dxfId="259" priority="114">
      <formula>LEN(TRIM(H67))=0</formula>
    </cfRule>
  </conditionalFormatting>
  <conditionalFormatting sqref="J67">
    <cfRule type="expression" dxfId="258" priority="106">
      <formula>COUNTBLANK(F67:F67)=0</formula>
    </cfRule>
  </conditionalFormatting>
  <conditionalFormatting sqref="J68">
    <cfRule type="expression" dxfId="257" priority="105">
      <formula>COUNTBLANK(F68:F68)=0</formula>
    </cfRule>
  </conditionalFormatting>
  <conditionalFormatting sqref="I67">
    <cfRule type="expression" dxfId="256" priority="104">
      <formula>COUNTBLANK(E67:E67)=0</formula>
    </cfRule>
  </conditionalFormatting>
  <conditionalFormatting sqref="I68">
    <cfRule type="expression" dxfId="255" priority="103">
      <formula>COUNTBLANK(E68:E68)=0</formula>
    </cfRule>
  </conditionalFormatting>
  <conditionalFormatting sqref="H72">
    <cfRule type="expression" priority="97" stopIfTrue="1">
      <formula>COUNTBLANK($G72)=1</formula>
    </cfRule>
    <cfRule type="containsBlanks" dxfId="254" priority="100">
      <formula>LEN(TRIM(H72))=0</formula>
    </cfRule>
  </conditionalFormatting>
  <conditionalFormatting sqref="H73:J73">
    <cfRule type="expression" priority="96" stopIfTrue="1">
      <formula>COUNTBLANK($G73)=1</formula>
    </cfRule>
    <cfRule type="containsBlanks" dxfId="253" priority="101">
      <formula>LEN(TRIM(H73))=0</formula>
    </cfRule>
  </conditionalFormatting>
  <conditionalFormatting sqref="H74:J74">
    <cfRule type="expression" priority="95" stopIfTrue="1">
      <formula>COUNTBLANK($G74)=1</formula>
    </cfRule>
    <cfRule type="containsBlanks" dxfId="252" priority="102">
      <formula>LEN(TRIM(H74))=0</formula>
    </cfRule>
  </conditionalFormatting>
  <conditionalFormatting sqref="H71">
    <cfRule type="expression" priority="98" stopIfTrue="1">
      <formula>COUNTBLANK($G71)=1</formula>
    </cfRule>
    <cfRule type="containsBlanks" dxfId="251" priority="99">
      <formula>LEN(TRIM(H71))=0</formula>
    </cfRule>
  </conditionalFormatting>
  <conditionalFormatting sqref="J71">
    <cfRule type="expression" dxfId="250" priority="91">
      <formula>COUNTBLANK(F71:F71)=0</formula>
    </cfRule>
  </conditionalFormatting>
  <conditionalFormatting sqref="J72">
    <cfRule type="expression" dxfId="249" priority="90">
      <formula>COUNTBLANK(F72:F72)=0</formula>
    </cfRule>
  </conditionalFormatting>
  <conditionalFormatting sqref="I71">
    <cfRule type="expression" dxfId="248" priority="89">
      <formula>COUNTBLANK(E71:E71)=0</formula>
    </cfRule>
  </conditionalFormatting>
  <conditionalFormatting sqref="I72">
    <cfRule type="expression" dxfId="247" priority="88">
      <formula>COUNTBLANK(E72:E72)=0</formula>
    </cfRule>
  </conditionalFormatting>
  <conditionalFormatting sqref="K13">
    <cfRule type="expression" priority="79" stopIfTrue="1">
      <formula>COUNTBLANK($G13)=1</formula>
    </cfRule>
    <cfRule type="containsBlanks" dxfId="246" priority="80">
      <formula>LEN(TRIM(K13))=0</formula>
    </cfRule>
  </conditionalFormatting>
  <conditionalFormatting sqref="K14">
    <cfRule type="expression" priority="78" stopIfTrue="1">
      <formula>COUNTBLANK($G14)=1</formula>
    </cfRule>
    <cfRule type="containsBlanks" dxfId="245" priority="81">
      <formula>LEN(TRIM(K14))=0</formula>
    </cfRule>
  </conditionalFormatting>
  <conditionalFormatting sqref="K11">
    <cfRule type="expression" dxfId="244" priority="77">
      <formula>COUNTBLANK(G11:G11)=0</formula>
    </cfRule>
  </conditionalFormatting>
  <conditionalFormatting sqref="K12">
    <cfRule type="expression" dxfId="243" priority="75">
      <formula>COUNTBLANK(G12:G12)=0</formula>
    </cfRule>
  </conditionalFormatting>
  <conditionalFormatting sqref="K15">
    <cfRule type="expression" dxfId="242" priority="74">
      <formula>COUNTBLANK(G15:G15)=0</formula>
    </cfRule>
  </conditionalFormatting>
  <conditionalFormatting sqref="K16">
    <cfRule type="expression" dxfId="241" priority="73">
      <formula>COUNTBLANK(G16:G16)=0</formula>
    </cfRule>
  </conditionalFormatting>
  <conditionalFormatting sqref="K19">
    <cfRule type="expression" dxfId="240" priority="72">
      <formula>COUNTBLANK(G19:G19)=0</formula>
    </cfRule>
  </conditionalFormatting>
  <conditionalFormatting sqref="K20">
    <cfRule type="expression" dxfId="239" priority="71">
      <formula>COUNTBLANK(G20:G20)=0</formula>
    </cfRule>
  </conditionalFormatting>
  <conditionalFormatting sqref="K23">
    <cfRule type="expression" dxfId="238" priority="70">
      <formula>COUNTBLANK(G23:G23)=0</formula>
    </cfRule>
  </conditionalFormatting>
  <conditionalFormatting sqref="K24">
    <cfRule type="expression" dxfId="237" priority="69">
      <formula>COUNTBLANK(G24:G24)=0</formula>
    </cfRule>
  </conditionalFormatting>
  <conditionalFormatting sqref="K27">
    <cfRule type="expression" dxfId="236" priority="68">
      <formula>COUNTBLANK(G27:G27)=0</formula>
    </cfRule>
  </conditionalFormatting>
  <conditionalFormatting sqref="K28">
    <cfRule type="expression" dxfId="235" priority="67">
      <formula>COUNTBLANK(G28:G28)=0</formula>
    </cfRule>
  </conditionalFormatting>
  <conditionalFormatting sqref="K33">
    <cfRule type="expression" priority="64" stopIfTrue="1">
      <formula>COUNTBLANK($G33)=1</formula>
    </cfRule>
    <cfRule type="containsBlanks" dxfId="234" priority="65">
      <formula>LEN(TRIM(K33))=0</formula>
    </cfRule>
  </conditionalFormatting>
  <conditionalFormatting sqref="K34">
    <cfRule type="expression" priority="63" stopIfTrue="1">
      <formula>COUNTBLANK($G34)=1</formula>
    </cfRule>
    <cfRule type="containsBlanks" dxfId="233" priority="66">
      <formula>LEN(TRIM(K34))=0</formula>
    </cfRule>
  </conditionalFormatting>
  <conditionalFormatting sqref="K31">
    <cfRule type="expression" dxfId="232" priority="62">
      <formula>COUNTBLANK(G31:G31)=0</formula>
    </cfRule>
  </conditionalFormatting>
  <conditionalFormatting sqref="K32">
    <cfRule type="expression" dxfId="231" priority="61">
      <formula>COUNTBLANK(G32:G32)=0</formula>
    </cfRule>
  </conditionalFormatting>
  <conditionalFormatting sqref="K37">
    <cfRule type="expression" priority="58" stopIfTrue="1">
      <formula>COUNTBLANK($G37)=1</formula>
    </cfRule>
    <cfRule type="containsBlanks" dxfId="230" priority="59">
      <formula>LEN(TRIM(K37))=0</formula>
    </cfRule>
  </conditionalFormatting>
  <conditionalFormatting sqref="K38">
    <cfRule type="expression" priority="57" stopIfTrue="1">
      <formula>COUNTBLANK($G38)=1</formula>
    </cfRule>
    <cfRule type="containsBlanks" dxfId="229" priority="60">
      <formula>LEN(TRIM(K38))=0</formula>
    </cfRule>
  </conditionalFormatting>
  <conditionalFormatting sqref="K35">
    <cfRule type="expression" dxfId="228" priority="56">
      <formula>COUNTBLANK(G35:G35)=0</formula>
    </cfRule>
  </conditionalFormatting>
  <conditionalFormatting sqref="K36">
    <cfRule type="expression" dxfId="227" priority="55">
      <formula>COUNTBLANK(G36:G36)=0</formula>
    </cfRule>
  </conditionalFormatting>
  <conditionalFormatting sqref="K41">
    <cfRule type="expression" priority="52" stopIfTrue="1">
      <formula>COUNTBLANK($G41)=1</formula>
    </cfRule>
    <cfRule type="containsBlanks" dxfId="226" priority="53">
      <formula>LEN(TRIM(K41))=0</formula>
    </cfRule>
  </conditionalFormatting>
  <conditionalFormatting sqref="K42">
    <cfRule type="expression" priority="51" stopIfTrue="1">
      <formula>COUNTBLANK($G42)=1</formula>
    </cfRule>
    <cfRule type="containsBlanks" dxfId="225" priority="54">
      <formula>LEN(TRIM(K42))=0</formula>
    </cfRule>
  </conditionalFormatting>
  <conditionalFormatting sqref="K39">
    <cfRule type="expression" dxfId="224" priority="50">
      <formula>COUNTBLANK(G39:G39)=0</formula>
    </cfRule>
  </conditionalFormatting>
  <conditionalFormatting sqref="K40">
    <cfRule type="expression" dxfId="223" priority="49">
      <formula>COUNTBLANK(G40:G40)=0</formula>
    </cfRule>
  </conditionalFormatting>
  <conditionalFormatting sqref="K45">
    <cfRule type="expression" priority="46" stopIfTrue="1">
      <formula>COUNTBLANK($G45)=1</formula>
    </cfRule>
    <cfRule type="containsBlanks" dxfId="222" priority="47">
      <formula>LEN(TRIM(K45))=0</formula>
    </cfRule>
  </conditionalFormatting>
  <conditionalFormatting sqref="K46">
    <cfRule type="expression" priority="45" stopIfTrue="1">
      <formula>COUNTBLANK($G46)=1</formula>
    </cfRule>
    <cfRule type="containsBlanks" dxfId="221" priority="48">
      <formula>LEN(TRIM(K46))=0</formula>
    </cfRule>
  </conditionalFormatting>
  <conditionalFormatting sqref="K43">
    <cfRule type="expression" dxfId="220" priority="44">
      <formula>COUNTBLANK(G43:G43)=0</formula>
    </cfRule>
  </conditionalFormatting>
  <conditionalFormatting sqref="K44">
    <cfRule type="expression" dxfId="219" priority="43">
      <formula>COUNTBLANK(G44:G44)=0</formula>
    </cfRule>
  </conditionalFormatting>
  <conditionalFormatting sqref="K49">
    <cfRule type="expression" priority="40" stopIfTrue="1">
      <formula>COUNTBLANK($G49)=1</formula>
    </cfRule>
    <cfRule type="containsBlanks" dxfId="218" priority="41">
      <formula>LEN(TRIM(K49))=0</formula>
    </cfRule>
  </conditionalFormatting>
  <conditionalFormatting sqref="K50">
    <cfRule type="expression" priority="39" stopIfTrue="1">
      <formula>COUNTBLANK($G50)=1</formula>
    </cfRule>
    <cfRule type="containsBlanks" dxfId="217" priority="42">
      <formula>LEN(TRIM(K50))=0</formula>
    </cfRule>
  </conditionalFormatting>
  <conditionalFormatting sqref="K47">
    <cfRule type="expression" dxfId="216" priority="38">
      <formula>COUNTBLANK(G47:G47)=0</formula>
    </cfRule>
  </conditionalFormatting>
  <conditionalFormatting sqref="K48">
    <cfRule type="expression" dxfId="215" priority="37">
      <formula>COUNTBLANK(G48:G48)=0</formula>
    </cfRule>
  </conditionalFormatting>
  <conditionalFormatting sqref="K53">
    <cfRule type="expression" priority="34" stopIfTrue="1">
      <formula>COUNTBLANK($G53)=1</formula>
    </cfRule>
    <cfRule type="containsBlanks" dxfId="214" priority="35">
      <formula>LEN(TRIM(K53))=0</formula>
    </cfRule>
  </conditionalFormatting>
  <conditionalFormatting sqref="K54">
    <cfRule type="expression" priority="33" stopIfTrue="1">
      <formula>COUNTBLANK($G54)=1</formula>
    </cfRule>
    <cfRule type="containsBlanks" dxfId="213" priority="36">
      <formula>LEN(TRIM(K54))=0</formula>
    </cfRule>
  </conditionalFormatting>
  <conditionalFormatting sqref="K51">
    <cfRule type="expression" dxfId="212" priority="32">
      <formula>COUNTBLANK(G51:G51)=0</formula>
    </cfRule>
  </conditionalFormatting>
  <conditionalFormatting sqref="K52">
    <cfRule type="expression" dxfId="211" priority="31">
      <formula>COUNTBLANK(G52:G52)=0</formula>
    </cfRule>
  </conditionalFormatting>
  <conditionalFormatting sqref="K57">
    <cfRule type="expression" priority="28" stopIfTrue="1">
      <formula>COUNTBLANK($G57)=1</formula>
    </cfRule>
    <cfRule type="containsBlanks" dxfId="210" priority="29">
      <formula>LEN(TRIM(K57))=0</formula>
    </cfRule>
  </conditionalFormatting>
  <conditionalFormatting sqref="K58">
    <cfRule type="expression" priority="27" stopIfTrue="1">
      <formula>COUNTBLANK($G58)=1</formula>
    </cfRule>
    <cfRule type="containsBlanks" dxfId="209" priority="30">
      <formula>LEN(TRIM(K58))=0</formula>
    </cfRule>
  </conditionalFormatting>
  <conditionalFormatting sqref="K55">
    <cfRule type="expression" dxfId="208" priority="26">
      <formula>COUNTBLANK(G55:G55)=0</formula>
    </cfRule>
  </conditionalFormatting>
  <conditionalFormatting sqref="K56">
    <cfRule type="expression" dxfId="207" priority="25">
      <formula>COUNTBLANK(G56:G56)=0</formula>
    </cfRule>
  </conditionalFormatting>
  <conditionalFormatting sqref="K61">
    <cfRule type="expression" priority="22" stopIfTrue="1">
      <formula>COUNTBLANK($G61)=1</formula>
    </cfRule>
    <cfRule type="containsBlanks" dxfId="206" priority="23">
      <formula>LEN(TRIM(K61))=0</formula>
    </cfRule>
  </conditionalFormatting>
  <conditionalFormatting sqref="K62">
    <cfRule type="expression" priority="21" stopIfTrue="1">
      <formula>COUNTBLANK($G62)=1</formula>
    </cfRule>
    <cfRule type="containsBlanks" dxfId="205" priority="24">
      <formula>LEN(TRIM(K62))=0</formula>
    </cfRule>
  </conditionalFormatting>
  <conditionalFormatting sqref="K59">
    <cfRule type="expression" dxfId="204" priority="20">
      <formula>COUNTBLANK(G59:G59)=0</formula>
    </cfRule>
  </conditionalFormatting>
  <conditionalFormatting sqref="K60">
    <cfRule type="expression" dxfId="203" priority="19">
      <formula>COUNTBLANK(G60:G60)=0</formula>
    </cfRule>
  </conditionalFormatting>
  <conditionalFormatting sqref="K65">
    <cfRule type="expression" priority="16" stopIfTrue="1">
      <formula>COUNTBLANK($G65)=1</formula>
    </cfRule>
    <cfRule type="containsBlanks" dxfId="202" priority="17">
      <formula>LEN(TRIM(K65))=0</formula>
    </cfRule>
  </conditionalFormatting>
  <conditionalFormatting sqref="K66">
    <cfRule type="expression" priority="15" stopIfTrue="1">
      <formula>COUNTBLANK($G66)=1</formula>
    </cfRule>
    <cfRule type="containsBlanks" dxfId="201" priority="18">
      <formula>LEN(TRIM(K66))=0</formula>
    </cfRule>
  </conditionalFormatting>
  <conditionalFormatting sqref="K63">
    <cfRule type="expression" dxfId="200" priority="14">
      <formula>COUNTBLANK(G63:G63)=0</formula>
    </cfRule>
  </conditionalFormatting>
  <conditionalFormatting sqref="K64">
    <cfRule type="expression" dxfId="199" priority="13">
      <formula>COUNTBLANK(G64:G64)=0</formula>
    </cfRule>
  </conditionalFormatting>
  <conditionalFormatting sqref="K69">
    <cfRule type="expression" priority="10" stopIfTrue="1">
      <formula>COUNTBLANK($G69)=1</formula>
    </cfRule>
    <cfRule type="containsBlanks" dxfId="198" priority="11">
      <formula>LEN(TRIM(K69))=0</formula>
    </cfRule>
  </conditionalFormatting>
  <conditionalFormatting sqref="K70">
    <cfRule type="expression" priority="9" stopIfTrue="1">
      <formula>COUNTBLANK($G70)=1</formula>
    </cfRule>
    <cfRule type="containsBlanks" dxfId="197" priority="12">
      <formula>LEN(TRIM(K70))=0</formula>
    </cfRule>
  </conditionalFormatting>
  <conditionalFormatting sqref="K67">
    <cfRule type="expression" dxfId="196" priority="8">
      <formula>COUNTBLANK(G67:G67)=0</formula>
    </cfRule>
  </conditionalFormatting>
  <conditionalFormatting sqref="K68">
    <cfRule type="expression" dxfId="195" priority="7">
      <formula>COUNTBLANK(G68:G68)=0</formula>
    </cfRule>
  </conditionalFormatting>
  <conditionalFormatting sqref="K73">
    <cfRule type="expression" priority="4" stopIfTrue="1">
      <formula>COUNTBLANK($G73)=1</formula>
    </cfRule>
    <cfRule type="containsBlanks" dxfId="194" priority="5">
      <formula>LEN(TRIM(K73))=0</formula>
    </cfRule>
  </conditionalFormatting>
  <conditionalFormatting sqref="K74">
    <cfRule type="expression" priority="3" stopIfTrue="1">
      <formula>COUNTBLANK($G74)=1</formula>
    </cfRule>
    <cfRule type="containsBlanks" dxfId="193" priority="6">
      <formula>LEN(TRIM(K74))=0</formula>
    </cfRule>
  </conditionalFormatting>
  <conditionalFormatting sqref="K71">
    <cfRule type="expression" dxfId="192" priority="2">
      <formula>COUNTBLANK(G71:G71)=0</formula>
    </cfRule>
  </conditionalFormatting>
  <conditionalFormatting sqref="K72">
    <cfRule type="expression" dxfId="191" priority="1">
      <formula>COUNTBLANK(G72:G72)=0</formula>
    </cfRule>
  </conditionalFormatting>
  <dataValidations disablePrompts="1" count="2">
    <dataValidation type="decimal" allowBlank="1" showInputMessage="1" showErrorMessage="1" sqref="O12:O14 O48:O50 O44:O46 O16:O18 O20:O22 O24:O26 O28:O30 O32:O34 O36:O38 O40:O42 O52:O54 O60:O62 O56:O58 O64:O66 O68:O70 O72:O74" xr:uid="{00000000-0002-0000-0300-000000000000}">
      <formula1>0</formula1>
      <formula2>10</formula2>
    </dataValidation>
    <dataValidation type="decimal" allowBlank="1" showInputMessage="1" showErrorMessage="1" errorTitle="Illegal input value" error="Please enter a value between 0 and 10" sqref="H11:N74" xr:uid="{00000000-0002-0000-0300-000001000000}">
      <formula1>-0.000001</formula1>
      <formula2>10</formula2>
    </dataValidation>
  </dataValidations>
  <pageMargins left="0.70866141732283472" right="0.70866141732283472" top="0.74803149606299213" bottom="0.74803149606299213" header="0.31496062992125984" footer="0.31496062992125984"/>
  <pageSetup paperSize="9" scale="48" orientation="portrait" r:id="rId1"/>
  <headerFooter>
    <oddHeader>&amp;C&amp;"-,Fet"&amp;22Resultat Lätt klass individuell - Trähäst&amp;RVer.2019-06-01</oddHeader>
    <oddFooter xml:space="preserve">&amp;LGrund och Kür
A: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74"/>
  <sheetViews>
    <sheetView view="pageLayout" zoomScale="70" zoomScaleNormal="100" zoomScalePageLayoutView="70" workbookViewId="0">
      <selection activeCell="D19" sqref="D19"/>
    </sheetView>
  </sheetViews>
  <sheetFormatPr defaultColWidth="11.46484375" defaultRowHeight="15.75" x14ac:dyDescent="0.5"/>
  <cols>
    <col min="1" max="1" width="11.46484375" style="99" customWidth="1"/>
    <col min="2" max="3" width="11.46484375" style="99" hidden="1" customWidth="1"/>
    <col min="4" max="4" width="27.53125" style="100" customWidth="1"/>
    <col min="5" max="5" width="7.19921875" style="99" customWidth="1"/>
    <col min="6" max="6" width="28.265625" style="99" customWidth="1"/>
    <col min="7" max="12" width="11.46484375" style="99" customWidth="1"/>
    <col min="13" max="14" width="11.46484375" style="99" hidden="1" customWidth="1"/>
    <col min="15" max="15" width="36.796875" style="99" customWidth="1"/>
    <col min="16" max="87" width="11.46484375" style="34" customWidth="1"/>
    <col min="88" max="16384" width="11.46484375" style="34"/>
  </cols>
  <sheetData>
    <row r="1" spans="1:15" x14ac:dyDescent="0.5">
      <c r="A1" s="33" t="s">
        <v>40</v>
      </c>
      <c r="B1" s="261"/>
      <c r="C1" s="261"/>
      <c r="D1" s="98"/>
    </row>
    <row r="2" spans="1:15" x14ac:dyDescent="0.5">
      <c r="A2" s="33" t="s">
        <v>41</v>
      </c>
      <c r="B2" s="262"/>
      <c r="C2" s="262"/>
      <c r="D2" s="98"/>
    </row>
    <row r="3" spans="1:15" x14ac:dyDescent="0.5">
      <c r="A3" s="33" t="s">
        <v>42</v>
      </c>
      <c r="B3" s="261"/>
      <c r="C3" s="261"/>
      <c r="D3" s="98"/>
    </row>
    <row r="4" spans="1:15" ht="16.149999999999999" thickBot="1" x14ac:dyDescent="0.55000000000000004">
      <c r="A4" s="34"/>
      <c r="B4" s="34"/>
      <c r="C4" s="34"/>
    </row>
    <row r="5" spans="1:15" x14ac:dyDescent="0.5">
      <c r="A5" s="35"/>
      <c r="B5" s="36"/>
      <c r="C5" s="36"/>
      <c r="D5" s="37"/>
      <c r="E5" s="38"/>
      <c r="F5" s="39"/>
      <c r="G5" s="41"/>
      <c r="H5" s="40" t="s">
        <v>43</v>
      </c>
      <c r="I5" s="41" t="s">
        <v>44</v>
      </c>
      <c r="J5" s="41" t="s">
        <v>45</v>
      </c>
      <c r="K5" s="41" t="s">
        <v>46</v>
      </c>
      <c r="L5" s="42"/>
      <c r="M5" s="43"/>
      <c r="N5" s="43"/>
      <c r="O5" s="44"/>
    </row>
    <row r="6" spans="1:15" x14ac:dyDescent="0.5">
      <c r="A6" s="45" t="s">
        <v>47</v>
      </c>
      <c r="B6" s="46"/>
      <c r="C6" s="46"/>
      <c r="D6" s="46" t="s">
        <v>82</v>
      </c>
      <c r="E6" s="47"/>
      <c r="F6" s="48" t="s">
        <v>48</v>
      </c>
      <c r="G6" s="49" t="s">
        <v>9</v>
      </c>
      <c r="H6" s="49" t="s">
        <v>9</v>
      </c>
      <c r="I6" s="49" t="s">
        <v>9</v>
      </c>
      <c r="J6" s="49"/>
      <c r="K6" s="50"/>
      <c r="L6" s="51" t="s">
        <v>49</v>
      </c>
      <c r="M6" s="52"/>
      <c r="N6" s="52"/>
      <c r="O6" s="53"/>
    </row>
    <row r="7" spans="1:15" x14ac:dyDescent="0.5">
      <c r="A7" s="54"/>
      <c r="B7" s="55"/>
      <c r="C7" s="55"/>
      <c r="D7" s="56"/>
      <c r="E7" s="57"/>
      <c r="F7" s="48"/>
      <c r="G7" s="50" t="s">
        <v>14</v>
      </c>
      <c r="H7" s="50" t="s">
        <v>14</v>
      </c>
      <c r="I7" s="50" t="s">
        <v>14</v>
      </c>
      <c r="J7" s="50"/>
      <c r="K7" s="50"/>
      <c r="L7" s="51" t="s">
        <v>50</v>
      </c>
      <c r="M7" s="52"/>
      <c r="N7" s="52"/>
      <c r="O7" s="53" t="s">
        <v>49</v>
      </c>
    </row>
    <row r="8" spans="1:15" x14ac:dyDescent="0.5">
      <c r="A8" s="54"/>
      <c r="B8" s="55"/>
      <c r="C8" s="55"/>
      <c r="D8" s="46"/>
      <c r="E8" s="57"/>
      <c r="F8" s="58"/>
      <c r="G8" s="59"/>
      <c r="H8" s="50"/>
      <c r="I8" s="50"/>
      <c r="J8" s="50"/>
      <c r="K8" s="50"/>
      <c r="L8" s="51"/>
      <c r="M8" s="52"/>
      <c r="N8" s="52"/>
      <c r="O8" s="53"/>
    </row>
    <row r="9" spans="1:15" ht="16.149999999999999" thickBot="1" x14ac:dyDescent="0.55000000000000004">
      <c r="A9" s="60"/>
      <c r="B9" s="61"/>
      <c r="C9" s="61"/>
      <c r="D9" s="62"/>
      <c r="E9" s="63"/>
      <c r="F9" s="64"/>
      <c r="G9" s="65"/>
      <c r="H9" s="65"/>
      <c r="I9" s="65"/>
      <c r="J9" s="65"/>
      <c r="K9" s="65"/>
      <c r="L9" s="66"/>
      <c r="M9" s="67"/>
      <c r="N9" s="67"/>
      <c r="O9" s="68"/>
    </row>
    <row r="10" spans="1:15" ht="16.149999999999999" thickBot="1" x14ac:dyDescent="0.55000000000000004">
      <c r="A10" s="69"/>
      <c r="B10" s="70"/>
      <c r="C10" s="70"/>
      <c r="D10" s="71"/>
      <c r="E10" s="72"/>
      <c r="F10" s="73"/>
      <c r="G10" s="74"/>
      <c r="H10" s="74"/>
      <c r="I10" s="74"/>
      <c r="J10" s="74"/>
      <c r="K10" s="74"/>
      <c r="L10" s="75"/>
      <c r="M10" s="75"/>
      <c r="N10" s="75"/>
      <c r="O10" s="76"/>
    </row>
    <row r="11" spans="1:15" ht="16.149999999999999" thickBot="1" x14ac:dyDescent="0.55000000000000004">
      <c r="A11" s="114" t="str">
        <f t="shared" ref="A11:A42" si="0">IF(O11=0,"",_xlfn.FLOOR.MATH(RANK(N11,$N$11:$N$131)/4+1+SUMPRODUCT(-(-($N$11:$N$131=N11)),-(-(O11&lt;$O$11:$O$131)))/4))</f>
        <v/>
      </c>
      <c r="B11" s="77" t="s">
        <v>51</v>
      </c>
      <c r="C11" s="77">
        <v>1</v>
      </c>
      <c r="D11" s="101"/>
      <c r="E11" s="102"/>
      <c r="F11" s="103"/>
      <c r="G11" s="78" t="str">
        <f>IF($G$6&lt;&gt;"",$G$6,"")</f>
        <v>Grund</v>
      </c>
      <c r="H11" s="110"/>
      <c r="I11" s="110"/>
      <c r="J11" s="79"/>
      <c r="K11" s="79"/>
      <c r="L11" s="80">
        <f>IF(COUNTBLANK(H11:I11)=0,AVERAGE(H11:I11),-0.000001)</f>
        <v>-9.9999999999999995E-7</v>
      </c>
      <c r="M11" s="81">
        <f t="shared" ref="M11:M54" si="1">IF(COUNTBLANK(H11:K11)=0,1,0)</f>
        <v>0</v>
      </c>
      <c r="N11" s="81">
        <f>SUM(M11:M14)</f>
        <v>0</v>
      </c>
      <c r="O11" s="82">
        <f>IF(COUNTIF(L11:L14,"&gt;=0"),ROUND(AVERAGEIF(L11:L14,"&gt;=0"),3),0)</f>
        <v>0</v>
      </c>
    </row>
    <row r="12" spans="1:15" ht="16.149999999999999" thickBot="1" x14ac:dyDescent="0.55000000000000004">
      <c r="A12" s="115" t="str">
        <f t="shared" si="0"/>
        <v/>
      </c>
      <c r="B12" s="34" t="s">
        <v>51</v>
      </c>
      <c r="C12" s="34">
        <v>2</v>
      </c>
      <c r="D12" s="104"/>
      <c r="E12" s="105"/>
      <c r="F12" s="106"/>
      <c r="G12" s="83" t="str">
        <f>IF($G$7&lt;&gt;"",$G$7,"")</f>
        <v>Kür</v>
      </c>
      <c r="H12" s="111"/>
      <c r="I12" s="111"/>
      <c r="J12" s="79"/>
      <c r="K12" s="79"/>
      <c r="L12" s="96">
        <f>IF(COUNTBLANK(H12:I12)=0,AVERAGE(H12:I12),-0.000001)</f>
        <v>-9.9999999999999995E-7</v>
      </c>
      <c r="M12" s="81">
        <f t="shared" si="1"/>
        <v>0</v>
      </c>
      <c r="N12" s="84">
        <f>SUM(M11:M14)</f>
        <v>0</v>
      </c>
      <c r="O12" s="85">
        <f>IF(COUNTIF(L11:L14,"&gt;=0"),ROUND(AVERAGEIF(L11:L14,"&gt;=0"),3),0)</f>
        <v>0</v>
      </c>
    </row>
    <row r="13" spans="1:15" ht="16.149999999999999" thickBot="1" x14ac:dyDescent="0.55000000000000004">
      <c r="A13" s="116" t="str">
        <f t="shared" si="0"/>
        <v/>
      </c>
      <c r="B13" s="34" t="s">
        <v>51</v>
      </c>
      <c r="C13" s="34">
        <v>3</v>
      </c>
      <c r="E13" s="105"/>
      <c r="G13" s="86" t="str">
        <f>IF($G$8&lt;&gt;"",$G$8,"")</f>
        <v/>
      </c>
      <c r="H13" s="112"/>
      <c r="I13" s="112"/>
      <c r="J13" s="87"/>
      <c r="K13" s="87"/>
      <c r="L13" s="97"/>
      <c r="M13" s="81">
        <f t="shared" si="1"/>
        <v>0</v>
      </c>
      <c r="N13" s="84">
        <f>SUM(M11:M14)</f>
        <v>0</v>
      </c>
      <c r="O13" s="89">
        <f>IF(COUNTIF(L11:L14,"&gt;=0"),ROUND(AVERAGEIF(L11:L14,"&gt;=0"),3),0)</f>
        <v>0</v>
      </c>
    </row>
    <row r="14" spans="1:15" ht="16.149999999999999" thickBot="1" x14ac:dyDescent="0.55000000000000004">
      <c r="A14" s="117" t="str">
        <f t="shared" si="0"/>
        <v/>
      </c>
      <c r="B14" s="74" t="s">
        <v>51</v>
      </c>
      <c r="C14" s="74">
        <v>4</v>
      </c>
      <c r="D14" s="107"/>
      <c r="E14" s="108"/>
      <c r="F14" s="109"/>
      <c r="G14" s="90" t="str">
        <f>IF($G$9&lt;&gt;"",$G$9,"")</f>
        <v/>
      </c>
      <c r="H14" s="113"/>
      <c r="I14" s="113"/>
      <c r="J14" s="91"/>
      <c r="K14" s="91"/>
      <c r="L14" s="93"/>
      <c r="M14" s="81">
        <f t="shared" si="1"/>
        <v>0</v>
      </c>
      <c r="N14" s="94">
        <f>SUM(M11:M14)</f>
        <v>0</v>
      </c>
      <c r="O14" s="95">
        <f>IF(COUNTIF(L11:L14,"&gt;=0"),ROUND(AVERAGEIF(L11:L14,"&gt;=0"),3),0)</f>
        <v>0</v>
      </c>
    </row>
    <row r="15" spans="1:15" ht="16.149999999999999" thickBot="1" x14ac:dyDescent="0.55000000000000004">
      <c r="A15" s="114" t="str">
        <f t="shared" si="0"/>
        <v/>
      </c>
      <c r="B15" s="77" t="s">
        <v>51</v>
      </c>
      <c r="C15" s="77">
        <v>1</v>
      </c>
      <c r="D15" s="101"/>
      <c r="E15" s="102"/>
      <c r="F15" s="103"/>
      <c r="G15" s="78" t="str">
        <f>IF($G$6&lt;&gt;"",$G$6,"")</f>
        <v>Grund</v>
      </c>
      <c r="H15" s="110"/>
      <c r="I15" s="110"/>
      <c r="J15" s="79"/>
      <c r="K15" s="79"/>
      <c r="L15" s="80">
        <f>IF(COUNTBLANK(H15:I15)=0,AVERAGE(H15:I15),-0.000001)</f>
        <v>-9.9999999999999995E-7</v>
      </c>
      <c r="M15" s="81">
        <f t="shared" si="1"/>
        <v>0</v>
      </c>
      <c r="N15" s="81">
        <f>SUM(M15:M18)</f>
        <v>0</v>
      </c>
      <c r="O15" s="82">
        <f>IF(COUNTIF(L15:L18,"&gt;=0"),ROUND(AVERAGEIF(L15:L18,"&gt;=0"),3),0)</f>
        <v>0</v>
      </c>
    </row>
    <row r="16" spans="1:15" ht="16.149999999999999" thickBot="1" x14ac:dyDescent="0.55000000000000004">
      <c r="A16" s="115" t="str">
        <f t="shared" si="0"/>
        <v/>
      </c>
      <c r="B16" s="34" t="s">
        <v>51</v>
      </c>
      <c r="C16" s="34">
        <v>2</v>
      </c>
      <c r="D16" s="104"/>
      <c r="E16" s="105"/>
      <c r="F16" s="106"/>
      <c r="G16" s="83" t="str">
        <f>IF($G$7&lt;&gt;"",$G$7,"")</f>
        <v>Kür</v>
      </c>
      <c r="H16" s="111"/>
      <c r="I16" s="111"/>
      <c r="J16" s="79"/>
      <c r="K16" s="79"/>
      <c r="L16" s="96">
        <f>IF(COUNTBLANK(H16:I16)=0,AVERAGE(H16:I16),-0.000001)</f>
        <v>-9.9999999999999995E-7</v>
      </c>
      <c r="M16" s="81">
        <f t="shared" si="1"/>
        <v>0</v>
      </c>
      <c r="N16" s="84">
        <f>SUM(M15:M18)</f>
        <v>0</v>
      </c>
      <c r="O16" s="85">
        <f>IF(COUNTIF(L15:L18,"&gt;=0"),ROUND(AVERAGEIF(L15:L18,"&gt;=0"),3),0)</f>
        <v>0</v>
      </c>
    </row>
    <row r="17" spans="1:15" ht="16.149999999999999" thickBot="1" x14ac:dyDescent="0.55000000000000004">
      <c r="A17" s="116" t="str">
        <f t="shared" si="0"/>
        <v/>
      </c>
      <c r="B17" s="34" t="s">
        <v>51</v>
      </c>
      <c r="C17" s="34">
        <v>3</v>
      </c>
      <c r="E17" s="105"/>
      <c r="G17" s="86" t="str">
        <f>IF($G$8&lt;&gt;"",$G$8,"")</f>
        <v/>
      </c>
      <c r="H17" s="112"/>
      <c r="I17" s="112"/>
      <c r="J17" s="87"/>
      <c r="K17" s="87"/>
      <c r="L17" s="97"/>
      <c r="M17" s="81">
        <f t="shared" si="1"/>
        <v>0</v>
      </c>
      <c r="N17" s="84">
        <f>SUM(M15:M18)</f>
        <v>0</v>
      </c>
      <c r="O17" s="89">
        <f>IF(COUNTIF(L15:L18,"&gt;=0"),ROUND(AVERAGEIF(L15:L18,"&gt;=0"),3),0)</f>
        <v>0</v>
      </c>
    </row>
    <row r="18" spans="1:15" ht="16.149999999999999" thickBot="1" x14ac:dyDescent="0.55000000000000004">
      <c r="A18" s="117" t="str">
        <f t="shared" si="0"/>
        <v/>
      </c>
      <c r="B18" s="74" t="s">
        <v>51</v>
      </c>
      <c r="C18" s="74">
        <v>4</v>
      </c>
      <c r="D18" s="107"/>
      <c r="E18" s="108"/>
      <c r="F18" s="109"/>
      <c r="G18" s="90" t="str">
        <f>IF($G$9&lt;&gt;"",$G$9,"")</f>
        <v/>
      </c>
      <c r="H18" s="113"/>
      <c r="I18" s="113"/>
      <c r="J18" s="91"/>
      <c r="K18" s="91"/>
      <c r="L18" s="93"/>
      <c r="M18" s="81">
        <f t="shared" si="1"/>
        <v>0</v>
      </c>
      <c r="N18" s="94">
        <f>SUM(M15:M18)</f>
        <v>0</v>
      </c>
      <c r="O18" s="95">
        <f>IF(COUNTIF(L15:L18,"&gt;=0"),ROUND(AVERAGEIF(L15:L18,"&gt;=0"),3),0)</f>
        <v>0</v>
      </c>
    </row>
    <row r="19" spans="1:15" ht="16.149999999999999" thickBot="1" x14ac:dyDescent="0.55000000000000004">
      <c r="A19" s="114" t="str">
        <f t="shared" si="0"/>
        <v/>
      </c>
      <c r="B19" s="77" t="s">
        <v>51</v>
      </c>
      <c r="C19" s="77">
        <v>1</v>
      </c>
      <c r="D19" s="101"/>
      <c r="E19" s="102"/>
      <c r="F19" s="103"/>
      <c r="G19" s="78" t="str">
        <f>IF($G$6&lt;&gt;"",$G$6,"")</f>
        <v>Grund</v>
      </c>
      <c r="H19" s="110"/>
      <c r="I19" s="110"/>
      <c r="J19" s="79"/>
      <c r="K19" s="79"/>
      <c r="L19" s="80">
        <f>IF(COUNTBLANK(H19:I19)=0,AVERAGE(H19:I19),-0.000001)</f>
        <v>-9.9999999999999995E-7</v>
      </c>
      <c r="M19" s="81">
        <f t="shared" si="1"/>
        <v>0</v>
      </c>
      <c r="N19" s="81">
        <f>SUM(M19:M22)</f>
        <v>0</v>
      </c>
      <c r="O19" s="82">
        <f>IF(COUNTIF(L19:L22,"&gt;=0"),ROUND(AVERAGEIF(L19:L22,"&gt;=0"),3),0)</f>
        <v>0</v>
      </c>
    </row>
    <row r="20" spans="1:15" ht="16.149999999999999" thickBot="1" x14ac:dyDescent="0.55000000000000004">
      <c r="A20" s="115" t="str">
        <f t="shared" si="0"/>
        <v/>
      </c>
      <c r="B20" s="34" t="s">
        <v>51</v>
      </c>
      <c r="C20" s="34">
        <v>2</v>
      </c>
      <c r="D20" s="104"/>
      <c r="E20" s="105"/>
      <c r="F20" s="106"/>
      <c r="G20" s="83" t="str">
        <f>IF($G$7&lt;&gt;"",$G$7,"")</f>
        <v>Kür</v>
      </c>
      <c r="H20" s="111"/>
      <c r="I20" s="111"/>
      <c r="J20" s="79"/>
      <c r="K20" s="79"/>
      <c r="L20" s="96">
        <f>IF(COUNTBLANK(H20:I20)=0,AVERAGE(H20:I20),-0.000001)</f>
        <v>-9.9999999999999995E-7</v>
      </c>
      <c r="M20" s="81">
        <f t="shared" si="1"/>
        <v>0</v>
      </c>
      <c r="N20" s="84">
        <f>SUM(M19:M22)</f>
        <v>0</v>
      </c>
      <c r="O20" s="85">
        <f>IF(COUNTIF(L19:L22,"&gt;=0"),ROUND(AVERAGEIF(L19:L22,"&gt;=0"),3),0)</f>
        <v>0</v>
      </c>
    </row>
    <row r="21" spans="1:15" ht="16.149999999999999" thickBot="1" x14ac:dyDescent="0.55000000000000004">
      <c r="A21" s="116" t="str">
        <f t="shared" si="0"/>
        <v/>
      </c>
      <c r="B21" s="34" t="s">
        <v>51</v>
      </c>
      <c r="C21" s="34">
        <v>3</v>
      </c>
      <c r="E21" s="105"/>
      <c r="G21" s="86" t="str">
        <f>IF($G$8&lt;&gt;"",$G$8,"")</f>
        <v/>
      </c>
      <c r="H21" s="112"/>
      <c r="I21" s="112"/>
      <c r="J21" s="87"/>
      <c r="K21" s="87"/>
      <c r="L21" s="97"/>
      <c r="M21" s="81">
        <f t="shared" si="1"/>
        <v>0</v>
      </c>
      <c r="N21" s="84">
        <f>SUM(M19:M22)</f>
        <v>0</v>
      </c>
      <c r="O21" s="89">
        <f>IF(COUNTIF(L19:L22,"&gt;=0"),ROUND(AVERAGEIF(L19:L22,"&gt;=0"),3),0)</f>
        <v>0</v>
      </c>
    </row>
    <row r="22" spans="1:15" ht="16.149999999999999" thickBot="1" x14ac:dyDescent="0.55000000000000004">
      <c r="A22" s="117" t="str">
        <f t="shared" si="0"/>
        <v/>
      </c>
      <c r="B22" s="74" t="s">
        <v>51</v>
      </c>
      <c r="C22" s="74">
        <v>4</v>
      </c>
      <c r="D22" s="107"/>
      <c r="E22" s="108"/>
      <c r="F22" s="109"/>
      <c r="G22" s="90" t="str">
        <f>IF($G$9&lt;&gt;"",$G$9,"")</f>
        <v/>
      </c>
      <c r="H22" s="113"/>
      <c r="I22" s="113"/>
      <c r="J22" s="91"/>
      <c r="K22" s="91"/>
      <c r="L22" s="93"/>
      <c r="M22" s="81">
        <f t="shared" si="1"/>
        <v>0</v>
      </c>
      <c r="N22" s="94">
        <f>SUM(M19:M22)</f>
        <v>0</v>
      </c>
      <c r="O22" s="95">
        <f>IF(COUNTIF(L19:L22,"&gt;=0"),ROUND(AVERAGEIF(L19:L22,"&gt;=0"),3),0)</f>
        <v>0</v>
      </c>
    </row>
    <row r="23" spans="1:15" ht="16.149999999999999" thickBot="1" x14ac:dyDescent="0.55000000000000004">
      <c r="A23" s="114" t="str">
        <f t="shared" si="0"/>
        <v/>
      </c>
      <c r="B23" s="77" t="s">
        <v>51</v>
      </c>
      <c r="C23" s="77">
        <v>1</v>
      </c>
      <c r="D23" s="101"/>
      <c r="E23" s="102"/>
      <c r="F23" s="103"/>
      <c r="G23" s="78" t="str">
        <f>IF($G$6&lt;&gt;"",$G$6,"")</f>
        <v>Grund</v>
      </c>
      <c r="H23" s="110"/>
      <c r="I23" s="110"/>
      <c r="J23" s="79"/>
      <c r="K23" s="79"/>
      <c r="L23" s="80">
        <f>IF(COUNTBLANK(H23:I23)=0,AVERAGE(H23:I23),-0.000001)</f>
        <v>-9.9999999999999995E-7</v>
      </c>
      <c r="M23" s="81">
        <f t="shared" si="1"/>
        <v>0</v>
      </c>
      <c r="N23" s="81">
        <f>SUM(M23:M26)</f>
        <v>0</v>
      </c>
      <c r="O23" s="82">
        <f>IF(COUNTIF(L23:L26,"&gt;=0"),ROUND(AVERAGEIF(L23:L26,"&gt;=0"),3),0)</f>
        <v>0</v>
      </c>
    </row>
    <row r="24" spans="1:15" ht="16.149999999999999" thickBot="1" x14ac:dyDescent="0.55000000000000004">
      <c r="A24" s="115" t="str">
        <f t="shared" si="0"/>
        <v/>
      </c>
      <c r="B24" s="34" t="s">
        <v>51</v>
      </c>
      <c r="C24" s="34">
        <v>2</v>
      </c>
      <c r="D24" s="104"/>
      <c r="E24" s="105"/>
      <c r="F24" s="106"/>
      <c r="G24" s="83" t="str">
        <f>IF($G$7&lt;&gt;"",$G$7,"")</f>
        <v>Kür</v>
      </c>
      <c r="H24" s="111"/>
      <c r="I24" s="111"/>
      <c r="J24" s="79"/>
      <c r="K24" s="79"/>
      <c r="L24" s="96">
        <f>IF(COUNTBLANK(H24:I24)=0,AVERAGE(H24:I24),-0.000001)</f>
        <v>-9.9999999999999995E-7</v>
      </c>
      <c r="M24" s="81">
        <f t="shared" si="1"/>
        <v>0</v>
      </c>
      <c r="N24" s="84">
        <f>SUM(M23:M26)</f>
        <v>0</v>
      </c>
      <c r="O24" s="85">
        <f>IF(COUNTIF(L23:L26,"&gt;=0"),ROUND(AVERAGEIF(L23:L26,"&gt;=0"),3),0)</f>
        <v>0</v>
      </c>
    </row>
    <row r="25" spans="1:15" ht="16.149999999999999" thickBot="1" x14ac:dyDescent="0.55000000000000004">
      <c r="A25" s="116" t="str">
        <f t="shared" si="0"/>
        <v/>
      </c>
      <c r="B25" s="34" t="s">
        <v>51</v>
      </c>
      <c r="C25" s="34">
        <v>3</v>
      </c>
      <c r="E25" s="105"/>
      <c r="G25" s="86" t="str">
        <f>IF($G$8&lt;&gt;"",$G$8,"")</f>
        <v/>
      </c>
      <c r="H25" s="112"/>
      <c r="I25" s="112"/>
      <c r="J25" s="87"/>
      <c r="K25" s="87"/>
      <c r="L25" s="97"/>
      <c r="M25" s="81">
        <f t="shared" si="1"/>
        <v>0</v>
      </c>
      <c r="N25" s="84">
        <f>SUM(M23:M26)</f>
        <v>0</v>
      </c>
      <c r="O25" s="89">
        <f>IF(COUNTIF(L23:L26,"&gt;=0"),ROUND(AVERAGEIF(L23:L26,"&gt;=0"),3),0)</f>
        <v>0</v>
      </c>
    </row>
    <row r="26" spans="1:15" ht="16.149999999999999" thickBot="1" x14ac:dyDescent="0.55000000000000004">
      <c r="A26" s="117" t="str">
        <f t="shared" si="0"/>
        <v/>
      </c>
      <c r="B26" s="74" t="s">
        <v>51</v>
      </c>
      <c r="C26" s="74">
        <v>4</v>
      </c>
      <c r="D26" s="107"/>
      <c r="E26" s="108"/>
      <c r="F26" s="109"/>
      <c r="G26" s="90" t="str">
        <f>IF($G$9&lt;&gt;"",$G$9,"")</f>
        <v/>
      </c>
      <c r="H26" s="113"/>
      <c r="I26" s="113"/>
      <c r="J26" s="91"/>
      <c r="K26" s="91"/>
      <c r="L26" s="93"/>
      <c r="M26" s="81">
        <f t="shared" si="1"/>
        <v>0</v>
      </c>
      <c r="N26" s="94">
        <f>SUM(M23:M26)</f>
        <v>0</v>
      </c>
      <c r="O26" s="95">
        <f>IF(COUNTIF(L23:L26,"&gt;=0"),ROUND(AVERAGEIF(L23:L26,"&gt;=0"),3),0)</f>
        <v>0</v>
      </c>
    </row>
    <row r="27" spans="1:15" ht="16.149999999999999" thickBot="1" x14ac:dyDescent="0.55000000000000004">
      <c r="A27" s="114" t="str">
        <f t="shared" si="0"/>
        <v/>
      </c>
      <c r="B27" s="77" t="s">
        <v>51</v>
      </c>
      <c r="C27" s="77">
        <v>1</v>
      </c>
      <c r="D27" s="101"/>
      <c r="E27" s="102"/>
      <c r="F27" s="103"/>
      <c r="G27" s="78" t="str">
        <f>IF($G$6&lt;&gt;"",$G$6,"")</f>
        <v>Grund</v>
      </c>
      <c r="H27" s="110"/>
      <c r="I27" s="110"/>
      <c r="J27" s="79"/>
      <c r="K27" s="79"/>
      <c r="L27" s="80">
        <f>IF(COUNTBLANK(H27:I27)=0,AVERAGE(H27:I27),-0.000001)</f>
        <v>-9.9999999999999995E-7</v>
      </c>
      <c r="M27" s="81">
        <f t="shared" si="1"/>
        <v>0</v>
      </c>
      <c r="N27" s="81">
        <f>SUM(M27:M30)</f>
        <v>0</v>
      </c>
      <c r="O27" s="82">
        <f>IF(COUNTIF(L27:L30,"&gt;=0"),ROUND(AVERAGEIF(L27:L30,"&gt;=0"),3),0)</f>
        <v>0</v>
      </c>
    </row>
    <row r="28" spans="1:15" ht="16.149999999999999" thickBot="1" x14ac:dyDescent="0.55000000000000004">
      <c r="A28" s="115" t="str">
        <f t="shared" si="0"/>
        <v/>
      </c>
      <c r="B28" s="34" t="s">
        <v>51</v>
      </c>
      <c r="C28" s="34">
        <v>2</v>
      </c>
      <c r="D28" s="104"/>
      <c r="E28" s="105"/>
      <c r="F28" s="106"/>
      <c r="G28" s="83" t="str">
        <f>IF($G$7&lt;&gt;"",$G$7,"")</f>
        <v>Kür</v>
      </c>
      <c r="H28" s="111"/>
      <c r="I28" s="111"/>
      <c r="J28" s="79"/>
      <c r="K28" s="79"/>
      <c r="L28" s="96">
        <f>IF(COUNTBLANK(H28:I28)=0,AVERAGE(H28:I28),-0.000001)</f>
        <v>-9.9999999999999995E-7</v>
      </c>
      <c r="M28" s="81">
        <f t="shared" si="1"/>
        <v>0</v>
      </c>
      <c r="N28" s="84">
        <f>SUM(M27:M30)</f>
        <v>0</v>
      </c>
      <c r="O28" s="85">
        <f>IF(COUNTIF(L27:L30,"&gt;=0"),ROUND(AVERAGEIF(L27:L30,"&gt;=0"),3),0)</f>
        <v>0</v>
      </c>
    </row>
    <row r="29" spans="1:15" ht="16.149999999999999" thickBot="1" x14ac:dyDescent="0.55000000000000004">
      <c r="A29" s="116" t="str">
        <f t="shared" si="0"/>
        <v/>
      </c>
      <c r="B29" s="34" t="s">
        <v>51</v>
      </c>
      <c r="C29" s="34">
        <v>3</v>
      </c>
      <c r="E29" s="105"/>
      <c r="G29" s="86" t="str">
        <f>IF($G$8&lt;&gt;"",$G$8,"")</f>
        <v/>
      </c>
      <c r="H29" s="112"/>
      <c r="I29" s="112"/>
      <c r="J29" s="87"/>
      <c r="K29" s="87"/>
      <c r="L29" s="97"/>
      <c r="M29" s="81">
        <f t="shared" si="1"/>
        <v>0</v>
      </c>
      <c r="N29" s="84">
        <f>SUM(M27:M30)</f>
        <v>0</v>
      </c>
      <c r="O29" s="89">
        <f>IF(COUNTIF(L27:L30,"&gt;=0"),ROUND(AVERAGEIF(L27:L30,"&gt;=0"),3),0)</f>
        <v>0</v>
      </c>
    </row>
    <row r="30" spans="1:15" ht="16.149999999999999" thickBot="1" x14ac:dyDescent="0.55000000000000004">
      <c r="A30" s="117" t="str">
        <f t="shared" si="0"/>
        <v/>
      </c>
      <c r="B30" s="74" t="s">
        <v>51</v>
      </c>
      <c r="C30" s="74">
        <v>4</v>
      </c>
      <c r="D30" s="107"/>
      <c r="E30" s="108"/>
      <c r="F30" s="109"/>
      <c r="G30" s="90" t="str">
        <f>IF($G$9&lt;&gt;"",$G$9,"")</f>
        <v/>
      </c>
      <c r="H30" s="113"/>
      <c r="I30" s="113"/>
      <c r="J30" s="91"/>
      <c r="K30" s="91"/>
      <c r="L30" s="93"/>
      <c r="M30" s="81">
        <f t="shared" si="1"/>
        <v>0</v>
      </c>
      <c r="N30" s="94">
        <f>SUM(M27:M30)</f>
        <v>0</v>
      </c>
      <c r="O30" s="95">
        <f>IF(COUNTIF(L27:L30,"&gt;=0"),ROUND(AVERAGEIF(L27:L30,"&gt;=0"),3),0)</f>
        <v>0</v>
      </c>
    </row>
    <row r="31" spans="1:15" ht="16.149999999999999" thickBot="1" x14ac:dyDescent="0.55000000000000004">
      <c r="A31" s="114" t="str">
        <f t="shared" si="0"/>
        <v/>
      </c>
      <c r="B31" s="77" t="s">
        <v>51</v>
      </c>
      <c r="C31" s="77">
        <v>1</v>
      </c>
      <c r="D31" s="101"/>
      <c r="E31" s="102"/>
      <c r="F31" s="103"/>
      <c r="G31" s="78" t="str">
        <f>IF($G$6&lt;&gt;"",$G$6,"")</f>
        <v>Grund</v>
      </c>
      <c r="H31" s="110"/>
      <c r="I31" s="110"/>
      <c r="J31" s="79"/>
      <c r="K31" s="79"/>
      <c r="L31" s="80">
        <f>IF(COUNTBLANK(H31:I31)=0,AVERAGE(H31:I31),-0.000001)</f>
        <v>-9.9999999999999995E-7</v>
      </c>
      <c r="M31" s="81">
        <f t="shared" si="1"/>
        <v>0</v>
      </c>
      <c r="N31" s="81">
        <f>SUM(M31:M34)</f>
        <v>0</v>
      </c>
      <c r="O31" s="82">
        <f>IF(COUNTIF(L31:L34,"&gt;=0"),ROUND(AVERAGEIF(L31:L34,"&gt;=0"),3),0)</f>
        <v>0</v>
      </c>
    </row>
    <row r="32" spans="1:15" ht="16.149999999999999" thickBot="1" x14ac:dyDescent="0.55000000000000004">
      <c r="A32" s="115" t="str">
        <f t="shared" si="0"/>
        <v/>
      </c>
      <c r="B32" s="34" t="s">
        <v>51</v>
      </c>
      <c r="C32" s="34">
        <v>2</v>
      </c>
      <c r="D32" s="104"/>
      <c r="E32" s="105"/>
      <c r="F32" s="106"/>
      <c r="G32" s="83" t="str">
        <f>IF($G$7&lt;&gt;"",$G$7,"")</f>
        <v>Kür</v>
      </c>
      <c r="H32" s="111"/>
      <c r="I32" s="111"/>
      <c r="J32" s="79"/>
      <c r="K32" s="79"/>
      <c r="L32" s="96">
        <f>IF(COUNTBLANK(H32:I32)=0,AVERAGE(H32:I32),-0.000001)</f>
        <v>-9.9999999999999995E-7</v>
      </c>
      <c r="M32" s="81">
        <f t="shared" si="1"/>
        <v>0</v>
      </c>
      <c r="N32" s="84">
        <f>SUM(M31:M34)</f>
        <v>0</v>
      </c>
      <c r="O32" s="85">
        <f>IF(COUNTIF(L31:L34,"&gt;=0"),ROUND(AVERAGEIF(L31:L34,"&gt;=0"),3),0)</f>
        <v>0</v>
      </c>
    </row>
    <row r="33" spans="1:15" ht="16.149999999999999" thickBot="1" x14ac:dyDescent="0.55000000000000004">
      <c r="A33" s="116" t="str">
        <f t="shared" si="0"/>
        <v/>
      </c>
      <c r="B33" s="34" t="s">
        <v>51</v>
      </c>
      <c r="C33" s="34">
        <v>3</v>
      </c>
      <c r="E33" s="105"/>
      <c r="G33" s="86" t="str">
        <f>IF($G$8&lt;&gt;"",$G$8,"")</f>
        <v/>
      </c>
      <c r="H33" s="112"/>
      <c r="I33" s="112"/>
      <c r="J33" s="87"/>
      <c r="K33" s="87"/>
      <c r="L33" s="97"/>
      <c r="M33" s="81">
        <f t="shared" si="1"/>
        <v>0</v>
      </c>
      <c r="N33" s="84">
        <f>SUM(M31:M34)</f>
        <v>0</v>
      </c>
      <c r="O33" s="89">
        <f>IF(COUNTIF(L31:L34,"&gt;=0"),ROUND(AVERAGEIF(L31:L34,"&gt;=0"),3),0)</f>
        <v>0</v>
      </c>
    </row>
    <row r="34" spans="1:15" ht="16.149999999999999" thickBot="1" x14ac:dyDescent="0.55000000000000004">
      <c r="A34" s="117" t="str">
        <f t="shared" si="0"/>
        <v/>
      </c>
      <c r="B34" s="74" t="s">
        <v>51</v>
      </c>
      <c r="C34" s="74">
        <v>4</v>
      </c>
      <c r="D34" s="107"/>
      <c r="E34" s="108"/>
      <c r="F34" s="109"/>
      <c r="G34" s="90" t="str">
        <f>IF($G$9&lt;&gt;"",$G$9,"")</f>
        <v/>
      </c>
      <c r="H34" s="113"/>
      <c r="I34" s="113"/>
      <c r="J34" s="91"/>
      <c r="K34" s="91"/>
      <c r="L34" s="93"/>
      <c r="M34" s="81">
        <f t="shared" si="1"/>
        <v>0</v>
      </c>
      <c r="N34" s="94">
        <f>SUM(M31:M34)</f>
        <v>0</v>
      </c>
      <c r="O34" s="95">
        <f>IF(COUNTIF(L31:L34,"&gt;=0"),ROUND(AVERAGEIF(L31:L34,"&gt;=0"),3),0)</f>
        <v>0</v>
      </c>
    </row>
    <row r="35" spans="1:15" ht="16.149999999999999" thickBot="1" x14ac:dyDescent="0.55000000000000004">
      <c r="A35" s="114" t="str">
        <f t="shared" si="0"/>
        <v/>
      </c>
      <c r="B35" s="77" t="s">
        <v>51</v>
      </c>
      <c r="C35" s="77">
        <v>1</v>
      </c>
      <c r="D35" s="101"/>
      <c r="E35" s="102"/>
      <c r="F35" s="103"/>
      <c r="G35" s="78" t="str">
        <f>IF($G$6&lt;&gt;"",$G$6,"")</f>
        <v>Grund</v>
      </c>
      <c r="H35" s="110"/>
      <c r="I35" s="110"/>
      <c r="J35" s="79"/>
      <c r="K35" s="79"/>
      <c r="L35" s="80">
        <f>IF(COUNTBLANK(H35:I35)=0,AVERAGE(H35:I35),-0.000001)</f>
        <v>-9.9999999999999995E-7</v>
      </c>
      <c r="M35" s="81">
        <f t="shared" si="1"/>
        <v>0</v>
      </c>
      <c r="N35" s="81">
        <f>SUM(M35:M38)</f>
        <v>0</v>
      </c>
      <c r="O35" s="82">
        <f>IF(COUNTIF(L35:L38,"&gt;=0"),ROUND(AVERAGEIF(L35:L38,"&gt;=0"),3),0)</f>
        <v>0</v>
      </c>
    </row>
    <row r="36" spans="1:15" ht="16.149999999999999" thickBot="1" x14ac:dyDescent="0.55000000000000004">
      <c r="A36" s="115" t="str">
        <f t="shared" si="0"/>
        <v/>
      </c>
      <c r="B36" s="34" t="s">
        <v>51</v>
      </c>
      <c r="C36" s="34">
        <v>2</v>
      </c>
      <c r="D36" s="104"/>
      <c r="E36" s="105"/>
      <c r="F36" s="106"/>
      <c r="G36" s="83" t="str">
        <f>IF($G$7&lt;&gt;"",$G$7,"")</f>
        <v>Kür</v>
      </c>
      <c r="H36" s="111"/>
      <c r="I36" s="111"/>
      <c r="J36" s="79"/>
      <c r="K36" s="79"/>
      <c r="L36" s="96">
        <f>IF(COUNTBLANK(H36:I36)=0,AVERAGE(H36:I36),-0.000001)</f>
        <v>-9.9999999999999995E-7</v>
      </c>
      <c r="M36" s="81">
        <f t="shared" si="1"/>
        <v>0</v>
      </c>
      <c r="N36" s="84">
        <f>SUM(M35:M38)</f>
        <v>0</v>
      </c>
      <c r="O36" s="85">
        <f>IF(COUNTIF(L35:L38,"&gt;=0"),ROUND(AVERAGEIF(L35:L38,"&gt;=0"),3),0)</f>
        <v>0</v>
      </c>
    </row>
    <row r="37" spans="1:15" ht="16.149999999999999" thickBot="1" x14ac:dyDescent="0.55000000000000004">
      <c r="A37" s="116" t="str">
        <f t="shared" si="0"/>
        <v/>
      </c>
      <c r="B37" s="34" t="s">
        <v>51</v>
      </c>
      <c r="C37" s="34">
        <v>3</v>
      </c>
      <c r="E37" s="105"/>
      <c r="G37" s="86" t="str">
        <f>IF($G$8&lt;&gt;"",$G$8,"")</f>
        <v/>
      </c>
      <c r="H37" s="112"/>
      <c r="I37" s="112"/>
      <c r="J37" s="87"/>
      <c r="K37" s="87"/>
      <c r="L37" s="97"/>
      <c r="M37" s="81">
        <f t="shared" si="1"/>
        <v>0</v>
      </c>
      <c r="N37" s="84">
        <f>SUM(M35:M38)</f>
        <v>0</v>
      </c>
      <c r="O37" s="89">
        <f>IF(COUNTIF(L35:L38,"&gt;=0"),ROUND(AVERAGEIF(L35:L38,"&gt;=0"),3),0)</f>
        <v>0</v>
      </c>
    </row>
    <row r="38" spans="1:15" ht="16.149999999999999" thickBot="1" x14ac:dyDescent="0.55000000000000004">
      <c r="A38" s="117" t="str">
        <f t="shared" si="0"/>
        <v/>
      </c>
      <c r="B38" s="74" t="s">
        <v>51</v>
      </c>
      <c r="C38" s="74">
        <v>4</v>
      </c>
      <c r="D38" s="107"/>
      <c r="E38" s="108"/>
      <c r="F38" s="109"/>
      <c r="G38" s="90" t="str">
        <f>IF($G$9&lt;&gt;"",$G$9,"")</f>
        <v/>
      </c>
      <c r="H38" s="113"/>
      <c r="I38" s="113"/>
      <c r="J38" s="91"/>
      <c r="K38" s="91"/>
      <c r="L38" s="93"/>
      <c r="M38" s="81">
        <f t="shared" si="1"/>
        <v>0</v>
      </c>
      <c r="N38" s="94">
        <f>SUM(M35:M38)</f>
        <v>0</v>
      </c>
      <c r="O38" s="95">
        <f>IF(COUNTIF(L35:L38,"&gt;=0"),ROUND(AVERAGEIF(L35:L38,"&gt;=0"),3),0)</f>
        <v>0</v>
      </c>
    </row>
    <row r="39" spans="1:15" ht="16.149999999999999" thickBot="1" x14ac:dyDescent="0.55000000000000004">
      <c r="A39" s="114" t="str">
        <f t="shared" si="0"/>
        <v/>
      </c>
      <c r="B39" s="77" t="s">
        <v>51</v>
      </c>
      <c r="C39" s="77">
        <v>1</v>
      </c>
      <c r="D39" s="101"/>
      <c r="E39" s="102"/>
      <c r="F39" s="103"/>
      <c r="G39" s="78" t="str">
        <f>IF($G$6&lt;&gt;"",$G$6,"")</f>
        <v>Grund</v>
      </c>
      <c r="H39" s="110"/>
      <c r="I39" s="110"/>
      <c r="J39" s="79"/>
      <c r="K39" s="79"/>
      <c r="L39" s="80">
        <f>IF(COUNTBLANK(H39:I39)=0,AVERAGE(H39:I39),-0.000001)</f>
        <v>-9.9999999999999995E-7</v>
      </c>
      <c r="M39" s="81">
        <f t="shared" si="1"/>
        <v>0</v>
      </c>
      <c r="N39" s="81">
        <f>SUM(M39:M42)</f>
        <v>0</v>
      </c>
      <c r="O39" s="82">
        <f>IF(COUNTIF(L39:L42,"&gt;=0"),ROUND(AVERAGEIF(L39:L42,"&gt;=0"),3),0)</f>
        <v>0</v>
      </c>
    </row>
    <row r="40" spans="1:15" ht="16.149999999999999" thickBot="1" x14ac:dyDescent="0.55000000000000004">
      <c r="A40" s="115" t="str">
        <f t="shared" si="0"/>
        <v/>
      </c>
      <c r="B40" s="34" t="s">
        <v>51</v>
      </c>
      <c r="C40" s="34">
        <v>2</v>
      </c>
      <c r="D40" s="104"/>
      <c r="E40" s="105"/>
      <c r="F40" s="106"/>
      <c r="G40" s="83" t="str">
        <f>IF($G$7&lt;&gt;"",$G$7,"")</f>
        <v>Kür</v>
      </c>
      <c r="H40" s="111"/>
      <c r="I40" s="111"/>
      <c r="J40" s="79"/>
      <c r="K40" s="79"/>
      <c r="L40" s="96">
        <f>IF(COUNTBLANK(H40:I40)=0,AVERAGE(H40:I40),-0.000001)</f>
        <v>-9.9999999999999995E-7</v>
      </c>
      <c r="M40" s="81">
        <f t="shared" si="1"/>
        <v>0</v>
      </c>
      <c r="N40" s="84">
        <f>SUM(M39:M42)</f>
        <v>0</v>
      </c>
      <c r="O40" s="85">
        <f>IF(COUNTIF(L39:L42,"&gt;=0"),ROUND(AVERAGEIF(L39:L42,"&gt;=0"),3),0)</f>
        <v>0</v>
      </c>
    </row>
    <row r="41" spans="1:15" ht="16.149999999999999" thickBot="1" x14ac:dyDescent="0.55000000000000004">
      <c r="A41" s="116" t="str">
        <f t="shared" si="0"/>
        <v/>
      </c>
      <c r="B41" s="34" t="s">
        <v>51</v>
      </c>
      <c r="C41" s="34">
        <v>3</v>
      </c>
      <c r="E41" s="105"/>
      <c r="G41" s="86" t="str">
        <f>IF($G$8&lt;&gt;"",$G$8,"")</f>
        <v/>
      </c>
      <c r="H41" s="112"/>
      <c r="I41" s="112"/>
      <c r="J41" s="87"/>
      <c r="K41" s="87"/>
      <c r="L41" s="97"/>
      <c r="M41" s="81">
        <f t="shared" si="1"/>
        <v>0</v>
      </c>
      <c r="N41" s="84">
        <f>SUM(M39:M42)</f>
        <v>0</v>
      </c>
      <c r="O41" s="89">
        <f>IF(COUNTIF(L39:L42,"&gt;=0"),ROUND(AVERAGEIF(L39:L42,"&gt;=0"),3),0)</f>
        <v>0</v>
      </c>
    </row>
    <row r="42" spans="1:15" ht="16.149999999999999" thickBot="1" x14ac:dyDescent="0.55000000000000004">
      <c r="A42" s="117" t="str">
        <f t="shared" si="0"/>
        <v/>
      </c>
      <c r="B42" s="74" t="s">
        <v>51</v>
      </c>
      <c r="C42" s="74">
        <v>4</v>
      </c>
      <c r="D42" s="107"/>
      <c r="E42" s="108"/>
      <c r="F42" s="109"/>
      <c r="G42" s="90" t="str">
        <f>IF($G$9&lt;&gt;"",$G$9,"")</f>
        <v/>
      </c>
      <c r="H42" s="113"/>
      <c r="I42" s="113"/>
      <c r="J42" s="91"/>
      <c r="K42" s="91"/>
      <c r="L42" s="93"/>
      <c r="M42" s="81">
        <f t="shared" si="1"/>
        <v>0</v>
      </c>
      <c r="N42" s="94">
        <f>SUM(M39:M42)</f>
        <v>0</v>
      </c>
      <c r="O42" s="95">
        <f>IF(COUNTIF(L39:L42,"&gt;=0"),ROUND(AVERAGEIF(L39:L42,"&gt;=0"),3),0)</f>
        <v>0</v>
      </c>
    </row>
    <row r="43" spans="1:15" ht="16.149999999999999" thickBot="1" x14ac:dyDescent="0.55000000000000004">
      <c r="A43" s="114" t="str">
        <f t="shared" ref="A43:A74" si="2">IF(O43=0,"",_xlfn.FLOOR.MATH(RANK(N43,$N$11:$N$131)/4+1+SUMPRODUCT(-(-($N$11:$N$131=N43)),-(-(O43&lt;$O$11:$O$131)))/4))</f>
        <v/>
      </c>
      <c r="B43" s="77" t="s">
        <v>51</v>
      </c>
      <c r="C43" s="77">
        <v>1</v>
      </c>
      <c r="D43" s="101"/>
      <c r="E43" s="102"/>
      <c r="F43" s="103"/>
      <c r="G43" s="78" t="str">
        <f>IF($G$6&lt;&gt;"",$G$6,"")</f>
        <v>Grund</v>
      </c>
      <c r="H43" s="110"/>
      <c r="I43" s="110"/>
      <c r="J43" s="79"/>
      <c r="K43" s="79"/>
      <c r="L43" s="80">
        <f>IF(COUNTBLANK(H43:I43)=0,AVERAGE(H43:I43),-0.000001)</f>
        <v>-9.9999999999999995E-7</v>
      </c>
      <c r="M43" s="81">
        <f t="shared" si="1"/>
        <v>0</v>
      </c>
      <c r="N43" s="81">
        <f>SUM(M43:M46)</f>
        <v>0</v>
      </c>
      <c r="O43" s="82">
        <f>IF(COUNTIF(L43:L46,"&gt;=0"),ROUND(AVERAGEIF(L43:L46,"&gt;=0"),3),0)</f>
        <v>0</v>
      </c>
    </row>
    <row r="44" spans="1:15" ht="16.149999999999999" thickBot="1" x14ac:dyDescent="0.55000000000000004">
      <c r="A44" s="115" t="str">
        <f t="shared" si="2"/>
        <v/>
      </c>
      <c r="B44" s="34" t="s">
        <v>51</v>
      </c>
      <c r="C44" s="34">
        <v>2</v>
      </c>
      <c r="D44" s="104"/>
      <c r="E44" s="105"/>
      <c r="F44" s="106"/>
      <c r="G44" s="83" t="str">
        <f>IF($G$7&lt;&gt;"",$G$7,"")</f>
        <v>Kür</v>
      </c>
      <c r="H44" s="111"/>
      <c r="I44" s="111"/>
      <c r="J44" s="79"/>
      <c r="K44" s="79"/>
      <c r="L44" s="96">
        <f>IF(COUNTBLANK(H44:I44)=0,AVERAGE(H44:I44),-0.000001)</f>
        <v>-9.9999999999999995E-7</v>
      </c>
      <c r="M44" s="81">
        <f t="shared" si="1"/>
        <v>0</v>
      </c>
      <c r="N44" s="84">
        <f>SUM(M43:M46)</f>
        <v>0</v>
      </c>
      <c r="O44" s="85">
        <f>IF(COUNTIF(L43:L46,"&gt;=0"),ROUND(AVERAGEIF(L43:L46,"&gt;=0"),3),0)</f>
        <v>0</v>
      </c>
    </row>
    <row r="45" spans="1:15" ht="16.149999999999999" thickBot="1" x14ac:dyDescent="0.55000000000000004">
      <c r="A45" s="116" t="str">
        <f t="shared" si="2"/>
        <v/>
      </c>
      <c r="B45" s="34" t="s">
        <v>51</v>
      </c>
      <c r="C45" s="34">
        <v>3</v>
      </c>
      <c r="E45" s="105"/>
      <c r="G45" s="86" t="str">
        <f>IF($G$8&lt;&gt;"",$G$8,"")</f>
        <v/>
      </c>
      <c r="H45" s="112"/>
      <c r="I45" s="112"/>
      <c r="J45" s="87"/>
      <c r="K45" s="87"/>
      <c r="L45" s="97"/>
      <c r="M45" s="81">
        <f t="shared" si="1"/>
        <v>0</v>
      </c>
      <c r="N45" s="84">
        <f>SUM(M43:M46)</f>
        <v>0</v>
      </c>
      <c r="O45" s="89">
        <f>IF(COUNTIF(L43:L46,"&gt;=0"),ROUND(AVERAGEIF(L43:L46,"&gt;=0"),3),0)</f>
        <v>0</v>
      </c>
    </row>
    <row r="46" spans="1:15" ht="16.149999999999999" thickBot="1" x14ac:dyDescent="0.55000000000000004">
      <c r="A46" s="117" t="str">
        <f t="shared" si="2"/>
        <v/>
      </c>
      <c r="B46" s="74" t="s">
        <v>51</v>
      </c>
      <c r="C46" s="74">
        <v>4</v>
      </c>
      <c r="D46" s="107"/>
      <c r="E46" s="108"/>
      <c r="F46" s="109"/>
      <c r="G46" s="90" t="str">
        <f>IF($G$9&lt;&gt;"",$G$9,"")</f>
        <v/>
      </c>
      <c r="H46" s="113"/>
      <c r="I46" s="113"/>
      <c r="J46" s="91"/>
      <c r="K46" s="91"/>
      <c r="L46" s="93"/>
      <c r="M46" s="81">
        <f t="shared" si="1"/>
        <v>0</v>
      </c>
      <c r="N46" s="94">
        <f>SUM(M43:M46)</f>
        <v>0</v>
      </c>
      <c r="O46" s="95">
        <f>IF(COUNTIF(L43:L46,"&gt;=0"),ROUND(AVERAGEIF(L43:L46,"&gt;=0"),3),0)</f>
        <v>0</v>
      </c>
    </row>
    <row r="47" spans="1:15" ht="16.149999999999999" thickBot="1" x14ac:dyDescent="0.55000000000000004">
      <c r="A47" s="114" t="str">
        <f t="shared" si="2"/>
        <v/>
      </c>
      <c r="B47" s="77" t="s">
        <v>51</v>
      </c>
      <c r="C47" s="77">
        <v>1</v>
      </c>
      <c r="D47" s="101"/>
      <c r="E47" s="102"/>
      <c r="F47" s="103"/>
      <c r="G47" s="78" t="str">
        <f>IF($G$6&lt;&gt;"",$G$6,"")</f>
        <v>Grund</v>
      </c>
      <c r="H47" s="110"/>
      <c r="I47" s="110"/>
      <c r="J47" s="79"/>
      <c r="K47" s="79"/>
      <c r="L47" s="80">
        <f>IF(COUNTBLANK(H47:I47)=0,AVERAGE(H47:I47),-0.000001)</f>
        <v>-9.9999999999999995E-7</v>
      </c>
      <c r="M47" s="81">
        <f t="shared" si="1"/>
        <v>0</v>
      </c>
      <c r="N47" s="81">
        <f>SUM(M47:M50)</f>
        <v>0</v>
      </c>
      <c r="O47" s="82">
        <f>IF(COUNTIF(L47:L50,"&gt;=0"),ROUND(AVERAGEIF(L47:L50,"&gt;=0"),3),0)</f>
        <v>0</v>
      </c>
    </row>
    <row r="48" spans="1:15" ht="16.149999999999999" thickBot="1" x14ac:dyDescent="0.55000000000000004">
      <c r="A48" s="115" t="str">
        <f t="shared" si="2"/>
        <v/>
      </c>
      <c r="B48" s="34" t="s">
        <v>51</v>
      </c>
      <c r="C48" s="34">
        <v>2</v>
      </c>
      <c r="D48" s="104"/>
      <c r="E48" s="105"/>
      <c r="F48" s="106"/>
      <c r="G48" s="83" t="str">
        <f>IF($G$7&lt;&gt;"",$G$7,"")</f>
        <v>Kür</v>
      </c>
      <c r="H48" s="111"/>
      <c r="I48" s="111"/>
      <c r="J48" s="79"/>
      <c r="K48" s="79"/>
      <c r="L48" s="96">
        <f>IF(COUNTBLANK(H48:I48)=0,AVERAGE(H48:I48),-0.000001)</f>
        <v>-9.9999999999999995E-7</v>
      </c>
      <c r="M48" s="81">
        <f t="shared" si="1"/>
        <v>0</v>
      </c>
      <c r="N48" s="84">
        <f>SUM(M47:M50)</f>
        <v>0</v>
      </c>
      <c r="O48" s="85">
        <f>IF(COUNTIF(L47:L50,"&gt;=0"),ROUND(AVERAGEIF(L47:L50,"&gt;=0"),3),0)</f>
        <v>0</v>
      </c>
    </row>
    <row r="49" spans="1:15" ht="16.149999999999999" thickBot="1" x14ac:dyDescent="0.55000000000000004">
      <c r="A49" s="116" t="str">
        <f t="shared" si="2"/>
        <v/>
      </c>
      <c r="B49" s="34" t="s">
        <v>51</v>
      </c>
      <c r="C49" s="34">
        <v>3</v>
      </c>
      <c r="E49" s="105"/>
      <c r="G49" s="86" t="str">
        <f>IF($G$8&lt;&gt;"",$G$8,"")</f>
        <v/>
      </c>
      <c r="H49" s="112"/>
      <c r="I49" s="112"/>
      <c r="J49" s="87"/>
      <c r="K49" s="87"/>
      <c r="L49" s="97"/>
      <c r="M49" s="81">
        <f t="shared" si="1"/>
        <v>0</v>
      </c>
      <c r="N49" s="84">
        <f>SUM(M47:M50)</f>
        <v>0</v>
      </c>
      <c r="O49" s="89">
        <f>IF(COUNTIF(L47:L50,"&gt;=0"),ROUND(AVERAGEIF(L47:L50,"&gt;=0"),3),0)</f>
        <v>0</v>
      </c>
    </row>
    <row r="50" spans="1:15" ht="16.149999999999999" thickBot="1" x14ac:dyDescent="0.55000000000000004">
      <c r="A50" s="117" t="str">
        <f t="shared" si="2"/>
        <v/>
      </c>
      <c r="B50" s="74" t="s">
        <v>51</v>
      </c>
      <c r="C50" s="74">
        <v>4</v>
      </c>
      <c r="D50" s="107"/>
      <c r="E50" s="108"/>
      <c r="F50" s="109"/>
      <c r="G50" s="90" t="str">
        <f>IF($G$9&lt;&gt;"",$G$9,"")</f>
        <v/>
      </c>
      <c r="H50" s="113"/>
      <c r="I50" s="113"/>
      <c r="J50" s="91"/>
      <c r="K50" s="91"/>
      <c r="L50" s="93"/>
      <c r="M50" s="81">
        <f t="shared" si="1"/>
        <v>0</v>
      </c>
      <c r="N50" s="94">
        <f>SUM(M47:M50)</f>
        <v>0</v>
      </c>
      <c r="O50" s="95">
        <f>IF(COUNTIF(L47:L50,"&gt;=0"),ROUND(AVERAGEIF(L47:L50,"&gt;=0"),3),0)</f>
        <v>0</v>
      </c>
    </row>
    <row r="51" spans="1:15" ht="16.149999999999999" thickBot="1" x14ac:dyDescent="0.55000000000000004">
      <c r="A51" s="114" t="str">
        <f t="shared" si="2"/>
        <v/>
      </c>
      <c r="B51" s="77" t="s">
        <v>51</v>
      </c>
      <c r="C51" s="77">
        <v>1</v>
      </c>
      <c r="D51" s="101"/>
      <c r="E51" s="102"/>
      <c r="F51" s="103"/>
      <c r="G51" s="78" t="str">
        <f>IF($G$6&lt;&gt;"",$G$6,"")</f>
        <v>Grund</v>
      </c>
      <c r="H51" s="110"/>
      <c r="I51" s="110"/>
      <c r="J51" s="79"/>
      <c r="K51" s="79"/>
      <c r="L51" s="80">
        <f>IF(COUNTBLANK(H51:I51)=0,AVERAGE(H51:I51),-0.000001)</f>
        <v>-9.9999999999999995E-7</v>
      </c>
      <c r="M51" s="81">
        <f t="shared" si="1"/>
        <v>0</v>
      </c>
      <c r="N51" s="81">
        <f>SUM(M51:M54)</f>
        <v>0</v>
      </c>
      <c r="O51" s="82">
        <f>IF(COUNTIF(L51:L54,"&gt;=0"),ROUND(AVERAGEIF(L51:L54,"&gt;=0"),3),0)</f>
        <v>0</v>
      </c>
    </row>
    <row r="52" spans="1:15" ht="16.149999999999999" thickBot="1" x14ac:dyDescent="0.55000000000000004">
      <c r="A52" s="115" t="str">
        <f t="shared" si="2"/>
        <v/>
      </c>
      <c r="B52" s="34" t="s">
        <v>51</v>
      </c>
      <c r="C52" s="34">
        <v>2</v>
      </c>
      <c r="D52" s="104"/>
      <c r="E52" s="105"/>
      <c r="F52" s="106"/>
      <c r="G52" s="83" t="str">
        <f>IF($G$7&lt;&gt;"",$G$7,"")</f>
        <v>Kür</v>
      </c>
      <c r="H52" s="111"/>
      <c r="I52" s="111"/>
      <c r="J52" s="79"/>
      <c r="K52" s="79"/>
      <c r="L52" s="96">
        <f>IF(COUNTBLANK(H52:I52)=0,AVERAGE(H52:I52),-0.000001)</f>
        <v>-9.9999999999999995E-7</v>
      </c>
      <c r="M52" s="81">
        <f t="shared" si="1"/>
        <v>0</v>
      </c>
      <c r="N52" s="84">
        <f>SUM(M51:M54)</f>
        <v>0</v>
      </c>
      <c r="O52" s="85">
        <f>IF(COUNTIF(L51:L54,"&gt;=0"),ROUND(AVERAGEIF(L51:L54,"&gt;=0"),3),0)</f>
        <v>0</v>
      </c>
    </row>
    <row r="53" spans="1:15" ht="16.149999999999999" thickBot="1" x14ac:dyDescent="0.55000000000000004">
      <c r="A53" s="116" t="str">
        <f t="shared" si="2"/>
        <v/>
      </c>
      <c r="B53" s="34" t="s">
        <v>51</v>
      </c>
      <c r="C53" s="34">
        <v>3</v>
      </c>
      <c r="E53" s="105"/>
      <c r="G53" s="86" t="str">
        <f>IF($G$8&lt;&gt;"",$G$8,"")</f>
        <v/>
      </c>
      <c r="H53" s="112"/>
      <c r="I53" s="112"/>
      <c r="J53" s="87"/>
      <c r="K53" s="87"/>
      <c r="L53" s="97"/>
      <c r="M53" s="81">
        <f t="shared" si="1"/>
        <v>0</v>
      </c>
      <c r="N53" s="84">
        <f>SUM(M51:M54)</f>
        <v>0</v>
      </c>
      <c r="O53" s="89">
        <f>IF(COUNTIF(L51:L54,"&gt;=0"),ROUND(AVERAGEIF(L51:L54,"&gt;=0"),3),0)</f>
        <v>0</v>
      </c>
    </row>
    <row r="54" spans="1:15" ht="16.149999999999999" thickBot="1" x14ac:dyDescent="0.55000000000000004">
      <c r="A54" s="117" t="str">
        <f t="shared" si="2"/>
        <v/>
      </c>
      <c r="B54" s="74" t="s">
        <v>51</v>
      </c>
      <c r="C54" s="74">
        <v>4</v>
      </c>
      <c r="D54" s="107"/>
      <c r="E54" s="108"/>
      <c r="F54" s="109"/>
      <c r="G54" s="90" t="str">
        <f>IF($G$9&lt;&gt;"",$G$9,"")</f>
        <v/>
      </c>
      <c r="H54" s="113"/>
      <c r="I54" s="113"/>
      <c r="J54" s="91"/>
      <c r="K54" s="91"/>
      <c r="L54" s="93"/>
      <c r="M54" s="81">
        <f t="shared" si="1"/>
        <v>0</v>
      </c>
      <c r="N54" s="94">
        <f>SUM(M51:M54)</f>
        <v>0</v>
      </c>
      <c r="O54" s="95">
        <f>IF(COUNTIF(L51:L54,"&gt;=0"),ROUND(AVERAGEIF(L51:L54,"&gt;=0"),3),0)</f>
        <v>0</v>
      </c>
    </row>
    <row r="55" spans="1:15" ht="16.149999999999999" thickBot="1" x14ac:dyDescent="0.55000000000000004">
      <c r="A55" s="114" t="str">
        <f t="shared" si="2"/>
        <v/>
      </c>
      <c r="B55" s="77" t="s">
        <v>51</v>
      </c>
      <c r="C55" s="77">
        <v>1</v>
      </c>
      <c r="D55" s="101"/>
      <c r="E55" s="102"/>
      <c r="F55" s="103"/>
      <c r="G55" s="78" t="str">
        <f>IF($G$6&lt;&gt;"",$G$6,"")</f>
        <v>Grund</v>
      </c>
      <c r="H55" s="110"/>
      <c r="I55" s="110"/>
      <c r="J55" s="79"/>
      <c r="K55" s="79"/>
      <c r="L55" s="80">
        <f>IF(COUNTBLANK(H55:I55)=0,AVERAGE(H55:I55),-0.000001)</f>
        <v>-9.9999999999999995E-7</v>
      </c>
      <c r="M55" s="81">
        <f t="shared" ref="M55:M70" si="3">IF(COUNTBLANK(H55:K55)=0,1,0)</f>
        <v>0</v>
      </c>
      <c r="N55" s="81">
        <f>SUM(M55:M58)</f>
        <v>0</v>
      </c>
      <c r="O55" s="82">
        <f>IF(COUNTIF(L55:L58,"&gt;=0"),ROUND(AVERAGEIF(L55:L58,"&gt;=0"),3),0)</f>
        <v>0</v>
      </c>
    </row>
    <row r="56" spans="1:15" ht="16.149999999999999" thickBot="1" x14ac:dyDescent="0.55000000000000004">
      <c r="A56" s="115" t="str">
        <f t="shared" si="2"/>
        <v/>
      </c>
      <c r="B56" s="34" t="s">
        <v>51</v>
      </c>
      <c r="C56" s="34">
        <v>2</v>
      </c>
      <c r="D56" s="104"/>
      <c r="E56" s="105"/>
      <c r="F56" s="106"/>
      <c r="G56" s="83" t="str">
        <f>IF($G$7&lt;&gt;"",$G$7,"")</f>
        <v>Kür</v>
      </c>
      <c r="H56" s="111"/>
      <c r="I56" s="111"/>
      <c r="J56" s="79"/>
      <c r="K56" s="79"/>
      <c r="L56" s="96">
        <f>IF(COUNTBLANK(H56:I56)=0,AVERAGE(H56:I56),-0.000001)</f>
        <v>-9.9999999999999995E-7</v>
      </c>
      <c r="M56" s="81">
        <f t="shared" si="3"/>
        <v>0</v>
      </c>
      <c r="N56" s="84">
        <f>SUM(M55:M58)</f>
        <v>0</v>
      </c>
      <c r="O56" s="85">
        <f>IF(COUNTIF(L55:L58,"&gt;=0"),ROUND(AVERAGEIF(L55:L58,"&gt;=0"),3),0)</f>
        <v>0</v>
      </c>
    </row>
    <row r="57" spans="1:15" ht="16.149999999999999" thickBot="1" x14ac:dyDescent="0.55000000000000004">
      <c r="A57" s="116" t="str">
        <f t="shared" si="2"/>
        <v/>
      </c>
      <c r="B57" s="34" t="s">
        <v>51</v>
      </c>
      <c r="C57" s="34">
        <v>3</v>
      </c>
      <c r="E57" s="105"/>
      <c r="G57" s="86" t="str">
        <f>IF($G$8&lt;&gt;"",$G$8,"")</f>
        <v/>
      </c>
      <c r="H57" s="112"/>
      <c r="I57" s="112"/>
      <c r="J57" s="87"/>
      <c r="K57" s="87"/>
      <c r="L57" s="97"/>
      <c r="M57" s="81">
        <f t="shared" si="3"/>
        <v>0</v>
      </c>
      <c r="N57" s="84">
        <f>SUM(M55:M58)</f>
        <v>0</v>
      </c>
      <c r="O57" s="89">
        <f>IF(COUNTIF(L55:L58,"&gt;=0"),ROUND(AVERAGEIF(L55:L58,"&gt;=0"),3),0)</f>
        <v>0</v>
      </c>
    </row>
    <row r="58" spans="1:15" ht="16.149999999999999" thickBot="1" x14ac:dyDescent="0.55000000000000004">
      <c r="A58" s="117" t="str">
        <f t="shared" si="2"/>
        <v/>
      </c>
      <c r="B58" s="74" t="s">
        <v>51</v>
      </c>
      <c r="C58" s="74">
        <v>4</v>
      </c>
      <c r="D58" s="107"/>
      <c r="E58" s="108"/>
      <c r="F58" s="109"/>
      <c r="G58" s="90" t="str">
        <f>IF($G$9&lt;&gt;"",$G$9,"")</f>
        <v/>
      </c>
      <c r="H58" s="113"/>
      <c r="I58" s="113"/>
      <c r="J58" s="91"/>
      <c r="K58" s="91"/>
      <c r="L58" s="93"/>
      <c r="M58" s="81">
        <f t="shared" si="3"/>
        <v>0</v>
      </c>
      <c r="N58" s="94">
        <f>SUM(M55:M58)</f>
        <v>0</v>
      </c>
      <c r="O58" s="95">
        <f>IF(COUNTIF(L55:L58,"&gt;=0"),ROUND(AVERAGEIF(L55:L58,"&gt;=0"),3),0)</f>
        <v>0</v>
      </c>
    </row>
    <row r="59" spans="1:15" ht="16.149999999999999" thickBot="1" x14ac:dyDescent="0.55000000000000004">
      <c r="A59" s="114" t="str">
        <f t="shared" si="2"/>
        <v/>
      </c>
      <c r="B59" s="77" t="s">
        <v>51</v>
      </c>
      <c r="C59" s="77">
        <v>1</v>
      </c>
      <c r="D59" s="101"/>
      <c r="E59" s="102"/>
      <c r="F59" s="103"/>
      <c r="G59" s="78" t="str">
        <f>IF($G$6&lt;&gt;"",$G$6,"")</f>
        <v>Grund</v>
      </c>
      <c r="H59" s="110"/>
      <c r="I59" s="110"/>
      <c r="J59" s="79"/>
      <c r="K59" s="79"/>
      <c r="L59" s="80">
        <f>IF(COUNTBLANK(H59:I59)=0,AVERAGE(H59:I59),-0.000001)</f>
        <v>-9.9999999999999995E-7</v>
      </c>
      <c r="M59" s="81">
        <f t="shared" si="3"/>
        <v>0</v>
      </c>
      <c r="N59" s="81">
        <f>SUM(M59:M62)</f>
        <v>0</v>
      </c>
      <c r="O59" s="82">
        <f>IF(COUNTIF(L59:L62,"&gt;=0"),ROUND(AVERAGEIF(L59:L62,"&gt;=0"),3),0)</f>
        <v>0</v>
      </c>
    </row>
    <row r="60" spans="1:15" ht="16.149999999999999" thickBot="1" x14ac:dyDescent="0.55000000000000004">
      <c r="A60" s="115" t="str">
        <f t="shared" si="2"/>
        <v/>
      </c>
      <c r="B60" s="34" t="s">
        <v>51</v>
      </c>
      <c r="C60" s="34">
        <v>2</v>
      </c>
      <c r="D60" s="104"/>
      <c r="E60" s="105"/>
      <c r="F60" s="106"/>
      <c r="G60" s="83" t="str">
        <f>IF($G$7&lt;&gt;"",$G$7,"")</f>
        <v>Kür</v>
      </c>
      <c r="H60" s="111"/>
      <c r="I60" s="111"/>
      <c r="J60" s="79"/>
      <c r="K60" s="79"/>
      <c r="L60" s="96">
        <f>IF(COUNTBLANK(H60:I60)=0,AVERAGE(H60:I60),-0.000001)</f>
        <v>-9.9999999999999995E-7</v>
      </c>
      <c r="M60" s="81">
        <f t="shared" si="3"/>
        <v>0</v>
      </c>
      <c r="N60" s="84">
        <f>SUM(M59:M62)</f>
        <v>0</v>
      </c>
      <c r="O60" s="85">
        <f>IF(COUNTIF(L59:L62,"&gt;=0"),ROUND(AVERAGEIF(L59:L62,"&gt;=0"),3),0)</f>
        <v>0</v>
      </c>
    </row>
    <row r="61" spans="1:15" ht="16.149999999999999" thickBot="1" x14ac:dyDescent="0.55000000000000004">
      <c r="A61" s="116" t="str">
        <f t="shared" si="2"/>
        <v/>
      </c>
      <c r="B61" s="34" t="s">
        <v>51</v>
      </c>
      <c r="C61" s="34">
        <v>3</v>
      </c>
      <c r="E61" s="105"/>
      <c r="G61" s="86" t="str">
        <f>IF($G$8&lt;&gt;"",$G$8,"")</f>
        <v/>
      </c>
      <c r="H61" s="112"/>
      <c r="I61" s="112"/>
      <c r="J61" s="87"/>
      <c r="K61" s="87"/>
      <c r="L61" s="97"/>
      <c r="M61" s="81">
        <f t="shared" si="3"/>
        <v>0</v>
      </c>
      <c r="N61" s="84">
        <f>SUM(M59:M62)</f>
        <v>0</v>
      </c>
      <c r="O61" s="89">
        <f>IF(COUNTIF(L59:L62,"&gt;=0"),ROUND(AVERAGEIF(L59:L62,"&gt;=0"),3),0)</f>
        <v>0</v>
      </c>
    </row>
    <row r="62" spans="1:15" ht="16.149999999999999" thickBot="1" x14ac:dyDescent="0.55000000000000004">
      <c r="A62" s="117" t="str">
        <f t="shared" si="2"/>
        <v/>
      </c>
      <c r="B62" s="74" t="s">
        <v>51</v>
      </c>
      <c r="C62" s="74">
        <v>4</v>
      </c>
      <c r="D62" s="107"/>
      <c r="E62" s="108"/>
      <c r="F62" s="109"/>
      <c r="G62" s="90" t="str">
        <f>IF($G$9&lt;&gt;"",$G$9,"")</f>
        <v/>
      </c>
      <c r="H62" s="113"/>
      <c r="I62" s="113"/>
      <c r="J62" s="91"/>
      <c r="K62" s="91"/>
      <c r="L62" s="93"/>
      <c r="M62" s="81">
        <f t="shared" si="3"/>
        <v>0</v>
      </c>
      <c r="N62" s="94">
        <f>SUM(M59:M62)</f>
        <v>0</v>
      </c>
      <c r="O62" s="95">
        <f>IF(COUNTIF(L59:L62,"&gt;=0"),ROUND(AVERAGEIF(L59:L62,"&gt;=0"),3),0)</f>
        <v>0</v>
      </c>
    </row>
    <row r="63" spans="1:15" ht="16.149999999999999" thickBot="1" x14ac:dyDescent="0.55000000000000004">
      <c r="A63" s="114" t="str">
        <f t="shared" si="2"/>
        <v/>
      </c>
      <c r="B63" s="77" t="s">
        <v>51</v>
      </c>
      <c r="C63" s="77">
        <v>1</v>
      </c>
      <c r="D63" s="101"/>
      <c r="E63" s="102"/>
      <c r="F63" s="103"/>
      <c r="G63" s="78" t="str">
        <f>IF($G$6&lt;&gt;"",$G$6,"")</f>
        <v>Grund</v>
      </c>
      <c r="H63" s="110"/>
      <c r="I63" s="110"/>
      <c r="J63" s="79"/>
      <c r="K63" s="79"/>
      <c r="L63" s="80">
        <f>IF(COUNTBLANK(H63:I63)=0,AVERAGE(H63:I63),-0.000001)</f>
        <v>-9.9999999999999995E-7</v>
      </c>
      <c r="M63" s="81">
        <f t="shared" si="3"/>
        <v>0</v>
      </c>
      <c r="N63" s="81">
        <f>SUM(M63:M66)</f>
        <v>0</v>
      </c>
      <c r="O63" s="82">
        <f>IF(COUNTIF(L63:L66,"&gt;=0"),ROUND(AVERAGEIF(L63:L66,"&gt;=0"),3),0)</f>
        <v>0</v>
      </c>
    </row>
    <row r="64" spans="1:15" ht="16.149999999999999" thickBot="1" x14ac:dyDescent="0.55000000000000004">
      <c r="A64" s="115" t="str">
        <f t="shared" si="2"/>
        <v/>
      </c>
      <c r="B64" s="34" t="s">
        <v>51</v>
      </c>
      <c r="C64" s="34">
        <v>2</v>
      </c>
      <c r="D64" s="104"/>
      <c r="E64" s="105"/>
      <c r="F64" s="106"/>
      <c r="G64" s="83" t="str">
        <f>IF($G$7&lt;&gt;"",$G$7,"")</f>
        <v>Kür</v>
      </c>
      <c r="H64" s="111"/>
      <c r="I64" s="111"/>
      <c r="J64" s="79"/>
      <c r="K64" s="79"/>
      <c r="L64" s="96">
        <f>IF(COUNTBLANK(H64:I64)=0,AVERAGE(H64:I64),-0.000001)</f>
        <v>-9.9999999999999995E-7</v>
      </c>
      <c r="M64" s="81">
        <f t="shared" si="3"/>
        <v>0</v>
      </c>
      <c r="N64" s="84">
        <f>SUM(M63:M66)</f>
        <v>0</v>
      </c>
      <c r="O64" s="85">
        <f>IF(COUNTIF(L63:L66,"&gt;=0"),ROUND(AVERAGEIF(L63:L66,"&gt;=0"),3),0)</f>
        <v>0</v>
      </c>
    </row>
    <row r="65" spans="1:15" ht="16.149999999999999" thickBot="1" x14ac:dyDescent="0.55000000000000004">
      <c r="A65" s="116" t="str">
        <f t="shared" si="2"/>
        <v/>
      </c>
      <c r="B65" s="34" t="s">
        <v>51</v>
      </c>
      <c r="C65" s="34">
        <v>3</v>
      </c>
      <c r="E65" s="105"/>
      <c r="G65" s="86" t="str">
        <f>IF($G$8&lt;&gt;"",$G$8,"")</f>
        <v/>
      </c>
      <c r="H65" s="112"/>
      <c r="I65" s="112"/>
      <c r="J65" s="87"/>
      <c r="K65" s="87"/>
      <c r="L65" s="97"/>
      <c r="M65" s="81">
        <f t="shared" si="3"/>
        <v>0</v>
      </c>
      <c r="N65" s="84">
        <f>SUM(M63:M66)</f>
        <v>0</v>
      </c>
      <c r="O65" s="89">
        <f>IF(COUNTIF(L63:L66,"&gt;=0"),ROUND(AVERAGEIF(L63:L66,"&gt;=0"),3),0)</f>
        <v>0</v>
      </c>
    </row>
    <row r="66" spans="1:15" ht="16.149999999999999" thickBot="1" x14ac:dyDescent="0.55000000000000004">
      <c r="A66" s="117" t="str">
        <f t="shared" si="2"/>
        <v/>
      </c>
      <c r="B66" s="74" t="s">
        <v>51</v>
      </c>
      <c r="C66" s="74">
        <v>4</v>
      </c>
      <c r="D66" s="107"/>
      <c r="E66" s="108"/>
      <c r="F66" s="109"/>
      <c r="G66" s="90" t="str">
        <f>IF($G$9&lt;&gt;"",$G$9,"")</f>
        <v/>
      </c>
      <c r="H66" s="113"/>
      <c r="I66" s="113"/>
      <c r="J66" s="91"/>
      <c r="K66" s="91"/>
      <c r="L66" s="93"/>
      <c r="M66" s="81">
        <f t="shared" si="3"/>
        <v>0</v>
      </c>
      <c r="N66" s="94">
        <f>SUM(M63:M66)</f>
        <v>0</v>
      </c>
      <c r="O66" s="95">
        <f>IF(COUNTIF(L63:L66,"&gt;=0"),ROUND(AVERAGEIF(L63:L66,"&gt;=0"),3),0)</f>
        <v>0</v>
      </c>
    </row>
    <row r="67" spans="1:15" ht="16.149999999999999" thickBot="1" x14ac:dyDescent="0.55000000000000004">
      <c r="A67" s="114" t="str">
        <f t="shared" si="2"/>
        <v/>
      </c>
      <c r="B67" s="77" t="s">
        <v>51</v>
      </c>
      <c r="C67" s="77">
        <v>1</v>
      </c>
      <c r="D67" s="101"/>
      <c r="E67" s="102"/>
      <c r="F67" s="103"/>
      <c r="G67" s="78" t="str">
        <f>IF($G$6&lt;&gt;"",$G$6,"")</f>
        <v>Grund</v>
      </c>
      <c r="H67" s="110"/>
      <c r="I67" s="110"/>
      <c r="J67" s="79"/>
      <c r="K67" s="79"/>
      <c r="L67" s="80">
        <f>IF(COUNTBLANK(H67:I67)=0,AVERAGE(H67:I67),-0.000001)</f>
        <v>-9.9999999999999995E-7</v>
      </c>
      <c r="M67" s="81">
        <f t="shared" si="3"/>
        <v>0</v>
      </c>
      <c r="N67" s="81">
        <f>SUM(M67:M70)</f>
        <v>0</v>
      </c>
      <c r="O67" s="82">
        <f>IF(COUNTIF(L67:L70,"&gt;=0"),ROUND(AVERAGEIF(L67:L70,"&gt;=0"),3),0)</f>
        <v>0</v>
      </c>
    </row>
    <row r="68" spans="1:15" ht="16.149999999999999" thickBot="1" x14ac:dyDescent="0.55000000000000004">
      <c r="A68" s="115" t="str">
        <f t="shared" si="2"/>
        <v/>
      </c>
      <c r="B68" s="34" t="s">
        <v>51</v>
      </c>
      <c r="C68" s="34">
        <v>2</v>
      </c>
      <c r="D68" s="104"/>
      <c r="E68" s="105"/>
      <c r="F68" s="106"/>
      <c r="G68" s="83" t="str">
        <f>IF($G$7&lt;&gt;"",$G$7,"")</f>
        <v>Kür</v>
      </c>
      <c r="H68" s="111"/>
      <c r="I68" s="111"/>
      <c r="J68" s="79"/>
      <c r="K68" s="79"/>
      <c r="L68" s="96">
        <f>IF(COUNTBLANK(H68:I68)=0,AVERAGE(H68:I68),-0.000001)</f>
        <v>-9.9999999999999995E-7</v>
      </c>
      <c r="M68" s="81">
        <f t="shared" si="3"/>
        <v>0</v>
      </c>
      <c r="N68" s="84">
        <f>SUM(M67:M70)</f>
        <v>0</v>
      </c>
      <c r="O68" s="85">
        <f>IF(COUNTIF(L67:L70,"&gt;=0"),ROUND(AVERAGEIF(L67:L70,"&gt;=0"),3),0)</f>
        <v>0</v>
      </c>
    </row>
    <row r="69" spans="1:15" ht="16.149999999999999" thickBot="1" x14ac:dyDescent="0.55000000000000004">
      <c r="A69" s="116" t="str">
        <f t="shared" si="2"/>
        <v/>
      </c>
      <c r="B69" s="34" t="s">
        <v>51</v>
      </c>
      <c r="C69" s="34">
        <v>3</v>
      </c>
      <c r="E69" s="105"/>
      <c r="G69" s="86" t="str">
        <f>IF($G$8&lt;&gt;"",$G$8,"")</f>
        <v/>
      </c>
      <c r="H69" s="112"/>
      <c r="I69" s="112"/>
      <c r="J69" s="87"/>
      <c r="K69" s="87"/>
      <c r="L69" s="97"/>
      <c r="M69" s="81">
        <f t="shared" si="3"/>
        <v>0</v>
      </c>
      <c r="N69" s="84">
        <f>SUM(M67:M70)</f>
        <v>0</v>
      </c>
      <c r="O69" s="89">
        <f>IF(COUNTIF(L67:L70,"&gt;=0"),ROUND(AVERAGEIF(L67:L70,"&gt;=0"),3),0)</f>
        <v>0</v>
      </c>
    </row>
    <row r="70" spans="1:15" ht="16.149999999999999" thickBot="1" x14ac:dyDescent="0.55000000000000004">
      <c r="A70" s="117" t="str">
        <f t="shared" si="2"/>
        <v/>
      </c>
      <c r="B70" s="74" t="s">
        <v>51</v>
      </c>
      <c r="C70" s="74">
        <v>4</v>
      </c>
      <c r="D70" s="107"/>
      <c r="E70" s="108"/>
      <c r="F70" s="109"/>
      <c r="G70" s="90" t="str">
        <f>IF($G$9&lt;&gt;"",$G$9,"")</f>
        <v/>
      </c>
      <c r="H70" s="113"/>
      <c r="I70" s="113"/>
      <c r="J70" s="91"/>
      <c r="K70" s="91"/>
      <c r="L70" s="93"/>
      <c r="M70" s="81">
        <f t="shared" si="3"/>
        <v>0</v>
      </c>
      <c r="N70" s="94">
        <f>SUM(M67:M70)</f>
        <v>0</v>
      </c>
      <c r="O70" s="95">
        <f>IF(COUNTIF(L67:L70,"&gt;=0"),ROUND(AVERAGEIF(L67:L70,"&gt;=0"),3),0)</f>
        <v>0</v>
      </c>
    </row>
    <row r="71" spans="1:15" ht="16.149999999999999" thickBot="1" x14ac:dyDescent="0.55000000000000004">
      <c r="A71" s="114" t="str">
        <f t="shared" si="2"/>
        <v/>
      </c>
      <c r="B71" s="77" t="s">
        <v>51</v>
      </c>
      <c r="C71" s="77">
        <v>1</v>
      </c>
      <c r="D71" s="101"/>
      <c r="E71" s="102"/>
      <c r="F71" s="103"/>
      <c r="G71" s="78" t="str">
        <f>IF($G$6&lt;&gt;"",$G$6,"")</f>
        <v>Grund</v>
      </c>
      <c r="H71" s="110"/>
      <c r="I71" s="110"/>
      <c r="J71" s="79"/>
      <c r="K71" s="79"/>
      <c r="L71" s="80">
        <f>IF(COUNTBLANK(H71:I71)=0,AVERAGE(H71:I71),-0.000001)</f>
        <v>-9.9999999999999995E-7</v>
      </c>
      <c r="M71" s="81">
        <f t="shared" ref="M71:M74" si="4">IF(COUNTBLANK(H71:K71)=0,1,0)</f>
        <v>0</v>
      </c>
      <c r="N71" s="81">
        <f>SUM(M71:M74)</f>
        <v>0</v>
      </c>
      <c r="O71" s="82">
        <f>IF(COUNTIF(L71:L74,"&gt;=0"),ROUND(AVERAGEIF(L71:L74,"&gt;=0"),3),0)</f>
        <v>0</v>
      </c>
    </row>
    <row r="72" spans="1:15" ht="16.149999999999999" thickBot="1" x14ac:dyDescent="0.55000000000000004">
      <c r="A72" s="115" t="str">
        <f t="shared" si="2"/>
        <v/>
      </c>
      <c r="B72" s="34" t="s">
        <v>51</v>
      </c>
      <c r="C72" s="34">
        <v>2</v>
      </c>
      <c r="D72" s="104"/>
      <c r="E72" s="105"/>
      <c r="F72" s="106"/>
      <c r="G72" s="83" t="str">
        <f>IF($G$7&lt;&gt;"",$G$7,"")</f>
        <v>Kür</v>
      </c>
      <c r="H72" s="111"/>
      <c r="I72" s="111"/>
      <c r="J72" s="79"/>
      <c r="K72" s="79"/>
      <c r="L72" s="96">
        <f>IF(COUNTBLANK(H72:I72)=0,AVERAGE(H72:I72),-0.000001)</f>
        <v>-9.9999999999999995E-7</v>
      </c>
      <c r="M72" s="81">
        <f t="shared" si="4"/>
        <v>0</v>
      </c>
      <c r="N72" s="84">
        <f>SUM(M71:M74)</f>
        <v>0</v>
      </c>
      <c r="O72" s="85">
        <f>IF(COUNTIF(L71:L74,"&gt;=0"),ROUND(AVERAGEIF(L71:L74,"&gt;=0"),3),0)</f>
        <v>0</v>
      </c>
    </row>
    <row r="73" spans="1:15" ht="16.149999999999999" thickBot="1" x14ac:dyDescent="0.55000000000000004">
      <c r="A73" s="116" t="str">
        <f t="shared" si="2"/>
        <v/>
      </c>
      <c r="B73" s="34" t="s">
        <v>51</v>
      </c>
      <c r="C73" s="34">
        <v>3</v>
      </c>
      <c r="E73" s="105"/>
      <c r="G73" s="86" t="str">
        <f>IF($G$8&lt;&gt;"",$G$8,"")</f>
        <v/>
      </c>
      <c r="H73" s="112"/>
      <c r="I73" s="112"/>
      <c r="J73" s="87"/>
      <c r="K73" s="87"/>
      <c r="L73" s="97"/>
      <c r="M73" s="81">
        <f t="shared" si="4"/>
        <v>0</v>
      </c>
      <c r="N73" s="84">
        <f>SUM(M71:M74)</f>
        <v>0</v>
      </c>
      <c r="O73" s="89">
        <f>IF(COUNTIF(L71:L74,"&gt;=0"),ROUND(AVERAGEIF(L71:L74,"&gt;=0"),3),0)</f>
        <v>0</v>
      </c>
    </row>
    <row r="74" spans="1:15" ht="16.149999999999999" thickBot="1" x14ac:dyDescent="0.55000000000000004">
      <c r="A74" s="117" t="str">
        <f t="shared" si="2"/>
        <v/>
      </c>
      <c r="B74" s="74" t="s">
        <v>51</v>
      </c>
      <c r="C74" s="74">
        <v>4</v>
      </c>
      <c r="D74" s="107"/>
      <c r="E74" s="108"/>
      <c r="F74" s="109"/>
      <c r="G74" s="90" t="str">
        <f>IF($G$9&lt;&gt;"",$G$9,"")</f>
        <v/>
      </c>
      <c r="H74" s="113"/>
      <c r="I74" s="113"/>
      <c r="J74" s="91"/>
      <c r="K74" s="91"/>
      <c r="L74" s="93"/>
      <c r="M74" s="81">
        <f t="shared" si="4"/>
        <v>0</v>
      </c>
      <c r="N74" s="94">
        <f>SUM(M71:M74)</f>
        <v>0</v>
      </c>
      <c r="O74" s="95">
        <f>IF(COUNTIF(L71:L74,"&gt;=0"),ROUND(AVERAGEIF(L71:L74,"&gt;=0"),3),0)</f>
        <v>0</v>
      </c>
    </row>
  </sheetData>
  <sheetProtection algorithmName="SHA-512" hashValue="ziR5+TICQrF5dpPaiHaEW68p54ZbHnvG+yA4r74Q54OlUf9bUk3fZyld+i6piypIuZW0kso7G+mBQi47SAnKtw==" saltValue="wAlLCUQJp/fUm4mxHOI6VA==" spinCount="100000" sheet="1" scenarios="1" insertRows="0" deleteRows="0"/>
  <mergeCells count="3">
    <mergeCell ref="B1:C1"/>
    <mergeCell ref="B2:C2"/>
    <mergeCell ref="B3:C3"/>
  </mergeCells>
  <conditionalFormatting sqref="H12:I12">
    <cfRule type="expression" priority="299" stopIfTrue="1">
      <formula>COUNTBLANK($G12)=1</formula>
    </cfRule>
    <cfRule type="containsBlanks" dxfId="190" priority="302">
      <formula>LEN(TRIM(H12))=0</formula>
    </cfRule>
  </conditionalFormatting>
  <conditionalFormatting sqref="H13:J13">
    <cfRule type="expression" priority="298" stopIfTrue="1">
      <formula>COUNTBLANK($G13)=1</formula>
    </cfRule>
    <cfRule type="containsBlanks" dxfId="189" priority="303">
      <formula>LEN(TRIM(H13))=0</formula>
    </cfRule>
  </conditionalFormatting>
  <conditionalFormatting sqref="H14:J14">
    <cfRule type="expression" priority="297" stopIfTrue="1">
      <formula>COUNTBLANK($G14)=1</formula>
    </cfRule>
    <cfRule type="containsBlanks" dxfId="188" priority="304">
      <formula>LEN(TRIM(H14))=0</formula>
    </cfRule>
  </conditionalFormatting>
  <conditionalFormatting sqref="H11:I11">
    <cfRule type="expression" priority="300" stopIfTrue="1">
      <formula>COUNTBLANK($G11)=1</formula>
    </cfRule>
    <cfRule type="containsBlanks" dxfId="187" priority="301">
      <formula>LEN(TRIM(H11))=0</formula>
    </cfRule>
  </conditionalFormatting>
  <conditionalFormatting sqref="J11">
    <cfRule type="expression" dxfId="186" priority="293">
      <formula>COUNTBLANK(F11:F11)=0</formula>
    </cfRule>
  </conditionalFormatting>
  <conditionalFormatting sqref="J12">
    <cfRule type="expression" dxfId="185" priority="292">
      <formula>COUNTBLANK(F12:F12)=0</formula>
    </cfRule>
  </conditionalFormatting>
  <conditionalFormatting sqref="H16:I16">
    <cfRule type="expression" priority="286" stopIfTrue="1">
      <formula>COUNTBLANK($G16)=1</formula>
    </cfRule>
    <cfRule type="containsBlanks" dxfId="184" priority="289">
      <formula>LEN(TRIM(H16))=0</formula>
    </cfRule>
  </conditionalFormatting>
  <conditionalFormatting sqref="H17:J17">
    <cfRule type="expression" priority="285" stopIfTrue="1">
      <formula>COUNTBLANK($G17)=1</formula>
    </cfRule>
    <cfRule type="containsBlanks" dxfId="183" priority="290">
      <formula>LEN(TRIM(H17))=0</formula>
    </cfRule>
  </conditionalFormatting>
  <conditionalFormatting sqref="H18:J18">
    <cfRule type="expression" priority="284" stopIfTrue="1">
      <formula>COUNTBLANK($G18)=1</formula>
    </cfRule>
    <cfRule type="containsBlanks" dxfId="182" priority="291">
      <formula>LEN(TRIM(H18))=0</formula>
    </cfRule>
  </conditionalFormatting>
  <conditionalFormatting sqref="H15:I15">
    <cfRule type="expression" priority="287" stopIfTrue="1">
      <formula>COUNTBLANK($G15)=1</formula>
    </cfRule>
    <cfRule type="containsBlanks" dxfId="181" priority="288">
      <formula>LEN(TRIM(H15))=0</formula>
    </cfRule>
  </conditionalFormatting>
  <conditionalFormatting sqref="J15">
    <cfRule type="expression" dxfId="180" priority="280">
      <formula>COUNTBLANK(F15:F15)=0</formula>
    </cfRule>
  </conditionalFormatting>
  <conditionalFormatting sqref="J16">
    <cfRule type="expression" dxfId="179" priority="279">
      <formula>COUNTBLANK(F16:F16)=0</formula>
    </cfRule>
  </conditionalFormatting>
  <conditionalFormatting sqref="H20:I20">
    <cfRule type="expression" priority="273" stopIfTrue="1">
      <formula>COUNTBLANK($G20)=1</formula>
    </cfRule>
    <cfRule type="containsBlanks" dxfId="178" priority="276">
      <formula>LEN(TRIM(H20))=0</formula>
    </cfRule>
  </conditionalFormatting>
  <conditionalFormatting sqref="H21:J21">
    <cfRule type="expression" priority="272" stopIfTrue="1">
      <formula>COUNTBLANK($G21)=1</formula>
    </cfRule>
    <cfRule type="containsBlanks" dxfId="177" priority="277">
      <formula>LEN(TRIM(H21))=0</formula>
    </cfRule>
  </conditionalFormatting>
  <conditionalFormatting sqref="H22:J22">
    <cfRule type="expression" priority="271" stopIfTrue="1">
      <formula>COUNTBLANK($G22)=1</formula>
    </cfRule>
    <cfRule type="containsBlanks" dxfId="176" priority="278">
      <formula>LEN(TRIM(H22))=0</formula>
    </cfRule>
  </conditionalFormatting>
  <conditionalFormatting sqref="H19:I19">
    <cfRule type="expression" priority="274" stopIfTrue="1">
      <formula>COUNTBLANK($G19)=1</formula>
    </cfRule>
    <cfRule type="containsBlanks" dxfId="175" priority="275">
      <formula>LEN(TRIM(H19))=0</formula>
    </cfRule>
  </conditionalFormatting>
  <conditionalFormatting sqref="J19">
    <cfRule type="expression" dxfId="174" priority="267">
      <formula>COUNTBLANK(F19:F19)=0</formula>
    </cfRule>
  </conditionalFormatting>
  <conditionalFormatting sqref="J20">
    <cfRule type="expression" dxfId="173" priority="266">
      <formula>COUNTBLANK(F20:F20)=0</formula>
    </cfRule>
  </conditionalFormatting>
  <conditionalFormatting sqref="H24:I24">
    <cfRule type="expression" priority="260" stopIfTrue="1">
      <formula>COUNTBLANK($G24)=1</formula>
    </cfRule>
    <cfRule type="containsBlanks" dxfId="172" priority="263">
      <formula>LEN(TRIM(H24))=0</formula>
    </cfRule>
  </conditionalFormatting>
  <conditionalFormatting sqref="H25:J25">
    <cfRule type="expression" priority="259" stopIfTrue="1">
      <formula>COUNTBLANK($G25)=1</formula>
    </cfRule>
    <cfRule type="containsBlanks" dxfId="171" priority="264">
      <formula>LEN(TRIM(H25))=0</formula>
    </cfRule>
  </conditionalFormatting>
  <conditionalFormatting sqref="H26:J26">
    <cfRule type="expression" priority="258" stopIfTrue="1">
      <formula>COUNTBLANK($G26)=1</formula>
    </cfRule>
    <cfRule type="containsBlanks" dxfId="170" priority="265">
      <formula>LEN(TRIM(H26))=0</formula>
    </cfRule>
  </conditionalFormatting>
  <conditionalFormatting sqref="H23:I23">
    <cfRule type="expression" priority="261" stopIfTrue="1">
      <formula>COUNTBLANK($G23)=1</formula>
    </cfRule>
    <cfRule type="containsBlanks" dxfId="169" priority="262">
      <formula>LEN(TRIM(H23))=0</formula>
    </cfRule>
  </conditionalFormatting>
  <conditionalFormatting sqref="J23">
    <cfRule type="expression" dxfId="168" priority="254">
      <formula>COUNTBLANK(F23:F23)=0</formula>
    </cfRule>
  </conditionalFormatting>
  <conditionalFormatting sqref="J24">
    <cfRule type="expression" dxfId="167" priority="253">
      <formula>COUNTBLANK(F24:F24)=0</formula>
    </cfRule>
  </conditionalFormatting>
  <conditionalFormatting sqref="H28:I28">
    <cfRule type="expression" priority="247" stopIfTrue="1">
      <formula>COUNTBLANK($G28)=1</formula>
    </cfRule>
    <cfRule type="containsBlanks" dxfId="166" priority="250">
      <formula>LEN(TRIM(H28))=0</formula>
    </cfRule>
  </conditionalFormatting>
  <conditionalFormatting sqref="H29:J29">
    <cfRule type="expression" priority="246" stopIfTrue="1">
      <formula>COUNTBLANK($G29)=1</formula>
    </cfRule>
    <cfRule type="containsBlanks" dxfId="165" priority="251">
      <formula>LEN(TRIM(H29))=0</formula>
    </cfRule>
  </conditionalFormatting>
  <conditionalFormatting sqref="H30:J30">
    <cfRule type="expression" priority="245" stopIfTrue="1">
      <formula>COUNTBLANK($G30)=1</formula>
    </cfRule>
    <cfRule type="containsBlanks" dxfId="164" priority="252">
      <formula>LEN(TRIM(H30))=0</formula>
    </cfRule>
  </conditionalFormatting>
  <conditionalFormatting sqref="H27:I27">
    <cfRule type="expression" priority="248" stopIfTrue="1">
      <formula>COUNTBLANK($G27)=1</formula>
    </cfRule>
    <cfRule type="containsBlanks" dxfId="163" priority="249">
      <formula>LEN(TRIM(H27))=0</formula>
    </cfRule>
  </conditionalFormatting>
  <conditionalFormatting sqref="J27">
    <cfRule type="expression" dxfId="162" priority="241">
      <formula>COUNTBLANK(F27:F27)=0</formula>
    </cfRule>
  </conditionalFormatting>
  <conditionalFormatting sqref="J28">
    <cfRule type="expression" dxfId="161" priority="240">
      <formula>COUNTBLANK(F28:F28)=0</formula>
    </cfRule>
  </conditionalFormatting>
  <conditionalFormatting sqref="H32:I32">
    <cfRule type="expression" priority="234" stopIfTrue="1">
      <formula>COUNTBLANK($G32)=1</formula>
    </cfRule>
    <cfRule type="containsBlanks" dxfId="160" priority="237">
      <formula>LEN(TRIM(H32))=0</formula>
    </cfRule>
  </conditionalFormatting>
  <conditionalFormatting sqref="H33:J33">
    <cfRule type="expression" priority="233" stopIfTrue="1">
      <formula>COUNTBLANK($G33)=1</formula>
    </cfRule>
    <cfRule type="containsBlanks" dxfId="159" priority="238">
      <formula>LEN(TRIM(H33))=0</formula>
    </cfRule>
  </conditionalFormatting>
  <conditionalFormatting sqref="H34:J34">
    <cfRule type="expression" priority="232" stopIfTrue="1">
      <formula>COUNTBLANK($G34)=1</formula>
    </cfRule>
    <cfRule type="containsBlanks" dxfId="158" priority="239">
      <formula>LEN(TRIM(H34))=0</formula>
    </cfRule>
  </conditionalFormatting>
  <conditionalFormatting sqref="H31:I31">
    <cfRule type="expression" priority="235" stopIfTrue="1">
      <formula>COUNTBLANK($G31)=1</formula>
    </cfRule>
    <cfRule type="containsBlanks" dxfId="157" priority="236">
      <formula>LEN(TRIM(H31))=0</formula>
    </cfRule>
  </conditionalFormatting>
  <conditionalFormatting sqref="J31">
    <cfRule type="expression" dxfId="156" priority="228">
      <formula>COUNTBLANK(F31:F31)=0</formula>
    </cfRule>
  </conditionalFormatting>
  <conditionalFormatting sqref="J32">
    <cfRule type="expression" dxfId="155" priority="227">
      <formula>COUNTBLANK(F32:F32)=0</formula>
    </cfRule>
  </conditionalFormatting>
  <conditionalFormatting sqref="H36:I36">
    <cfRule type="expression" priority="221" stopIfTrue="1">
      <formula>COUNTBLANK($G36)=1</formula>
    </cfRule>
    <cfRule type="containsBlanks" dxfId="154" priority="224">
      <formula>LEN(TRIM(H36))=0</formula>
    </cfRule>
  </conditionalFormatting>
  <conditionalFormatting sqref="H37:J37">
    <cfRule type="expression" priority="220" stopIfTrue="1">
      <formula>COUNTBLANK($G37)=1</formula>
    </cfRule>
    <cfRule type="containsBlanks" dxfId="153" priority="225">
      <formula>LEN(TRIM(H37))=0</formula>
    </cfRule>
  </conditionalFormatting>
  <conditionalFormatting sqref="H38:J38">
    <cfRule type="expression" priority="219" stopIfTrue="1">
      <formula>COUNTBLANK($G38)=1</formula>
    </cfRule>
    <cfRule type="containsBlanks" dxfId="152" priority="226">
      <formula>LEN(TRIM(H38))=0</formula>
    </cfRule>
  </conditionalFormatting>
  <conditionalFormatting sqref="H35:I35">
    <cfRule type="expression" priority="222" stopIfTrue="1">
      <formula>COUNTBLANK($G35)=1</formula>
    </cfRule>
    <cfRule type="containsBlanks" dxfId="151" priority="223">
      <formula>LEN(TRIM(H35))=0</formula>
    </cfRule>
  </conditionalFormatting>
  <conditionalFormatting sqref="J35">
    <cfRule type="expression" dxfId="150" priority="215">
      <formula>COUNTBLANK(F35:F35)=0</formula>
    </cfRule>
  </conditionalFormatting>
  <conditionalFormatting sqref="J36">
    <cfRule type="expression" dxfId="149" priority="214">
      <formula>COUNTBLANK(F36:F36)=0</formula>
    </cfRule>
  </conditionalFormatting>
  <conditionalFormatting sqref="H40:I40">
    <cfRule type="expression" priority="208" stopIfTrue="1">
      <formula>COUNTBLANK($G40)=1</formula>
    </cfRule>
    <cfRule type="containsBlanks" dxfId="148" priority="211">
      <formula>LEN(TRIM(H40))=0</formula>
    </cfRule>
  </conditionalFormatting>
  <conditionalFormatting sqref="H41:J41">
    <cfRule type="expression" priority="207" stopIfTrue="1">
      <formula>COUNTBLANK($G41)=1</formula>
    </cfRule>
    <cfRule type="containsBlanks" dxfId="147" priority="212">
      <formula>LEN(TRIM(H41))=0</formula>
    </cfRule>
  </conditionalFormatting>
  <conditionalFormatting sqref="H42:J42">
    <cfRule type="expression" priority="206" stopIfTrue="1">
      <formula>COUNTBLANK($G42)=1</formula>
    </cfRule>
    <cfRule type="containsBlanks" dxfId="146" priority="213">
      <formula>LEN(TRIM(H42))=0</formula>
    </cfRule>
  </conditionalFormatting>
  <conditionalFormatting sqref="H39:I39">
    <cfRule type="expression" priority="209" stopIfTrue="1">
      <formula>COUNTBLANK($G39)=1</formula>
    </cfRule>
    <cfRule type="containsBlanks" dxfId="145" priority="210">
      <formula>LEN(TRIM(H39))=0</formula>
    </cfRule>
  </conditionalFormatting>
  <conditionalFormatting sqref="J39">
    <cfRule type="expression" dxfId="144" priority="202">
      <formula>COUNTBLANK(F39:F39)=0</formula>
    </cfRule>
  </conditionalFormatting>
  <conditionalFormatting sqref="J40">
    <cfRule type="expression" dxfId="143" priority="201">
      <formula>COUNTBLANK(F40:F40)=0</formula>
    </cfRule>
  </conditionalFormatting>
  <conditionalFormatting sqref="H44:I44">
    <cfRule type="expression" priority="195" stopIfTrue="1">
      <formula>COUNTBLANK($G44)=1</formula>
    </cfRule>
    <cfRule type="containsBlanks" dxfId="142" priority="198">
      <formula>LEN(TRIM(H44))=0</formula>
    </cfRule>
  </conditionalFormatting>
  <conditionalFormatting sqref="H45:J45">
    <cfRule type="expression" priority="194" stopIfTrue="1">
      <formula>COUNTBLANK($G45)=1</formula>
    </cfRule>
    <cfRule type="containsBlanks" dxfId="141" priority="199">
      <formula>LEN(TRIM(H45))=0</formula>
    </cfRule>
  </conditionalFormatting>
  <conditionalFormatting sqref="H46:J46">
    <cfRule type="expression" priority="193" stopIfTrue="1">
      <formula>COUNTBLANK($G46)=1</formula>
    </cfRule>
    <cfRule type="containsBlanks" dxfId="140" priority="200">
      <formula>LEN(TRIM(H46))=0</formula>
    </cfRule>
  </conditionalFormatting>
  <conditionalFormatting sqref="H43:I43">
    <cfRule type="expression" priority="196" stopIfTrue="1">
      <formula>COUNTBLANK($G43)=1</formula>
    </cfRule>
    <cfRule type="containsBlanks" dxfId="139" priority="197">
      <formula>LEN(TRIM(H43))=0</formula>
    </cfRule>
  </conditionalFormatting>
  <conditionalFormatting sqref="J43">
    <cfRule type="expression" dxfId="138" priority="189">
      <formula>COUNTBLANK(F43:F43)=0</formula>
    </cfRule>
  </conditionalFormatting>
  <conditionalFormatting sqref="J44">
    <cfRule type="expression" dxfId="137" priority="188">
      <formula>COUNTBLANK(F44:F44)=0</formula>
    </cfRule>
  </conditionalFormatting>
  <conditionalFormatting sqref="H48:I48">
    <cfRule type="expression" priority="182" stopIfTrue="1">
      <formula>COUNTBLANK($G48)=1</formula>
    </cfRule>
    <cfRule type="containsBlanks" dxfId="136" priority="185">
      <formula>LEN(TRIM(H48))=0</formula>
    </cfRule>
  </conditionalFormatting>
  <conditionalFormatting sqref="H49:J49">
    <cfRule type="expression" priority="181" stopIfTrue="1">
      <formula>COUNTBLANK($G49)=1</formula>
    </cfRule>
    <cfRule type="containsBlanks" dxfId="135" priority="186">
      <formula>LEN(TRIM(H49))=0</formula>
    </cfRule>
  </conditionalFormatting>
  <conditionalFormatting sqref="H50:J50">
    <cfRule type="expression" priority="180" stopIfTrue="1">
      <formula>COUNTBLANK($G50)=1</formula>
    </cfRule>
    <cfRule type="containsBlanks" dxfId="134" priority="187">
      <formula>LEN(TRIM(H50))=0</formula>
    </cfRule>
  </conditionalFormatting>
  <conditionalFormatting sqref="H47:I47">
    <cfRule type="expression" priority="183" stopIfTrue="1">
      <formula>COUNTBLANK($G47)=1</formula>
    </cfRule>
    <cfRule type="containsBlanks" dxfId="133" priority="184">
      <formula>LEN(TRIM(H47))=0</formula>
    </cfRule>
  </conditionalFormatting>
  <conditionalFormatting sqref="J47">
    <cfRule type="expression" dxfId="132" priority="176">
      <formula>COUNTBLANK(F47:F47)=0</formula>
    </cfRule>
  </conditionalFormatting>
  <conditionalFormatting sqref="J48">
    <cfRule type="expression" dxfId="131" priority="175">
      <formula>COUNTBLANK(F48:F48)=0</formula>
    </cfRule>
  </conditionalFormatting>
  <conditionalFormatting sqref="H52:I52">
    <cfRule type="expression" priority="169" stopIfTrue="1">
      <formula>COUNTBLANK($G52)=1</formula>
    </cfRule>
    <cfRule type="containsBlanks" dxfId="130" priority="172">
      <formula>LEN(TRIM(H52))=0</formula>
    </cfRule>
  </conditionalFormatting>
  <conditionalFormatting sqref="H53:J53">
    <cfRule type="expression" priority="168" stopIfTrue="1">
      <formula>COUNTBLANK($G53)=1</formula>
    </cfRule>
    <cfRule type="containsBlanks" dxfId="129" priority="173">
      <formula>LEN(TRIM(H53))=0</formula>
    </cfRule>
  </conditionalFormatting>
  <conditionalFormatting sqref="H54:J54">
    <cfRule type="expression" priority="167" stopIfTrue="1">
      <formula>COUNTBLANK($G54)=1</formula>
    </cfRule>
    <cfRule type="containsBlanks" dxfId="128" priority="174">
      <formula>LEN(TRIM(H54))=0</formula>
    </cfRule>
  </conditionalFormatting>
  <conditionalFormatting sqref="H51:I51">
    <cfRule type="expression" priority="170" stopIfTrue="1">
      <formula>COUNTBLANK($G51)=1</formula>
    </cfRule>
    <cfRule type="containsBlanks" dxfId="127" priority="171">
      <formula>LEN(TRIM(H51))=0</formula>
    </cfRule>
  </conditionalFormatting>
  <conditionalFormatting sqref="J51">
    <cfRule type="expression" dxfId="126" priority="163">
      <formula>COUNTBLANK(F51:F51)=0</formula>
    </cfRule>
  </conditionalFormatting>
  <conditionalFormatting sqref="J52">
    <cfRule type="expression" dxfId="125" priority="162">
      <formula>COUNTBLANK(F52:F52)=0</formula>
    </cfRule>
  </conditionalFormatting>
  <conditionalFormatting sqref="H56:I56">
    <cfRule type="expression" priority="156" stopIfTrue="1">
      <formula>COUNTBLANK($G56)=1</formula>
    </cfRule>
    <cfRule type="containsBlanks" dxfId="124" priority="159">
      <formula>LEN(TRIM(H56))=0</formula>
    </cfRule>
  </conditionalFormatting>
  <conditionalFormatting sqref="H57:J57">
    <cfRule type="expression" priority="155" stopIfTrue="1">
      <formula>COUNTBLANK($G57)=1</formula>
    </cfRule>
    <cfRule type="containsBlanks" dxfId="123" priority="160">
      <formula>LEN(TRIM(H57))=0</formula>
    </cfRule>
  </conditionalFormatting>
  <conditionalFormatting sqref="H58:J58">
    <cfRule type="expression" priority="154" stopIfTrue="1">
      <formula>COUNTBLANK($G58)=1</formula>
    </cfRule>
    <cfRule type="containsBlanks" dxfId="122" priority="161">
      <formula>LEN(TRIM(H58))=0</formula>
    </cfRule>
  </conditionalFormatting>
  <conditionalFormatting sqref="H55:I55">
    <cfRule type="expression" priority="157" stopIfTrue="1">
      <formula>COUNTBLANK($G55)=1</formula>
    </cfRule>
    <cfRule type="containsBlanks" dxfId="121" priority="158">
      <formula>LEN(TRIM(H55))=0</formula>
    </cfRule>
  </conditionalFormatting>
  <conditionalFormatting sqref="J55">
    <cfRule type="expression" dxfId="120" priority="150">
      <formula>COUNTBLANK(F55:F55)=0</formula>
    </cfRule>
  </conditionalFormatting>
  <conditionalFormatting sqref="J56">
    <cfRule type="expression" dxfId="119" priority="149">
      <formula>COUNTBLANK(F56:F56)=0</formula>
    </cfRule>
  </conditionalFormatting>
  <conditionalFormatting sqref="H60:I60">
    <cfRule type="expression" priority="143" stopIfTrue="1">
      <formula>COUNTBLANK($G60)=1</formula>
    </cfRule>
    <cfRule type="containsBlanks" dxfId="118" priority="146">
      <formula>LEN(TRIM(H60))=0</formula>
    </cfRule>
  </conditionalFormatting>
  <conditionalFormatting sqref="H61:J61">
    <cfRule type="expression" priority="142" stopIfTrue="1">
      <formula>COUNTBLANK($G61)=1</formula>
    </cfRule>
    <cfRule type="containsBlanks" dxfId="117" priority="147">
      <formula>LEN(TRIM(H61))=0</formula>
    </cfRule>
  </conditionalFormatting>
  <conditionalFormatting sqref="H62:J62">
    <cfRule type="expression" priority="141" stopIfTrue="1">
      <formula>COUNTBLANK($G62)=1</formula>
    </cfRule>
    <cfRule type="containsBlanks" dxfId="116" priority="148">
      <formula>LEN(TRIM(H62))=0</formula>
    </cfRule>
  </conditionalFormatting>
  <conditionalFormatting sqref="H59:I59">
    <cfRule type="expression" priority="144" stopIfTrue="1">
      <formula>COUNTBLANK($G59)=1</formula>
    </cfRule>
    <cfRule type="containsBlanks" dxfId="115" priority="145">
      <formula>LEN(TRIM(H59))=0</formula>
    </cfRule>
  </conditionalFormatting>
  <conditionalFormatting sqref="J59">
    <cfRule type="expression" dxfId="114" priority="137">
      <formula>COUNTBLANK(F59:F59)=0</formula>
    </cfRule>
  </conditionalFormatting>
  <conditionalFormatting sqref="J60">
    <cfRule type="expression" dxfId="113" priority="136">
      <formula>COUNTBLANK(F60:F60)=0</formula>
    </cfRule>
  </conditionalFormatting>
  <conditionalFormatting sqref="H64:I64">
    <cfRule type="expression" priority="130" stopIfTrue="1">
      <formula>COUNTBLANK($G64)=1</formula>
    </cfRule>
    <cfRule type="containsBlanks" dxfId="112" priority="133">
      <formula>LEN(TRIM(H64))=0</formula>
    </cfRule>
  </conditionalFormatting>
  <conditionalFormatting sqref="H65:J65">
    <cfRule type="expression" priority="129" stopIfTrue="1">
      <formula>COUNTBLANK($G65)=1</formula>
    </cfRule>
    <cfRule type="containsBlanks" dxfId="111" priority="134">
      <formula>LEN(TRIM(H65))=0</formula>
    </cfRule>
  </conditionalFormatting>
  <conditionalFormatting sqref="H66:J66">
    <cfRule type="expression" priority="128" stopIfTrue="1">
      <formula>COUNTBLANK($G66)=1</formula>
    </cfRule>
    <cfRule type="containsBlanks" dxfId="110" priority="135">
      <formula>LEN(TRIM(H66))=0</formula>
    </cfRule>
  </conditionalFormatting>
  <conditionalFormatting sqref="H63:I63">
    <cfRule type="expression" priority="131" stopIfTrue="1">
      <formula>COUNTBLANK($G63)=1</formula>
    </cfRule>
    <cfRule type="containsBlanks" dxfId="109" priority="132">
      <formula>LEN(TRIM(H63))=0</formula>
    </cfRule>
  </conditionalFormatting>
  <conditionalFormatting sqref="J63">
    <cfRule type="expression" dxfId="108" priority="124">
      <formula>COUNTBLANK(F63:F63)=0</formula>
    </cfRule>
  </conditionalFormatting>
  <conditionalFormatting sqref="J64">
    <cfRule type="expression" dxfId="107" priority="123">
      <formula>COUNTBLANK(F64:F64)=0</formula>
    </cfRule>
  </conditionalFormatting>
  <conditionalFormatting sqref="H68:I68">
    <cfRule type="expression" priority="117" stopIfTrue="1">
      <formula>COUNTBLANK($G68)=1</formula>
    </cfRule>
    <cfRule type="containsBlanks" dxfId="106" priority="120">
      <formula>LEN(TRIM(H68))=0</formula>
    </cfRule>
  </conditionalFormatting>
  <conditionalFormatting sqref="H69:J69">
    <cfRule type="expression" priority="116" stopIfTrue="1">
      <formula>COUNTBLANK($G69)=1</formula>
    </cfRule>
    <cfRule type="containsBlanks" dxfId="105" priority="121">
      <formula>LEN(TRIM(H69))=0</formula>
    </cfRule>
  </conditionalFormatting>
  <conditionalFormatting sqref="H70:J70">
    <cfRule type="expression" priority="115" stopIfTrue="1">
      <formula>COUNTBLANK($G70)=1</formula>
    </cfRule>
    <cfRule type="containsBlanks" dxfId="104" priority="122">
      <formula>LEN(TRIM(H70))=0</formula>
    </cfRule>
  </conditionalFormatting>
  <conditionalFormatting sqref="H67:I67">
    <cfRule type="expression" priority="118" stopIfTrue="1">
      <formula>COUNTBLANK($G67)=1</formula>
    </cfRule>
    <cfRule type="containsBlanks" dxfId="103" priority="119">
      <formula>LEN(TRIM(H67))=0</formula>
    </cfRule>
  </conditionalFormatting>
  <conditionalFormatting sqref="J67">
    <cfRule type="expression" dxfId="102" priority="111">
      <formula>COUNTBLANK(F67:F67)=0</formula>
    </cfRule>
  </conditionalFormatting>
  <conditionalFormatting sqref="J68">
    <cfRule type="expression" dxfId="101" priority="110">
      <formula>COUNTBLANK(F68:F68)=0</formula>
    </cfRule>
  </conditionalFormatting>
  <conditionalFormatting sqref="H72:I72">
    <cfRule type="expression" priority="104" stopIfTrue="1">
      <formula>COUNTBLANK($G72)=1</formula>
    </cfRule>
    <cfRule type="containsBlanks" dxfId="100" priority="107">
      <formula>LEN(TRIM(H72))=0</formula>
    </cfRule>
  </conditionalFormatting>
  <conditionalFormatting sqref="H73:J73">
    <cfRule type="expression" priority="103" stopIfTrue="1">
      <formula>COUNTBLANK($G73)=1</formula>
    </cfRule>
    <cfRule type="containsBlanks" dxfId="99" priority="108">
      <formula>LEN(TRIM(H73))=0</formula>
    </cfRule>
  </conditionalFormatting>
  <conditionalFormatting sqref="H74:J74">
    <cfRule type="expression" priority="102" stopIfTrue="1">
      <formula>COUNTBLANK($G74)=1</formula>
    </cfRule>
    <cfRule type="containsBlanks" dxfId="98" priority="109">
      <formula>LEN(TRIM(H74))=0</formula>
    </cfRule>
  </conditionalFormatting>
  <conditionalFormatting sqref="H71:I71">
    <cfRule type="expression" priority="105" stopIfTrue="1">
      <formula>COUNTBLANK($G71)=1</formula>
    </cfRule>
    <cfRule type="containsBlanks" dxfId="97" priority="106">
      <formula>LEN(TRIM(H71))=0</formula>
    </cfRule>
  </conditionalFormatting>
  <conditionalFormatting sqref="J71">
    <cfRule type="expression" dxfId="96" priority="98">
      <formula>COUNTBLANK(F71:F71)=0</formula>
    </cfRule>
  </conditionalFormatting>
  <conditionalFormatting sqref="J72">
    <cfRule type="expression" dxfId="95" priority="97">
      <formula>COUNTBLANK(F72:F72)=0</formula>
    </cfRule>
  </conditionalFormatting>
  <conditionalFormatting sqref="K13">
    <cfRule type="expression" priority="94" stopIfTrue="1">
      <formula>COUNTBLANK($G13)=1</formula>
    </cfRule>
    <cfRule type="containsBlanks" dxfId="94" priority="95">
      <formula>LEN(TRIM(K13))=0</formula>
    </cfRule>
  </conditionalFormatting>
  <conditionalFormatting sqref="K14">
    <cfRule type="expression" priority="93" stopIfTrue="1">
      <formula>COUNTBLANK($G14)=1</formula>
    </cfRule>
    <cfRule type="containsBlanks" dxfId="93" priority="96">
      <formula>LEN(TRIM(K14))=0</formula>
    </cfRule>
  </conditionalFormatting>
  <conditionalFormatting sqref="K11">
    <cfRule type="expression" dxfId="92" priority="92">
      <formula>COUNTBLANK(G11:G11)=0</formula>
    </cfRule>
  </conditionalFormatting>
  <conditionalFormatting sqref="K12">
    <cfRule type="expression" dxfId="91" priority="91">
      <formula>COUNTBLANK(G12:G12)=0</formula>
    </cfRule>
  </conditionalFormatting>
  <conditionalFormatting sqref="K17">
    <cfRule type="expression" priority="88" stopIfTrue="1">
      <formula>COUNTBLANK($G17)=1</formula>
    </cfRule>
    <cfRule type="containsBlanks" dxfId="90" priority="89">
      <formula>LEN(TRIM(K17))=0</formula>
    </cfRule>
  </conditionalFormatting>
  <conditionalFormatting sqref="K18">
    <cfRule type="expression" priority="87" stopIfTrue="1">
      <formula>COUNTBLANK($G18)=1</formula>
    </cfRule>
    <cfRule type="containsBlanks" dxfId="89" priority="90">
      <formula>LEN(TRIM(K18))=0</formula>
    </cfRule>
  </conditionalFormatting>
  <conditionalFormatting sqref="K15">
    <cfRule type="expression" dxfId="88" priority="86">
      <formula>COUNTBLANK(G15:G15)=0</formula>
    </cfRule>
  </conditionalFormatting>
  <conditionalFormatting sqref="K16">
    <cfRule type="expression" dxfId="87" priority="85">
      <formula>COUNTBLANK(G16:G16)=0</formula>
    </cfRule>
  </conditionalFormatting>
  <conditionalFormatting sqref="K21">
    <cfRule type="expression" priority="82" stopIfTrue="1">
      <formula>COUNTBLANK($G21)=1</formula>
    </cfRule>
    <cfRule type="containsBlanks" dxfId="86" priority="83">
      <formula>LEN(TRIM(K21))=0</formula>
    </cfRule>
  </conditionalFormatting>
  <conditionalFormatting sqref="K22">
    <cfRule type="expression" priority="81" stopIfTrue="1">
      <formula>COUNTBLANK($G22)=1</formula>
    </cfRule>
    <cfRule type="containsBlanks" dxfId="85" priority="84">
      <formula>LEN(TRIM(K22))=0</formula>
    </cfRule>
  </conditionalFormatting>
  <conditionalFormatting sqref="K19">
    <cfRule type="expression" dxfId="84" priority="80">
      <formula>COUNTBLANK(G19:G19)=0</formula>
    </cfRule>
  </conditionalFormatting>
  <conditionalFormatting sqref="K20">
    <cfRule type="expression" dxfId="83" priority="79">
      <formula>COUNTBLANK(G20:G20)=0</formula>
    </cfRule>
  </conditionalFormatting>
  <conditionalFormatting sqref="K25">
    <cfRule type="expression" priority="76" stopIfTrue="1">
      <formula>COUNTBLANK($G25)=1</formula>
    </cfRule>
    <cfRule type="containsBlanks" dxfId="82" priority="77">
      <formula>LEN(TRIM(K25))=0</formula>
    </cfRule>
  </conditionalFormatting>
  <conditionalFormatting sqref="K26">
    <cfRule type="expression" priority="75" stopIfTrue="1">
      <formula>COUNTBLANK($G26)=1</formula>
    </cfRule>
    <cfRule type="containsBlanks" dxfId="81" priority="78">
      <formula>LEN(TRIM(K26))=0</formula>
    </cfRule>
  </conditionalFormatting>
  <conditionalFormatting sqref="K23">
    <cfRule type="expression" dxfId="80" priority="74">
      <formula>COUNTBLANK(G23:G23)=0</formula>
    </cfRule>
  </conditionalFormatting>
  <conditionalFormatting sqref="K24">
    <cfRule type="expression" dxfId="79" priority="73">
      <formula>COUNTBLANK(G24:G24)=0</formula>
    </cfRule>
  </conditionalFormatting>
  <conditionalFormatting sqref="K29">
    <cfRule type="expression" priority="70" stopIfTrue="1">
      <formula>COUNTBLANK($G29)=1</formula>
    </cfRule>
    <cfRule type="containsBlanks" dxfId="78" priority="71">
      <formula>LEN(TRIM(K29))=0</formula>
    </cfRule>
  </conditionalFormatting>
  <conditionalFormatting sqref="K30">
    <cfRule type="expression" priority="69" stopIfTrue="1">
      <formula>COUNTBLANK($G30)=1</formula>
    </cfRule>
    <cfRule type="containsBlanks" dxfId="77" priority="72">
      <formula>LEN(TRIM(K30))=0</formula>
    </cfRule>
  </conditionalFormatting>
  <conditionalFormatting sqref="K27">
    <cfRule type="expression" dxfId="76" priority="68">
      <formula>COUNTBLANK(G27:G27)=0</formula>
    </cfRule>
  </conditionalFormatting>
  <conditionalFormatting sqref="K28">
    <cfRule type="expression" dxfId="75" priority="67">
      <formula>COUNTBLANK(G28:G28)=0</formula>
    </cfRule>
  </conditionalFormatting>
  <conditionalFormatting sqref="K33">
    <cfRule type="expression" priority="64" stopIfTrue="1">
      <formula>COUNTBLANK($G33)=1</formula>
    </cfRule>
    <cfRule type="containsBlanks" dxfId="74" priority="65">
      <formula>LEN(TRIM(K33))=0</formula>
    </cfRule>
  </conditionalFormatting>
  <conditionalFormatting sqref="K34">
    <cfRule type="expression" priority="63" stopIfTrue="1">
      <formula>COUNTBLANK($G34)=1</formula>
    </cfRule>
    <cfRule type="containsBlanks" dxfId="73" priority="66">
      <formula>LEN(TRIM(K34))=0</formula>
    </cfRule>
  </conditionalFormatting>
  <conditionalFormatting sqref="K31">
    <cfRule type="expression" dxfId="72" priority="62">
      <formula>COUNTBLANK(G31:G31)=0</formula>
    </cfRule>
  </conditionalFormatting>
  <conditionalFormatting sqref="K32">
    <cfRule type="expression" dxfId="71" priority="61">
      <formula>COUNTBLANK(G32:G32)=0</formula>
    </cfRule>
  </conditionalFormatting>
  <conditionalFormatting sqref="K37">
    <cfRule type="expression" priority="58" stopIfTrue="1">
      <formula>COUNTBLANK($G37)=1</formula>
    </cfRule>
    <cfRule type="containsBlanks" dxfId="70" priority="59">
      <formula>LEN(TRIM(K37))=0</formula>
    </cfRule>
  </conditionalFormatting>
  <conditionalFormatting sqref="K38">
    <cfRule type="expression" priority="57" stopIfTrue="1">
      <formula>COUNTBLANK($G38)=1</formula>
    </cfRule>
    <cfRule type="containsBlanks" dxfId="69" priority="60">
      <formula>LEN(TRIM(K38))=0</formula>
    </cfRule>
  </conditionalFormatting>
  <conditionalFormatting sqref="K35">
    <cfRule type="expression" dxfId="68" priority="56">
      <formula>COUNTBLANK(G35:G35)=0</formula>
    </cfRule>
  </conditionalFormatting>
  <conditionalFormatting sqref="K36">
    <cfRule type="expression" dxfId="67" priority="55">
      <formula>COUNTBLANK(G36:G36)=0</formula>
    </cfRule>
  </conditionalFormatting>
  <conditionalFormatting sqref="K41">
    <cfRule type="expression" priority="52" stopIfTrue="1">
      <formula>COUNTBLANK($G41)=1</formula>
    </cfRule>
    <cfRule type="containsBlanks" dxfId="66" priority="53">
      <formula>LEN(TRIM(K41))=0</formula>
    </cfRule>
  </conditionalFormatting>
  <conditionalFormatting sqref="K42">
    <cfRule type="expression" priority="51" stopIfTrue="1">
      <formula>COUNTBLANK($G42)=1</formula>
    </cfRule>
    <cfRule type="containsBlanks" dxfId="65" priority="54">
      <formula>LEN(TRIM(K42))=0</formula>
    </cfRule>
  </conditionalFormatting>
  <conditionalFormatting sqref="K39">
    <cfRule type="expression" dxfId="64" priority="50">
      <formula>COUNTBLANK(G39:G39)=0</formula>
    </cfRule>
  </conditionalFormatting>
  <conditionalFormatting sqref="K40">
    <cfRule type="expression" dxfId="63" priority="49">
      <formula>COUNTBLANK(G40:G40)=0</formula>
    </cfRule>
  </conditionalFormatting>
  <conditionalFormatting sqref="K45">
    <cfRule type="expression" priority="46" stopIfTrue="1">
      <formula>COUNTBLANK($G45)=1</formula>
    </cfRule>
    <cfRule type="containsBlanks" dxfId="62" priority="47">
      <formula>LEN(TRIM(K45))=0</formula>
    </cfRule>
  </conditionalFormatting>
  <conditionalFormatting sqref="K46">
    <cfRule type="expression" priority="45" stopIfTrue="1">
      <formula>COUNTBLANK($G46)=1</formula>
    </cfRule>
    <cfRule type="containsBlanks" dxfId="61" priority="48">
      <formula>LEN(TRIM(K46))=0</formula>
    </cfRule>
  </conditionalFormatting>
  <conditionalFormatting sqref="K43">
    <cfRule type="expression" dxfId="60" priority="44">
      <formula>COUNTBLANK(G43:G43)=0</formula>
    </cfRule>
  </conditionalFormatting>
  <conditionalFormatting sqref="K44">
    <cfRule type="expression" dxfId="59" priority="43">
      <formula>COUNTBLANK(G44:G44)=0</formula>
    </cfRule>
  </conditionalFormatting>
  <conditionalFormatting sqref="K49">
    <cfRule type="expression" priority="40" stopIfTrue="1">
      <formula>COUNTBLANK($G49)=1</formula>
    </cfRule>
    <cfRule type="containsBlanks" dxfId="58" priority="41">
      <formula>LEN(TRIM(K49))=0</formula>
    </cfRule>
  </conditionalFormatting>
  <conditionalFormatting sqref="K50">
    <cfRule type="expression" priority="39" stopIfTrue="1">
      <formula>COUNTBLANK($G50)=1</formula>
    </cfRule>
    <cfRule type="containsBlanks" dxfId="57" priority="42">
      <formula>LEN(TRIM(K50))=0</formula>
    </cfRule>
  </conditionalFormatting>
  <conditionalFormatting sqref="K47">
    <cfRule type="expression" dxfId="56" priority="38">
      <formula>COUNTBLANK(G47:G47)=0</formula>
    </cfRule>
  </conditionalFormatting>
  <conditionalFormatting sqref="K48">
    <cfRule type="expression" dxfId="55" priority="37">
      <formula>COUNTBLANK(G48:G48)=0</formula>
    </cfRule>
  </conditionalFormatting>
  <conditionalFormatting sqref="K53">
    <cfRule type="expression" priority="34" stopIfTrue="1">
      <formula>COUNTBLANK($G53)=1</formula>
    </cfRule>
    <cfRule type="containsBlanks" dxfId="54" priority="35">
      <formula>LEN(TRIM(K53))=0</formula>
    </cfRule>
  </conditionalFormatting>
  <conditionalFormatting sqref="K54">
    <cfRule type="expression" priority="33" stopIfTrue="1">
      <formula>COUNTBLANK($G54)=1</formula>
    </cfRule>
    <cfRule type="containsBlanks" dxfId="53" priority="36">
      <formula>LEN(TRIM(K54))=0</formula>
    </cfRule>
  </conditionalFormatting>
  <conditionalFormatting sqref="K51">
    <cfRule type="expression" dxfId="52" priority="32">
      <formula>COUNTBLANK(G51:G51)=0</formula>
    </cfRule>
  </conditionalFormatting>
  <conditionalFormatting sqref="K52">
    <cfRule type="expression" dxfId="51" priority="31">
      <formula>COUNTBLANK(G52:G52)=0</formula>
    </cfRule>
  </conditionalFormatting>
  <conditionalFormatting sqref="K57">
    <cfRule type="expression" priority="28" stopIfTrue="1">
      <formula>COUNTBLANK($G57)=1</formula>
    </cfRule>
    <cfRule type="containsBlanks" dxfId="50" priority="29">
      <formula>LEN(TRIM(K57))=0</formula>
    </cfRule>
  </conditionalFormatting>
  <conditionalFormatting sqref="K58">
    <cfRule type="expression" priority="27" stopIfTrue="1">
      <formula>COUNTBLANK($G58)=1</formula>
    </cfRule>
    <cfRule type="containsBlanks" dxfId="49" priority="30">
      <formula>LEN(TRIM(K58))=0</formula>
    </cfRule>
  </conditionalFormatting>
  <conditionalFormatting sqref="K55">
    <cfRule type="expression" dxfId="48" priority="26">
      <formula>COUNTBLANK(G55:G55)=0</formula>
    </cfRule>
  </conditionalFormatting>
  <conditionalFormatting sqref="K56">
    <cfRule type="expression" dxfId="47" priority="25">
      <formula>COUNTBLANK(G56:G56)=0</formula>
    </cfRule>
  </conditionalFormatting>
  <conditionalFormatting sqref="K61">
    <cfRule type="expression" priority="22" stopIfTrue="1">
      <formula>COUNTBLANK($G61)=1</formula>
    </cfRule>
    <cfRule type="containsBlanks" dxfId="46" priority="23">
      <formula>LEN(TRIM(K61))=0</formula>
    </cfRule>
  </conditionalFormatting>
  <conditionalFormatting sqref="K62">
    <cfRule type="expression" priority="21" stopIfTrue="1">
      <formula>COUNTBLANK($G62)=1</formula>
    </cfRule>
    <cfRule type="containsBlanks" dxfId="45" priority="24">
      <formula>LEN(TRIM(K62))=0</formula>
    </cfRule>
  </conditionalFormatting>
  <conditionalFormatting sqref="K59">
    <cfRule type="expression" dxfId="44" priority="20">
      <formula>COUNTBLANK(G59:G59)=0</formula>
    </cfRule>
  </conditionalFormatting>
  <conditionalFormatting sqref="K60">
    <cfRule type="expression" dxfId="43" priority="19">
      <formula>COUNTBLANK(G60:G60)=0</formula>
    </cfRule>
  </conditionalFormatting>
  <conditionalFormatting sqref="K65">
    <cfRule type="expression" priority="16" stopIfTrue="1">
      <formula>COUNTBLANK($G65)=1</formula>
    </cfRule>
    <cfRule type="containsBlanks" dxfId="42" priority="17">
      <formula>LEN(TRIM(K65))=0</formula>
    </cfRule>
  </conditionalFormatting>
  <conditionalFormatting sqref="K66">
    <cfRule type="expression" priority="15" stopIfTrue="1">
      <formula>COUNTBLANK($G66)=1</formula>
    </cfRule>
    <cfRule type="containsBlanks" dxfId="41" priority="18">
      <formula>LEN(TRIM(K66))=0</formula>
    </cfRule>
  </conditionalFormatting>
  <conditionalFormatting sqref="K63">
    <cfRule type="expression" dxfId="40" priority="14">
      <formula>COUNTBLANK(G63:G63)=0</formula>
    </cfRule>
  </conditionalFormatting>
  <conditionalFormatting sqref="K64">
    <cfRule type="expression" dxfId="39" priority="13">
      <formula>COUNTBLANK(G64:G64)=0</formula>
    </cfRule>
  </conditionalFormatting>
  <conditionalFormatting sqref="K69">
    <cfRule type="expression" priority="10" stopIfTrue="1">
      <formula>COUNTBLANK($G69)=1</formula>
    </cfRule>
    <cfRule type="containsBlanks" dxfId="38" priority="11">
      <formula>LEN(TRIM(K69))=0</formula>
    </cfRule>
  </conditionalFormatting>
  <conditionalFormatting sqref="K70">
    <cfRule type="expression" priority="9" stopIfTrue="1">
      <formula>COUNTBLANK($G70)=1</formula>
    </cfRule>
    <cfRule type="containsBlanks" dxfId="37" priority="12">
      <formula>LEN(TRIM(K70))=0</formula>
    </cfRule>
  </conditionalFormatting>
  <conditionalFormatting sqref="K67">
    <cfRule type="expression" dxfId="36" priority="8">
      <formula>COUNTBLANK(G67:G67)=0</formula>
    </cfRule>
  </conditionalFormatting>
  <conditionalFormatting sqref="K68">
    <cfRule type="expression" dxfId="35" priority="7">
      <formula>COUNTBLANK(G68:G68)=0</formula>
    </cfRule>
  </conditionalFormatting>
  <conditionalFormatting sqref="K73">
    <cfRule type="expression" priority="4" stopIfTrue="1">
      <formula>COUNTBLANK($G73)=1</formula>
    </cfRule>
    <cfRule type="containsBlanks" dxfId="34" priority="5">
      <formula>LEN(TRIM(K73))=0</formula>
    </cfRule>
  </conditionalFormatting>
  <conditionalFormatting sqref="K74">
    <cfRule type="expression" priority="3" stopIfTrue="1">
      <formula>COUNTBLANK($G74)=1</formula>
    </cfRule>
    <cfRule type="containsBlanks" dxfId="33" priority="6">
      <formula>LEN(TRIM(K74))=0</formula>
    </cfRule>
  </conditionalFormatting>
  <conditionalFormatting sqref="K71">
    <cfRule type="expression" dxfId="32" priority="2">
      <formula>COUNTBLANK(G71:G71)=0</formula>
    </cfRule>
  </conditionalFormatting>
  <conditionalFormatting sqref="K72">
    <cfRule type="expression" dxfId="31" priority="1">
      <formula>COUNTBLANK(G72:G72)=0</formula>
    </cfRule>
  </conditionalFormatting>
  <dataValidations count="2">
    <dataValidation type="decimal" allowBlank="1" showInputMessage="1" showErrorMessage="1" errorTitle="Illegal input value" error="Please enter a value between 0 and 10" sqref="H11:N74" xr:uid="{00000000-0002-0000-0400-000000000000}">
      <formula1>-0.000001</formula1>
      <formula2>10</formula2>
    </dataValidation>
    <dataValidation type="decimal" allowBlank="1" showInputMessage="1" showErrorMessage="1" sqref="O12:O14 O16:O18 O48:O50 O20:O22 O24:O26 O28:O30 O32:O34 O36:O38 O40:O42 O44:O46 O52:O54 O64:O66 O56:O58 O60:O62 O68:O70 O72:O74" xr:uid="{00000000-0002-0000-0400-000001000000}">
      <formula1>0</formula1>
      <formula2>10</formula2>
    </dataValidation>
  </dataValidations>
  <pageMargins left="0.70866141732283472" right="0.70866141732283472" top="0.74803149606299213" bottom="0.74803149606299213" header="0.31496062992125984" footer="0.31496062992125984"/>
  <pageSetup paperSize="9" scale="48" orientation="portrait" r:id="rId1"/>
  <headerFooter>
    <oddHeader>&amp;C&amp;"-,Fet"&amp;22Resultat Lätt klass individuell - Trähäst&amp;RVer.2019-06-01</oddHeader>
    <oddFooter xml:space="preserve">&amp;LGrund och Kür
A: 
B: 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pageSetUpPr fitToPage="1"/>
  </sheetPr>
  <dimension ref="A1:N70"/>
  <sheetViews>
    <sheetView view="pageLayout" zoomScale="70" zoomScaleNormal="100" zoomScalePageLayoutView="70" workbookViewId="0">
      <selection activeCell="F1" sqref="F1"/>
    </sheetView>
  </sheetViews>
  <sheetFormatPr defaultColWidth="11.46484375" defaultRowHeight="15.75" x14ac:dyDescent="0.5"/>
  <cols>
    <col min="1" max="1" width="11.46484375" style="137" customWidth="1"/>
    <col min="2" max="3" width="11.46484375" style="137" hidden="1" customWidth="1"/>
    <col min="4" max="4" width="27.53125" style="139" customWidth="1"/>
    <col min="5" max="5" width="7.19921875" style="137" customWidth="1"/>
    <col min="6" max="6" width="28.265625" style="137" customWidth="1"/>
    <col min="7" max="11" width="11.46484375" style="137" customWidth="1"/>
    <col min="12" max="13" width="11.46484375" style="137" hidden="1" customWidth="1"/>
    <col min="14" max="14" width="36.796875" style="137" customWidth="1"/>
    <col min="15" max="86" width="11.46484375" style="138" customWidth="1"/>
    <col min="87" max="16384" width="11.46484375" style="138"/>
  </cols>
  <sheetData>
    <row r="1" spans="1:14" x14ac:dyDescent="0.5">
      <c r="A1" s="135" t="s">
        <v>40</v>
      </c>
      <c r="B1" s="263"/>
      <c r="C1" s="263"/>
      <c r="D1" s="136"/>
    </row>
    <row r="2" spans="1:14" x14ac:dyDescent="0.5">
      <c r="A2" s="135" t="s">
        <v>41</v>
      </c>
      <c r="B2" s="264"/>
      <c r="C2" s="264"/>
      <c r="D2" s="136"/>
    </row>
    <row r="3" spans="1:14" x14ac:dyDescent="0.5">
      <c r="A3" s="135" t="s">
        <v>42</v>
      </c>
      <c r="B3" s="263"/>
      <c r="C3" s="263"/>
      <c r="D3" s="136"/>
    </row>
    <row r="4" spans="1:14" ht="16.149999999999999" thickBot="1" x14ac:dyDescent="0.55000000000000004">
      <c r="A4" s="138"/>
      <c r="B4" s="138"/>
      <c r="C4" s="138"/>
    </row>
    <row r="5" spans="1:14" x14ac:dyDescent="0.5">
      <c r="A5" s="140"/>
      <c r="B5" s="141"/>
      <c r="C5" s="141"/>
      <c r="D5" s="142"/>
      <c r="E5" s="143"/>
      <c r="F5" s="144"/>
      <c r="G5" s="145"/>
      <c r="H5" s="145" t="s">
        <v>44</v>
      </c>
      <c r="I5" s="145" t="s">
        <v>45</v>
      </c>
      <c r="J5" s="145" t="s">
        <v>46</v>
      </c>
      <c r="K5" s="146"/>
      <c r="L5" s="147"/>
      <c r="M5" s="147"/>
      <c r="N5" s="148"/>
    </row>
    <row r="6" spans="1:14" x14ac:dyDescent="0.5">
      <c r="A6" s="149" t="s">
        <v>47</v>
      </c>
      <c r="B6" s="150"/>
      <c r="C6" s="150"/>
      <c r="D6" s="150" t="s">
        <v>82</v>
      </c>
      <c r="E6" s="151"/>
      <c r="F6" s="152" t="s">
        <v>48</v>
      </c>
      <c r="G6" s="153" t="s">
        <v>9</v>
      </c>
      <c r="H6" s="154" t="s">
        <v>9</v>
      </c>
      <c r="I6" s="154" t="s">
        <v>9</v>
      </c>
      <c r="J6" s="154" t="s">
        <v>9</v>
      </c>
      <c r="K6" s="155" t="s">
        <v>49</v>
      </c>
      <c r="L6" s="156"/>
      <c r="M6" s="156"/>
      <c r="N6" s="157"/>
    </row>
    <row r="7" spans="1:14" x14ac:dyDescent="0.5">
      <c r="A7" s="158"/>
      <c r="B7" s="159"/>
      <c r="C7" s="159"/>
      <c r="D7" s="160"/>
      <c r="E7" s="161"/>
      <c r="F7" s="152"/>
      <c r="G7" s="154" t="s">
        <v>14</v>
      </c>
      <c r="H7" s="154" t="s">
        <v>67</v>
      </c>
      <c r="I7" s="154" t="s">
        <v>68</v>
      </c>
      <c r="J7" s="154" t="s">
        <v>67</v>
      </c>
      <c r="K7" s="155" t="s">
        <v>50</v>
      </c>
      <c r="L7" s="156"/>
      <c r="M7" s="156"/>
      <c r="N7" s="157" t="s">
        <v>49</v>
      </c>
    </row>
    <row r="8" spans="1:14" x14ac:dyDescent="0.5">
      <c r="A8" s="158"/>
      <c r="B8" s="159"/>
      <c r="C8" s="159"/>
      <c r="D8" s="150"/>
      <c r="E8" s="161"/>
      <c r="F8" s="162"/>
      <c r="G8" s="163"/>
      <c r="H8" s="163"/>
      <c r="I8" s="163"/>
      <c r="J8" s="163"/>
      <c r="K8" s="155"/>
      <c r="L8" s="156"/>
      <c r="M8" s="156"/>
      <c r="N8" s="157"/>
    </row>
    <row r="9" spans="1:14" ht="16.149999999999999" thickBot="1" x14ac:dyDescent="0.55000000000000004">
      <c r="A9" s="164"/>
      <c r="B9" s="165"/>
      <c r="C9" s="165"/>
      <c r="D9" s="166"/>
      <c r="E9" s="167"/>
      <c r="F9" s="168"/>
      <c r="G9" s="169"/>
      <c r="H9" s="169"/>
      <c r="I9" s="169"/>
      <c r="J9" s="169"/>
      <c r="K9" s="170"/>
      <c r="L9" s="171"/>
      <c r="M9" s="171"/>
      <c r="N9" s="172"/>
    </row>
    <row r="10" spans="1:14" ht="16.149999999999999" thickBot="1" x14ac:dyDescent="0.55000000000000004">
      <c r="A10" s="173"/>
      <c r="B10" s="174"/>
      <c r="C10" s="174"/>
      <c r="D10" s="175"/>
      <c r="E10" s="176"/>
      <c r="F10" s="177"/>
      <c r="G10" s="178"/>
      <c r="H10" s="178"/>
      <c r="I10" s="178"/>
      <c r="J10" s="178"/>
      <c r="K10" s="179"/>
      <c r="L10" s="179"/>
      <c r="M10" s="179"/>
      <c r="N10" s="180"/>
    </row>
    <row r="11" spans="1:14" ht="16.149999999999999" thickBot="1" x14ac:dyDescent="0.55000000000000004">
      <c r="A11" s="181" t="str">
        <f t="shared" ref="A11:A70" si="0">IF(N11=0,"",_xlfn.FLOOR.MATH(RANK(M11,$M$11:$M$131)/4+1+SUMPRODUCT(-(-($M$11:$M$131=M11)),-(-(N11&lt;$N$11:$N$131)))/4))</f>
        <v/>
      </c>
      <c r="B11" s="182" t="s">
        <v>69</v>
      </c>
      <c r="C11" s="182">
        <v>1</v>
      </c>
      <c r="D11" s="183"/>
      <c r="E11" s="184"/>
      <c r="F11" s="185"/>
      <c r="G11" s="186" t="str">
        <f>IF($G$6&lt;&gt;"",$G$6,"")</f>
        <v>Grund</v>
      </c>
      <c r="H11" s="187"/>
      <c r="I11" s="187"/>
      <c r="J11" s="187"/>
      <c r="K11" s="188">
        <f t="shared" ref="K11:K12" si="1">IF(COUNTBLANK(H11:J11)=0,AVERAGE(H11:J11),-0.000001)</f>
        <v>-9.9999999999999995E-7</v>
      </c>
      <c r="L11" s="189">
        <f t="shared" ref="L11:L70" si="2">IF(COUNTBLANK(H11:J11)=0,1,0)</f>
        <v>0</v>
      </c>
      <c r="M11" s="189">
        <f>SUM(L11:L14)</f>
        <v>0</v>
      </c>
      <c r="N11" s="190">
        <f>IF(COUNTIF(K11:K14,"&gt;=0"),ROUND(AVERAGEIF(K11:K14,"&gt;=0"),3),0)</f>
        <v>0</v>
      </c>
    </row>
    <row r="12" spans="1:14" ht="16.149999999999999" thickBot="1" x14ac:dyDescent="0.55000000000000004">
      <c r="A12" s="191" t="str">
        <f t="shared" si="0"/>
        <v/>
      </c>
      <c r="B12" s="138" t="s">
        <v>69</v>
      </c>
      <c r="C12" s="138">
        <v>2</v>
      </c>
      <c r="D12" s="192"/>
      <c r="E12" s="193"/>
      <c r="F12" s="194"/>
      <c r="G12" s="195" t="str">
        <f>IF($G$7&lt;&gt;"",$G$7,"")</f>
        <v>Kür</v>
      </c>
      <c r="H12" s="196"/>
      <c r="I12" s="196"/>
      <c r="J12" s="196"/>
      <c r="K12" s="197">
        <f t="shared" si="1"/>
        <v>-9.9999999999999995E-7</v>
      </c>
      <c r="L12" s="189">
        <f t="shared" si="2"/>
        <v>0</v>
      </c>
      <c r="M12" s="198">
        <f>SUM(L11:L14)</f>
        <v>0</v>
      </c>
      <c r="N12" s="199">
        <f>IF(COUNTIF(K11:K14,"&gt;=0"),ROUND(AVERAGEIF(K11:K14,"&gt;=0"),3),0)</f>
        <v>0</v>
      </c>
    </row>
    <row r="13" spans="1:14" ht="16.149999999999999" thickBot="1" x14ac:dyDescent="0.55000000000000004">
      <c r="A13" s="200" t="str">
        <f t="shared" si="0"/>
        <v/>
      </c>
      <c r="B13" s="138" t="s">
        <v>69</v>
      </c>
      <c r="C13" s="138">
        <v>3</v>
      </c>
      <c r="E13" s="193"/>
      <c r="G13" s="195" t="str">
        <f>IF($G$8&lt;&gt;"",$G$8,"")</f>
        <v/>
      </c>
      <c r="H13" s="196"/>
      <c r="I13" s="196"/>
      <c r="J13" s="196"/>
      <c r="K13" s="197"/>
      <c r="L13" s="189">
        <f t="shared" si="2"/>
        <v>0</v>
      </c>
      <c r="M13" s="198">
        <f>SUM(L11:L14)</f>
        <v>0</v>
      </c>
      <c r="N13" s="201">
        <f>IF(COUNTIF(K11:K14,"&gt;=0"),ROUND(AVERAGEIF(K11:K14,"&gt;=0"),3),0)</f>
        <v>0</v>
      </c>
    </row>
    <row r="14" spans="1:14" ht="16.149999999999999" thickBot="1" x14ac:dyDescent="0.55000000000000004">
      <c r="A14" s="202" t="str">
        <f t="shared" si="0"/>
        <v/>
      </c>
      <c r="B14" s="178" t="s">
        <v>69</v>
      </c>
      <c r="C14" s="178">
        <v>4</v>
      </c>
      <c r="D14" s="203"/>
      <c r="E14" s="204"/>
      <c r="F14" s="205"/>
      <c r="G14" s="206" t="str">
        <f>IF($G$9&lt;&gt;"",$G$9,"")</f>
        <v/>
      </c>
      <c r="H14" s="196"/>
      <c r="I14" s="196"/>
      <c r="J14" s="196"/>
      <c r="K14" s="207"/>
      <c r="L14" s="189">
        <f t="shared" si="2"/>
        <v>0</v>
      </c>
      <c r="M14" s="208">
        <f>SUM(L11:L14)</f>
        <v>0</v>
      </c>
      <c r="N14" s="209">
        <f>IF(COUNTIF(K11:K14,"&gt;=0"),ROUND(AVERAGEIF(K11:K14,"&gt;=0"),3),0)</f>
        <v>0</v>
      </c>
    </row>
    <row r="15" spans="1:14" ht="16.149999999999999" thickBot="1" x14ac:dyDescent="0.55000000000000004">
      <c r="A15" s="181" t="str">
        <f t="shared" si="0"/>
        <v/>
      </c>
      <c r="B15" s="182" t="s">
        <v>69</v>
      </c>
      <c r="C15" s="182">
        <v>1</v>
      </c>
      <c r="D15" s="183"/>
      <c r="E15" s="184"/>
      <c r="F15" s="185"/>
      <c r="G15" s="186" t="str">
        <f>IF($G$6&lt;&gt;"",$G$6,"")</f>
        <v>Grund</v>
      </c>
      <c r="H15" s="187"/>
      <c r="I15" s="187"/>
      <c r="J15" s="187"/>
      <c r="K15" s="188">
        <f t="shared" ref="K15:K70" si="3">IF(COUNTBLANK(H15:J15)=0,AVERAGE(H15:J15),-0.000001)</f>
        <v>-9.9999999999999995E-7</v>
      </c>
      <c r="L15" s="189">
        <f t="shared" si="2"/>
        <v>0</v>
      </c>
      <c r="M15" s="189">
        <f>SUM(L15:L18)</f>
        <v>0</v>
      </c>
      <c r="N15" s="190">
        <f>IF(COUNTIF(K15:K18,"&gt;=0"),ROUND(AVERAGEIF(K15:K18,"&gt;=0"),3),0)</f>
        <v>0</v>
      </c>
    </row>
    <row r="16" spans="1:14" ht="16.149999999999999" thickBot="1" x14ac:dyDescent="0.55000000000000004">
      <c r="A16" s="191" t="str">
        <f t="shared" si="0"/>
        <v/>
      </c>
      <c r="B16" s="138" t="s">
        <v>69</v>
      </c>
      <c r="C16" s="138">
        <v>2</v>
      </c>
      <c r="D16" s="192"/>
      <c r="E16" s="193"/>
      <c r="F16" s="194"/>
      <c r="G16" s="195" t="str">
        <f>IF($G$7&lt;&gt;"",$G$7,"")</f>
        <v>Kür</v>
      </c>
      <c r="H16" s="196"/>
      <c r="I16" s="196"/>
      <c r="J16" s="196"/>
      <c r="K16" s="197">
        <f t="shared" si="3"/>
        <v>-9.9999999999999995E-7</v>
      </c>
      <c r="L16" s="189">
        <f t="shared" si="2"/>
        <v>0</v>
      </c>
      <c r="M16" s="198">
        <f>SUM(L15:L18)</f>
        <v>0</v>
      </c>
      <c r="N16" s="199">
        <f>IF(COUNTIF(K15:K18,"&gt;=0"),ROUND(AVERAGEIF(K15:K18,"&gt;=0"),3),0)</f>
        <v>0</v>
      </c>
    </row>
    <row r="17" spans="1:14" ht="16.149999999999999" thickBot="1" x14ac:dyDescent="0.55000000000000004">
      <c r="A17" s="200" t="str">
        <f t="shared" si="0"/>
        <v/>
      </c>
      <c r="B17" s="138" t="s">
        <v>69</v>
      </c>
      <c r="C17" s="138">
        <v>3</v>
      </c>
      <c r="E17" s="193"/>
      <c r="G17" s="195" t="str">
        <f>IF($G$8&lt;&gt;"",$G$8,"")</f>
        <v/>
      </c>
      <c r="H17" s="196"/>
      <c r="I17" s="196"/>
      <c r="J17" s="196"/>
      <c r="K17" s="197">
        <f t="shared" si="3"/>
        <v>-9.9999999999999995E-7</v>
      </c>
      <c r="L17" s="189">
        <f t="shared" si="2"/>
        <v>0</v>
      </c>
      <c r="M17" s="198">
        <f>SUM(L15:L18)</f>
        <v>0</v>
      </c>
      <c r="N17" s="201">
        <f>IF(COUNTIF(K15:K18,"&gt;=0"),ROUND(AVERAGEIF(K15:K18,"&gt;=0"),3),0)</f>
        <v>0</v>
      </c>
    </row>
    <row r="18" spans="1:14" ht="16.149999999999999" thickBot="1" x14ac:dyDescent="0.55000000000000004">
      <c r="A18" s="202" t="str">
        <f t="shared" si="0"/>
        <v/>
      </c>
      <c r="B18" s="178" t="s">
        <v>69</v>
      </c>
      <c r="C18" s="178">
        <v>4</v>
      </c>
      <c r="D18" s="203"/>
      <c r="E18" s="204"/>
      <c r="F18" s="205"/>
      <c r="G18" s="206" t="str">
        <f>IF($G$9&lt;&gt;"",$G$9,"")</f>
        <v/>
      </c>
      <c r="H18" s="196"/>
      <c r="I18" s="196"/>
      <c r="J18" s="196"/>
      <c r="K18" s="207">
        <f t="shared" si="3"/>
        <v>-9.9999999999999995E-7</v>
      </c>
      <c r="L18" s="189">
        <f t="shared" si="2"/>
        <v>0</v>
      </c>
      <c r="M18" s="208">
        <f>SUM(L15:L18)</f>
        <v>0</v>
      </c>
      <c r="N18" s="209">
        <f>IF(COUNTIF(K15:K18,"&gt;=0"),ROUND(AVERAGEIF(K15:K18,"&gt;=0"),3),0)</f>
        <v>0</v>
      </c>
    </row>
    <row r="19" spans="1:14" ht="16.149999999999999" thickBot="1" x14ac:dyDescent="0.55000000000000004">
      <c r="A19" s="181" t="str">
        <f t="shared" si="0"/>
        <v/>
      </c>
      <c r="B19" s="182" t="s">
        <v>69</v>
      </c>
      <c r="C19" s="182">
        <v>1</v>
      </c>
      <c r="D19" s="183"/>
      <c r="E19" s="184"/>
      <c r="F19" s="185"/>
      <c r="G19" s="186" t="str">
        <f>IF($G$6&lt;&gt;"",$G$6,"")</f>
        <v>Grund</v>
      </c>
      <c r="H19" s="187"/>
      <c r="I19" s="187"/>
      <c r="J19" s="187"/>
      <c r="K19" s="188">
        <f t="shared" si="3"/>
        <v>-9.9999999999999995E-7</v>
      </c>
      <c r="L19" s="189">
        <f t="shared" si="2"/>
        <v>0</v>
      </c>
      <c r="M19" s="189">
        <f>SUM(L19:L22)</f>
        <v>0</v>
      </c>
      <c r="N19" s="190">
        <f>IF(COUNTIF(K19:K22,"&gt;=0"),ROUND(AVERAGEIF(K19:K22,"&gt;=0"),3),0)</f>
        <v>0</v>
      </c>
    </row>
    <row r="20" spans="1:14" ht="16.149999999999999" thickBot="1" x14ac:dyDescent="0.55000000000000004">
      <c r="A20" s="191" t="str">
        <f t="shared" si="0"/>
        <v/>
      </c>
      <c r="B20" s="138" t="s">
        <v>69</v>
      </c>
      <c r="C20" s="138">
        <v>2</v>
      </c>
      <c r="D20" s="192"/>
      <c r="E20" s="193"/>
      <c r="F20" s="194"/>
      <c r="G20" s="195" t="str">
        <f>IF($G$7&lt;&gt;"",$G$7,"")</f>
        <v>Kür</v>
      </c>
      <c r="H20" s="196"/>
      <c r="I20" s="196"/>
      <c r="J20" s="196"/>
      <c r="K20" s="197">
        <f t="shared" si="3"/>
        <v>-9.9999999999999995E-7</v>
      </c>
      <c r="L20" s="189">
        <f t="shared" si="2"/>
        <v>0</v>
      </c>
      <c r="M20" s="198">
        <f>SUM(L19:L22)</f>
        <v>0</v>
      </c>
      <c r="N20" s="199">
        <f>IF(COUNTIF(K19:K22,"&gt;=0"),ROUND(AVERAGEIF(K19:K22,"&gt;=0"),3),0)</f>
        <v>0</v>
      </c>
    </row>
    <row r="21" spans="1:14" ht="16.149999999999999" thickBot="1" x14ac:dyDescent="0.55000000000000004">
      <c r="A21" s="200" t="str">
        <f t="shared" si="0"/>
        <v/>
      </c>
      <c r="B21" s="138" t="s">
        <v>69</v>
      </c>
      <c r="C21" s="138">
        <v>3</v>
      </c>
      <c r="E21" s="193"/>
      <c r="G21" s="195" t="str">
        <f>IF($G$8&lt;&gt;"",$G$8,"")</f>
        <v/>
      </c>
      <c r="H21" s="196"/>
      <c r="I21" s="196"/>
      <c r="J21" s="196"/>
      <c r="K21" s="197">
        <f t="shared" si="3"/>
        <v>-9.9999999999999995E-7</v>
      </c>
      <c r="L21" s="189">
        <f t="shared" si="2"/>
        <v>0</v>
      </c>
      <c r="M21" s="198">
        <f>SUM(L19:L22)</f>
        <v>0</v>
      </c>
      <c r="N21" s="201">
        <f>IF(COUNTIF(K19:K22,"&gt;=0"),ROUND(AVERAGEIF(K19:K22,"&gt;=0"),3),0)</f>
        <v>0</v>
      </c>
    </row>
    <row r="22" spans="1:14" ht="16.149999999999999" thickBot="1" x14ac:dyDescent="0.55000000000000004">
      <c r="A22" s="202" t="str">
        <f t="shared" si="0"/>
        <v/>
      </c>
      <c r="B22" s="178" t="s">
        <v>69</v>
      </c>
      <c r="C22" s="178">
        <v>4</v>
      </c>
      <c r="D22" s="203"/>
      <c r="E22" s="204"/>
      <c r="F22" s="205"/>
      <c r="G22" s="206" t="str">
        <f>IF($G$9&lt;&gt;"",$G$9,"")</f>
        <v/>
      </c>
      <c r="H22" s="196"/>
      <c r="I22" s="196"/>
      <c r="J22" s="196"/>
      <c r="K22" s="207">
        <f t="shared" si="3"/>
        <v>-9.9999999999999995E-7</v>
      </c>
      <c r="L22" s="189">
        <f t="shared" si="2"/>
        <v>0</v>
      </c>
      <c r="M22" s="208">
        <f>SUM(L19:L22)</f>
        <v>0</v>
      </c>
      <c r="N22" s="209">
        <f>IF(COUNTIF(K19:K22,"&gt;=0"),ROUND(AVERAGEIF(K19:K22,"&gt;=0"),3),0)</f>
        <v>0</v>
      </c>
    </row>
    <row r="23" spans="1:14" ht="16.149999999999999" thickBot="1" x14ac:dyDescent="0.55000000000000004">
      <c r="A23" s="181" t="str">
        <f t="shared" si="0"/>
        <v/>
      </c>
      <c r="B23" s="182" t="s">
        <v>69</v>
      </c>
      <c r="C23" s="182">
        <v>1</v>
      </c>
      <c r="D23" s="183"/>
      <c r="E23" s="184"/>
      <c r="F23" s="185"/>
      <c r="G23" s="186" t="str">
        <f>IF($G$6&lt;&gt;"",$G$6,"")</f>
        <v>Grund</v>
      </c>
      <c r="H23" s="187"/>
      <c r="I23" s="187"/>
      <c r="J23" s="187"/>
      <c r="K23" s="188">
        <f t="shared" si="3"/>
        <v>-9.9999999999999995E-7</v>
      </c>
      <c r="L23" s="189">
        <f t="shared" si="2"/>
        <v>0</v>
      </c>
      <c r="M23" s="189">
        <f>SUM(L23:L26)</f>
        <v>0</v>
      </c>
      <c r="N23" s="190">
        <f>IF(COUNTIF(K23:K26,"&gt;=0"),ROUND(AVERAGEIF(K23:K26,"&gt;=0"),3),0)</f>
        <v>0</v>
      </c>
    </row>
    <row r="24" spans="1:14" ht="16.149999999999999" thickBot="1" x14ac:dyDescent="0.55000000000000004">
      <c r="A24" s="191" t="str">
        <f t="shared" si="0"/>
        <v/>
      </c>
      <c r="B24" s="138" t="s">
        <v>69</v>
      </c>
      <c r="C24" s="138">
        <v>2</v>
      </c>
      <c r="D24" s="192"/>
      <c r="E24" s="193"/>
      <c r="F24" s="194"/>
      <c r="G24" s="195" t="str">
        <f>IF($G$7&lt;&gt;"",$G$7,"")</f>
        <v>Kür</v>
      </c>
      <c r="H24" s="196"/>
      <c r="I24" s="196"/>
      <c r="J24" s="196"/>
      <c r="K24" s="197">
        <f t="shared" si="3"/>
        <v>-9.9999999999999995E-7</v>
      </c>
      <c r="L24" s="189">
        <f t="shared" si="2"/>
        <v>0</v>
      </c>
      <c r="M24" s="198">
        <f>SUM(L23:L26)</f>
        <v>0</v>
      </c>
      <c r="N24" s="199">
        <f>IF(COUNTIF(K23:K26,"&gt;=0"),ROUND(AVERAGEIF(K23:K26,"&gt;=0"),3),0)</f>
        <v>0</v>
      </c>
    </row>
    <row r="25" spans="1:14" ht="16.149999999999999" thickBot="1" x14ac:dyDescent="0.55000000000000004">
      <c r="A25" s="200" t="str">
        <f t="shared" si="0"/>
        <v/>
      </c>
      <c r="B25" s="138" t="s">
        <v>69</v>
      </c>
      <c r="C25" s="138">
        <v>3</v>
      </c>
      <c r="E25" s="193"/>
      <c r="G25" s="195" t="str">
        <f>IF($G$8&lt;&gt;"",$G$8,"")</f>
        <v/>
      </c>
      <c r="H25" s="196"/>
      <c r="I25" s="196"/>
      <c r="J25" s="196"/>
      <c r="K25" s="197">
        <f t="shared" si="3"/>
        <v>-9.9999999999999995E-7</v>
      </c>
      <c r="L25" s="189">
        <f t="shared" si="2"/>
        <v>0</v>
      </c>
      <c r="M25" s="198">
        <f>SUM(L23:L26)</f>
        <v>0</v>
      </c>
      <c r="N25" s="201">
        <f>IF(COUNTIF(K23:K26,"&gt;=0"),ROUND(AVERAGEIF(K23:K26,"&gt;=0"),3),0)</f>
        <v>0</v>
      </c>
    </row>
    <row r="26" spans="1:14" ht="16.149999999999999" thickBot="1" x14ac:dyDescent="0.55000000000000004">
      <c r="A26" s="202" t="str">
        <f t="shared" si="0"/>
        <v/>
      </c>
      <c r="B26" s="178" t="s">
        <v>69</v>
      </c>
      <c r="C26" s="178">
        <v>4</v>
      </c>
      <c r="D26" s="203"/>
      <c r="E26" s="204"/>
      <c r="F26" s="205"/>
      <c r="G26" s="206" t="str">
        <f>IF($G$9&lt;&gt;"",$G$9,"")</f>
        <v/>
      </c>
      <c r="H26" s="196"/>
      <c r="I26" s="196"/>
      <c r="J26" s="196"/>
      <c r="K26" s="207">
        <f t="shared" si="3"/>
        <v>-9.9999999999999995E-7</v>
      </c>
      <c r="L26" s="189">
        <f t="shared" si="2"/>
        <v>0</v>
      </c>
      <c r="M26" s="208">
        <f>SUM(L23:L26)</f>
        <v>0</v>
      </c>
      <c r="N26" s="209">
        <f>IF(COUNTIF(K23:K26,"&gt;=0"),ROUND(AVERAGEIF(K23:K26,"&gt;=0"),3),0)</f>
        <v>0</v>
      </c>
    </row>
    <row r="27" spans="1:14" ht="16.149999999999999" thickBot="1" x14ac:dyDescent="0.55000000000000004">
      <c r="A27" s="181" t="str">
        <f t="shared" si="0"/>
        <v/>
      </c>
      <c r="B27" s="182" t="s">
        <v>69</v>
      </c>
      <c r="C27" s="182">
        <v>1</v>
      </c>
      <c r="D27" s="183"/>
      <c r="E27" s="184"/>
      <c r="F27" s="185"/>
      <c r="G27" s="186" t="str">
        <f>IF($G$6&lt;&gt;"",$G$6,"")</f>
        <v>Grund</v>
      </c>
      <c r="H27" s="187"/>
      <c r="I27" s="187"/>
      <c r="J27" s="187"/>
      <c r="K27" s="188">
        <f t="shared" si="3"/>
        <v>-9.9999999999999995E-7</v>
      </c>
      <c r="L27" s="189">
        <f t="shared" si="2"/>
        <v>0</v>
      </c>
      <c r="M27" s="189">
        <f>SUM(L27:L30)</f>
        <v>0</v>
      </c>
      <c r="N27" s="190">
        <f>IF(COUNTIF(K27:K30,"&gt;=0"),ROUND(AVERAGEIF(K27:K30,"&gt;=0"),3),0)</f>
        <v>0</v>
      </c>
    </row>
    <row r="28" spans="1:14" ht="16.149999999999999" thickBot="1" x14ac:dyDescent="0.55000000000000004">
      <c r="A28" s="191" t="str">
        <f t="shared" si="0"/>
        <v/>
      </c>
      <c r="B28" s="138" t="s">
        <v>69</v>
      </c>
      <c r="C28" s="138">
        <v>2</v>
      </c>
      <c r="D28" s="192"/>
      <c r="E28" s="193"/>
      <c r="F28" s="194"/>
      <c r="G28" s="195" t="str">
        <f>IF($G$7&lt;&gt;"",$G$7,"")</f>
        <v>Kür</v>
      </c>
      <c r="H28" s="196"/>
      <c r="I28" s="196"/>
      <c r="J28" s="196"/>
      <c r="K28" s="197">
        <f t="shared" si="3"/>
        <v>-9.9999999999999995E-7</v>
      </c>
      <c r="L28" s="189">
        <f t="shared" si="2"/>
        <v>0</v>
      </c>
      <c r="M28" s="198">
        <f>SUM(L27:L30)</f>
        <v>0</v>
      </c>
      <c r="N28" s="199">
        <f>IF(COUNTIF(K27:K30,"&gt;=0"),ROUND(AVERAGEIF(K27:K30,"&gt;=0"),3),0)</f>
        <v>0</v>
      </c>
    </row>
    <row r="29" spans="1:14" ht="16.149999999999999" thickBot="1" x14ac:dyDescent="0.55000000000000004">
      <c r="A29" s="200" t="str">
        <f t="shared" si="0"/>
        <v/>
      </c>
      <c r="B29" s="138" t="s">
        <v>69</v>
      </c>
      <c r="C29" s="138">
        <v>3</v>
      </c>
      <c r="E29" s="193"/>
      <c r="G29" s="195" t="str">
        <f>IF($G$8&lt;&gt;"",$G$8,"")</f>
        <v/>
      </c>
      <c r="H29" s="196"/>
      <c r="I29" s="196"/>
      <c r="J29" s="196"/>
      <c r="K29" s="197">
        <f t="shared" si="3"/>
        <v>-9.9999999999999995E-7</v>
      </c>
      <c r="L29" s="189">
        <f t="shared" si="2"/>
        <v>0</v>
      </c>
      <c r="M29" s="198">
        <f>SUM(L27:L30)</f>
        <v>0</v>
      </c>
      <c r="N29" s="201">
        <f>IF(COUNTIF(K27:K30,"&gt;=0"),ROUND(AVERAGEIF(K27:K30,"&gt;=0"),3),0)</f>
        <v>0</v>
      </c>
    </row>
    <row r="30" spans="1:14" ht="16.149999999999999" thickBot="1" x14ac:dyDescent="0.55000000000000004">
      <c r="A30" s="202" t="str">
        <f t="shared" si="0"/>
        <v/>
      </c>
      <c r="B30" s="178" t="s">
        <v>69</v>
      </c>
      <c r="C30" s="178">
        <v>4</v>
      </c>
      <c r="D30" s="203"/>
      <c r="E30" s="204"/>
      <c r="F30" s="205"/>
      <c r="G30" s="206" t="str">
        <f>IF($G$9&lt;&gt;"",$G$9,"")</f>
        <v/>
      </c>
      <c r="H30" s="196"/>
      <c r="I30" s="196"/>
      <c r="J30" s="196"/>
      <c r="K30" s="207">
        <f t="shared" si="3"/>
        <v>-9.9999999999999995E-7</v>
      </c>
      <c r="L30" s="189">
        <f t="shared" si="2"/>
        <v>0</v>
      </c>
      <c r="M30" s="208">
        <f>SUM(L27:L30)</f>
        <v>0</v>
      </c>
      <c r="N30" s="209">
        <f>IF(COUNTIF(K27:K30,"&gt;=0"),ROUND(AVERAGEIF(K27:K30,"&gt;=0"),3),0)</f>
        <v>0</v>
      </c>
    </row>
    <row r="31" spans="1:14" ht="16.149999999999999" thickBot="1" x14ac:dyDescent="0.55000000000000004">
      <c r="A31" s="181" t="str">
        <f t="shared" si="0"/>
        <v/>
      </c>
      <c r="B31" s="182" t="s">
        <v>69</v>
      </c>
      <c r="C31" s="182">
        <v>1</v>
      </c>
      <c r="D31" s="183"/>
      <c r="E31" s="184"/>
      <c r="F31" s="185"/>
      <c r="G31" s="186" t="str">
        <f>IF($G$6&lt;&gt;"",$G$6,"")</f>
        <v>Grund</v>
      </c>
      <c r="H31" s="187"/>
      <c r="I31" s="187"/>
      <c r="J31" s="187"/>
      <c r="K31" s="188">
        <f t="shared" si="3"/>
        <v>-9.9999999999999995E-7</v>
      </c>
      <c r="L31" s="189">
        <f t="shared" si="2"/>
        <v>0</v>
      </c>
      <c r="M31" s="189">
        <f>SUM(L31:L34)</f>
        <v>0</v>
      </c>
      <c r="N31" s="190">
        <f>IF(COUNTIF(K31:K34,"&gt;=0"),ROUND(AVERAGEIF(K31:K34,"&gt;=0"),3),0)</f>
        <v>0</v>
      </c>
    </row>
    <row r="32" spans="1:14" ht="16.149999999999999" thickBot="1" x14ac:dyDescent="0.55000000000000004">
      <c r="A32" s="191" t="str">
        <f t="shared" si="0"/>
        <v/>
      </c>
      <c r="B32" s="138" t="s">
        <v>69</v>
      </c>
      <c r="C32" s="138">
        <v>2</v>
      </c>
      <c r="D32" s="192"/>
      <c r="E32" s="193"/>
      <c r="F32" s="194"/>
      <c r="G32" s="195" t="str">
        <f>IF($G$7&lt;&gt;"",$G$7,"")</f>
        <v>Kür</v>
      </c>
      <c r="H32" s="196"/>
      <c r="I32" s="196"/>
      <c r="J32" s="196"/>
      <c r="K32" s="197">
        <f t="shared" si="3"/>
        <v>-9.9999999999999995E-7</v>
      </c>
      <c r="L32" s="189">
        <f t="shared" si="2"/>
        <v>0</v>
      </c>
      <c r="M32" s="198">
        <f>SUM(L31:L34)</f>
        <v>0</v>
      </c>
      <c r="N32" s="199">
        <f>IF(COUNTIF(K31:K34,"&gt;=0"),ROUND(AVERAGEIF(K31:K34,"&gt;=0"),3),0)</f>
        <v>0</v>
      </c>
    </row>
    <row r="33" spans="1:14" ht="16.149999999999999" thickBot="1" x14ac:dyDescent="0.55000000000000004">
      <c r="A33" s="200" t="str">
        <f t="shared" si="0"/>
        <v/>
      </c>
      <c r="B33" s="138" t="s">
        <v>69</v>
      </c>
      <c r="C33" s="138">
        <v>3</v>
      </c>
      <c r="E33" s="193"/>
      <c r="G33" s="195" t="str">
        <f>IF($G$8&lt;&gt;"",$G$8,"")</f>
        <v/>
      </c>
      <c r="H33" s="196"/>
      <c r="I33" s="196"/>
      <c r="J33" s="196"/>
      <c r="K33" s="197">
        <f t="shared" si="3"/>
        <v>-9.9999999999999995E-7</v>
      </c>
      <c r="L33" s="189">
        <f t="shared" si="2"/>
        <v>0</v>
      </c>
      <c r="M33" s="198">
        <f>SUM(L31:L34)</f>
        <v>0</v>
      </c>
      <c r="N33" s="201">
        <f>IF(COUNTIF(K31:K34,"&gt;=0"),ROUND(AVERAGEIF(K31:K34,"&gt;=0"),3),0)</f>
        <v>0</v>
      </c>
    </row>
    <row r="34" spans="1:14" ht="16.149999999999999" thickBot="1" x14ac:dyDescent="0.55000000000000004">
      <c r="A34" s="202" t="str">
        <f t="shared" si="0"/>
        <v/>
      </c>
      <c r="B34" s="178" t="s">
        <v>69</v>
      </c>
      <c r="C34" s="178">
        <v>4</v>
      </c>
      <c r="D34" s="203"/>
      <c r="E34" s="204"/>
      <c r="F34" s="205"/>
      <c r="G34" s="206" t="str">
        <f>IF($G$9&lt;&gt;"",$G$9,"")</f>
        <v/>
      </c>
      <c r="H34" s="196"/>
      <c r="I34" s="196"/>
      <c r="J34" s="196"/>
      <c r="K34" s="207">
        <f t="shared" si="3"/>
        <v>-9.9999999999999995E-7</v>
      </c>
      <c r="L34" s="189">
        <f t="shared" si="2"/>
        <v>0</v>
      </c>
      <c r="M34" s="208">
        <f>SUM(L31:L34)</f>
        <v>0</v>
      </c>
      <c r="N34" s="209">
        <f>IF(COUNTIF(K31:K34,"&gt;=0"),ROUND(AVERAGEIF(K31:K34,"&gt;=0"),3),0)</f>
        <v>0</v>
      </c>
    </row>
    <row r="35" spans="1:14" ht="16.149999999999999" thickBot="1" x14ac:dyDescent="0.55000000000000004">
      <c r="A35" s="181" t="str">
        <f t="shared" si="0"/>
        <v/>
      </c>
      <c r="B35" s="182" t="s">
        <v>69</v>
      </c>
      <c r="C35" s="182">
        <v>1</v>
      </c>
      <c r="D35" s="183"/>
      <c r="E35" s="184"/>
      <c r="F35" s="185"/>
      <c r="G35" s="186" t="str">
        <f>IF($G$6&lt;&gt;"",$G$6,"")</f>
        <v>Grund</v>
      </c>
      <c r="H35" s="187"/>
      <c r="I35" s="187"/>
      <c r="J35" s="187"/>
      <c r="K35" s="188">
        <f t="shared" si="3"/>
        <v>-9.9999999999999995E-7</v>
      </c>
      <c r="L35" s="189">
        <f t="shared" si="2"/>
        <v>0</v>
      </c>
      <c r="M35" s="189">
        <f>SUM(L35:L38)</f>
        <v>0</v>
      </c>
      <c r="N35" s="190">
        <f>IF(COUNTIF(K35:K38,"&gt;=0"),ROUND(AVERAGEIF(K35:K38,"&gt;=0"),3),0)</f>
        <v>0</v>
      </c>
    </row>
    <row r="36" spans="1:14" ht="16.149999999999999" thickBot="1" x14ac:dyDescent="0.55000000000000004">
      <c r="A36" s="191" t="str">
        <f t="shared" si="0"/>
        <v/>
      </c>
      <c r="B36" s="138" t="s">
        <v>69</v>
      </c>
      <c r="C36" s="138">
        <v>2</v>
      </c>
      <c r="D36" s="192"/>
      <c r="E36" s="193"/>
      <c r="F36" s="194"/>
      <c r="G36" s="195" t="str">
        <f>IF($G$7&lt;&gt;"",$G$7,"")</f>
        <v>Kür</v>
      </c>
      <c r="H36" s="196"/>
      <c r="I36" s="196"/>
      <c r="J36" s="196"/>
      <c r="K36" s="197">
        <f t="shared" si="3"/>
        <v>-9.9999999999999995E-7</v>
      </c>
      <c r="L36" s="189">
        <f t="shared" si="2"/>
        <v>0</v>
      </c>
      <c r="M36" s="198">
        <f>SUM(L35:L38)</f>
        <v>0</v>
      </c>
      <c r="N36" s="199">
        <f>IF(COUNTIF(K35:K38,"&gt;=0"),ROUND(AVERAGEIF(K35:K38,"&gt;=0"),3),0)</f>
        <v>0</v>
      </c>
    </row>
    <row r="37" spans="1:14" ht="16.149999999999999" thickBot="1" x14ac:dyDescent="0.55000000000000004">
      <c r="A37" s="200" t="str">
        <f t="shared" si="0"/>
        <v/>
      </c>
      <c r="B37" s="138" t="s">
        <v>69</v>
      </c>
      <c r="C37" s="138">
        <v>3</v>
      </c>
      <c r="E37" s="193"/>
      <c r="G37" s="195" t="str">
        <f>IF($G$8&lt;&gt;"",$G$8,"")</f>
        <v/>
      </c>
      <c r="H37" s="196"/>
      <c r="I37" s="196"/>
      <c r="J37" s="196"/>
      <c r="K37" s="197">
        <f t="shared" si="3"/>
        <v>-9.9999999999999995E-7</v>
      </c>
      <c r="L37" s="189">
        <f t="shared" si="2"/>
        <v>0</v>
      </c>
      <c r="M37" s="198">
        <f>SUM(L35:L38)</f>
        <v>0</v>
      </c>
      <c r="N37" s="201">
        <f>IF(COUNTIF(K35:K38,"&gt;=0"),ROUND(AVERAGEIF(K35:K38,"&gt;=0"),3),0)</f>
        <v>0</v>
      </c>
    </row>
    <row r="38" spans="1:14" ht="16.149999999999999" thickBot="1" x14ac:dyDescent="0.55000000000000004">
      <c r="A38" s="202" t="str">
        <f t="shared" si="0"/>
        <v/>
      </c>
      <c r="B38" s="178" t="s">
        <v>69</v>
      </c>
      <c r="C38" s="178">
        <v>4</v>
      </c>
      <c r="D38" s="203"/>
      <c r="E38" s="204"/>
      <c r="F38" s="205"/>
      <c r="G38" s="206" t="str">
        <f>IF($G$9&lt;&gt;"",$G$9,"")</f>
        <v/>
      </c>
      <c r="H38" s="196"/>
      <c r="I38" s="196"/>
      <c r="J38" s="196"/>
      <c r="K38" s="207">
        <f t="shared" si="3"/>
        <v>-9.9999999999999995E-7</v>
      </c>
      <c r="L38" s="189">
        <f t="shared" si="2"/>
        <v>0</v>
      </c>
      <c r="M38" s="208">
        <f>SUM(L35:L38)</f>
        <v>0</v>
      </c>
      <c r="N38" s="209">
        <f>IF(COUNTIF(K35:K38,"&gt;=0"),ROUND(AVERAGEIF(K35:K38,"&gt;=0"),3),0)</f>
        <v>0</v>
      </c>
    </row>
    <row r="39" spans="1:14" ht="16.149999999999999" thickBot="1" x14ac:dyDescent="0.55000000000000004">
      <c r="A39" s="181" t="str">
        <f t="shared" si="0"/>
        <v/>
      </c>
      <c r="B39" s="182" t="s">
        <v>69</v>
      </c>
      <c r="C39" s="182">
        <v>1</v>
      </c>
      <c r="D39" s="183"/>
      <c r="E39" s="184"/>
      <c r="F39" s="185"/>
      <c r="G39" s="186" t="str">
        <f>IF($G$6&lt;&gt;"",$G$6,"")</f>
        <v>Grund</v>
      </c>
      <c r="H39" s="187"/>
      <c r="I39" s="187"/>
      <c r="J39" s="187"/>
      <c r="K39" s="188">
        <f t="shared" si="3"/>
        <v>-9.9999999999999995E-7</v>
      </c>
      <c r="L39" s="189">
        <f t="shared" si="2"/>
        <v>0</v>
      </c>
      <c r="M39" s="189">
        <f>SUM(L39:L42)</f>
        <v>0</v>
      </c>
      <c r="N39" s="190">
        <f>IF(COUNTIF(K39:K42,"&gt;=0"),ROUND(AVERAGEIF(K39:K42,"&gt;=0"),3),0)</f>
        <v>0</v>
      </c>
    </row>
    <row r="40" spans="1:14" ht="16.149999999999999" thickBot="1" x14ac:dyDescent="0.55000000000000004">
      <c r="A40" s="191" t="str">
        <f t="shared" si="0"/>
        <v/>
      </c>
      <c r="B40" s="138" t="s">
        <v>69</v>
      </c>
      <c r="C40" s="138">
        <v>2</v>
      </c>
      <c r="D40" s="192"/>
      <c r="E40" s="193"/>
      <c r="F40" s="194"/>
      <c r="G40" s="195" t="str">
        <f>IF($G$7&lt;&gt;"",$G$7,"")</f>
        <v>Kür</v>
      </c>
      <c r="H40" s="196"/>
      <c r="I40" s="196"/>
      <c r="J40" s="196"/>
      <c r="K40" s="197">
        <f t="shared" si="3"/>
        <v>-9.9999999999999995E-7</v>
      </c>
      <c r="L40" s="189">
        <f t="shared" si="2"/>
        <v>0</v>
      </c>
      <c r="M40" s="198">
        <f>SUM(L39:L42)</f>
        <v>0</v>
      </c>
      <c r="N40" s="199">
        <f>IF(COUNTIF(K39:K42,"&gt;=0"),ROUND(AVERAGEIF(K39:K42,"&gt;=0"),3),0)</f>
        <v>0</v>
      </c>
    </row>
    <row r="41" spans="1:14" ht="16.149999999999999" thickBot="1" x14ac:dyDescent="0.55000000000000004">
      <c r="A41" s="200" t="str">
        <f t="shared" si="0"/>
        <v/>
      </c>
      <c r="B41" s="138" t="s">
        <v>69</v>
      </c>
      <c r="C41" s="138">
        <v>3</v>
      </c>
      <c r="E41" s="193"/>
      <c r="G41" s="195" t="str">
        <f>IF($G$8&lt;&gt;"",$G$8,"")</f>
        <v/>
      </c>
      <c r="H41" s="196"/>
      <c r="I41" s="196"/>
      <c r="J41" s="196"/>
      <c r="K41" s="197">
        <f t="shared" si="3"/>
        <v>-9.9999999999999995E-7</v>
      </c>
      <c r="L41" s="189">
        <f t="shared" si="2"/>
        <v>0</v>
      </c>
      <c r="M41" s="198">
        <f>SUM(L39:L42)</f>
        <v>0</v>
      </c>
      <c r="N41" s="201">
        <f>IF(COUNTIF(K39:K42,"&gt;=0"),ROUND(AVERAGEIF(K39:K42,"&gt;=0"),3),0)</f>
        <v>0</v>
      </c>
    </row>
    <row r="42" spans="1:14" ht="16.149999999999999" thickBot="1" x14ac:dyDescent="0.55000000000000004">
      <c r="A42" s="202" t="str">
        <f t="shared" si="0"/>
        <v/>
      </c>
      <c r="B42" s="178" t="s">
        <v>69</v>
      </c>
      <c r="C42" s="178">
        <v>4</v>
      </c>
      <c r="D42" s="203"/>
      <c r="E42" s="204"/>
      <c r="F42" s="205"/>
      <c r="G42" s="206" t="str">
        <f>IF($G$9&lt;&gt;"",$G$9,"")</f>
        <v/>
      </c>
      <c r="H42" s="196"/>
      <c r="I42" s="196"/>
      <c r="J42" s="196"/>
      <c r="K42" s="207">
        <f t="shared" si="3"/>
        <v>-9.9999999999999995E-7</v>
      </c>
      <c r="L42" s="189">
        <f t="shared" si="2"/>
        <v>0</v>
      </c>
      <c r="M42" s="208">
        <f>SUM(L39:L42)</f>
        <v>0</v>
      </c>
      <c r="N42" s="209">
        <f>IF(COUNTIF(K39:K42,"&gt;=0"),ROUND(AVERAGEIF(K39:K42,"&gt;=0"),3),0)</f>
        <v>0</v>
      </c>
    </row>
    <row r="43" spans="1:14" ht="16.149999999999999" thickBot="1" x14ac:dyDescent="0.55000000000000004">
      <c r="A43" s="181" t="str">
        <f t="shared" si="0"/>
        <v/>
      </c>
      <c r="B43" s="182" t="s">
        <v>69</v>
      </c>
      <c r="C43" s="182">
        <v>1</v>
      </c>
      <c r="D43" s="183"/>
      <c r="E43" s="184"/>
      <c r="F43" s="185"/>
      <c r="G43" s="186" t="str">
        <f>IF($G$6&lt;&gt;"",$G$6,"")</f>
        <v>Grund</v>
      </c>
      <c r="H43" s="187"/>
      <c r="I43" s="187"/>
      <c r="J43" s="187"/>
      <c r="K43" s="188">
        <f t="shared" si="3"/>
        <v>-9.9999999999999995E-7</v>
      </c>
      <c r="L43" s="189">
        <f t="shared" si="2"/>
        <v>0</v>
      </c>
      <c r="M43" s="189">
        <f>SUM(L43:L46)</f>
        <v>0</v>
      </c>
      <c r="N43" s="190">
        <f>IF(COUNTIF(K43:K46,"&gt;=0"),ROUND(AVERAGEIF(K43:K46,"&gt;=0"),3),0)</f>
        <v>0</v>
      </c>
    </row>
    <row r="44" spans="1:14" ht="16.149999999999999" thickBot="1" x14ac:dyDescent="0.55000000000000004">
      <c r="A44" s="191" t="str">
        <f t="shared" si="0"/>
        <v/>
      </c>
      <c r="B44" s="138" t="s">
        <v>69</v>
      </c>
      <c r="C44" s="138">
        <v>2</v>
      </c>
      <c r="D44" s="192"/>
      <c r="E44" s="193"/>
      <c r="F44" s="194"/>
      <c r="G44" s="195" t="str">
        <f>IF($G$7&lt;&gt;"",$G$7,"")</f>
        <v>Kür</v>
      </c>
      <c r="H44" s="196"/>
      <c r="I44" s="196"/>
      <c r="J44" s="196"/>
      <c r="K44" s="197">
        <f t="shared" si="3"/>
        <v>-9.9999999999999995E-7</v>
      </c>
      <c r="L44" s="189">
        <f t="shared" si="2"/>
        <v>0</v>
      </c>
      <c r="M44" s="198">
        <f>SUM(L43:L46)</f>
        <v>0</v>
      </c>
      <c r="N44" s="199">
        <f>IF(COUNTIF(K43:K46,"&gt;=0"),ROUND(AVERAGEIF(K43:K46,"&gt;=0"),3),0)</f>
        <v>0</v>
      </c>
    </row>
    <row r="45" spans="1:14" ht="16.149999999999999" thickBot="1" x14ac:dyDescent="0.55000000000000004">
      <c r="A45" s="200" t="str">
        <f t="shared" si="0"/>
        <v/>
      </c>
      <c r="B45" s="138" t="s">
        <v>69</v>
      </c>
      <c r="C45" s="138">
        <v>3</v>
      </c>
      <c r="E45" s="193"/>
      <c r="G45" s="195" t="str">
        <f>IF($G$8&lt;&gt;"",$G$8,"")</f>
        <v/>
      </c>
      <c r="H45" s="196"/>
      <c r="I45" s="196"/>
      <c r="J45" s="196"/>
      <c r="K45" s="197">
        <f t="shared" si="3"/>
        <v>-9.9999999999999995E-7</v>
      </c>
      <c r="L45" s="189">
        <f t="shared" si="2"/>
        <v>0</v>
      </c>
      <c r="M45" s="198">
        <f>SUM(L43:L46)</f>
        <v>0</v>
      </c>
      <c r="N45" s="201">
        <f>IF(COUNTIF(K43:K46,"&gt;=0"),ROUND(AVERAGEIF(K43:K46,"&gt;=0"),3),0)</f>
        <v>0</v>
      </c>
    </row>
    <row r="46" spans="1:14" ht="16.149999999999999" thickBot="1" x14ac:dyDescent="0.55000000000000004">
      <c r="A46" s="202" t="str">
        <f t="shared" si="0"/>
        <v/>
      </c>
      <c r="B46" s="178" t="s">
        <v>69</v>
      </c>
      <c r="C46" s="178">
        <v>4</v>
      </c>
      <c r="D46" s="203"/>
      <c r="E46" s="204"/>
      <c r="F46" s="205"/>
      <c r="G46" s="206" t="str">
        <f>IF($G$9&lt;&gt;"",$G$9,"")</f>
        <v/>
      </c>
      <c r="H46" s="196"/>
      <c r="I46" s="196"/>
      <c r="J46" s="196"/>
      <c r="K46" s="207">
        <f t="shared" si="3"/>
        <v>-9.9999999999999995E-7</v>
      </c>
      <c r="L46" s="189">
        <f t="shared" si="2"/>
        <v>0</v>
      </c>
      <c r="M46" s="208">
        <f>SUM(L43:L46)</f>
        <v>0</v>
      </c>
      <c r="N46" s="209">
        <f>IF(COUNTIF(K43:K46,"&gt;=0"),ROUND(AVERAGEIF(K43:K46,"&gt;=0"),3),0)</f>
        <v>0</v>
      </c>
    </row>
    <row r="47" spans="1:14" ht="16.149999999999999" thickBot="1" x14ac:dyDescent="0.55000000000000004">
      <c r="A47" s="181" t="str">
        <f t="shared" si="0"/>
        <v/>
      </c>
      <c r="B47" s="182" t="s">
        <v>69</v>
      </c>
      <c r="C47" s="182">
        <v>1</v>
      </c>
      <c r="D47" s="183"/>
      <c r="E47" s="184"/>
      <c r="F47" s="185"/>
      <c r="G47" s="186" t="str">
        <f>IF($G$6&lt;&gt;"",$G$6,"")</f>
        <v>Grund</v>
      </c>
      <c r="H47" s="187"/>
      <c r="I47" s="187"/>
      <c r="J47" s="187"/>
      <c r="K47" s="188">
        <f t="shared" si="3"/>
        <v>-9.9999999999999995E-7</v>
      </c>
      <c r="L47" s="189">
        <f t="shared" si="2"/>
        <v>0</v>
      </c>
      <c r="M47" s="189">
        <f>SUM(L47:L50)</f>
        <v>0</v>
      </c>
      <c r="N47" s="190">
        <f>IF(COUNTIF(K47:K50,"&gt;=0"),ROUND(AVERAGEIF(K47:K50,"&gt;=0"),3),0)</f>
        <v>0</v>
      </c>
    </row>
    <row r="48" spans="1:14" ht="16.149999999999999" thickBot="1" x14ac:dyDescent="0.55000000000000004">
      <c r="A48" s="191" t="str">
        <f t="shared" si="0"/>
        <v/>
      </c>
      <c r="B48" s="138" t="s">
        <v>69</v>
      </c>
      <c r="C48" s="138">
        <v>2</v>
      </c>
      <c r="D48" s="192"/>
      <c r="E48" s="193"/>
      <c r="F48" s="194"/>
      <c r="G48" s="195" t="str">
        <f>IF($G$7&lt;&gt;"",$G$7,"")</f>
        <v>Kür</v>
      </c>
      <c r="H48" s="196"/>
      <c r="I48" s="196"/>
      <c r="J48" s="196"/>
      <c r="K48" s="197">
        <f t="shared" si="3"/>
        <v>-9.9999999999999995E-7</v>
      </c>
      <c r="L48" s="189">
        <f t="shared" si="2"/>
        <v>0</v>
      </c>
      <c r="M48" s="198">
        <f>SUM(L47:L50)</f>
        <v>0</v>
      </c>
      <c r="N48" s="199">
        <f>IF(COUNTIF(K47:K50,"&gt;=0"),ROUND(AVERAGEIF(K47:K50,"&gt;=0"),3),0)</f>
        <v>0</v>
      </c>
    </row>
    <row r="49" spans="1:14" ht="16.149999999999999" thickBot="1" x14ac:dyDescent="0.55000000000000004">
      <c r="A49" s="200" t="str">
        <f t="shared" si="0"/>
        <v/>
      </c>
      <c r="B49" s="138" t="s">
        <v>69</v>
      </c>
      <c r="C49" s="138">
        <v>3</v>
      </c>
      <c r="E49" s="193"/>
      <c r="G49" s="195" t="str">
        <f>IF($G$8&lt;&gt;"",$G$8,"")</f>
        <v/>
      </c>
      <c r="H49" s="196"/>
      <c r="I49" s="196"/>
      <c r="J49" s="196"/>
      <c r="K49" s="197">
        <f t="shared" si="3"/>
        <v>-9.9999999999999995E-7</v>
      </c>
      <c r="L49" s="189">
        <f t="shared" si="2"/>
        <v>0</v>
      </c>
      <c r="M49" s="198">
        <f>SUM(L47:L50)</f>
        <v>0</v>
      </c>
      <c r="N49" s="201">
        <f>IF(COUNTIF(K47:K50,"&gt;=0"),ROUND(AVERAGEIF(K47:K50,"&gt;=0"),3),0)</f>
        <v>0</v>
      </c>
    </row>
    <row r="50" spans="1:14" ht="16.149999999999999" thickBot="1" x14ac:dyDescent="0.55000000000000004">
      <c r="A50" s="202" t="str">
        <f t="shared" si="0"/>
        <v/>
      </c>
      <c r="B50" s="178" t="s">
        <v>69</v>
      </c>
      <c r="C50" s="178">
        <v>4</v>
      </c>
      <c r="D50" s="203"/>
      <c r="E50" s="204"/>
      <c r="F50" s="205"/>
      <c r="G50" s="206" t="str">
        <f>IF($G$9&lt;&gt;"",$G$9,"")</f>
        <v/>
      </c>
      <c r="H50" s="196"/>
      <c r="I50" s="196"/>
      <c r="J50" s="196"/>
      <c r="K50" s="207">
        <f t="shared" si="3"/>
        <v>-9.9999999999999995E-7</v>
      </c>
      <c r="L50" s="189">
        <f t="shared" si="2"/>
        <v>0</v>
      </c>
      <c r="M50" s="208">
        <f>SUM(L47:L50)</f>
        <v>0</v>
      </c>
      <c r="N50" s="209">
        <f>IF(COUNTIF(K47:K50,"&gt;=0"),ROUND(AVERAGEIF(K47:K50,"&gt;=0"),3),0)</f>
        <v>0</v>
      </c>
    </row>
    <row r="51" spans="1:14" ht="16.149999999999999" thickBot="1" x14ac:dyDescent="0.55000000000000004">
      <c r="A51" s="181" t="str">
        <f t="shared" si="0"/>
        <v/>
      </c>
      <c r="B51" s="182" t="s">
        <v>69</v>
      </c>
      <c r="C51" s="182">
        <v>1</v>
      </c>
      <c r="D51" s="183"/>
      <c r="E51" s="184"/>
      <c r="F51" s="185"/>
      <c r="G51" s="186" t="str">
        <f>IF($G$6&lt;&gt;"",$G$6,"")</f>
        <v>Grund</v>
      </c>
      <c r="H51" s="187"/>
      <c r="I51" s="187"/>
      <c r="J51" s="187"/>
      <c r="K51" s="188">
        <f t="shared" si="3"/>
        <v>-9.9999999999999995E-7</v>
      </c>
      <c r="L51" s="189">
        <f t="shared" si="2"/>
        <v>0</v>
      </c>
      <c r="M51" s="189">
        <f>SUM(L51:L54)</f>
        <v>0</v>
      </c>
      <c r="N51" s="190">
        <f>IF(COUNTIF(K51:K54,"&gt;=0"),ROUND(AVERAGEIF(K51:K54,"&gt;=0"),3),0)</f>
        <v>0</v>
      </c>
    </row>
    <row r="52" spans="1:14" ht="16.149999999999999" thickBot="1" x14ac:dyDescent="0.55000000000000004">
      <c r="A52" s="191" t="str">
        <f t="shared" si="0"/>
        <v/>
      </c>
      <c r="B52" s="138" t="s">
        <v>69</v>
      </c>
      <c r="C52" s="138">
        <v>2</v>
      </c>
      <c r="D52" s="192"/>
      <c r="E52" s="193"/>
      <c r="F52" s="194"/>
      <c r="G52" s="195" t="str">
        <f>IF($G$7&lt;&gt;"",$G$7,"")</f>
        <v>Kür</v>
      </c>
      <c r="H52" s="196"/>
      <c r="I52" s="196"/>
      <c r="J52" s="196"/>
      <c r="K52" s="197">
        <f t="shared" si="3"/>
        <v>-9.9999999999999995E-7</v>
      </c>
      <c r="L52" s="189">
        <f t="shared" si="2"/>
        <v>0</v>
      </c>
      <c r="M52" s="198">
        <f>SUM(L51:L54)</f>
        <v>0</v>
      </c>
      <c r="N52" s="199">
        <f>IF(COUNTIF(K51:K54,"&gt;=0"),ROUND(AVERAGEIF(K51:K54,"&gt;=0"),3),0)</f>
        <v>0</v>
      </c>
    </row>
    <row r="53" spans="1:14" ht="16.149999999999999" thickBot="1" x14ac:dyDescent="0.55000000000000004">
      <c r="A53" s="200" t="str">
        <f t="shared" si="0"/>
        <v/>
      </c>
      <c r="B53" s="138" t="s">
        <v>69</v>
      </c>
      <c r="C53" s="138">
        <v>3</v>
      </c>
      <c r="E53" s="193"/>
      <c r="G53" s="195" t="str">
        <f>IF($G$8&lt;&gt;"",$G$8,"")</f>
        <v/>
      </c>
      <c r="H53" s="196"/>
      <c r="I53" s="196"/>
      <c r="J53" s="196"/>
      <c r="K53" s="197">
        <f t="shared" si="3"/>
        <v>-9.9999999999999995E-7</v>
      </c>
      <c r="L53" s="189">
        <f t="shared" si="2"/>
        <v>0</v>
      </c>
      <c r="M53" s="198">
        <f>SUM(L51:L54)</f>
        <v>0</v>
      </c>
      <c r="N53" s="201">
        <f>IF(COUNTIF(K51:K54,"&gt;=0"),ROUND(AVERAGEIF(K51:K54,"&gt;=0"),3),0)</f>
        <v>0</v>
      </c>
    </row>
    <row r="54" spans="1:14" ht="16.149999999999999" thickBot="1" x14ac:dyDescent="0.55000000000000004">
      <c r="A54" s="202" t="str">
        <f t="shared" si="0"/>
        <v/>
      </c>
      <c r="B54" s="178" t="s">
        <v>69</v>
      </c>
      <c r="C54" s="178">
        <v>4</v>
      </c>
      <c r="D54" s="203"/>
      <c r="E54" s="204"/>
      <c r="F54" s="205"/>
      <c r="G54" s="206" t="str">
        <f>IF($G$9&lt;&gt;"",$G$9,"")</f>
        <v/>
      </c>
      <c r="H54" s="196"/>
      <c r="I54" s="196"/>
      <c r="J54" s="196"/>
      <c r="K54" s="207">
        <f t="shared" si="3"/>
        <v>-9.9999999999999995E-7</v>
      </c>
      <c r="L54" s="189">
        <f t="shared" si="2"/>
        <v>0</v>
      </c>
      <c r="M54" s="208">
        <f>SUM(L51:L54)</f>
        <v>0</v>
      </c>
      <c r="N54" s="209">
        <f>IF(COUNTIF(K51:K54,"&gt;=0"),ROUND(AVERAGEIF(K51:K54,"&gt;=0"),3),0)</f>
        <v>0</v>
      </c>
    </row>
    <row r="55" spans="1:14" ht="16.149999999999999" thickBot="1" x14ac:dyDescent="0.55000000000000004">
      <c r="A55" s="181" t="str">
        <f t="shared" si="0"/>
        <v/>
      </c>
      <c r="B55" s="182" t="s">
        <v>69</v>
      </c>
      <c r="C55" s="182">
        <v>1</v>
      </c>
      <c r="D55" s="183"/>
      <c r="E55" s="184"/>
      <c r="F55" s="185"/>
      <c r="G55" s="186" t="str">
        <f>IF($G$6&lt;&gt;"",$G$6,"")</f>
        <v>Grund</v>
      </c>
      <c r="H55" s="187"/>
      <c r="I55" s="187"/>
      <c r="J55" s="187"/>
      <c r="K55" s="188">
        <f t="shared" si="3"/>
        <v>-9.9999999999999995E-7</v>
      </c>
      <c r="L55" s="189">
        <f t="shared" si="2"/>
        <v>0</v>
      </c>
      <c r="M55" s="189">
        <f>SUM(L55:L58)</f>
        <v>0</v>
      </c>
      <c r="N55" s="190">
        <f>IF(COUNTIF(K55:K58,"&gt;=0"),ROUND(AVERAGEIF(K55:K58,"&gt;=0"),3),0)</f>
        <v>0</v>
      </c>
    </row>
    <row r="56" spans="1:14" ht="16.149999999999999" thickBot="1" x14ac:dyDescent="0.55000000000000004">
      <c r="A56" s="191" t="str">
        <f t="shared" si="0"/>
        <v/>
      </c>
      <c r="B56" s="138" t="s">
        <v>69</v>
      </c>
      <c r="C56" s="138">
        <v>2</v>
      </c>
      <c r="D56" s="192"/>
      <c r="E56" s="193"/>
      <c r="F56" s="194"/>
      <c r="G56" s="195" t="str">
        <f>IF($G$7&lt;&gt;"",$G$7,"")</f>
        <v>Kür</v>
      </c>
      <c r="H56" s="196"/>
      <c r="I56" s="196"/>
      <c r="J56" s="196"/>
      <c r="K56" s="197">
        <f t="shared" si="3"/>
        <v>-9.9999999999999995E-7</v>
      </c>
      <c r="L56" s="189">
        <f t="shared" si="2"/>
        <v>0</v>
      </c>
      <c r="M56" s="198">
        <f>SUM(L55:L58)</f>
        <v>0</v>
      </c>
      <c r="N56" s="199">
        <f>IF(COUNTIF(K55:K58,"&gt;=0"),ROUND(AVERAGEIF(K55:K58,"&gt;=0"),3),0)</f>
        <v>0</v>
      </c>
    </row>
    <row r="57" spans="1:14" ht="16.149999999999999" thickBot="1" x14ac:dyDescent="0.55000000000000004">
      <c r="A57" s="200" t="str">
        <f t="shared" si="0"/>
        <v/>
      </c>
      <c r="B57" s="138" t="s">
        <v>69</v>
      </c>
      <c r="C57" s="138">
        <v>3</v>
      </c>
      <c r="E57" s="193"/>
      <c r="G57" s="195" t="str">
        <f>IF($G$8&lt;&gt;"",$G$8,"")</f>
        <v/>
      </c>
      <c r="H57" s="196"/>
      <c r="I57" s="196"/>
      <c r="J57" s="196"/>
      <c r="K57" s="197">
        <f t="shared" si="3"/>
        <v>-9.9999999999999995E-7</v>
      </c>
      <c r="L57" s="189">
        <f t="shared" si="2"/>
        <v>0</v>
      </c>
      <c r="M57" s="198">
        <f>SUM(L55:L58)</f>
        <v>0</v>
      </c>
      <c r="N57" s="201">
        <f>IF(COUNTIF(K55:K58,"&gt;=0"),ROUND(AVERAGEIF(K55:K58,"&gt;=0"),3),0)</f>
        <v>0</v>
      </c>
    </row>
    <row r="58" spans="1:14" ht="16.149999999999999" thickBot="1" x14ac:dyDescent="0.55000000000000004">
      <c r="A58" s="202" t="str">
        <f t="shared" si="0"/>
        <v/>
      </c>
      <c r="B58" s="178" t="s">
        <v>69</v>
      </c>
      <c r="C58" s="178">
        <v>4</v>
      </c>
      <c r="D58" s="203"/>
      <c r="E58" s="204"/>
      <c r="F58" s="205"/>
      <c r="G58" s="206" t="str">
        <f>IF($G$9&lt;&gt;"",$G$9,"")</f>
        <v/>
      </c>
      <c r="H58" s="196"/>
      <c r="I58" s="196"/>
      <c r="J58" s="196"/>
      <c r="K58" s="207">
        <f t="shared" si="3"/>
        <v>-9.9999999999999995E-7</v>
      </c>
      <c r="L58" s="189">
        <f t="shared" si="2"/>
        <v>0</v>
      </c>
      <c r="M58" s="208">
        <f>SUM(L55:L58)</f>
        <v>0</v>
      </c>
      <c r="N58" s="209">
        <f>IF(COUNTIF(K55:K58,"&gt;=0"),ROUND(AVERAGEIF(K55:K58,"&gt;=0"),3),0)</f>
        <v>0</v>
      </c>
    </row>
    <row r="59" spans="1:14" ht="16.149999999999999" thickBot="1" x14ac:dyDescent="0.55000000000000004">
      <c r="A59" s="181" t="str">
        <f t="shared" si="0"/>
        <v/>
      </c>
      <c r="B59" s="182" t="s">
        <v>69</v>
      </c>
      <c r="C59" s="182">
        <v>1</v>
      </c>
      <c r="D59" s="183"/>
      <c r="E59" s="184"/>
      <c r="F59" s="185"/>
      <c r="G59" s="186" t="str">
        <f>IF($G$6&lt;&gt;"",$G$6,"")</f>
        <v>Grund</v>
      </c>
      <c r="H59" s="187"/>
      <c r="I59" s="187"/>
      <c r="J59" s="187"/>
      <c r="K59" s="188">
        <f t="shared" si="3"/>
        <v>-9.9999999999999995E-7</v>
      </c>
      <c r="L59" s="189">
        <f t="shared" si="2"/>
        <v>0</v>
      </c>
      <c r="M59" s="189">
        <f>SUM(L59:L62)</f>
        <v>0</v>
      </c>
      <c r="N59" s="190">
        <f>IF(COUNTIF(K59:K62,"&gt;=0"),ROUND(AVERAGEIF(K59:K62,"&gt;=0"),3),0)</f>
        <v>0</v>
      </c>
    </row>
    <row r="60" spans="1:14" ht="16.149999999999999" thickBot="1" x14ac:dyDescent="0.55000000000000004">
      <c r="A60" s="191" t="str">
        <f t="shared" si="0"/>
        <v/>
      </c>
      <c r="B60" s="138" t="s">
        <v>69</v>
      </c>
      <c r="C60" s="138">
        <v>2</v>
      </c>
      <c r="D60" s="192"/>
      <c r="E60" s="193"/>
      <c r="F60" s="194"/>
      <c r="G60" s="195" t="str">
        <f>IF($G$7&lt;&gt;"",$G$7,"")</f>
        <v>Kür</v>
      </c>
      <c r="H60" s="196"/>
      <c r="I60" s="196"/>
      <c r="J60" s="196"/>
      <c r="K60" s="197">
        <f t="shared" si="3"/>
        <v>-9.9999999999999995E-7</v>
      </c>
      <c r="L60" s="189">
        <f t="shared" si="2"/>
        <v>0</v>
      </c>
      <c r="M60" s="198">
        <f>SUM(L59:L62)</f>
        <v>0</v>
      </c>
      <c r="N60" s="199">
        <f>IF(COUNTIF(K59:K62,"&gt;=0"),ROUND(AVERAGEIF(K59:K62,"&gt;=0"),3),0)</f>
        <v>0</v>
      </c>
    </row>
    <row r="61" spans="1:14" ht="16.149999999999999" thickBot="1" x14ac:dyDescent="0.55000000000000004">
      <c r="A61" s="200" t="str">
        <f t="shared" si="0"/>
        <v/>
      </c>
      <c r="B61" s="138" t="s">
        <v>69</v>
      </c>
      <c r="C61" s="138">
        <v>3</v>
      </c>
      <c r="E61" s="193"/>
      <c r="G61" s="195" t="str">
        <f>IF($G$8&lt;&gt;"",$G$8,"")</f>
        <v/>
      </c>
      <c r="H61" s="196"/>
      <c r="I61" s="196"/>
      <c r="J61" s="196"/>
      <c r="K61" s="197">
        <f t="shared" si="3"/>
        <v>-9.9999999999999995E-7</v>
      </c>
      <c r="L61" s="189">
        <f t="shared" si="2"/>
        <v>0</v>
      </c>
      <c r="M61" s="198">
        <f>SUM(L59:L62)</f>
        <v>0</v>
      </c>
      <c r="N61" s="201">
        <f>IF(COUNTIF(K59:K62,"&gt;=0"),ROUND(AVERAGEIF(K59:K62,"&gt;=0"),3),0)</f>
        <v>0</v>
      </c>
    </row>
    <row r="62" spans="1:14" ht="16.149999999999999" thickBot="1" x14ac:dyDescent="0.55000000000000004">
      <c r="A62" s="202" t="str">
        <f t="shared" si="0"/>
        <v/>
      </c>
      <c r="B62" s="178" t="s">
        <v>69</v>
      </c>
      <c r="C62" s="178">
        <v>4</v>
      </c>
      <c r="D62" s="203"/>
      <c r="E62" s="204"/>
      <c r="F62" s="205"/>
      <c r="G62" s="206" t="str">
        <f>IF($G$9&lt;&gt;"",$G$9,"")</f>
        <v/>
      </c>
      <c r="H62" s="196"/>
      <c r="I62" s="196"/>
      <c r="J62" s="196"/>
      <c r="K62" s="207">
        <f t="shared" si="3"/>
        <v>-9.9999999999999995E-7</v>
      </c>
      <c r="L62" s="189">
        <f t="shared" si="2"/>
        <v>0</v>
      </c>
      <c r="M62" s="208">
        <f>SUM(L59:L62)</f>
        <v>0</v>
      </c>
      <c r="N62" s="209">
        <f>IF(COUNTIF(K59:K62,"&gt;=0"),ROUND(AVERAGEIF(K59:K62,"&gt;=0"),3),0)</f>
        <v>0</v>
      </c>
    </row>
    <row r="63" spans="1:14" ht="16.149999999999999" thickBot="1" x14ac:dyDescent="0.55000000000000004">
      <c r="A63" s="181" t="str">
        <f t="shared" si="0"/>
        <v/>
      </c>
      <c r="B63" s="182" t="s">
        <v>69</v>
      </c>
      <c r="C63" s="182">
        <v>1</v>
      </c>
      <c r="D63" s="183"/>
      <c r="E63" s="184"/>
      <c r="F63" s="185"/>
      <c r="G63" s="186" t="str">
        <f>IF($G$6&lt;&gt;"",$G$6,"")</f>
        <v>Grund</v>
      </c>
      <c r="H63" s="187"/>
      <c r="I63" s="187"/>
      <c r="J63" s="187"/>
      <c r="K63" s="188">
        <f t="shared" si="3"/>
        <v>-9.9999999999999995E-7</v>
      </c>
      <c r="L63" s="189">
        <f t="shared" si="2"/>
        <v>0</v>
      </c>
      <c r="M63" s="189">
        <f>SUM(L63:L66)</f>
        <v>0</v>
      </c>
      <c r="N63" s="190">
        <f>IF(COUNTIF(K63:K66,"&gt;=0"),ROUND(AVERAGEIF(K63:K66,"&gt;=0"),3),0)</f>
        <v>0</v>
      </c>
    </row>
    <row r="64" spans="1:14" ht="16.149999999999999" thickBot="1" x14ac:dyDescent="0.55000000000000004">
      <c r="A64" s="191" t="str">
        <f t="shared" si="0"/>
        <v/>
      </c>
      <c r="B64" s="138" t="s">
        <v>69</v>
      </c>
      <c r="C64" s="138">
        <v>2</v>
      </c>
      <c r="D64" s="192"/>
      <c r="E64" s="193"/>
      <c r="F64" s="194"/>
      <c r="G64" s="195" t="str">
        <f>IF($G$7&lt;&gt;"",$G$7,"")</f>
        <v>Kür</v>
      </c>
      <c r="H64" s="196"/>
      <c r="I64" s="196"/>
      <c r="J64" s="196"/>
      <c r="K64" s="197">
        <f t="shared" si="3"/>
        <v>-9.9999999999999995E-7</v>
      </c>
      <c r="L64" s="189">
        <f t="shared" si="2"/>
        <v>0</v>
      </c>
      <c r="M64" s="198">
        <f>SUM(L63:L66)</f>
        <v>0</v>
      </c>
      <c r="N64" s="199">
        <f>IF(COUNTIF(K63:K66,"&gt;=0"),ROUND(AVERAGEIF(K63:K66,"&gt;=0"),3),0)</f>
        <v>0</v>
      </c>
    </row>
    <row r="65" spans="1:14" ht="16.149999999999999" thickBot="1" x14ac:dyDescent="0.55000000000000004">
      <c r="A65" s="200" t="str">
        <f t="shared" si="0"/>
        <v/>
      </c>
      <c r="B65" s="138" t="s">
        <v>69</v>
      </c>
      <c r="C65" s="138">
        <v>3</v>
      </c>
      <c r="E65" s="193"/>
      <c r="G65" s="195" t="str">
        <f>IF($G$8&lt;&gt;"",$G$8,"")</f>
        <v/>
      </c>
      <c r="H65" s="196"/>
      <c r="I65" s="196"/>
      <c r="J65" s="196"/>
      <c r="K65" s="197">
        <f t="shared" si="3"/>
        <v>-9.9999999999999995E-7</v>
      </c>
      <c r="L65" s="189">
        <f t="shared" si="2"/>
        <v>0</v>
      </c>
      <c r="M65" s="198">
        <f>SUM(L63:L66)</f>
        <v>0</v>
      </c>
      <c r="N65" s="201">
        <f>IF(COUNTIF(K63:K66,"&gt;=0"),ROUND(AVERAGEIF(K63:K66,"&gt;=0"),3),0)</f>
        <v>0</v>
      </c>
    </row>
    <row r="66" spans="1:14" ht="16.149999999999999" thickBot="1" x14ac:dyDescent="0.55000000000000004">
      <c r="A66" s="202" t="str">
        <f t="shared" si="0"/>
        <v/>
      </c>
      <c r="B66" s="178" t="s">
        <v>69</v>
      </c>
      <c r="C66" s="178">
        <v>4</v>
      </c>
      <c r="D66" s="203"/>
      <c r="E66" s="204"/>
      <c r="F66" s="205"/>
      <c r="G66" s="206" t="str">
        <f>IF($G$9&lt;&gt;"",$G$9,"")</f>
        <v/>
      </c>
      <c r="H66" s="196"/>
      <c r="I66" s="196"/>
      <c r="J66" s="196"/>
      <c r="K66" s="207">
        <f t="shared" si="3"/>
        <v>-9.9999999999999995E-7</v>
      </c>
      <c r="L66" s="189">
        <f t="shared" si="2"/>
        <v>0</v>
      </c>
      <c r="M66" s="208">
        <f>SUM(L63:L66)</f>
        <v>0</v>
      </c>
      <c r="N66" s="209">
        <f>IF(COUNTIF(K63:K66,"&gt;=0"),ROUND(AVERAGEIF(K63:K66,"&gt;=0"),3),0)</f>
        <v>0</v>
      </c>
    </row>
    <row r="67" spans="1:14" ht="16.149999999999999" thickBot="1" x14ac:dyDescent="0.55000000000000004">
      <c r="A67" s="181" t="str">
        <f t="shared" si="0"/>
        <v/>
      </c>
      <c r="B67" s="182" t="s">
        <v>69</v>
      </c>
      <c r="C67" s="182">
        <v>1</v>
      </c>
      <c r="D67" s="183"/>
      <c r="E67" s="184"/>
      <c r="F67" s="185"/>
      <c r="G67" s="186" t="str">
        <f>IF($G$6&lt;&gt;"",$G$6,"")</f>
        <v>Grund</v>
      </c>
      <c r="H67" s="187"/>
      <c r="I67" s="187"/>
      <c r="J67" s="187"/>
      <c r="K67" s="188">
        <f t="shared" si="3"/>
        <v>-9.9999999999999995E-7</v>
      </c>
      <c r="L67" s="189">
        <f t="shared" si="2"/>
        <v>0</v>
      </c>
      <c r="M67" s="189">
        <f>SUM(L67:L70)</f>
        <v>0</v>
      </c>
      <c r="N67" s="190">
        <f>IF(COUNTIF(K67:K70,"&gt;=0"),ROUND(AVERAGEIF(K67:K70,"&gt;=0"),3),0)</f>
        <v>0</v>
      </c>
    </row>
    <row r="68" spans="1:14" ht="16.149999999999999" thickBot="1" x14ac:dyDescent="0.55000000000000004">
      <c r="A68" s="191" t="str">
        <f t="shared" si="0"/>
        <v/>
      </c>
      <c r="B68" s="138" t="s">
        <v>69</v>
      </c>
      <c r="C68" s="138">
        <v>2</v>
      </c>
      <c r="D68" s="192"/>
      <c r="E68" s="193"/>
      <c r="F68" s="194"/>
      <c r="G68" s="195" t="str">
        <f>IF($G$7&lt;&gt;"",$G$7,"")</f>
        <v>Kür</v>
      </c>
      <c r="H68" s="196"/>
      <c r="I68" s="196"/>
      <c r="J68" s="196"/>
      <c r="K68" s="197">
        <f t="shared" si="3"/>
        <v>-9.9999999999999995E-7</v>
      </c>
      <c r="L68" s="189">
        <f t="shared" si="2"/>
        <v>0</v>
      </c>
      <c r="M68" s="198">
        <f>SUM(L67:L70)</f>
        <v>0</v>
      </c>
      <c r="N68" s="199">
        <f>IF(COUNTIF(K67:K70,"&gt;=0"),ROUND(AVERAGEIF(K67:K70,"&gt;=0"),3),0)</f>
        <v>0</v>
      </c>
    </row>
    <row r="69" spans="1:14" ht="16.149999999999999" thickBot="1" x14ac:dyDescent="0.55000000000000004">
      <c r="A69" s="200" t="str">
        <f t="shared" si="0"/>
        <v/>
      </c>
      <c r="B69" s="138" t="s">
        <v>69</v>
      </c>
      <c r="C69" s="138">
        <v>3</v>
      </c>
      <c r="E69" s="193"/>
      <c r="G69" s="195" t="str">
        <f>IF($G$8&lt;&gt;"",$G$8,"")</f>
        <v/>
      </c>
      <c r="H69" s="196"/>
      <c r="I69" s="196"/>
      <c r="J69" s="196"/>
      <c r="K69" s="197">
        <f t="shared" si="3"/>
        <v>-9.9999999999999995E-7</v>
      </c>
      <c r="L69" s="189">
        <f t="shared" si="2"/>
        <v>0</v>
      </c>
      <c r="M69" s="198">
        <f>SUM(L67:L70)</f>
        <v>0</v>
      </c>
      <c r="N69" s="201">
        <f>IF(COUNTIF(K67:K70,"&gt;=0"),ROUND(AVERAGEIF(K67:K70,"&gt;=0"),3),0)</f>
        <v>0</v>
      </c>
    </row>
    <row r="70" spans="1:14" ht="16.149999999999999" thickBot="1" x14ac:dyDescent="0.55000000000000004">
      <c r="A70" s="202" t="str">
        <f t="shared" si="0"/>
        <v/>
      </c>
      <c r="B70" s="178" t="s">
        <v>69</v>
      </c>
      <c r="C70" s="178">
        <v>4</v>
      </c>
      <c r="D70" s="203"/>
      <c r="E70" s="204"/>
      <c r="F70" s="205"/>
      <c r="G70" s="206" t="str">
        <f>IF($G$9&lt;&gt;"",$G$9,"")</f>
        <v/>
      </c>
      <c r="H70" s="196"/>
      <c r="I70" s="196"/>
      <c r="J70" s="196"/>
      <c r="K70" s="207">
        <f t="shared" si="3"/>
        <v>-9.9999999999999995E-7</v>
      </c>
      <c r="L70" s="189">
        <f t="shared" si="2"/>
        <v>0</v>
      </c>
      <c r="M70" s="208">
        <f>SUM(L67:L70)</f>
        <v>0</v>
      </c>
      <c r="N70" s="209">
        <f>IF(COUNTIF(K67:K70,"&gt;=0"),ROUND(AVERAGEIF(K67:K70,"&gt;=0"),3),0)</f>
        <v>0</v>
      </c>
    </row>
  </sheetData>
  <sheetProtection algorithmName="SHA-512" hashValue="HV8mLsjkelSUICPCteX80elqHe2RMoIgxju7jvA1b5bSAOIlW0wLXVR9ho21NDOqircN95eTvpxhP1nkWLjuVQ==" saltValue="U6WIYCC28/rG6wCiE6JGXg==" spinCount="100000" sheet="1" objects="1" scenarios="1"/>
  <mergeCells count="3">
    <mergeCell ref="B1:C1"/>
    <mergeCell ref="B2:C2"/>
    <mergeCell ref="B3:C3"/>
  </mergeCells>
  <conditionalFormatting sqref="H11:J12 H15:J16 H19:J20 H23:J24 H27:J28 H31:J32 H35:J36 H39:J40 H43:J44 H47:J48 H51:J52 H55:J56 H59:J60 H63:J64 H67:J68">
    <cfRule type="expression" priority="60" stopIfTrue="1">
      <formula>COUNTBLANK($G11)=1</formula>
    </cfRule>
    <cfRule type="containsBlanks" dxfId="30" priority="61">
      <formula>LEN(TRIM(H11))=0</formula>
    </cfRule>
  </conditionalFormatting>
  <conditionalFormatting sqref="H13:J13">
    <cfRule type="expression" priority="59" stopIfTrue="1">
      <formula>COUNTBLANK($G13)=1</formula>
    </cfRule>
    <cfRule type="containsBlanks" dxfId="29" priority="62">
      <formula>LEN(TRIM(H13))=0</formula>
    </cfRule>
  </conditionalFormatting>
  <conditionalFormatting sqref="H14:J14">
    <cfRule type="expression" priority="57" stopIfTrue="1">
      <formula>COUNTBLANK($G14)=1</formula>
    </cfRule>
    <cfRule type="containsBlanks" dxfId="28" priority="58">
      <formula>LEN(TRIM(H14))=0</formula>
    </cfRule>
  </conditionalFormatting>
  <conditionalFormatting sqref="H17:J17">
    <cfRule type="expression" priority="55" stopIfTrue="1">
      <formula>COUNTBLANK($G17)=1</formula>
    </cfRule>
    <cfRule type="containsBlanks" dxfId="27" priority="56">
      <formula>LEN(TRIM(H17))=0</formula>
    </cfRule>
  </conditionalFormatting>
  <conditionalFormatting sqref="H18:J18">
    <cfRule type="expression" priority="53" stopIfTrue="1">
      <formula>COUNTBLANK($G18)=1</formula>
    </cfRule>
    <cfRule type="containsBlanks" dxfId="26" priority="54">
      <formula>LEN(TRIM(H18))=0</formula>
    </cfRule>
  </conditionalFormatting>
  <conditionalFormatting sqref="H21:J21">
    <cfRule type="expression" priority="51" stopIfTrue="1">
      <formula>COUNTBLANK($G21)=1</formula>
    </cfRule>
    <cfRule type="containsBlanks" dxfId="25" priority="52">
      <formula>LEN(TRIM(H21))=0</formula>
    </cfRule>
  </conditionalFormatting>
  <conditionalFormatting sqref="H22:J22">
    <cfRule type="expression" priority="49" stopIfTrue="1">
      <formula>COUNTBLANK($G22)=1</formula>
    </cfRule>
    <cfRule type="containsBlanks" dxfId="24" priority="50">
      <formula>LEN(TRIM(H22))=0</formula>
    </cfRule>
  </conditionalFormatting>
  <conditionalFormatting sqref="H25:J25">
    <cfRule type="expression" priority="47" stopIfTrue="1">
      <formula>COUNTBLANK($G25)=1</formula>
    </cfRule>
    <cfRule type="containsBlanks" dxfId="23" priority="48">
      <formula>LEN(TRIM(H25))=0</formula>
    </cfRule>
  </conditionalFormatting>
  <conditionalFormatting sqref="H26:J26">
    <cfRule type="expression" priority="45" stopIfTrue="1">
      <formula>COUNTBLANK($G26)=1</formula>
    </cfRule>
    <cfRule type="containsBlanks" dxfId="22" priority="46">
      <formula>LEN(TRIM(H26))=0</formula>
    </cfRule>
  </conditionalFormatting>
  <conditionalFormatting sqref="H29:J29">
    <cfRule type="expression" priority="43" stopIfTrue="1">
      <formula>COUNTBLANK($G29)=1</formula>
    </cfRule>
    <cfRule type="containsBlanks" dxfId="21" priority="44">
      <formula>LEN(TRIM(H29))=0</formula>
    </cfRule>
  </conditionalFormatting>
  <conditionalFormatting sqref="H30:J30">
    <cfRule type="expression" priority="41" stopIfTrue="1">
      <formula>COUNTBLANK($G30)=1</formula>
    </cfRule>
    <cfRule type="containsBlanks" dxfId="20" priority="42">
      <formula>LEN(TRIM(H30))=0</formula>
    </cfRule>
  </conditionalFormatting>
  <conditionalFormatting sqref="H33:J33">
    <cfRule type="expression" priority="39" stopIfTrue="1">
      <formula>COUNTBLANK($G33)=1</formula>
    </cfRule>
    <cfRule type="containsBlanks" dxfId="19" priority="40">
      <formula>LEN(TRIM(H33))=0</formula>
    </cfRule>
  </conditionalFormatting>
  <conditionalFormatting sqref="H34:J34">
    <cfRule type="expression" priority="37" stopIfTrue="1">
      <formula>COUNTBLANK($G34)=1</formula>
    </cfRule>
    <cfRule type="containsBlanks" dxfId="18" priority="38">
      <formula>LEN(TRIM(H34))=0</formula>
    </cfRule>
  </conditionalFormatting>
  <conditionalFormatting sqref="H37:J37">
    <cfRule type="expression" priority="35" stopIfTrue="1">
      <formula>COUNTBLANK($G37)=1</formula>
    </cfRule>
    <cfRule type="containsBlanks" dxfId="17" priority="36">
      <formula>LEN(TRIM(H37))=0</formula>
    </cfRule>
  </conditionalFormatting>
  <conditionalFormatting sqref="H38:J38">
    <cfRule type="expression" priority="33" stopIfTrue="1">
      <formula>COUNTBLANK($G38)=1</formula>
    </cfRule>
    <cfRule type="containsBlanks" dxfId="16" priority="34">
      <formula>LEN(TRIM(H38))=0</formula>
    </cfRule>
  </conditionalFormatting>
  <conditionalFormatting sqref="H41:J41">
    <cfRule type="expression" priority="31" stopIfTrue="1">
      <formula>COUNTBLANK($G41)=1</formula>
    </cfRule>
    <cfRule type="containsBlanks" dxfId="15" priority="32">
      <formula>LEN(TRIM(H41))=0</formula>
    </cfRule>
  </conditionalFormatting>
  <conditionalFormatting sqref="H42:J42">
    <cfRule type="expression" priority="29" stopIfTrue="1">
      <formula>COUNTBLANK($G42)=1</formula>
    </cfRule>
    <cfRule type="containsBlanks" dxfId="14" priority="30">
      <formula>LEN(TRIM(H42))=0</formula>
    </cfRule>
  </conditionalFormatting>
  <conditionalFormatting sqref="H45:J45">
    <cfRule type="expression" priority="27" stopIfTrue="1">
      <formula>COUNTBLANK($G45)=1</formula>
    </cfRule>
    <cfRule type="containsBlanks" dxfId="13" priority="28">
      <formula>LEN(TRIM(H45))=0</formula>
    </cfRule>
  </conditionalFormatting>
  <conditionalFormatting sqref="H46:J46">
    <cfRule type="expression" priority="25" stopIfTrue="1">
      <formula>COUNTBLANK($G46)=1</formula>
    </cfRule>
    <cfRule type="containsBlanks" dxfId="12" priority="26">
      <formula>LEN(TRIM(H46))=0</formula>
    </cfRule>
  </conditionalFormatting>
  <conditionalFormatting sqref="H49:J49">
    <cfRule type="expression" priority="23" stopIfTrue="1">
      <formula>COUNTBLANK($G49)=1</formula>
    </cfRule>
    <cfRule type="containsBlanks" dxfId="11" priority="24">
      <formula>LEN(TRIM(H49))=0</formula>
    </cfRule>
  </conditionalFormatting>
  <conditionalFormatting sqref="H50:J50">
    <cfRule type="expression" priority="21" stopIfTrue="1">
      <formula>COUNTBLANK($G50)=1</formula>
    </cfRule>
    <cfRule type="containsBlanks" dxfId="10" priority="22">
      <formula>LEN(TRIM(H50))=0</formula>
    </cfRule>
  </conditionalFormatting>
  <conditionalFormatting sqref="H53:J53">
    <cfRule type="expression" priority="19" stopIfTrue="1">
      <formula>COUNTBLANK($G53)=1</formula>
    </cfRule>
    <cfRule type="containsBlanks" dxfId="9" priority="20">
      <formula>LEN(TRIM(H53))=0</formula>
    </cfRule>
  </conditionalFormatting>
  <conditionalFormatting sqref="H54:J54">
    <cfRule type="expression" priority="17" stopIfTrue="1">
      <formula>COUNTBLANK($G54)=1</formula>
    </cfRule>
    <cfRule type="containsBlanks" dxfId="8" priority="18">
      <formula>LEN(TRIM(H54))=0</formula>
    </cfRule>
  </conditionalFormatting>
  <conditionalFormatting sqref="H57:J57">
    <cfRule type="expression" priority="15" stopIfTrue="1">
      <formula>COUNTBLANK($G57)=1</formula>
    </cfRule>
    <cfRule type="containsBlanks" dxfId="7" priority="16">
      <formula>LEN(TRIM(H57))=0</formula>
    </cfRule>
  </conditionalFormatting>
  <conditionalFormatting sqref="H58:J58">
    <cfRule type="expression" priority="13" stopIfTrue="1">
      <formula>COUNTBLANK($G58)=1</formula>
    </cfRule>
    <cfRule type="containsBlanks" dxfId="6" priority="14">
      <formula>LEN(TRIM(H58))=0</formula>
    </cfRule>
  </conditionalFormatting>
  <conditionalFormatting sqref="H61:J61">
    <cfRule type="expression" priority="11" stopIfTrue="1">
      <formula>COUNTBLANK($G61)=1</formula>
    </cfRule>
    <cfRule type="containsBlanks" dxfId="5" priority="12">
      <formula>LEN(TRIM(H61))=0</formula>
    </cfRule>
  </conditionalFormatting>
  <conditionalFormatting sqref="H62:J62">
    <cfRule type="expression" priority="9" stopIfTrue="1">
      <formula>COUNTBLANK($G62)=1</formula>
    </cfRule>
    <cfRule type="containsBlanks" dxfId="4" priority="10">
      <formula>LEN(TRIM(H62))=0</formula>
    </cfRule>
  </conditionalFormatting>
  <conditionalFormatting sqref="H65:J65">
    <cfRule type="expression" priority="7" stopIfTrue="1">
      <formula>COUNTBLANK($G65)=1</formula>
    </cfRule>
    <cfRule type="containsBlanks" dxfId="3" priority="8">
      <formula>LEN(TRIM(H65))=0</formula>
    </cfRule>
  </conditionalFormatting>
  <conditionalFormatting sqref="H66:J66">
    <cfRule type="expression" priority="5" stopIfTrue="1">
      <formula>COUNTBLANK($G66)=1</formula>
    </cfRule>
    <cfRule type="containsBlanks" dxfId="2" priority="6">
      <formula>LEN(TRIM(H66))=0</formula>
    </cfRule>
  </conditionalFormatting>
  <conditionalFormatting sqref="H69:J69">
    <cfRule type="expression" priority="3" stopIfTrue="1">
      <formula>COUNTBLANK($G69)=1</formula>
    </cfRule>
    <cfRule type="containsBlanks" dxfId="1" priority="4">
      <formula>LEN(TRIM(H69))=0</formula>
    </cfRule>
  </conditionalFormatting>
  <conditionalFormatting sqref="H70:J70">
    <cfRule type="expression" priority="1" stopIfTrue="1">
      <formula>COUNTBLANK($G70)=1</formula>
    </cfRule>
    <cfRule type="containsBlanks" dxfId="0" priority="2">
      <formula>LEN(TRIM(H70))=0</formula>
    </cfRule>
  </conditionalFormatting>
  <dataValidations disablePrompts="1" count="2">
    <dataValidation type="decimal" allowBlank="1" showInputMessage="1" showErrorMessage="1" errorTitle="Illegal input value" error="Please enter a value between 0 and 10" sqref="H11:M70" xr:uid="{00000000-0002-0000-0500-000000000000}">
      <formula1>-0.000001</formula1>
      <formula2>10</formula2>
    </dataValidation>
    <dataValidation type="decimal" allowBlank="1" showInputMessage="1" showErrorMessage="1" sqref="N64:N66 N44:N46 N40:N42 N12:N14 N16:N18 N20:N22 N24:N26 N28:N30 N32:N34 N36:N38 N48:N50 N60:N62 N56:N58 N52:N54 N68:N70" xr:uid="{00000000-0002-0000-0500-000001000000}">
      <formula1>0</formula1>
      <formula2>10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portrait" r:id="rId1"/>
  <headerFooter>
    <oddHeader>&amp;C&amp;"-,Fet"&amp;22Resultat Lätt klass individuell - trähäst&amp;RVer.2020-01-06</oddHeader>
    <oddFooter xml:space="preserve">&amp;LGrund
A: 
B: 
C: 
D: &amp;CKür
A: 
B: 
C: 
D: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6</vt:i4>
      </vt:variant>
      <vt:variant>
        <vt:lpstr>Namngivna områden</vt:lpstr>
      </vt:variant>
      <vt:variant>
        <vt:i4>11</vt:i4>
      </vt:variant>
    </vt:vector>
  </HeadingPairs>
  <TitlesOfParts>
    <vt:vector size="17" baseType="lpstr">
      <vt:lpstr>Information</vt:lpstr>
      <vt:lpstr>Grund 0 star</vt:lpstr>
      <vt:lpstr>Lätt klass indv kür</vt:lpstr>
      <vt:lpstr>1 domare </vt:lpstr>
      <vt:lpstr>2 domare</vt:lpstr>
      <vt:lpstr>3 domare</vt:lpstr>
      <vt:lpstr>armnr</vt:lpstr>
      <vt:lpstr>'Grund 0 star'!bord</vt:lpstr>
      <vt:lpstr>'Grund 0 star'!datum</vt:lpstr>
      <vt:lpstr>'Grund 0 star'!domare</vt:lpstr>
      <vt:lpstr>'Lätt klass indv kür'!domare</vt:lpstr>
      <vt:lpstr>'Grund 0 star'!Hästpoäng</vt:lpstr>
      <vt:lpstr>'Grund 0 star'!id</vt:lpstr>
      <vt:lpstr>'Grund 0 star'!klass</vt:lpstr>
      <vt:lpstr>'Grund 0 star'!moment</vt:lpstr>
      <vt:lpstr>'Grund 0 star'!result</vt:lpstr>
      <vt:lpstr>'Lätt klass indv kür'!result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2023-01-21T14:02:36Z</cp:lastPrinted>
  <dcterms:created xsi:type="dcterms:W3CDTF">2014-09-06T17:34:17Z</dcterms:created>
  <dcterms:modified xsi:type="dcterms:W3CDTF">2023-02-02T20:48:22Z</dcterms:modified>
</cp:coreProperties>
</file>