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5E9B558-01B7-4EEB-97A9-C0F7A7189254}" xr6:coauthVersionLast="47" xr6:coauthVersionMax="47" xr10:uidLastSave="{00000000-0000-0000-0000-000000000000}"/>
  <bookViews>
    <workbookView xWindow="-9982" yWindow="5483" windowWidth="16200" windowHeight="9397" firstSheet="7" activeTab="8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21" l="1"/>
  <c r="K26" i="30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8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3" i="21"/>
  <c r="L19" i="21"/>
</calcChain>
</file>

<file path=xl/sharedStrings.xml><?xml version="1.0" encoding="utf-8"?>
<sst xmlns="http://schemas.openxmlformats.org/spreadsheetml/2006/main" count="490" uniqueCount="140">
  <si>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</si>
  <si>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</si>
  <si>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</si>
  <si>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</si>
  <si>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</si>
  <si>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</si>
  <si>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</si>
  <si>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</si>
  <si>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</si>
  <si>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C4
20%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</si>
  <si>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</si>
  <si>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</si>
  <si>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</si>
  <si>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</si>
  <si>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</si>
  <si>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</si>
  <si>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</si>
  <si>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</si>
  <si>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</si>
  <si>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</si>
  <si>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</si>
  <si>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</si>
  <si>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</si>
  <si>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</si>
  <si>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</si>
  <si>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</si>
  <si>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</si>
  <si>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</si>
  <si>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</si>
  <si>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</si>
  <si>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</si>
  <si>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</si>
  <si>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</si>
  <si>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</si>
  <si>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</si>
  <si>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</si>
  <si>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</si>
  <si>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</si>
  <si>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</si>
  <si>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</si>
  <si>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</si>
  <si>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</si>
  <si>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</si>
  <si>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</si>
  <si>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</si>
  <si>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</si>
  <si>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</si>
  <si>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</si>
  <si>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</si>
  <si>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</si>
  <si>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</si>
  <si>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</si>
  <si>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</si>
  <si>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</si>
  <si>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</si>
  <si>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</si>
  <si>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</si>
  <si>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</si>
  <si>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</si>
  <si>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</si>
  <si>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</si>
  <si>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</si>
  <si>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</si>
  <si>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</si>
  <si>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</si>
  <si>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</si>
  <si>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</si>
  <si>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</si>
  <si>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</si>
  <si>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</si>
  <si>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</si>
  <si>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</si>
  <si>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</si>
  <si>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</si>
  <si>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</si>
  <si>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</si>
  <si>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</si>
  <si>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</si>
  <si>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</si>
  <si>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</si>
  <si>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</si>
  <si>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</si>
  <si>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</si>
  <si>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</si>
  <si>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</si>
  <si>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</si>
  <si>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</si>
  <si>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</si>
  <si>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</si>
  <si>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</si>
  <si>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</si>
  <si>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</si>
  <si>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</si>
  <si>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</si>
  <si>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</si>
  <si>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</si>
  <si>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</si>
  <si>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</si>
  <si>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</si>
  <si>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</si>
  <si>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</si>
  <si>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</si>
  <si>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</si>
  <si>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</si>
  <si>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</si>
  <si>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</si>
  <si>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</si>
  <si>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</si>
  <si>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</si>
  <si>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</si>
  <si>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</si>
  <si>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</si>
  <si>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</si>
  <si>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</si>
  <si>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</si>
  <si>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</si>
  <si>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</si>
  <si>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</si>
  <si>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</si>
  <si>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</si>
  <si>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</si>
  <si>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</si>
  <si>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</si>
  <si>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</si>
  <si>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</si>
  <si>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</si>
  <si>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</si>
  <si>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</si>
  <si>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</si>
  <si>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</si>
  <si>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</si>
  <si>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</si>
  <si>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</si>
  <si>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</si>
  <si>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</si>
  <si>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</si>
  <si>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</si>
  <si>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</si>
  <si>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t>C3
30%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</si>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</sst>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166" fontId="2" fillId="0" borderId="28" xfId="1" applyNumberFormat="1" applyFont="1" applyBorder="1" applyAlignment="1">
      <alignment horizontal="center" vertical="center" wrapTex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  <xf numFmtId="0" fontId="11" fillId="0" borderId="23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4" xfId="0" applyFont="1" applyBorder="1" applyAlignment="1">
      <alignment horizontal="left" vertical="justify"/>
    </xf>
    <xf numFmtId="0" fontId="9" fillId="0" borderId="55" xfId="0" applyFont="1" applyBorder="1" applyAlignment="1">
      <alignment vertical="center" textRotation="90" wrapText="1"/>
    </xf>
    <xf numFmtId="0" fontId="9" fillId="0" borderId="58" xfId="0" applyFont="1" applyBorder="1" applyAlignment="1">
      <alignment vertical="center" textRotation="90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6" customFormat="1" ht="31.5" customHeight="1" x14ac:dyDescent="0.6">
      <c r="A1" s="125" t="s">
        <v>103</v>
      </c>
    </row>
    <row r="2" spans="1:8" s="126" customFormat="1" ht="20.25" customHeight="1" x14ac:dyDescent="0.35">
      <c r="A2" s="126" t="s">
        <v>104</v>
      </c>
    </row>
    <row r="3" spans="1:8" s="126" customFormat="1" ht="18" customHeight="1" x14ac:dyDescent="0.35">
      <c r="A3" s="126" t="s">
        <v>107</v>
      </c>
    </row>
    <row r="4" spans="1:8" s="138" customFormat="1" ht="21.75" customHeight="1" x14ac:dyDescent="0.35">
      <c r="A4" s="138" t="s">
        <v>123</v>
      </c>
    </row>
    <row r="5" spans="1:8" s="138" customFormat="1" ht="18" customHeight="1" x14ac:dyDescent="0.35">
      <c r="A5" s="138" t="s">
        <v>122</v>
      </c>
    </row>
    <row r="6" spans="1:8" s="138" customFormat="1" x14ac:dyDescent="0.35"/>
    <row r="7" spans="1:8" s="126" customFormat="1" x14ac:dyDescent="0.35"/>
    <row r="8" spans="1:8" s="112" customFormat="1" ht="17.25" x14ac:dyDescent="0.45">
      <c r="A8" s="112" t="s">
        <v>70</v>
      </c>
    </row>
    <row r="10" spans="1:8" x14ac:dyDescent="0.35">
      <c r="A10" s="113"/>
    </row>
    <row r="11" spans="1:8" x14ac:dyDescent="0.35">
      <c r="A11" s="113"/>
    </row>
    <row r="12" spans="1:8" s="114" customFormat="1" ht="13.15" x14ac:dyDescent="0.4">
      <c r="A12" s="114" t="s">
        <v>71</v>
      </c>
    </row>
    <row r="13" spans="1:8" ht="19.5" customHeight="1" x14ac:dyDescent="0.35">
      <c r="B13" s="115" t="s">
        <v>72</v>
      </c>
      <c r="C13" s="113"/>
      <c r="F13" s="115" t="s">
        <v>73</v>
      </c>
    </row>
    <row r="14" spans="1:8" ht="20.100000000000001" customHeight="1" x14ac:dyDescent="0.4">
      <c r="B14" s="114" t="s">
        <v>74</v>
      </c>
      <c r="C14" s="114" t="s">
        <v>75</v>
      </c>
      <c r="D14" s="114" t="s">
        <v>76</v>
      </c>
      <c r="E14" s="114"/>
      <c r="F14" s="114" t="s">
        <v>74</v>
      </c>
      <c r="G14" s="114" t="s">
        <v>75</v>
      </c>
      <c r="H14" s="114" t="s">
        <v>76</v>
      </c>
    </row>
    <row r="15" spans="1:8" ht="24.95" customHeight="1" x14ac:dyDescent="0.35">
      <c r="A15" s="113" t="s">
        <v>82</v>
      </c>
      <c r="B15" s="116" t="s">
        <v>81</v>
      </c>
      <c r="C15" s="116" t="s">
        <v>116</v>
      </c>
      <c r="D15" s="116" t="s">
        <v>116</v>
      </c>
      <c r="E15" s="117"/>
      <c r="F15" s="116" t="s">
        <v>81</v>
      </c>
      <c r="G15" s="116" t="s">
        <v>120</v>
      </c>
      <c r="H15" s="116" t="s">
        <v>85</v>
      </c>
    </row>
    <row r="16" spans="1:8" ht="24.95" customHeight="1" x14ac:dyDescent="0.35">
      <c r="A16" s="113"/>
      <c r="B16" s="118"/>
      <c r="C16" s="118"/>
      <c r="D16" s="118"/>
      <c r="E16" s="137"/>
      <c r="F16" s="118"/>
      <c r="G16" s="118"/>
      <c r="H16" s="118"/>
    </row>
    <row r="17" spans="1:9" s="113" customFormat="1" ht="24.95" customHeight="1" x14ac:dyDescent="0.35">
      <c r="A17" s="113" t="s">
        <v>83</v>
      </c>
      <c r="B17" s="116" t="s">
        <v>81</v>
      </c>
      <c r="C17" s="116" t="s">
        <v>117</v>
      </c>
      <c r="D17" s="116" t="s">
        <v>117</v>
      </c>
      <c r="E17" s="117"/>
      <c r="F17" s="116" t="s">
        <v>81</v>
      </c>
      <c r="G17" s="116" t="s">
        <v>121</v>
      </c>
      <c r="H17" s="116" t="s">
        <v>85</v>
      </c>
    </row>
    <row r="18" spans="1:9" ht="24.95" customHeight="1" x14ac:dyDescent="0.35">
      <c r="A18" s="113"/>
      <c r="B18" s="118"/>
      <c r="C18" s="118"/>
      <c r="D18" s="118"/>
      <c r="E18" s="137"/>
      <c r="F18" s="118"/>
      <c r="G18" s="118"/>
      <c r="H18" s="118"/>
    </row>
    <row r="19" spans="1:9" ht="24.95" customHeight="1" x14ac:dyDescent="0.35">
      <c r="A19" s="113" t="s">
        <v>84</v>
      </c>
      <c r="B19" s="116" t="s">
        <v>81</v>
      </c>
      <c r="C19" s="116" t="s">
        <v>118</v>
      </c>
      <c r="D19" s="116" t="s">
        <v>118</v>
      </c>
      <c r="E19" s="117"/>
      <c r="F19" s="116" t="s">
        <v>81</v>
      </c>
      <c r="G19" s="116" t="s">
        <v>105</v>
      </c>
      <c r="H19" s="116" t="s">
        <v>85</v>
      </c>
    </row>
    <row r="20" spans="1:9" ht="24.95" customHeight="1" x14ac:dyDescent="0.35">
      <c r="A20" s="113"/>
      <c r="B20" s="119"/>
      <c r="C20" s="119"/>
      <c r="D20" s="119"/>
      <c r="E20" s="137"/>
      <c r="F20" s="119"/>
      <c r="G20" s="119"/>
      <c r="H20" s="119"/>
    </row>
    <row r="22" spans="1:9" s="114" customFormat="1" ht="13.15" x14ac:dyDescent="0.4">
      <c r="A22" s="114" t="s">
        <v>77</v>
      </c>
    </row>
    <row r="23" spans="1:9" ht="20.100000000000001" customHeight="1" x14ac:dyDescent="0.35">
      <c r="B23" s="115" t="s">
        <v>72</v>
      </c>
      <c r="C23" s="113"/>
      <c r="F23" s="115" t="s">
        <v>73</v>
      </c>
    </row>
    <row r="24" spans="1:9" ht="20.100000000000001" customHeight="1" x14ac:dyDescent="0.4">
      <c r="B24" s="114" t="s">
        <v>74</v>
      </c>
      <c r="C24" s="114" t="s">
        <v>75</v>
      </c>
      <c r="D24" s="114" t="s">
        <v>76</v>
      </c>
      <c r="E24" s="114" t="s">
        <v>78</v>
      </c>
      <c r="F24" s="114" t="s">
        <v>74</v>
      </c>
      <c r="G24" s="114" t="s">
        <v>75</v>
      </c>
      <c r="H24" s="114" t="s">
        <v>76</v>
      </c>
      <c r="I24" s="114" t="s">
        <v>78</v>
      </c>
    </row>
    <row r="25" spans="1:9" ht="24.95" customHeight="1" x14ac:dyDescent="0.35">
      <c r="A25" s="113" t="s">
        <v>82</v>
      </c>
      <c r="B25" s="116" t="s">
        <v>81</v>
      </c>
      <c r="C25" s="116" t="s">
        <v>116</v>
      </c>
      <c r="D25" s="116" t="s">
        <v>116</v>
      </c>
      <c r="E25" s="116" t="s">
        <v>116</v>
      </c>
      <c r="F25" s="116" t="s">
        <v>81</v>
      </c>
      <c r="G25" s="116" t="s">
        <v>120</v>
      </c>
      <c r="H25" s="116" t="s">
        <v>85</v>
      </c>
      <c r="I25" s="116" t="s">
        <v>120</v>
      </c>
    </row>
    <row r="26" spans="1:9" ht="24.95" customHeight="1" x14ac:dyDescent="0.35">
      <c r="A26" s="113"/>
      <c r="B26" s="118"/>
      <c r="C26" s="118"/>
      <c r="D26" s="118"/>
      <c r="E26" s="118"/>
      <c r="F26" s="118"/>
      <c r="G26" s="118"/>
      <c r="H26" s="118"/>
      <c r="I26" s="118"/>
    </row>
    <row r="27" spans="1:9" s="113" customFormat="1" ht="24.95" customHeight="1" x14ac:dyDescent="0.35">
      <c r="A27" s="113" t="s">
        <v>83</v>
      </c>
      <c r="B27" s="116" t="s">
        <v>81</v>
      </c>
      <c r="C27" s="116" t="s">
        <v>117</v>
      </c>
      <c r="D27" s="116" t="s">
        <v>117</v>
      </c>
      <c r="E27" s="116" t="s">
        <v>117</v>
      </c>
      <c r="F27" s="116" t="s">
        <v>81</v>
      </c>
      <c r="G27" s="116" t="s">
        <v>121</v>
      </c>
      <c r="H27" s="116" t="s">
        <v>85</v>
      </c>
      <c r="I27" s="116" t="s">
        <v>121</v>
      </c>
    </row>
    <row r="28" spans="1:9" ht="24.95" customHeight="1" x14ac:dyDescent="0.35">
      <c r="A28" s="113"/>
      <c r="B28" s="118"/>
      <c r="C28" s="118"/>
      <c r="D28" s="118"/>
      <c r="E28" s="118"/>
      <c r="F28" s="118"/>
      <c r="G28" s="118"/>
      <c r="H28" s="118"/>
      <c r="I28" s="118"/>
    </row>
    <row r="29" spans="1:9" ht="24.95" customHeight="1" x14ac:dyDescent="0.35">
      <c r="A29" s="113" t="s">
        <v>84</v>
      </c>
      <c r="B29" s="116" t="s">
        <v>81</v>
      </c>
      <c r="C29" s="116" t="s">
        <v>118</v>
      </c>
      <c r="D29" s="116" t="s">
        <v>118</v>
      </c>
      <c r="E29" s="116" t="s">
        <v>118</v>
      </c>
      <c r="F29" s="116" t="s">
        <v>81</v>
      </c>
      <c r="G29" s="116" t="s">
        <v>105</v>
      </c>
      <c r="H29" s="116" t="s">
        <v>85</v>
      </c>
      <c r="I29" s="116" t="s">
        <v>105</v>
      </c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x14ac:dyDescent="0.35">
      <c r="B32" s="137"/>
      <c r="C32" s="137"/>
      <c r="D32" s="137"/>
      <c r="E32" s="137"/>
    </row>
    <row r="33" spans="1:17" ht="13.15" x14ac:dyDescent="0.4">
      <c r="A33" s="114" t="s">
        <v>79</v>
      </c>
    </row>
    <row r="35" spans="1:17" ht="19.5" customHeight="1" x14ac:dyDescent="0.35">
      <c r="B35" s="115" t="s">
        <v>72</v>
      </c>
      <c r="C35" s="113"/>
      <c r="F35" s="115" t="s">
        <v>73</v>
      </c>
      <c r="J35" s="115" t="s">
        <v>80</v>
      </c>
    </row>
    <row r="36" spans="1:17" ht="20.100000000000001" customHeight="1" x14ac:dyDescent="0.4">
      <c r="B36" s="114" t="s">
        <v>74</v>
      </c>
      <c r="C36" s="114" t="s">
        <v>75</v>
      </c>
      <c r="D36" s="114" t="s">
        <v>76</v>
      </c>
      <c r="E36" s="114"/>
      <c r="F36" s="114" t="s">
        <v>74</v>
      </c>
      <c r="G36" s="114" t="s">
        <v>75</v>
      </c>
      <c r="H36" s="114" t="s">
        <v>76</v>
      </c>
      <c r="J36" s="114" t="s">
        <v>74</v>
      </c>
      <c r="K36" s="114" t="s">
        <v>75</v>
      </c>
      <c r="L36" s="114" t="s">
        <v>76</v>
      </c>
    </row>
    <row r="37" spans="1:17" ht="24.95" customHeight="1" x14ac:dyDescent="0.35">
      <c r="A37" s="113" t="s">
        <v>82</v>
      </c>
      <c r="B37" s="116" t="s">
        <v>81</v>
      </c>
      <c r="C37" s="116" t="s">
        <v>116</v>
      </c>
      <c r="D37" s="116" t="s">
        <v>116</v>
      </c>
      <c r="E37" s="117"/>
      <c r="F37" s="116" t="s">
        <v>81</v>
      </c>
      <c r="G37" s="116" t="s">
        <v>120</v>
      </c>
      <c r="H37" s="116" t="s">
        <v>85</v>
      </c>
      <c r="J37" s="116" t="s">
        <v>81</v>
      </c>
      <c r="K37" s="116" t="s">
        <v>120</v>
      </c>
      <c r="L37" s="116" t="s">
        <v>85</v>
      </c>
    </row>
    <row r="38" spans="1:17" ht="24.95" customHeight="1" x14ac:dyDescent="0.35">
      <c r="A38" s="113"/>
      <c r="B38" s="118"/>
      <c r="C38" s="118"/>
      <c r="D38" s="118"/>
      <c r="E38" s="137"/>
      <c r="F38" s="118"/>
      <c r="G38" s="118"/>
      <c r="H38" s="118"/>
      <c r="J38" s="118"/>
      <c r="K38" s="118"/>
      <c r="L38" s="118"/>
    </row>
    <row r="39" spans="1:17" s="113" customFormat="1" ht="24.95" customHeight="1" x14ac:dyDescent="0.35">
      <c r="A39" s="113" t="s">
        <v>83</v>
      </c>
      <c r="B39" s="116" t="s">
        <v>81</v>
      </c>
      <c r="C39" s="116" t="s">
        <v>117</v>
      </c>
      <c r="D39" s="116" t="s">
        <v>117</v>
      </c>
      <c r="E39" s="117"/>
      <c r="F39" s="116" t="s">
        <v>81</v>
      </c>
      <c r="G39" s="116" t="s">
        <v>121</v>
      </c>
      <c r="H39" s="116" t="s">
        <v>85</v>
      </c>
      <c r="J39" s="116" t="s">
        <v>81</v>
      </c>
      <c r="K39" s="116" t="s">
        <v>121</v>
      </c>
      <c r="L39" s="116" t="s">
        <v>85</v>
      </c>
    </row>
    <row r="40" spans="1:17" ht="24.95" customHeight="1" x14ac:dyDescent="0.35">
      <c r="A40" s="113"/>
      <c r="B40" s="118"/>
      <c r="C40" s="118"/>
      <c r="D40" s="118"/>
      <c r="E40" s="137"/>
      <c r="F40" s="118"/>
      <c r="G40" s="118"/>
      <c r="H40" s="118"/>
      <c r="J40" s="118"/>
      <c r="K40" s="118"/>
      <c r="L40" s="118"/>
    </row>
    <row r="41" spans="1:17" ht="24.95" customHeight="1" x14ac:dyDescent="0.35">
      <c r="A41" s="113" t="s">
        <v>84</v>
      </c>
      <c r="B41" s="116" t="s">
        <v>81</v>
      </c>
      <c r="C41" s="116" t="s">
        <v>118</v>
      </c>
      <c r="D41" s="116" t="s">
        <v>118</v>
      </c>
      <c r="E41" s="117"/>
      <c r="F41" s="116" t="s">
        <v>81</v>
      </c>
      <c r="G41" s="116" t="s">
        <v>105</v>
      </c>
      <c r="H41" s="116" t="s">
        <v>85</v>
      </c>
      <c r="J41" s="116" t="s">
        <v>81</v>
      </c>
      <c r="K41" s="116" t="s">
        <v>105</v>
      </c>
      <c r="L41" s="116" t="s">
        <v>85</v>
      </c>
    </row>
    <row r="42" spans="1:17" ht="24.95" customHeight="1" x14ac:dyDescent="0.35">
      <c r="A42" s="113"/>
      <c r="B42" s="137"/>
      <c r="C42" s="137"/>
      <c r="D42" s="137"/>
      <c r="E42" s="137"/>
      <c r="F42" s="137"/>
      <c r="G42" s="137"/>
      <c r="H42" s="137"/>
      <c r="J42" s="137"/>
      <c r="K42" s="137"/>
      <c r="L42" s="137"/>
    </row>
    <row r="43" spans="1:17" ht="24.95" customHeight="1" x14ac:dyDescent="0.35">
      <c r="A43" s="113"/>
      <c r="B43" s="137"/>
      <c r="C43" s="137"/>
      <c r="D43" s="137"/>
      <c r="E43" s="137"/>
      <c r="F43" s="137"/>
      <c r="G43" s="137"/>
      <c r="H43" s="137"/>
      <c r="J43" s="137"/>
      <c r="K43" s="137"/>
      <c r="L43" s="137"/>
    </row>
    <row r="45" spans="1:17" ht="13.15" x14ac:dyDescent="0.4">
      <c r="A45" s="114" t="s">
        <v>86</v>
      </c>
    </row>
    <row r="47" spans="1:17" ht="20.100000000000001" customHeight="1" x14ac:dyDescent="0.35">
      <c r="B47" s="115" t="s">
        <v>72</v>
      </c>
      <c r="C47" s="113"/>
      <c r="F47" s="115" t="s">
        <v>73</v>
      </c>
      <c r="J47" s="115" t="s">
        <v>80</v>
      </c>
      <c r="K47" s="113"/>
      <c r="N47" s="115"/>
    </row>
    <row r="48" spans="1:17" ht="20.100000000000001" customHeight="1" x14ac:dyDescent="0.4">
      <c r="B48" s="114" t="s">
        <v>74</v>
      </c>
      <c r="C48" s="114" t="s">
        <v>75</v>
      </c>
      <c r="D48" s="114" t="s">
        <v>76</v>
      </c>
      <c r="E48" s="114" t="s">
        <v>78</v>
      </c>
      <c r="F48" s="114" t="s">
        <v>74</v>
      </c>
      <c r="G48" s="114" t="s">
        <v>75</v>
      </c>
      <c r="H48" s="114" t="s">
        <v>76</v>
      </c>
      <c r="I48" s="114" t="s">
        <v>78</v>
      </c>
      <c r="J48" s="114" t="s">
        <v>74</v>
      </c>
      <c r="K48" s="114" t="s">
        <v>75</v>
      </c>
      <c r="L48" s="114" t="s">
        <v>76</v>
      </c>
      <c r="M48" s="114" t="s">
        <v>78</v>
      </c>
      <c r="N48" s="114"/>
      <c r="O48" s="114"/>
      <c r="P48" s="114"/>
      <c r="Q48" s="114"/>
    </row>
    <row r="49" spans="1:13" ht="24.95" customHeight="1" x14ac:dyDescent="0.35">
      <c r="A49" s="113" t="s">
        <v>82</v>
      </c>
      <c r="B49" s="116" t="s">
        <v>81</v>
      </c>
      <c r="C49" s="116" t="s">
        <v>116</v>
      </c>
      <c r="D49" s="116" t="s">
        <v>116</v>
      </c>
      <c r="E49" s="116" t="s">
        <v>116</v>
      </c>
      <c r="F49" s="116" t="s">
        <v>81</v>
      </c>
      <c r="G49" s="116" t="s">
        <v>120</v>
      </c>
      <c r="H49" s="116" t="s">
        <v>85</v>
      </c>
      <c r="I49" s="116" t="s">
        <v>120</v>
      </c>
      <c r="J49" s="116" t="s">
        <v>81</v>
      </c>
      <c r="K49" s="116" t="s">
        <v>120</v>
      </c>
      <c r="L49" s="116" t="s">
        <v>85</v>
      </c>
      <c r="M49" s="116" t="s">
        <v>120</v>
      </c>
    </row>
    <row r="50" spans="1:13" ht="24.95" customHeight="1" x14ac:dyDescent="0.35">
      <c r="A50" s="113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s="113" customFormat="1" ht="24.95" customHeight="1" x14ac:dyDescent="0.35">
      <c r="A51" s="113" t="s">
        <v>83</v>
      </c>
      <c r="B51" s="116" t="s">
        <v>81</v>
      </c>
      <c r="C51" s="116" t="s">
        <v>117</v>
      </c>
      <c r="D51" s="116" t="s">
        <v>117</v>
      </c>
      <c r="E51" s="116" t="s">
        <v>117</v>
      </c>
      <c r="F51" s="116" t="s">
        <v>81</v>
      </c>
      <c r="G51" s="116" t="s">
        <v>121</v>
      </c>
      <c r="H51" s="116" t="s">
        <v>85</v>
      </c>
      <c r="I51" s="116" t="s">
        <v>121</v>
      </c>
      <c r="J51" s="116" t="s">
        <v>81</v>
      </c>
      <c r="K51" s="116" t="s">
        <v>121</v>
      </c>
      <c r="L51" s="116" t="s">
        <v>85</v>
      </c>
      <c r="M51" s="116" t="s">
        <v>121</v>
      </c>
    </row>
    <row r="52" spans="1:13" ht="24.95" customHeight="1" x14ac:dyDescent="0.35">
      <c r="A52" s="113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  <row r="53" spans="1:13" ht="24.95" customHeight="1" x14ac:dyDescent="0.35">
      <c r="A53" s="113" t="s">
        <v>84</v>
      </c>
      <c r="B53" s="116" t="s">
        <v>81</v>
      </c>
      <c r="C53" s="116" t="s">
        <v>118</v>
      </c>
      <c r="D53" s="116" t="s">
        <v>118</v>
      </c>
      <c r="E53" s="116" t="s">
        <v>118</v>
      </c>
      <c r="F53" s="116" t="s">
        <v>81</v>
      </c>
      <c r="G53" s="116" t="s">
        <v>105</v>
      </c>
      <c r="H53" s="116" t="s">
        <v>85</v>
      </c>
      <c r="I53" s="116" t="s">
        <v>105</v>
      </c>
      <c r="J53" s="116" t="s">
        <v>81</v>
      </c>
      <c r="K53" s="116" t="s">
        <v>105</v>
      </c>
      <c r="L53" s="116" t="s">
        <v>85</v>
      </c>
      <c r="M53" s="116" t="s">
        <v>105</v>
      </c>
    </row>
    <row r="56" spans="1:13" s="126" customFormat="1" ht="17.25" x14ac:dyDescent="0.45">
      <c r="A56" s="124" t="s">
        <v>102</v>
      </c>
    </row>
    <row r="57" spans="1:13" s="123" customFormat="1" ht="13.15" x14ac:dyDescent="0.4">
      <c r="A57" s="122"/>
      <c r="B57" s="122" t="s">
        <v>74</v>
      </c>
      <c r="C57" s="122" t="s">
        <v>75</v>
      </c>
      <c r="D57" s="122" t="s">
        <v>76</v>
      </c>
      <c r="E57" s="122" t="s">
        <v>78</v>
      </c>
      <c r="F57" s="122" t="s">
        <v>91</v>
      </c>
    </row>
    <row r="58" spans="1:13" s="121" customFormat="1" x14ac:dyDescent="0.35">
      <c r="A58" s="120" t="s">
        <v>92</v>
      </c>
      <c r="B58" s="120" t="s">
        <v>93</v>
      </c>
      <c r="C58" s="120" t="s">
        <v>94</v>
      </c>
      <c r="D58" s="120" t="s">
        <v>94</v>
      </c>
      <c r="E58" s="120" t="s">
        <v>95</v>
      </c>
      <c r="F58" s="120" t="s">
        <v>96</v>
      </c>
    </row>
    <row r="59" spans="1:13" s="121" customFormat="1" x14ac:dyDescent="0.35">
      <c r="A59" s="120" t="s">
        <v>97</v>
      </c>
      <c r="B59" s="120" t="s">
        <v>93</v>
      </c>
      <c r="C59" s="120" t="s">
        <v>98</v>
      </c>
      <c r="D59" s="120" t="s">
        <v>99</v>
      </c>
      <c r="E59" s="120" t="s">
        <v>100</v>
      </c>
      <c r="F59" s="120" t="s">
        <v>96</v>
      </c>
    </row>
    <row r="60" spans="1:13" s="121" customFormat="1" ht="25.5" x14ac:dyDescent="0.35">
      <c r="A60" s="120"/>
      <c r="B60" s="120"/>
      <c r="C60" s="120"/>
      <c r="D60" s="120"/>
      <c r="E60" s="120"/>
      <c r="F60" s="120" t="s">
        <v>101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view="pageLayout" topLeftCell="A22" zoomScaleNormal="130" workbookViewId="0">
      <selection activeCell="C32" sqref="C32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40" customFormat="1" ht="6" customHeight="1" thickBot="1" x14ac:dyDescent="0.35"/>
    <row r="2" spans="1:12" s="140" customFormat="1" ht="22.5" customHeight="1" thickBot="1" x14ac:dyDescent="0.4">
      <c r="A2" s="141" t="s">
        <v>11</v>
      </c>
      <c r="G2" s="142"/>
      <c r="H2" s="143" t="s">
        <v>68</v>
      </c>
      <c r="I2" s="144"/>
      <c r="J2" s="145"/>
      <c r="K2" s="146"/>
    </row>
    <row r="3" spans="1:12" s="140" customFormat="1" ht="16.05" customHeight="1" thickBot="1" x14ac:dyDescent="0.35">
      <c r="A3" s="147" t="s">
        <v>12</v>
      </c>
      <c r="G3" s="142"/>
      <c r="H3" s="143" t="s">
        <v>69</v>
      </c>
      <c r="I3" s="144"/>
      <c r="J3" s="145"/>
      <c r="K3" s="146"/>
    </row>
    <row r="4" spans="1:12" s="140" customFormat="1" ht="17.55" customHeight="1" thickBot="1" x14ac:dyDescent="0.35">
      <c r="A4" s="148" t="s">
        <v>14</v>
      </c>
      <c r="B4" s="148"/>
      <c r="C4" s="230"/>
      <c r="D4" s="230"/>
      <c r="E4" s="149"/>
      <c r="G4" s="142"/>
      <c r="H4" s="143" t="s">
        <v>60</v>
      </c>
      <c r="I4" s="144"/>
      <c r="J4" s="145"/>
      <c r="K4" s="146"/>
    </row>
    <row r="5" spans="1:12" s="140" customFormat="1" ht="16.05" customHeight="1" thickBot="1" x14ac:dyDescent="0.35">
      <c r="A5" s="150" t="s">
        <v>15</v>
      </c>
      <c r="B5" s="150"/>
      <c r="C5" s="227"/>
      <c r="D5" s="227"/>
      <c r="E5" s="227"/>
      <c r="G5" s="142"/>
      <c r="H5" s="143" t="s">
        <v>13</v>
      </c>
      <c r="I5" s="151"/>
      <c r="J5" s="145"/>
      <c r="K5" s="146"/>
    </row>
    <row r="6" spans="1:12" s="140" customFormat="1" ht="14" customHeight="1" x14ac:dyDescent="0.3">
      <c r="A6" s="150" t="s">
        <v>16</v>
      </c>
      <c r="B6" s="150"/>
      <c r="C6" s="227"/>
      <c r="D6" s="227"/>
      <c r="E6" s="227"/>
      <c r="G6" s="140" t="s">
        <v>18</v>
      </c>
      <c r="K6" s="152"/>
    </row>
    <row r="7" spans="1:12" s="140" customFormat="1" ht="17.2" customHeight="1" x14ac:dyDescent="0.3">
      <c r="A7" s="150" t="s">
        <v>67</v>
      </c>
      <c r="B7" s="150"/>
      <c r="C7" s="153"/>
      <c r="D7" s="153"/>
      <c r="E7" s="153"/>
      <c r="G7" s="148" t="s">
        <v>0</v>
      </c>
      <c r="H7" s="231"/>
      <c r="I7" s="232"/>
      <c r="J7" s="232"/>
      <c r="K7" s="233"/>
    </row>
    <row r="8" spans="1:12" s="140" customFormat="1" ht="17.2" customHeight="1" x14ac:dyDescent="0.3">
      <c r="A8" s="148" t="s">
        <v>6</v>
      </c>
      <c r="B8" s="148"/>
      <c r="C8" s="231"/>
      <c r="D8" s="231"/>
      <c r="E8" s="231"/>
      <c r="G8" s="150" t="s">
        <v>1</v>
      </c>
      <c r="H8" s="227"/>
      <c r="I8" s="228"/>
      <c r="J8" s="228"/>
      <c r="K8" s="229"/>
    </row>
    <row r="9" spans="1:12" s="140" customFormat="1" ht="17.2" customHeight="1" x14ac:dyDescent="0.3">
      <c r="A9" s="150" t="s">
        <v>17</v>
      </c>
      <c r="B9" s="150"/>
      <c r="C9" s="227"/>
      <c r="D9" s="227"/>
      <c r="E9" s="227"/>
      <c r="G9" s="150" t="s">
        <v>2</v>
      </c>
      <c r="H9" s="227"/>
      <c r="I9" s="228"/>
      <c r="J9" s="228"/>
      <c r="K9" s="229"/>
    </row>
    <row r="10" spans="1:12" s="140" customFormat="1" ht="17.2" customHeight="1" x14ac:dyDescent="0.3">
      <c r="A10" s="150" t="s">
        <v>65</v>
      </c>
      <c r="B10" s="150"/>
      <c r="C10" s="227"/>
      <c r="D10" s="227"/>
      <c r="E10" s="227"/>
      <c r="G10" s="150" t="s">
        <v>3</v>
      </c>
      <c r="H10" s="227"/>
      <c r="I10" s="228"/>
      <c r="J10" s="228"/>
      <c r="K10" s="229"/>
    </row>
    <row r="11" spans="1:12" s="140" customFormat="1" ht="17.2" customHeight="1" x14ac:dyDescent="0.3">
      <c r="G11" s="150" t="s">
        <v>4</v>
      </c>
      <c r="H11" s="227"/>
      <c r="I11" s="228"/>
      <c r="J11" s="228"/>
      <c r="K11" s="229"/>
    </row>
    <row r="12" spans="1:12" s="140" customFormat="1" ht="17.2" customHeight="1" x14ac:dyDescent="0.3">
      <c r="C12" s="154"/>
      <c r="G12" s="150" t="s">
        <v>5</v>
      </c>
      <c r="H12" s="227"/>
      <c r="I12" s="228"/>
      <c r="J12" s="228"/>
      <c r="K12" s="229"/>
    </row>
    <row r="13" spans="1:12" s="140" customFormat="1" ht="6" customHeight="1" thickBot="1" x14ac:dyDescent="0.35">
      <c r="C13" s="154"/>
      <c r="G13" s="155"/>
      <c r="H13" s="156"/>
      <c r="I13" s="155"/>
      <c r="J13" s="155"/>
      <c r="K13" s="155"/>
    </row>
    <row r="14" spans="1:12" ht="12.75" thickBot="1" x14ac:dyDescent="0.35">
      <c r="A14" s="140"/>
      <c r="B14" s="140"/>
      <c r="C14" s="157"/>
      <c r="D14" s="157"/>
      <c r="E14" s="157"/>
      <c r="F14" s="157"/>
      <c r="G14" s="140"/>
      <c r="H14" s="202" t="s">
        <v>30</v>
      </c>
      <c r="I14" s="203"/>
      <c r="J14" s="204" t="s">
        <v>66</v>
      </c>
      <c r="K14" s="205"/>
      <c r="L14" s="206"/>
    </row>
    <row r="15" spans="1:12" x14ac:dyDescent="0.3">
      <c r="A15" s="207" t="s">
        <v>124</v>
      </c>
      <c r="B15" s="211" t="s">
        <v>125</v>
      </c>
      <c r="C15" s="212"/>
      <c r="D15" s="212"/>
      <c r="E15" s="212"/>
      <c r="F15" s="212"/>
      <c r="G15" s="212"/>
      <c r="H15" s="215"/>
      <c r="I15" s="216"/>
      <c r="J15" s="221" t="s">
        <v>126</v>
      </c>
      <c r="K15" s="223">
        <f>SUM(B20:G20)/6</f>
        <v>0</v>
      </c>
      <c r="L15" s="193">
        <f>ROUND(K15*0.6,3)</f>
        <v>0</v>
      </c>
    </row>
    <row r="16" spans="1:12" x14ac:dyDescent="0.3">
      <c r="A16" s="208"/>
      <c r="B16" s="213"/>
      <c r="C16" s="214"/>
      <c r="D16" s="214"/>
      <c r="E16" s="214"/>
      <c r="F16" s="214"/>
      <c r="G16" s="214"/>
      <c r="H16" s="217"/>
      <c r="I16" s="218"/>
      <c r="J16" s="200"/>
      <c r="K16" s="224"/>
      <c r="L16" s="172"/>
    </row>
    <row r="17" spans="1:12" x14ac:dyDescent="0.3">
      <c r="A17" s="208"/>
      <c r="B17" s="213"/>
      <c r="C17" s="214"/>
      <c r="D17" s="214"/>
      <c r="E17" s="214"/>
      <c r="F17" s="214"/>
      <c r="G17" s="214"/>
      <c r="H17" s="217"/>
      <c r="I17" s="218"/>
      <c r="J17" s="200"/>
      <c r="K17" s="224"/>
      <c r="L17" s="172"/>
    </row>
    <row r="18" spans="1:12" ht="136.5" customHeight="1" thickBot="1" x14ac:dyDescent="0.35">
      <c r="A18" s="208"/>
      <c r="B18" s="213"/>
      <c r="C18" s="214"/>
      <c r="D18" s="214"/>
      <c r="E18" s="214"/>
      <c r="F18" s="214"/>
      <c r="G18" s="214"/>
      <c r="H18" s="217"/>
      <c r="I18" s="218"/>
      <c r="J18" s="200"/>
      <c r="K18" s="224"/>
      <c r="L18" s="172"/>
    </row>
    <row r="19" spans="1:12" ht="25.5" customHeight="1" thickBot="1" x14ac:dyDescent="0.4">
      <c r="A19" s="209"/>
      <c r="B19" s="158" t="s">
        <v>127</v>
      </c>
      <c r="C19" s="159" t="s">
        <v>128</v>
      </c>
      <c r="D19" s="160" t="s">
        <v>129</v>
      </c>
      <c r="E19" s="159" t="s">
        <v>130</v>
      </c>
      <c r="F19" s="159" t="s">
        <v>131</v>
      </c>
      <c r="G19" s="161" t="s">
        <v>132</v>
      </c>
      <c r="H19" s="217"/>
      <c r="I19" s="218"/>
      <c r="J19" s="200"/>
      <c r="K19" s="224"/>
      <c r="L19" s="172"/>
    </row>
    <row r="20" spans="1:12" ht="28.05" customHeight="1" thickBot="1" x14ac:dyDescent="0.35">
      <c r="A20" s="210"/>
      <c r="B20" s="162">
        <v>0</v>
      </c>
      <c r="C20" s="163"/>
      <c r="D20" s="163"/>
      <c r="E20" s="163"/>
      <c r="F20" s="163"/>
      <c r="G20" s="164"/>
      <c r="H20" s="219"/>
      <c r="I20" s="220"/>
      <c r="J20" s="222"/>
      <c r="K20" s="225"/>
      <c r="L20" s="226"/>
    </row>
    <row r="21" spans="1:12" x14ac:dyDescent="0.3">
      <c r="A21" s="176" t="s">
        <v>23</v>
      </c>
      <c r="B21" s="179" t="s">
        <v>133</v>
      </c>
      <c r="C21" s="179"/>
      <c r="D21" s="179"/>
      <c r="E21" s="179"/>
      <c r="F21" s="179"/>
      <c r="G21" s="179"/>
      <c r="H21" s="182"/>
      <c r="I21" s="183"/>
      <c r="J21" s="188" t="s">
        <v>10</v>
      </c>
      <c r="K21" s="191">
        <v>0</v>
      </c>
      <c r="L21" s="193">
        <f>IF((K21-K24)&gt;=0,ROUND((K21-K24)*0.25,3),0.000000000001)</f>
        <v>0</v>
      </c>
    </row>
    <row r="22" spans="1:12" x14ac:dyDescent="0.3">
      <c r="A22" s="177"/>
      <c r="B22" s="180"/>
      <c r="C22" s="180"/>
      <c r="D22" s="180"/>
      <c r="E22" s="180"/>
      <c r="F22" s="180"/>
      <c r="G22" s="180"/>
      <c r="H22" s="184"/>
      <c r="I22" s="185"/>
      <c r="J22" s="189"/>
      <c r="K22" s="192"/>
      <c r="L22" s="172"/>
    </row>
    <row r="23" spans="1:12" ht="53" customHeight="1" thickBot="1" x14ac:dyDescent="0.35">
      <c r="A23" s="177"/>
      <c r="B23" s="181"/>
      <c r="C23" s="181"/>
      <c r="D23" s="181"/>
      <c r="E23" s="181"/>
      <c r="F23" s="181"/>
      <c r="G23" s="180"/>
      <c r="H23" s="184"/>
      <c r="I23" s="185"/>
      <c r="J23" s="189"/>
      <c r="K23" s="192"/>
      <c r="L23" s="172"/>
    </row>
    <row r="24" spans="1:12" ht="28.05" customHeight="1" thickBot="1" x14ac:dyDescent="0.35">
      <c r="A24" s="178"/>
      <c r="B24" s="165" t="s">
        <v>134</v>
      </c>
      <c r="C24" s="166">
        <v>0</v>
      </c>
      <c r="D24" s="166">
        <v>0</v>
      </c>
      <c r="E24" s="166">
        <v>0</v>
      </c>
      <c r="F24" s="166">
        <v>0</v>
      </c>
      <c r="G24" s="166">
        <v>0</v>
      </c>
      <c r="H24" s="186"/>
      <c r="I24" s="187"/>
      <c r="J24" s="190"/>
      <c r="K24" s="167">
        <f>SUM(C24:G24)</f>
        <v>0</v>
      </c>
      <c r="L24" s="173"/>
    </row>
    <row r="25" spans="1:12" ht="67.05" customHeight="1" thickBot="1" x14ac:dyDescent="0.35">
      <c r="A25" s="176" t="s">
        <v>19</v>
      </c>
      <c r="B25" s="179" t="s">
        <v>135</v>
      </c>
      <c r="C25" s="194"/>
      <c r="D25" s="194"/>
      <c r="E25" s="194"/>
      <c r="F25" s="194"/>
      <c r="G25" s="195"/>
      <c r="H25" s="196"/>
      <c r="I25" s="197"/>
      <c r="J25" s="200" t="s">
        <v>136</v>
      </c>
      <c r="K25" s="168">
        <v>0</v>
      </c>
      <c r="L25" s="172">
        <f>IF((K25-K26)&gt;=0,ROUND((K25-K26)*0.15,3),0.00000000001)</f>
        <v>0</v>
      </c>
    </row>
    <row r="26" spans="1:12" ht="28.05" customHeight="1" thickBot="1" x14ac:dyDescent="0.35">
      <c r="A26" s="178"/>
      <c r="B26" s="169" t="s">
        <v>134</v>
      </c>
      <c r="C26" s="166">
        <v>0</v>
      </c>
      <c r="D26" s="166">
        <v>0</v>
      </c>
      <c r="E26" s="166">
        <v>0</v>
      </c>
      <c r="F26" s="166">
        <v>0</v>
      </c>
      <c r="G26" s="166"/>
      <c r="H26" s="198"/>
      <c r="I26" s="199"/>
      <c r="J26" s="201"/>
      <c r="K26" s="167">
        <f>SUM(C26:G26)</f>
        <v>0</v>
      </c>
      <c r="L26" s="173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12</v>
      </c>
      <c r="J28" s="46"/>
      <c r="K28" s="174">
        <f>SUM(L15:L25)</f>
        <v>0</v>
      </c>
      <c r="L28" s="175"/>
    </row>
    <row r="32" spans="1:12" x14ac:dyDescent="0.3">
      <c r="A32" s="171" t="s">
        <v>21</v>
      </c>
      <c r="B32" s="171"/>
      <c r="C32" s="171"/>
      <c r="D32" s="171"/>
      <c r="E32" s="171"/>
      <c r="F32" s="170"/>
      <c r="G32" s="140"/>
      <c r="H32" s="148" t="s">
        <v>22</v>
      </c>
      <c r="I32" s="148"/>
      <c r="J32" s="148"/>
      <c r="K32" s="148"/>
      <c r="L32" s="148"/>
    </row>
  </sheetData>
  <mergeCells count="32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topLeftCell="E24" zoomScaleNormal="100" workbookViewId="0">
      <selection activeCell="I33" sqref="I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110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1"/>
    </row>
    <row r="8" spans="1:12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44"/>
      <c r="B15" s="245" t="s">
        <v>25</v>
      </c>
      <c r="C15" s="238"/>
      <c r="D15" s="238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44"/>
      <c r="B16" s="237" t="s">
        <v>27</v>
      </c>
      <c r="C16" s="238"/>
      <c r="D16" s="238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2:12" ht="20.100000000000001" customHeight="1" x14ac:dyDescent="0.3">
      <c r="B17" s="237" t="s">
        <v>35</v>
      </c>
      <c r="C17" s="238"/>
      <c r="D17" s="238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2:12" ht="20.100000000000001" customHeight="1" x14ac:dyDescent="0.3">
      <c r="B18" s="242" t="s">
        <v>36</v>
      </c>
      <c r="C18" s="243"/>
      <c r="D18" s="243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2:12" ht="20.100000000000001" customHeight="1" x14ac:dyDescent="0.3">
      <c r="B19" s="237" t="s">
        <v>37</v>
      </c>
      <c r="C19" s="238"/>
      <c r="D19" s="238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2:12" ht="20.100000000000001" customHeight="1" x14ac:dyDescent="0.3">
      <c r="B20" s="47" t="s">
        <v>28</v>
      </c>
      <c r="C20" s="48"/>
      <c r="D20" s="48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2:12" ht="20.100000000000001" customHeight="1" x14ac:dyDescent="0.3">
      <c r="B21" s="47" t="s">
        <v>42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2:12" ht="20.100000000000001" customHeight="1" x14ac:dyDescent="0.3">
      <c r="B22" s="246" t="s">
        <v>115</v>
      </c>
      <c r="C22" s="247"/>
      <c r="D22" s="247"/>
      <c r="E22" s="248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38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topLeftCell="A4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88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110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1"/>
    </row>
    <row r="8" spans="1:12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C12" s="14"/>
      <c r="H12" s="12" t="s">
        <v>5</v>
      </c>
      <c r="I12" s="234"/>
      <c r="J12" s="235"/>
      <c r="K12" s="235"/>
      <c r="L12" s="236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44"/>
      <c r="B15" s="245" t="s">
        <v>25</v>
      </c>
      <c r="C15" s="238"/>
      <c r="D15" s="238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44"/>
      <c r="B16" s="237" t="s">
        <v>26</v>
      </c>
      <c r="C16" s="238"/>
      <c r="D16" s="238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1:12" ht="20.100000000000001" customHeight="1" x14ac:dyDescent="0.3">
      <c r="B17" s="237" t="s">
        <v>27</v>
      </c>
      <c r="C17" s="238"/>
      <c r="D17" s="238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1:12" ht="20.100000000000001" customHeight="1" x14ac:dyDescent="0.3">
      <c r="B18" s="251" t="s">
        <v>35</v>
      </c>
      <c r="C18" s="238"/>
      <c r="D18" s="238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42" t="s">
        <v>36</v>
      </c>
      <c r="C19" s="243"/>
      <c r="D19" s="243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7" t="s">
        <v>37</v>
      </c>
      <c r="C20" s="238"/>
      <c r="D20" s="238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47" t="s">
        <v>28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4" customHeight="1" x14ac:dyDescent="0.3">
      <c r="B22" s="249" t="s">
        <v>137</v>
      </c>
      <c r="C22" s="250"/>
      <c r="D22" s="250"/>
      <c r="E22" s="49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38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21</v>
      </c>
      <c r="B32" s="40"/>
      <c r="C32" s="40"/>
      <c r="D32" s="40"/>
      <c r="E32" s="40"/>
      <c r="F32" s="38"/>
      <c r="H32" s="2" t="s">
        <v>22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87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110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0"/>
    </row>
    <row r="8" spans="1:12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5"/>
    </row>
    <row r="9" spans="1:12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5"/>
    </row>
    <row r="10" spans="1:12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5"/>
    </row>
    <row r="11" spans="1:12" ht="17.100000000000001" customHeight="1" x14ac:dyDescent="0.3">
      <c r="H11" s="12" t="s">
        <v>4</v>
      </c>
      <c r="I11" s="234"/>
      <c r="J11" s="235"/>
      <c r="K11" s="235"/>
      <c r="L11" s="235"/>
    </row>
    <row r="12" spans="1:12" ht="17.100000000000001" customHeight="1" x14ac:dyDescent="0.3">
      <c r="C12" s="14"/>
      <c r="H12" s="12" t="s">
        <v>5</v>
      </c>
      <c r="I12" s="234"/>
      <c r="J12" s="235"/>
      <c r="K12" s="235"/>
      <c r="L12" s="235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20</v>
      </c>
    </row>
    <row r="16" spans="1:12" ht="20.100000000000001" customHeight="1" x14ac:dyDescent="0.3">
      <c r="A16" s="244"/>
      <c r="B16" s="245" t="s">
        <v>25</v>
      </c>
      <c r="C16" s="238"/>
      <c r="D16" s="238"/>
      <c r="E16" s="18"/>
      <c r="F16" s="128"/>
      <c r="G16" s="128"/>
      <c r="H16" s="128"/>
      <c r="I16" s="128"/>
      <c r="J16" s="128"/>
      <c r="K16" s="128"/>
      <c r="L16" s="19">
        <f>SUM(F16:K16)</f>
        <v>0</v>
      </c>
    </row>
    <row r="17" spans="1:12" ht="20.100000000000001" customHeight="1" x14ac:dyDescent="0.3">
      <c r="A17" s="244"/>
      <c r="B17" s="237" t="s">
        <v>26</v>
      </c>
      <c r="C17" s="238"/>
      <c r="D17" s="238"/>
      <c r="E17" s="18"/>
      <c r="F17" s="128"/>
      <c r="G17" s="128"/>
      <c r="H17" s="128"/>
      <c r="I17" s="128"/>
      <c r="J17" s="128"/>
      <c r="K17" s="128"/>
      <c r="L17" s="19">
        <f t="shared" ref="L17:L21" si="0">SUM(F17:K17)</f>
        <v>0</v>
      </c>
    </row>
    <row r="18" spans="1:12" ht="20.100000000000001" customHeight="1" x14ac:dyDescent="0.3">
      <c r="B18" s="237" t="s">
        <v>27</v>
      </c>
      <c r="C18" s="238"/>
      <c r="D18" s="238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51" t="s">
        <v>28</v>
      </c>
      <c r="C19" s="238"/>
      <c r="D19" s="238"/>
      <c r="E19" s="18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7" t="s">
        <v>113</v>
      </c>
      <c r="C20" s="238"/>
      <c r="D20" s="238"/>
      <c r="E20" s="252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237" t="s">
        <v>29</v>
      </c>
      <c r="C21" s="238"/>
      <c r="D21" s="23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0.100000000000001" customHeight="1" x14ac:dyDescent="0.3">
      <c r="B22" s="246" t="s">
        <v>114</v>
      </c>
      <c r="C22" s="247"/>
      <c r="D22" s="247"/>
      <c r="E22" s="248"/>
      <c r="F22" s="128"/>
      <c r="G22" s="128"/>
      <c r="H22" s="128"/>
      <c r="I22" s="128"/>
      <c r="J22" s="128"/>
      <c r="K22" s="128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32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33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34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1"/>
    </row>
    <row r="8" spans="1:12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/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/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/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/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111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1"/>
    </row>
    <row r="8" spans="1:12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/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/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/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/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106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1"/>
    </row>
    <row r="8" spans="1:12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88" t="s">
        <v>59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v>0</v>
      </c>
      <c r="F20" s="90">
        <v>0.4</v>
      </c>
      <c r="G20" s="91"/>
      <c r="H20" s="139">
        <f>IF(E20&gt;24,25,E20)</f>
        <v>0</v>
      </c>
      <c r="I20" s="92"/>
      <c r="J20" s="93"/>
      <c r="K20" s="94">
        <f>F20*H20</f>
        <v>0</v>
      </c>
      <c r="L20" s="21"/>
    </row>
    <row r="21" spans="1:12" ht="15" customHeight="1" x14ac:dyDescent="0.3">
      <c r="B21" s="89" t="s">
        <v>53</v>
      </c>
      <c r="C21" s="47"/>
      <c r="D21" s="62"/>
      <c r="E21" s="129">
        <v>0</v>
      </c>
      <c r="F21" s="90">
        <v>0.3</v>
      </c>
      <c r="G21" s="91"/>
      <c r="H21" s="139">
        <f>IF(SUM(E20:E21)&gt;24,25-H20,E21)</f>
        <v>0</v>
      </c>
      <c r="I21" s="92"/>
      <c r="J21" s="93"/>
      <c r="K21" s="94">
        <f>F21*H21</f>
        <v>0</v>
      </c>
      <c r="L21" s="21"/>
    </row>
    <row r="22" spans="1:12" ht="15" customHeight="1" x14ac:dyDescent="0.3">
      <c r="B22" s="89" t="s">
        <v>54</v>
      </c>
      <c r="C22" s="47"/>
      <c r="D22" s="62"/>
      <c r="E22" s="129">
        <v>0</v>
      </c>
      <c r="F22" s="90">
        <v>0.1</v>
      </c>
      <c r="G22" s="91"/>
      <c r="H22" s="139">
        <f>IF(SUM(E20:E22)&gt;24,IF(25-SUM(H20:H21)&gt;0,25-SUM(H20:H21),0),E22)</f>
        <v>0</v>
      </c>
      <c r="I22" s="92"/>
      <c r="J22" s="93"/>
      <c r="K22" s="94">
        <f>F22*H22</f>
        <v>0</v>
      </c>
      <c r="L22" s="21"/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93"/>
      <c r="H23" s="93"/>
      <c r="I23" s="93"/>
      <c r="J23" s="93"/>
      <c r="K23" s="93"/>
      <c r="L23" s="21"/>
    </row>
    <row r="24" spans="1:12" ht="21" customHeight="1" thickBot="1" x14ac:dyDescent="0.35">
      <c r="B24" s="21"/>
      <c r="C24" s="21"/>
      <c r="D24" s="21"/>
      <c r="E24" s="93"/>
      <c r="F24" s="93"/>
      <c r="G24" s="95" t="s">
        <v>58</v>
      </c>
      <c r="H24" s="96"/>
      <c r="I24" s="96"/>
      <c r="J24" s="97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3"/>
      <c r="F25" s="93"/>
      <c r="G25" s="98"/>
      <c r="H25" s="93"/>
      <c r="I25" s="93"/>
      <c r="J25" s="99"/>
      <c r="K25" s="100"/>
      <c r="L25" s="76"/>
    </row>
    <row r="26" spans="1:12" ht="19.5" customHeight="1" x14ac:dyDescent="0.3">
      <c r="A26" s="4" t="s">
        <v>46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48</v>
      </c>
      <c r="C28" s="48"/>
      <c r="D28" s="62"/>
      <c r="E28" s="129">
        <v>0</v>
      </c>
      <c r="F28" s="47" t="s">
        <v>51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41</v>
      </c>
      <c r="F31" s="12"/>
      <c r="G31" s="12"/>
      <c r="H31" s="12"/>
      <c r="I31" s="71"/>
      <c r="J31" s="72"/>
      <c r="K31" s="130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49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50</v>
      </c>
      <c r="J35" s="77"/>
      <c r="K35" s="77"/>
      <c r="L35" s="78">
        <f>ROUND(K24*0.3 + K33*0.7,3)</f>
        <v>0</v>
      </c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abSelected="1" view="pageLayout" topLeftCell="B10" zoomScale="110" zoomScaleNormal="120" zoomScalePageLayoutView="110" workbookViewId="0">
      <selection activeCell="K15" sqref="K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90</v>
      </c>
      <c r="H2" s="9"/>
      <c r="I2" s="13" t="s">
        <v>68</v>
      </c>
      <c r="J2" s="10"/>
      <c r="K2" s="11"/>
      <c r="L2" s="11"/>
    </row>
    <row r="3" spans="1:13" ht="24" customHeight="1" thickBot="1" x14ac:dyDescent="0.35">
      <c r="A3" s="4" t="s">
        <v>44</v>
      </c>
      <c r="H3" s="9"/>
      <c r="I3" s="13" t="s">
        <v>69</v>
      </c>
      <c r="J3" s="10"/>
      <c r="K3" s="11"/>
      <c r="L3" s="11"/>
    </row>
    <row r="4" spans="1:13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3" ht="24" customHeight="1" thickBot="1" x14ac:dyDescent="0.35">
      <c r="A5" s="12" t="s">
        <v>15</v>
      </c>
      <c r="B5" s="12"/>
      <c r="C5" s="234"/>
      <c r="D5" s="234"/>
      <c r="E5" s="234"/>
      <c r="F5" s="234"/>
      <c r="H5" s="9"/>
      <c r="I5" s="13" t="s">
        <v>13</v>
      </c>
      <c r="J5" s="107"/>
      <c r="K5" s="11"/>
      <c r="L5" s="11"/>
    </row>
    <row r="6" spans="1:13" ht="19.5" customHeight="1" x14ac:dyDescent="0.3">
      <c r="A6" s="12" t="s">
        <v>16</v>
      </c>
      <c r="B6" s="12"/>
      <c r="C6" s="234"/>
      <c r="D6" s="234"/>
      <c r="E6" s="234"/>
      <c r="F6" s="234"/>
      <c r="H6" s="1" t="s">
        <v>18</v>
      </c>
    </row>
    <row r="7" spans="1:13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9"/>
      <c r="J7" s="240"/>
      <c r="K7" s="240"/>
      <c r="L7" s="241"/>
    </row>
    <row r="8" spans="1:13" ht="17.100000000000001" customHeight="1" x14ac:dyDescent="0.3">
      <c r="A8" s="2" t="s">
        <v>6</v>
      </c>
      <c r="B8" s="2"/>
      <c r="C8" s="239"/>
      <c r="D8" s="239"/>
      <c r="E8" s="239"/>
      <c r="F8" s="239"/>
      <c r="H8" s="12" t="s">
        <v>1</v>
      </c>
      <c r="I8" s="234"/>
      <c r="J8" s="235"/>
      <c r="K8" s="235"/>
      <c r="L8" s="236"/>
    </row>
    <row r="9" spans="1:13" ht="17.100000000000001" customHeight="1" x14ac:dyDescent="0.3">
      <c r="A9" s="12" t="s">
        <v>17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3" ht="17.100000000000001" customHeight="1" x14ac:dyDescent="0.3">
      <c r="A10" s="12" t="s">
        <v>65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3" ht="17.100000000000001" customHeight="1" x14ac:dyDescent="0.3">
      <c r="H11" s="12" t="s">
        <v>4</v>
      </c>
      <c r="I11" s="234"/>
      <c r="J11" s="235"/>
      <c r="K11" s="235"/>
      <c r="L11" s="236"/>
    </row>
    <row r="12" spans="1:13" ht="17.100000000000001" customHeight="1" x14ac:dyDescent="0.3">
      <c r="C12" s="14"/>
      <c r="H12" s="12" t="s">
        <v>5</v>
      </c>
      <c r="I12" s="234"/>
      <c r="J12" s="235"/>
      <c r="K12" s="235"/>
      <c r="L12" s="236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63</v>
      </c>
    </row>
    <row r="15" spans="1:13" ht="57.4" customHeight="1" x14ac:dyDescent="0.3">
      <c r="A15" s="253" t="s">
        <v>61</v>
      </c>
      <c r="B15" s="255" t="s">
        <v>108</v>
      </c>
      <c r="C15" s="256"/>
      <c r="D15" s="256"/>
      <c r="E15" s="256"/>
      <c r="F15" s="256"/>
      <c r="G15" s="256"/>
      <c r="H15" s="256"/>
      <c r="I15" s="257"/>
      <c r="J15" s="79" t="s">
        <v>7</v>
      </c>
      <c r="K15" s="131"/>
      <c r="L15" s="80">
        <f>K15*0.25</f>
        <v>0</v>
      </c>
      <c r="M15" s="81"/>
    </row>
    <row r="16" spans="1:13" ht="83.25" customHeight="1" thickBot="1" x14ac:dyDescent="0.35">
      <c r="A16" s="254"/>
      <c r="B16" s="258" t="s">
        <v>109</v>
      </c>
      <c r="C16" s="259"/>
      <c r="D16" s="259"/>
      <c r="E16" s="259"/>
      <c r="F16" s="259"/>
      <c r="G16" s="259"/>
      <c r="H16" s="259"/>
      <c r="I16" s="259"/>
      <c r="J16" s="82" t="s">
        <v>8</v>
      </c>
      <c r="K16" s="132"/>
      <c r="L16" s="83">
        <f>K16*0.25</f>
        <v>0</v>
      </c>
      <c r="M16" s="81"/>
    </row>
    <row r="17" spans="1:13" ht="115.15" customHeight="1" x14ac:dyDescent="0.3">
      <c r="A17" s="265" t="s">
        <v>62</v>
      </c>
      <c r="B17" s="262" t="s">
        <v>139</v>
      </c>
      <c r="C17" s="263"/>
      <c r="D17" s="263"/>
      <c r="E17" s="263"/>
      <c r="F17" s="263"/>
      <c r="G17" s="263"/>
      <c r="H17" s="263"/>
      <c r="I17" s="264"/>
      <c r="J17" s="79" t="s">
        <v>138</v>
      </c>
      <c r="K17" s="133"/>
      <c r="L17" s="84">
        <f>K17*0.3</f>
        <v>0</v>
      </c>
      <c r="M17" s="81"/>
    </row>
    <row r="18" spans="1:13" ht="72" customHeight="1" x14ac:dyDescent="0.3">
      <c r="A18" s="266"/>
      <c r="B18" s="260" t="s">
        <v>112</v>
      </c>
      <c r="C18" s="261"/>
      <c r="D18" s="261"/>
      <c r="E18" s="261"/>
      <c r="F18" s="261"/>
      <c r="G18" s="261"/>
      <c r="H18" s="261"/>
      <c r="I18" s="261"/>
      <c r="J18" s="85" t="s">
        <v>9</v>
      </c>
      <c r="K18" s="134"/>
      <c r="L18" s="86">
        <f>K18*0.2</f>
        <v>0</v>
      </c>
      <c r="M18" s="81"/>
    </row>
    <row r="19" spans="1:13" ht="18" customHeight="1" x14ac:dyDescent="0.3">
      <c r="K19" s="1" t="s">
        <v>20</v>
      </c>
      <c r="L19" s="87">
        <f>SUM(L15:L18)</f>
        <v>0</v>
      </c>
    </row>
    <row r="20" spans="1:13" ht="7.5" customHeight="1" x14ac:dyDescent="0.3">
      <c r="L20" s="69"/>
    </row>
    <row r="21" spans="1:13" ht="18" customHeight="1" x14ac:dyDescent="0.3">
      <c r="B21" s="47" t="s">
        <v>47</v>
      </c>
      <c r="C21" s="62"/>
      <c r="D21" s="48"/>
      <c r="E21" s="48"/>
      <c r="F21" s="48"/>
      <c r="G21" s="48"/>
      <c r="H21" s="48"/>
      <c r="I21" s="48"/>
      <c r="J21" s="48"/>
      <c r="K21" s="48"/>
      <c r="L21" s="135"/>
    </row>
    <row r="22" spans="1:13" ht="13.5" customHeight="1" thickBot="1" x14ac:dyDescent="0.35">
      <c r="L22" s="69"/>
    </row>
    <row r="23" spans="1:13" ht="13.9" thickBot="1" x14ac:dyDescent="0.35">
      <c r="I23" s="50" t="s">
        <v>64</v>
      </c>
      <c r="J23" s="77"/>
      <c r="K23" s="77"/>
      <c r="L23" s="78">
        <f>SUM(L15:L18)-L21</f>
        <v>0</v>
      </c>
    </row>
    <row r="26" spans="1:13" x14ac:dyDescent="0.3">
      <c r="A26" s="2" t="s">
        <v>21</v>
      </c>
      <c r="B26" s="40"/>
      <c r="C26" s="40"/>
      <c r="D26" s="40"/>
      <c r="E26" s="40"/>
      <c r="H26" s="2" t="s">
        <v>22</v>
      </c>
      <c r="I26" s="2"/>
      <c r="J26" s="2"/>
      <c r="K26" s="2"/>
      <c r="L26" s="2"/>
    </row>
  </sheetData>
  <mergeCells count="17">
    <mergeCell ref="A15:A16"/>
    <mergeCell ref="A17:A18"/>
    <mergeCell ref="B15:I15"/>
    <mergeCell ref="B16:I16"/>
    <mergeCell ref="B17:I17"/>
    <mergeCell ref="B18:I18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&amp;R2022-01-01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65</vt:i4>
      </vt:variant>
    </vt:vector>
  </HeadingPairs>
  <TitlesOfParts>
    <vt:vector size="74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2022-01-27T20:54:55Z</dcterms:modified>
</cp:coreProperties>
</file>