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oltige\SM2017 - try1\inbox\"/>
    </mc:Choice>
  </mc:AlternateContent>
  <bookViews>
    <workbookView xWindow="0" yWindow="0" windowWidth="21240" windowHeight="7140" firstSheet="1" activeTab="1"/>
  </bookViews>
  <sheets>
    <sheet name="Information" sheetId="27" state="hidden" r:id="rId1"/>
    <sheet name="Häst, lag" sheetId="24" r:id="rId2"/>
    <sheet name="Lag grund 1" sheetId="17" state="hidden" r:id="rId3"/>
    <sheet name="Lag grund 2" sheetId="18" state="hidden" r:id="rId4"/>
    <sheet name="Lag grund 3" sheetId="22" state="hidden" r:id="rId5"/>
    <sheet name="Lag kür tekn jr mellan" sheetId="6" state="hidden" r:id="rId6"/>
    <sheet name="Lag kür tekn sr" sheetId="20" state="hidden" r:id="rId7"/>
    <sheet name="Lag kür art" sheetId="21" state="hidden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1027"/>
</workbook>
</file>

<file path=xl/calcChain.xml><?xml version="1.0" encoding="utf-8"?>
<calcChain xmlns="http://schemas.openxmlformats.org/spreadsheetml/2006/main">
  <c r="S30" i="24" l="1"/>
  <c r="L19" i="17" l="1"/>
  <c r="L19" i="18"/>
  <c r="L19" i="22"/>
  <c r="K21" i="6"/>
  <c r="E23" i="6"/>
  <c r="K21" i="20"/>
  <c r="E23" i="20"/>
  <c r="H28" i="20" s="1"/>
  <c r="I28" i="20" s="1"/>
  <c r="K28" i="20" s="1"/>
  <c r="K33" i="20" s="1"/>
  <c r="L15" i="21"/>
  <c r="L20" i="21" s="1"/>
  <c r="L16" i="21"/>
  <c r="L17" i="21"/>
  <c r="L24" i="21" s="1"/>
  <c r="L18" i="21"/>
  <c r="L19" i="21"/>
  <c r="K22" i="20"/>
  <c r="K20" i="20"/>
  <c r="K24" i="20" s="1"/>
  <c r="I27" i="6"/>
  <c r="K27" i="6" s="1"/>
  <c r="K32" i="6" s="1"/>
  <c r="H27" i="6"/>
  <c r="K24" i="6"/>
  <c r="K22" i="6"/>
  <c r="K20" i="6"/>
  <c r="L22" i="22"/>
  <c r="L21" i="22"/>
  <c r="L20" i="22"/>
  <c r="L18" i="22"/>
  <c r="L24" i="22" s="1"/>
  <c r="L25" i="22" s="1"/>
  <c r="L29" i="22" s="1"/>
  <c r="L17" i="22"/>
  <c r="L16" i="22"/>
  <c r="L15" i="22"/>
  <c r="L22" i="18"/>
  <c r="L21" i="18"/>
  <c r="L20" i="18"/>
  <c r="L18" i="18"/>
  <c r="L17" i="18"/>
  <c r="L16" i="18"/>
  <c r="L15" i="18"/>
  <c r="L24" i="18" s="1"/>
  <c r="L25" i="18" s="1"/>
  <c r="L29" i="18" s="1"/>
  <c r="L22" i="17"/>
  <c r="L21" i="17"/>
  <c r="L20" i="17"/>
  <c r="L18" i="17"/>
  <c r="L17" i="17"/>
  <c r="L16" i="17"/>
  <c r="L24" i="17" s="1"/>
  <c r="L25" i="17" s="1"/>
  <c r="L29" i="17" s="1"/>
  <c r="K25" i="24"/>
  <c r="K24" i="24"/>
  <c r="K21" i="24"/>
  <c r="K18" i="24"/>
  <c r="K15" i="24"/>
  <c r="J27" i="24" s="1"/>
  <c r="L34" i="6" l="1"/>
  <c r="L35" i="20"/>
</calcChain>
</file>

<file path=xl/sharedStrings.xml><?xml version="1.0" encoding="utf-8"?>
<sst xmlns="http://schemas.openxmlformats.org/spreadsheetml/2006/main" count="484" uniqueCount="170">
  <si>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</si>
  <si>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</si>
  <si>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</si>
  <si>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Tabell för vilka protokoll som ska användas</t>
  </si>
  <si>
    <t>Alla protokollen i denna mapp hör till mellan och svår lagklass.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</si>
  <si>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</si>
  <si>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</si>
  <si>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</si>
  <si>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</si>
  <si>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</si>
  <si>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</si>
  <si>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</si>
  <si>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</si>
  <si>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1</t>
  </si>
  <si>
    <t>Lag kür tekn jr mellan</t>
  </si>
  <si>
    <t>Lag kür art</t>
  </si>
  <si>
    <t>Svår, juniorlag</t>
  </si>
  <si>
    <t>Lag grund 2</t>
  </si>
  <si>
    <t>Svår, seniorlag</t>
  </si>
  <si>
    <t>Lag grund 3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</si>
  <si>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</si>
  <si>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</si>
  <si>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</si>
  <si>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</si>
  <si>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</si>
  <si>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</si>
  <si>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</si>
  <si>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</si>
  <si>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</si>
  <si>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</si>
  <si>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</si>
  <si>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</si>
  <si>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</si>
  <si>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</si>
  <si>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</si>
  <si>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</si>
  <si>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</si>
  <si>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</si>
  <si>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id_1_1</t>
  </si>
  <si>
    <t>Svår klass lag</t>
  </si>
  <si>
    <t>Start nr</t>
  </si>
  <si>
    <t>Hästpoäng</t>
  </si>
  <si>
    <t>Bord</t>
  </si>
  <si>
    <t>A</t>
  </si>
  <si>
    <t>Datum:</t>
  </si>
  <si>
    <t>Klass nr</t>
  </si>
  <si>
    <t>1 (Svår klass seniorlag )</t>
  </si>
  <si>
    <t>Tävlingsplats:</t>
  </si>
  <si>
    <t>Uppsala</t>
  </si>
  <si>
    <t>Moment</t>
  </si>
  <si>
    <t>2: Kür 1</t>
  </si>
  <si>
    <t>Lag:</t>
  </si>
  <si>
    <t>Crux</t>
  </si>
  <si>
    <t>Voltigör:</t>
  </si>
  <si>
    <t>Klubb:</t>
  </si>
  <si>
    <t>1)</t>
  </si>
  <si>
    <t>Joanna Stålenheim</t>
  </si>
  <si>
    <t>Nation:</t>
  </si>
  <si>
    <t>Sweden</t>
  </si>
  <si>
    <t>2)</t>
  </si>
  <si>
    <t>Lina Sandberg Müller</t>
  </si>
  <si>
    <t>Häst:</t>
  </si>
  <si>
    <t>Crescendo</t>
  </si>
  <si>
    <t>3)</t>
  </si>
  <si>
    <t>Linförare:</t>
  </si>
  <si>
    <t>Linda Jenvall</t>
  </si>
  <si>
    <t>4)</t>
  </si>
  <si>
    <t>5)</t>
  </si>
  <si>
    <t>6)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</si>
  <si>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</si>
  <si>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</si>
  <si>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</si>
  <si>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</si>
  <si>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</si>
  <si>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</si>
  <si>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</si>
  <si>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</si>
  <si>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</si>
  <si>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</si>
  <si>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</si>
  <si>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</si>
  <si>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</si>
  <si>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</si>
  <si>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</si>
  <si>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</si>
  <si>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</si>
  <si>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</si>
  <si>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</si>
  <si>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</si>
  <si>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</si>
  <si>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</si>
  <si>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</si>
  <si>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</si>
  <si>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</si>
  <si>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</si>
  <si>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</si>
  <si>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</si>
  <si>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</si>
  <si>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</si>
  <si>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</si>
  <si>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</si>
  <si>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</si>
  <si>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</si>
  <si>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</si>
  <si>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</si>
  <si>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</si>
  <si>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Sussane Sturesson</t>
  </si>
  <si>
    <t>Mellanklass lag</t>
  </si>
  <si>
    <t>Grund 1</t>
  </si>
  <si>
    <t>Summa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</si>
  <si>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</si>
  <si>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</si>
  <si>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</si>
  <si>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</si>
  <si>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</si>
  <si>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</si>
  <si>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</si>
  <si>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grund:</t>
  </si>
  <si>
    <t xml:space="preserve">/ 6 voltigörer   </t>
  </si>
  <si>
    <t xml:space="preserve">/ 7  övningar  </t>
  </si>
  <si>
    <t>Poäng, grund</t>
  </si>
  <si>
    <t>Svår klass juniorlag</t>
  </si>
  <si>
    <t>Grund 2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</si>
  <si>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</si>
  <si>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</si>
  <si>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</si>
  <si>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</si>
  <si>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</si>
  <si>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</si>
  <si>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</si>
  <si>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Svår klass seniorlag</t>
  </si>
  <si>
    <t>Grund 3</t>
  </si>
  <si>
    <t>Sidhopp del 1</t>
  </si>
  <si>
    <t>Avhopp, utsida</t>
  </si>
  <si>
    <t>Lag kür svårklass junior/mellanklass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</si>
  <si>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</si>
  <si>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</si>
  <si>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</si>
  <si>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</si>
  <si>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</si>
  <si>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</si>
  <si>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</si>
  <si>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</si>
  <si>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</si>
  <si>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</si>
  <si>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</si>
  <si>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</si>
  <si>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</si>
  <si>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</si>
  <si>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</si>
  <si>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</si>
  <si>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</si>
  <si>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</si>
  <si>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</si>
  <si>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</si>
  <si>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</si>
  <si>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</si>
  <si>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</si>
  <si>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</si>
  <si>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</si>
  <si>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</si>
  <si>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</si>
  <si>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</si>
  <si>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</si>
  <si>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Dräkter passar till temat av musiken.
• Rörelser i harmoni med musiken.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</si>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</sst>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</cellStyleXfs>
  <cellXfs count="219">
    <xf numFmtId="0" fontId="0" fillId="0" borderId="0" xfId="0"/>
    <xf numFmtId="0" fontId="2" fillId="0" borderId="1" xfId="0" applyFont="1" applyFill="1" applyBorder="1"/>
    <xf numFmtId="0" fontId="2" fillId="0" borderId="5" xfId="0" applyFont="1" applyFill="1" applyBorder="1" applyAlignment="1"/>
    <xf numFmtId="0" fontId="4" fillId="0" borderId="2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4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18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0" fontId="2" fillId="0" borderId="54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167" fontId="2" fillId="0" borderId="27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0" fontId="0" fillId="0" borderId="0" xfId="0" applyNumberFormat="1" applyFill="1" applyAlignment="1" applyProtection="1"/>
    <xf numFmtId="0" fontId="19" fillId="0" borderId="0" xfId="0" applyNumberFormat="1" applyFont="1" applyFill="1" applyAlignment="1" applyProtection="1"/>
    <xf numFmtId="0" fontId="21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20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9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9" fillId="0" borderId="12" xfId="0" applyNumberFormat="1" applyFont="1" applyFill="1" applyBorder="1" applyAlignment="1" applyProtection="1">
      <alignment wrapText="1"/>
    </xf>
    <xf numFmtId="0" fontId="9" fillId="0" borderId="0" xfId="0" applyNumberFormat="1" applyFont="1" applyFill="1" applyAlignment="1" applyProtection="1">
      <alignment wrapText="1"/>
    </xf>
    <xf numFmtId="0" fontId="2" fillId="0" borderId="0" xfId="0" applyNumberFormat="1" applyFont="1" applyFill="1" applyAlignment="1" applyProtection="1"/>
    <xf numFmtId="0" fontId="7" fillId="0" borderId="0" xfId="0" applyNumberFormat="1" applyFont="1" applyFill="1" applyAlignment="1" applyProtection="1"/>
    <xf numFmtId="0" fontId="7" fillId="0" borderId="0" xfId="0" applyNumberFormat="1" applyFont="1" applyFill="1" applyAlignment="1" applyProtection="1">
      <alignment vertical="center"/>
    </xf>
    <xf numFmtId="9" fontId="9" fillId="0" borderId="0" xfId="0" applyNumberFormat="1" applyFont="1" applyFill="1" applyAlignment="1" applyProtection="1">
      <alignment horizontal="center" textRotation="90" wrapText="1"/>
    </xf>
    <xf numFmtId="170" fontId="3" fillId="3" borderId="20" xfId="0" applyNumberFormat="1" applyFont="1" applyFill="1" applyBorder="1" applyAlignment="1" applyProtection="1">
      <alignment horizontal="center" vertical="center"/>
    </xf>
    <xf numFmtId="170" fontId="3" fillId="3" borderId="43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3" fillId="0" borderId="0" xfId="0" applyNumberFormat="1" applyFont="1" applyFill="1" applyAlignment="1" applyProtection="1">
      <alignment horizontal="center" vertical="center"/>
    </xf>
    <xf numFmtId="165" fontId="2" fillId="3" borderId="1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>
      <alignment horizontal="center"/>
    </xf>
    <xf numFmtId="165" fontId="2" fillId="0" borderId="0" xfId="0" applyNumberFormat="1" applyFont="1" applyFill="1" applyAlignment="1" applyProtection="1">
      <alignment horizontal="center"/>
    </xf>
    <xf numFmtId="0" fontId="3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Alignment="1" applyProtection="1">
      <alignment horizontal="right"/>
    </xf>
    <xf numFmtId="166" fontId="3" fillId="0" borderId="0" xfId="0" applyNumberFormat="1" applyFont="1" applyFill="1" applyAlignment="1" applyProtection="1">
      <alignment horizontal="center"/>
    </xf>
    <xf numFmtId="0" fontId="2" fillId="2" borderId="11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left" vertical="center"/>
    </xf>
    <xf numFmtId="1" fontId="2" fillId="3" borderId="12" xfId="0" applyNumberFormat="1" applyFont="1" applyFill="1" applyBorder="1" applyAlignment="1" applyProtection="1">
      <alignment horizontal="center" vertical="center"/>
    </xf>
    <xf numFmtId="2" fontId="2" fillId="0" borderId="0" xfId="0" applyNumberFormat="1" applyFont="1" applyFill="1" applyAlignment="1" applyProtection="1">
      <alignment vertical="center"/>
    </xf>
    <xf numFmtId="9" fontId="3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167" fontId="2" fillId="0" borderId="0" xfId="0" applyNumberFormat="1" applyFon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left"/>
    </xf>
    <xf numFmtId="164" fontId="2" fillId="0" borderId="0" xfId="0" applyNumberFormat="1" applyFont="1" applyFill="1" applyAlignment="1" applyProtection="1"/>
    <xf numFmtId="167" fontId="2" fillId="0" borderId="0" xfId="0" applyNumberFormat="1" applyFont="1" applyFill="1" applyAlignment="1" applyProtection="1">
      <alignment horizontal="center"/>
    </xf>
    <xf numFmtId="167" fontId="2" fillId="3" borderId="12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Alignment="1" applyProtection="1"/>
    <xf numFmtId="167" fontId="2" fillId="0" borderId="0" xfId="0" applyNumberFormat="1" applyFont="1" applyFill="1" applyAlignment="1" applyProtection="1"/>
    <xf numFmtId="2" fontId="3" fillId="0" borderId="0" xfId="0" applyNumberFormat="1" applyFont="1" applyFill="1" applyAlignment="1" applyProtection="1">
      <alignment vertical="center"/>
    </xf>
    <xf numFmtId="2" fontId="8" fillId="0" borderId="0" xfId="0" applyNumberFormat="1" applyFont="1" applyFill="1" applyAlignment="1" applyProtection="1">
      <alignment vertical="center"/>
    </xf>
    <xf numFmtId="167" fontId="3" fillId="0" borderId="0" xfId="0" applyNumberFormat="1" applyFont="1" applyFill="1" applyAlignment="1" applyProtection="1">
      <alignment horizontal="center" vertical="center"/>
    </xf>
    <xf numFmtId="170" fontId="3" fillId="3" borderId="28" xfId="0" applyNumberFormat="1" applyFont="1" applyFill="1" applyBorder="1" applyAlignment="1" applyProtection="1">
      <alignment horizontal="center" vertical="center"/>
    </xf>
    <xf numFmtId="9" fontId="12" fillId="0" borderId="0" xfId="0" applyNumberFormat="1" applyFont="1" applyFill="1" applyAlignment="1" applyProtection="1">
      <alignment horizontal="center" vertical="center" wrapText="1"/>
    </xf>
    <xf numFmtId="170" fontId="3" fillId="3" borderId="30" xfId="0" applyNumberFormat="1" applyFont="1" applyFill="1" applyBorder="1" applyAlignment="1" applyProtection="1">
      <alignment horizontal="center" vertical="center"/>
    </xf>
    <xf numFmtId="170" fontId="3" fillId="3" borderId="31" xfId="0" applyNumberFormat="1" applyFont="1" applyFill="1" applyBorder="1" applyAlignment="1" applyProtection="1">
      <alignment horizontal="center" vertical="center"/>
    </xf>
    <xf numFmtId="170" fontId="3" fillId="3" borderId="32" xfId="0" applyNumberFormat="1" applyFont="1" applyFill="1" applyBorder="1" applyAlignment="1" applyProtection="1">
      <alignment horizontal="center" vertical="center"/>
    </xf>
    <xf numFmtId="170" fontId="3" fillId="3" borderId="33" xfId="0" applyNumberFormat="1" applyFont="1" applyFill="1" applyBorder="1" applyAlignment="1" applyProtection="1">
      <alignment horizontal="center" vertical="center"/>
    </xf>
    <xf numFmtId="167" fontId="2" fillId="3" borderId="12" xfId="0" applyNumberFormat="1" applyFont="1" applyFill="1" applyBorder="1" applyAlignment="1" applyProtection="1">
      <alignment horizontal="center" vertical="center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2" fillId="0" borderId="12" xfId="0" applyNumberFormat="1" applyFont="1" applyFill="1" applyBorder="1" applyAlignment="1" applyProtection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2" fillId="0" borderId="20" xfId="0" applyNumberFormat="1" applyFont="1" applyFill="1" applyBorder="1" applyAlignment="1" applyProtection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2" fillId="0" borderId="19" xfId="0" applyNumberFormat="1" applyFont="1" applyFill="1" applyBorder="1" applyAlignment="1" applyProtection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13" xfId="0" applyFont="1" applyFill="1" applyBorder="1"/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2" fillId="0" borderId="1" xfId="0" applyFont="1" applyFill="1" applyBorder="1"/>
    <xf numFmtId="0" fontId="2" fillId="0" borderId="10" xfId="0" applyFont="1" applyFill="1" applyBorder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170" fontId="3" fillId="3" borderId="19" xfId="0" applyNumberFormat="1" applyFont="1" applyFill="1" applyBorder="1" applyAlignment="1" applyProtection="1">
      <alignment horizontal="center" vertical="center"/>
    </xf>
    <xf numFmtId="170" fontId="3" fillId="3" borderId="12" xfId="0" applyNumberFormat="1" applyFont="1" applyFill="1" applyBorder="1" applyAlignment="1" applyProtection="1">
      <alignment horizontal="center" vertical="center"/>
    </xf>
    <xf numFmtId="170" fontId="3" fillId="3" borderId="20" xfId="0" applyNumberFormat="1" applyFont="1" applyFill="1" applyBorder="1" applyAlignment="1" applyProtection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2" fillId="0" borderId="43" xfId="3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10" fillId="0" borderId="25" xfId="0" applyFont="1" applyFill="1" applyBorder="1" applyAlignment="1">
      <alignment horizontal="left" vertical="justify" wrapText="1"/>
    </xf>
    <xf numFmtId="0" fontId="17" fillId="0" borderId="44" xfId="0" applyFont="1" applyFill="1" applyBorder="1" applyAlignment="1">
      <alignment horizontal="left" vertical="justify" wrapText="1"/>
    </xf>
    <xf numFmtId="0" fontId="17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8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8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8" fillId="0" borderId="12" xfId="0" applyFont="1" applyFill="1" applyBorder="1" applyAlignment="1">
      <alignment horizontal="left" vertical="justify" wrapText="1"/>
    </xf>
  </cellXfs>
  <cellStyles count="7">
    <cellStyle name="Comma" xfId="1" builtinId="3"/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selection activeCell="E5" sqref="E5 E5"/>
    </sheetView>
  </sheetViews>
  <sheetFormatPr defaultRowHeight="12.75" x14ac:dyDescent="0.2"/>
  <cols>
    <col min="1" max="18" width="15.7109375" style="100" customWidth="1"/>
  </cols>
  <sheetData>
    <row r="1" spans="1:18" s="100" customFormat="1" ht="20.25" customHeight="1" x14ac:dyDescent="0.3">
      <c r="A1" s="102" t="s">
        <v>0</v>
      </c>
    </row>
    <row r="2" spans="1:18" s="100" customFormat="1" x14ac:dyDescent="0.2">
      <c r="A2" s="100" t="s">
        <v>1</v>
      </c>
    </row>
    <row r="3" spans="1:18" s="100" customFormat="1" x14ac:dyDescent="0.2">
      <c r="A3" s="100" t="s">
        <v>2</v>
      </c>
    </row>
    <row r="4" spans="1:18" s="100" customFormat="1" x14ac:dyDescent="0.2"/>
    <row r="5" spans="1:18" s="101" customFormat="1" ht="18" customHeight="1" x14ac:dyDescent="0.25">
      <c r="A5" s="101" t="s">
        <v>3</v>
      </c>
    </row>
    <row r="7" spans="1:18" x14ac:dyDescent="0.2">
      <c r="A7" s="100" t="s">
        <v>4</v>
      </c>
    </row>
    <row r="9" spans="1:18" s="103" customFormat="1" x14ac:dyDescent="0.2">
      <c r="A9" s="103" t="s">
        <v>5</v>
      </c>
    </row>
    <row r="10" spans="1:18" ht="19.5" customHeight="1" x14ac:dyDescent="0.2">
      <c r="A10"/>
      <c r="B10" s="104" t="s">
        <v>6</v>
      </c>
      <c r="D10"/>
      <c r="E10"/>
      <c r="F10" s="104" t="s">
        <v>7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 ht="20.100000000000001" customHeight="1" x14ac:dyDescent="0.2">
      <c r="A11"/>
      <c r="B11" s="103" t="s">
        <v>8</v>
      </c>
      <c r="C11" s="103" t="s">
        <v>9</v>
      </c>
      <c r="D11" s="103" t="s">
        <v>10</v>
      </c>
      <c r="E11" s="103"/>
      <c r="F11" s="103" t="s">
        <v>8</v>
      </c>
      <c r="G11" s="103" t="s">
        <v>9</v>
      </c>
      <c r="H11" s="103" t="s">
        <v>10</v>
      </c>
      <c r="I11"/>
      <c r="J11"/>
      <c r="K11"/>
      <c r="L11"/>
      <c r="M11"/>
      <c r="N11"/>
      <c r="O11"/>
      <c r="P11"/>
      <c r="Q11"/>
      <c r="R11"/>
    </row>
    <row r="12" spans="1:18" ht="24.95" customHeight="1" x14ac:dyDescent="0.2">
      <c r="A12" s="100" t="s">
        <v>11</v>
      </c>
      <c r="B12" s="105" t="s">
        <v>12</v>
      </c>
      <c r="C12" s="105" t="s">
        <v>13</v>
      </c>
      <c r="D12" s="105" t="s">
        <v>13</v>
      </c>
      <c r="E12" s="106"/>
      <c r="F12" s="105" t="s">
        <v>12</v>
      </c>
      <c r="G12" s="105" t="s">
        <v>14</v>
      </c>
      <c r="H12" s="105" t="s">
        <v>15</v>
      </c>
      <c r="I12"/>
      <c r="J12"/>
      <c r="K12"/>
      <c r="L12"/>
      <c r="M12"/>
      <c r="N12"/>
      <c r="O12"/>
      <c r="P12"/>
      <c r="Q12"/>
      <c r="R12"/>
    </row>
    <row r="13" spans="1:18" ht="24.95" customHeight="1" x14ac:dyDescent="0.2">
      <c r="B13" s="107"/>
      <c r="C13" s="107"/>
      <c r="D13" s="107"/>
      <c r="E13" s="108"/>
      <c r="F13" s="107"/>
      <c r="G13" s="107"/>
      <c r="H13" s="107"/>
      <c r="I13"/>
      <c r="J13"/>
      <c r="K13"/>
      <c r="L13"/>
      <c r="M13"/>
      <c r="N13"/>
      <c r="O13"/>
      <c r="P13"/>
      <c r="Q13"/>
      <c r="R13"/>
    </row>
    <row r="14" spans="1:18" ht="24.95" customHeight="1" x14ac:dyDescent="0.2">
      <c r="A14" s="100" t="s">
        <v>16</v>
      </c>
      <c r="B14" s="105" t="s">
        <v>12</v>
      </c>
      <c r="C14" s="105" t="s">
        <v>17</v>
      </c>
      <c r="D14" s="105" t="s">
        <v>17</v>
      </c>
      <c r="E14" s="106"/>
      <c r="F14" s="105" t="s">
        <v>12</v>
      </c>
      <c r="G14" s="105" t="s">
        <v>14</v>
      </c>
      <c r="H14" s="105" t="s">
        <v>15</v>
      </c>
      <c r="I14"/>
      <c r="J14"/>
      <c r="K14"/>
      <c r="L14"/>
      <c r="M14"/>
      <c r="N14"/>
      <c r="O14"/>
      <c r="P14"/>
      <c r="Q14"/>
      <c r="R14"/>
    </row>
    <row r="15" spans="1:18" ht="24.95" customHeight="1" x14ac:dyDescent="0.2">
      <c r="B15" s="107"/>
      <c r="C15" s="107"/>
      <c r="D15" s="107"/>
      <c r="E15" s="108"/>
      <c r="F15" s="107"/>
      <c r="G15" s="107"/>
      <c r="H15" s="107"/>
      <c r="I15"/>
      <c r="J15"/>
      <c r="K15"/>
      <c r="L15"/>
      <c r="M15"/>
      <c r="N15"/>
      <c r="O15"/>
      <c r="P15"/>
      <c r="Q15"/>
      <c r="R15"/>
    </row>
    <row r="16" spans="1:18" ht="24.95" customHeight="1" x14ac:dyDescent="0.2">
      <c r="A16" s="100" t="s">
        <v>18</v>
      </c>
      <c r="B16" s="105" t="s">
        <v>12</v>
      </c>
      <c r="C16" s="105" t="s">
        <v>19</v>
      </c>
      <c r="D16" s="105" t="s">
        <v>19</v>
      </c>
      <c r="E16" s="106"/>
      <c r="F16" s="105" t="s">
        <v>12</v>
      </c>
      <c r="G16" s="105" t="s">
        <v>20</v>
      </c>
      <c r="H16" s="105" t="s">
        <v>15</v>
      </c>
      <c r="I16"/>
      <c r="J16"/>
      <c r="K16"/>
      <c r="L16"/>
      <c r="M16"/>
      <c r="N16"/>
      <c r="O16"/>
      <c r="P16"/>
      <c r="Q16"/>
      <c r="R16"/>
    </row>
    <row r="17" spans="1:18" ht="24.95" customHeight="1" x14ac:dyDescent="0.2">
      <c r="B17" s="109"/>
      <c r="C17" s="109"/>
      <c r="D17" s="109"/>
      <c r="E17" s="108"/>
      <c r="F17" s="109"/>
      <c r="G17" s="109"/>
      <c r="H17" s="109"/>
      <c r="I17"/>
      <c r="J17"/>
      <c r="K17"/>
      <c r="L17"/>
      <c r="M17"/>
      <c r="N17"/>
      <c r="O17"/>
      <c r="P17"/>
      <c r="Q17"/>
      <c r="R17"/>
    </row>
    <row r="19" spans="1:18" s="103" customFormat="1" x14ac:dyDescent="0.2">
      <c r="A19" s="103" t="s">
        <v>21</v>
      </c>
    </row>
    <row r="20" spans="1:18" ht="20.100000000000001" customHeight="1" x14ac:dyDescent="0.2">
      <c r="A20"/>
      <c r="B20" s="104" t="s">
        <v>6</v>
      </c>
      <c r="D20"/>
      <c r="E20"/>
      <c r="F20" s="104" t="s">
        <v>7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 ht="20.100000000000001" customHeight="1" x14ac:dyDescent="0.2">
      <c r="A21"/>
      <c r="B21" s="103" t="s">
        <v>8</v>
      </c>
      <c r="C21" s="103" t="s">
        <v>9</v>
      </c>
      <c r="D21" s="103" t="s">
        <v>10</v>
      </c>
      <c r="E21" s="103" t="s">
        <v>22</v>
      </c>
      <c r="F21" s="103" t="s">
        <v>8</v>
      </c>
      <c r="G21" s="103" t="s">
        <v>9</v>
      </c>
      <c r="H21" s="103" t="s">
        <v>10</v>
      </c>
      <c r="I21" s="103" t="s">
        <v>22</v>
      </c>
      <c r="J21"/>
      <c r="K21"/>
      <c r="L21"/>
      <c r="M21"/>
      <c r="N21"/>
      <c r="O21"/>
      <c r="P21"/>
      <c r="Q21"/>
      <c r="R21"/>
    </row>
    <row r="22" spans="1:18" ht="24.95" customHeight="1" x14ac:dyDescent="0.2">
      <c r="A22" s="100" t="s">
        <v>11</v>
      </c>
      <c r="B22" s="105" t="s">
        <v>12</v>
      </c>
      <c r="C22" s="105" t="s">
        <v>13</v>
      </c>
      <c r="D22" s="105" t="s">
        <v>13</v>
      </c>
      <c r="E22" s="105" t="s">
        <v>13</v>
      </c>
      <c r="F22" s="105" t="s">
        <v>12</v>
      </c>
      <c r="G22" s="105" t="s">
        <v>14</v>
      </c>
      <c r="H22" s="105" t="s">
        <v>15</v>
      </c>
      <c r="I22" s="105" t="s">
        <v>14</v>
      </c>
      <c r="J22"/>
      <c r="K22"/>
      <c r="L22"/>
      <c r="M22"/>
      <c r="N22"/>
      <c r="O22"/>
      <c r="P22"/>
      <c r="Q22"/>
      <c r="R22"/>
    </row>
    <row r="23" spans="1:18" ht="24.95" customHeight="1" x14ac:dyDescent="0.2">
      <c r="B23" s="107"/>
      <c r="C23" s="107"/>
      <c r="D23" s="107"/>
      <c r="E23" s="107"/>
      <c r="F23" s="107"/>
      <c r="G23" s="107"/>
      <c r="H23" s="107"/>
      <c r="I23" s="107"/>
      <c r="J23"/>
      <c r="K23"/>
      <c r="L23"/>
      <c r="M23"/>
      <c r="N23"/>
      <c r="O23"/>
      <c r="P23"/>
      <c r="Q23"/>
      <c r="R23"/>
    </row>
    <row r="24" spans="1:18" ht="24.95" customHeight="1" x14ac:dyDescent="0.2">
      <c r="A24" s="100" t="s">
        <v>16</v>
      </c>
      <c r="B24" s="105" t="s">
        <v>12</v>
      </c>
      <c r="C24" s="105" t="s">
        <v>17</v>
      </c>
      <c r="D24" s="105" t="s">
        <v>17</v>
      </c>
      <c r="E24" s="105" t="s">
        <v>17</v>
      </c>
      <c r="F24" s="105" t="s">
        <v>12</v>
      </c>
      <c r="G24" s="105" t="s">
        <v>14</v>
      </c>
      <c r="H24" s="105" t="s">
        <v>15</v>
      </c>
      <c r="I24" s="105" t="s">
        <v>14</v>
      </c>
      <c r="J24"/>
      <c r="K24"/>
      <c r="L24"/>
      <c r="M24"/>
      <c r="N24"/>
      <c r="O24"/>
      <c r="P24"/>
      <c r="Q24"/>
      <c r="R24"/>
    </row>
    <row r="25" spans="1:18" ht="24.95" customHeight="1" x14ac:dyDescent="0.2">
      <c r="B25" s="107"/>
      <c r="C25" s="107"/>
      <c r="D25" s="107"/>
      <c r="E25" s="107"/>
      <c r="F25" s="107"/>
      <c r="G25" s="107"/>
      <c r="H25" s="107"/>
      <c r="I25" s="107"/>
      <c r="J25"/>
      <c r="K25"/>
      <c r="L25"/>
      <c r="M25"/>
      <c r="N25"/>
      <c r="O25"/>
      <c r="P25"/>
      <c r="Q25"/>
      <c r="R25"/>
    </row>
    <row r="26" spans="1:18" ht="24.95" customHeight="1" x14ac:dyDescent="0.2">
      <c r="A26" s="100" t="s">
        <v>18</v>
      </c>
      <c r="B26" s="105" t="s">
        <v>12</v>
      </c>
      <c r="C26" s="105" t="s">
        <v>19</v>
      </c>
      <c r="D26" s="105" t="s">
        <v>19</v>
      </c>
      <c r="E26" s="105" t="s">
        <v>19</v>
      </c>
      <c r="F26" s="105" t="s">
        <v>12</v>
      </c>
      <c r="G26" s="105" t="s">
        <v>20</v>
      </c>
      <c r="H26" s="105" t="s">
        <v>15</v>
      </c>
      <c r="I26" s="105" t="s">
        <v>20</v>
      </c>
      <c r="J26"/>
      <c r="K26"/>
      <c r="L26"/>
      <c r="M26"/>
      <c r="N26"/>
      <c r="O26"/>
      <c r="P26"/>
      <c r="Q26"/>
      <c r="R26"/>
    </row>
    <row r="27" spans="1:18" x14ac:dyDescent="0.2">
      <c r="B27" s="108"/>
      <c r="C27" s="108"/>
      <c r="D27" s="108"/>
      <c r="E27" s="108"/>
    </row>
    <row r="28" spans="1:18" x14ac:dyDescent="0.2">
      <c r="B28" s="108"/>
      <c r="C28" s="108"/>
      <c r="D28" s="108"/>
      <c r="E28" s="108"/>
    </row>
    <row r="29" spans="1:18" x14ac:dyDescent="0.2">
      <c r="B29" s="108"/>
      <c r="C29" s="108"/>
      <c r="D29" s="108"/>
      <c r="E29" s="108"/>
    </row>
    <row r="30" spans="1:18" x14ac:dyDescent="0.2">
      <c r="A30" s="103" t="s">
        <v>23</v>
      </c>
    </row>
    <row r="32" spans="1:18" ht="19.5" customHeight="1" x14ac:dyDescent="0.2">
      <c r="A32"/>
      <c r="B32" s="104" t="s">
        <v>6</v>
      </c>
      <c r="D32"/>
      <c r="E32"/>
      <c r="F32" s="104" t="s">
        <v>7</v>
      </c>
      <c r="G32"/>
      <c r="H32"/>
      <c r="I32"/>
      <c r="J32" s="104" t="s">
        <v>24</v>
      </c>
      <c r="K32"/>
      <c r="L32"/>
      <c r="M32"/>
      <c r="N32"/>
      <c r="O32"/>
      <c r="P32"/>
      <c r="Q32"/>
      <c r="R32"/>
    </row>
    <row r="33" spans="1:18" ht="20.100000000000001" customHeight="1" x14ac:dyDescent="0.2">
      <c r="A33"/>
      <c r="B33" s="103" t="s">
        <v>8</v>
      </c>
      <c r="C33" s="103" t="s">
        <v>9</v>
      </c>
      <c r="D33" s="103" t="s">
        <v>10</v>
      </c>
      <c r="E33" s="103"/>
      <c r="F33" s="103" t="s">
        <v>8</v>
      </c>
      <c r="G33" s="103" t="s">
        <v>9</v>
      </c>
      <c r="H33" s="103" t="s">
        <v>10</v>
      </c>
      <c r="I33"/>
      <c r="J33" s="103" t="s">
        <v>8</v>
      </c>
      <c r="K33" s="103" t="s">
        <v>9</v>
      </c>
      <c r="L33" s="103" t="s">
        <v>10</v>
      </c>
      <c r="M33"/>
      <c r="N33"/>
      <c r="O33"/>
      <c r="P33"/>
      <c r="Q33"/>
      <c r="R33"/>
    </row>
    <row r="34" spans="1:18" ht="24.95" customHeight="1" x14ac:dyDescent="0.2">
      <c r="A34" s="100" t="s">
        <v>11</v>
      </c>
      <c r="B34" s="105" t="s">
        <v>12</v>
      </c>
      <c r="C34" s="105" t="s">
        <v>13</v>
      </c>
      <c r="D34" s="105" t="s">
        <v>13</v>
      </c>
      <c r="E34" s="106"/>
      <c r="F34" s="105" t="s">
        <v>12</v>
      </c>
      <c r="G34" s="105" t="s">
        <v>14</v>
      </c>
      <c r="H34" s="105" t="s">
        <v>15</v>
      </c>
      <c r="I34"/>
      <c r="J34" s="105" t="s">
        <v>12</v>
      </c>
      <c r="K34" s="105" t="s">
        <v>14</v>
      </c>
      <c r="L34" s="105" t="s">
        <v>15</v>
      </c>
      <c r="M34"/>
      <c r="N34"/>
      <c r="O34"/>
      <c r="P34"/>
      <c r="Q34"/>
      <c r="R34"/>
    </row>
    <row r="35" spans="1:18" ht="24.95" customHeight="1" x14ac:dyDescent="0.2">
      <c r="B35" s="107"/>
      <c r="C35" s="107"/>
      <c r="D35" s="107"/>
      <c r="E35" s="108"/>
      <c r="F35" s="107"/>
      <c r="G35" s="107"/>
      <c r="H35" s="107"/>
      <c r="I35"/>
      <c r="J35" s="107"/>
      <c r="K35" s="107"/>
      <c r="L35" s="107"/>
      <c r="M35"/>
      <c r="N35"/>
      <c r="O35"/>
      <c r="P35"/>
      <c r="Q35"/>
      <c r="R35"/>
    </row>
    <row r="36" spans="1:18" ht="24.95" customHeight="1" x14ac:dyDescent="0.2">
      <c r="A36" s="100" t="s">
        <v>16</v>
      </c>
      <c r="B36" s="105" t="s">
        <v>12</v>
      </c>
      <c r="C36" s="105" t="s">
        <v>17</v>
      </c>
      <c r="D36" s="105" t="s">
        <v>17</v>
      </c>
      <c r="E36" s="106"/>
      <c r="F36" s="105" t="s">
        <v>12</v>
      </c>
      <c r="G36" s="105" t="s">
        <v>14</v>
      </c>
      <c r="H36" s="105" t="s">
        <v>15</v>
      </c>
      <c r="I36"/>
      <c r="J36" s="105" t="s">
        <v>12</v>
      </c>
      <c r="K36" s="105" t="s">
        <v>14</v>
      </c>
      <c r="L36" s="105" t="s">
        <v>15</v>
      </c>
      <c r="M36"/>
      <c r="N36"/>
      <c r="O36"/>
      <c r="P36"/>
      <c r="Q36"/>
      <c r="R36"/>
    </row>
    <row r="37" spans="1:18" ht="24.95" customHeight="1" x14ac:dyDescent="0.2">
      <c r="B37" s="107"/>
      <c r="C37" s="107"/>
      <c r="D37" s="107"/>
      <c r="E37" s="108"/>
      <c r="F37" s="107"/>
      <c r="G37" s="107"/>
      <c r="H37" s="107"/>
      <c r="I37"/>
      <c r="J37" s="107"/>
      <c r="K37" s="107"/>
      <c r="L37" s="107"/>
      <c r="M37"/>
      <c r="N37"/>
      <c r="O37"/>
      <c r="P37"/>
      <c r="Q37"/>
      <c r="R37"/>
    </row>
    <row r="38" spans="1:18" ht="24.95" customHeight="1" x14ac:dyDescent="0.2">
      <c r="A38" s="100" t="s">
        <v>18</v>
      </c>
      <c r="B38" s="105" t="s">
        <v>12</v>
      </c>
      <c r="C38" s="105" t="s">
        <v>19</v>
      </c>
      <c r="D38" s="105" t="s">
        <v>19</v>
      </c>
      <c r="E38" s="106"/>
      <c r="F38" s="105" t="s">
        <v>12</v>
      </c>
      <c r="G38" s="105" t="s">
        <v>20</v>
      </c>
      <c r="H38" s="105" t="s">
        <v>15</v>
      </c>
      <c r="I38"/>
      <c r="J38" s="105" t="s">
        <v>12</v>
      </c>
      <c r="K38" s="105" t="s">
        <v>20</v>
      </c>
      <c r="L38" s="105" t="s">
        <v>15</v>
      </c>
      <c r="M38"/>
      <c r="N38"/>
      <c r="O38"/>
      <c r="P38"/>
      <c r="Q38"/>
      <c r="R38"/>
    </row>
    <row r="39" spans="1:18" ht="24.95" customHeight="1" x14ac:dyDescent="0.2">
      <c r="B39" s="108"/>
      <c r="C39" s="108"/>
      <c r="D39" s="108"/>
      <c r="E39" s="108"/>
      <c r="F39" s="108"/>
      <c r="G39" s="108"/>
      <c r="H39" s="108"/>
      <c r="I39"/>
      <c r="J39" s="108"/>
      <c r="K39" s="108"/>
      <c r="L39" s="108"/>
      <c r="M39"/>
      <c r="N39"/>
      <c r="O39"/>
      <c r="P39"/>
      <c r="Q39"/>
      <c r="R39"/>
    </row>
    <row r="40" spans="1:18" ht="24.95" customHeight="1" x14ac:dyDescent="0.2">
      <c r="B40" s="108"/>
      <c r="C40" s="108"/>
      <c r="D40" s="108"/>
      <c r="E40" s="108"/>
      <c r="F40" s="108"/>
      <c r="G40" s="108"/>
      <c r="H40" s="108"/>
      <c r="I40"/>
      <c r="J40" s="108"/>
      <c r="K40" s="108"/>
      <c r="L40" s="108"/>
      <c r="M40"/>
      <c r="N40"/>
      <c r="O40"/>
      <c r="P40"/>
      <c r="Q40"/>
      <c r="R40"/>
    </row>
    <row r="42" spans="1:18" x14ac:dyDescent="0.2">
      <c r="A42" s="103" t="s">
        <v>25</v>
      </c>
    </row>
    <row r="44" spans="1:18" ht="20.100000000000001" customHeight="1" x14ac:dyDescent="0.2">
      <c r="A44"/>
      <c r="B44" s="104" t="s">
        <v>6</v>
      </c>
      <c r="D44"/>
      <c r="E44"/>
      <c r="F44" s="104" t="s">
        <v>7</v>
      </c>
      <c r="G44"/>
      <c r="H44"/>
      <c r="I44"/>
      <c r="J44" s="104" t="s">
        <v>24</v>
      </c>
      <c r="L44"/>
      <c r="M44"/>
      <c r="N44" s="104"/>
      <c r="O44"/>
      <c r="P44"/>
      <c r="Q44"/>
      <c r="R44"/>
    </row>
    <row r="45" spans="1:18" ht="20.100000000000001" customHeight="1" x14ac:dyDescent="0.2">
      <c r="A45"/>
      <c r="B45" s="103" t="s">
        <v>8</v>
      </c>
      <c r="C45" s="103" t="s">
        <v>9</v>
      </c>
      <c r="D45" s="103" t="s">
        <v>10</v>
      </c>
      <c r="E45" s="103" t="s">
        <v>22</v>
      </c>
      <c r="F45" s="103" t="s">
        <v>8</v>
      </c>
      <c r="G45" s="103" t="s">
        <v>9</v>
      </c>
      <c r="H45" s="103" t="s">
        <v>10</v>
      </c>
      <c r="I45" s="103" t="s">
        <v>22</v>
      </c>
      <c r="J45" s="103" t="s">
        <v>8</v>
      </c>
      <c r="K45" s="103" t="s">
        <v>9</v>
      </c>
      <c r="L45" s="103" t="s">
        <v>10</v>
      </c>
      <c r="M45" s="103" t="s">
        <v>22</v>
      </c>
      <c r="N45" s="103"/>
      <c r="O45" s="103"/>
      <c r="P45" s="103"/>
      <c r="Q45" s="103"/>
      <c r="R45"/>
    </row>
    <row r="46" spans="1:18" ht="24.95" customHeight="1" x14ac:dyDescent="0.2">
      <c r="A46" s="100" t="s">
        <v>11</v>
      </c>
      <c r="B46" s="105" t="s">
        <v>12</v>
      </c>
      <c r="C46" s="105" t="s">
        <v>13</v>
      </c>
      <c r="D46" s="105" t="s">
        <v>13</v>
      </c>
      <c r="E46" s="105" t="s">
        <v>13</v>
      </c>
      <c r="F46" s="105" t="s">
        <v>12</v>
      </c>
      <c r="G46" s="105" t="s">
        <v>14</v>
      </c>
      <c r="H46" s="105" t="s">
        <v>15</v>
      </c>
      <c r="I46" s="105" t="s">
        <v>14</v>
      </c>
      <c r="J46" s="105" t="s">
        <v>12</v>
      </c>
      <c r="K46" s="105" t="s">
        <v>14</v>
      </c>
      <c r="L46" s="105" t="s">
        <v>15</v>
      </c>
      <c r="M46" s="105" t="s">
        <v>14</v>
      </c>
      <c r="N46"/>
      <c r="O46"/>
      <c r="P46"/>
      <c r="Q46"/>
      <c r="R46"/>
    </row>
    <row r="47" spans="1:18" ht="24.95" customHeight="1" x14ac:dyDescent="0.2"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/>
      <c r="O47"/>
      <c r="P47"/>
      <c r="Q47"/>
      <c r="R47"/>
    </row>
    <row r="48" spans="1:18" ht="24.95" customHeight="1" x14ac:dyDescent="0.2">
      <c r="A48" s="100" t="s">
        <v>16</v>
      </c>
      <c r="B48" s="105" t="s">
        <v>12</v>
      </c>
      <c r="C48" s="105" t="s">
        <v>17</v>
      </c>
      <c r="D48" s="105" t="s">
        <v>17</v>
      </c>
      <c r="E48" s="105" t="s">
        <v>17</v>
      </c>
      <c r="F48" s="105" t="s">
        <v>12</v>
      </c>
      <c r="G48" s="105" t="s">
        <v>14</v>
      </c>
      <c r="H48" s="105" t="s">
        <v>15</v>
      </c>
      <c r="I48" s="105" t="s">
        <v>14</v>
      </c>
      <c r="J48" s="105" t="s">
        <v>12</v>
      </c>
      <c r="K48" s="105" t="s">
        <v>14</v>
      </c>
      <c r="L48" s="105" t="s">
        <v>15</v>
      </c>
      <c r="M48" s="105" t="s">
        <v>14</v>
      </c>
      <c r="N48"/>
      <c r="O48"/>
      <c r="P48"/>
      <c r="Q48"/>
      <c r="R48"/>
    </row>
    <row r="49" spans="1:18" ht="24.95" customHeight="1" x14ac:dyDescent="0.2"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/>
      <c r="O49"/>
      <c r="P49"/>
      <c r="Q49"/>
      <c r="R49"/>
    </row>
    <row r="50" spans="1:18" ht="24.95" customHeight="1" x14ac:dyDescent="0.2">
      <c r="A50" s="100" t="s">
        <v>18</v>
      </c>
      <c r="B50" s="105" t="s">
        <v>12</v>
      </c>
      <c r="C50" s="105" t="s">
        <v>19</v>
      </c>
      <c r="D50" s="105" t="s">
        <v>19</v>
      </c>
      <c r="E50" s="105" t="s">
        <v>19</v>
      </c>
      <c r="F50" s="105" t="s">
        <v>12</v>
      </c>
      <c r="G50" s="105" t="s">
        <v>20</v>
      </c>
      <c r="H50" s="105" t="s">
        <v>15</v>
      </c>
      <c r="I50" s="105" t="s">
        <v>20</v>
      </c>
      <c r="J50" s="105" t="s">
        <v>12</v>
      </c>
      <c r="K50" s="105" t="s">
        <v>20</v>
      </c>
      <c r="L50" s="105" t="s">
        <v>15</v>
      </c>
      <c r="M50" s="105" t="s">
        <v>20</v>
      </c>
      <c r="N50"/>
      <c r="O50"/>
      <c r="P50"/>
      <c r="Q50"/>
      <c r="R50"/>
    </row>
    <row r="53" spans="1:18" s="100" customFormat="1" ht="18" customHeight="1" x14ac:dyDescent="0.25">
      <c r="A53" s="101" t="s">
        <v>26</v>
      </c>
    </row>
    <row r="54" spans="1:18" s="111" customFormat="1" x14ac:dyDescent="0.2">
      <c r="A54" s="110"/>
      <c r="B54" s="110" t="s">
        <v>8</v>
      </c>
      <c r="C54" s="110" t="s">
        <v>9</v>
      </c>
      <c r="D54" s="110" t="s">
        <v>10</v>
      </c>
      <c r="E54" s="110" t="s">
        <v>22</v>
      </c>
      <c r="F54" s="110" t="s">
        <v>27</v>
      </c>
    </row>
    <row r="55" spans="1:18" s="108" customFormat="1" x14ac:dyDescent="0.2">
      <c r="A55" s="105" t="s">
        <v>28</v>
      </c>
      <c r="B55" s="105" t="s">
        <v>29</v>
      </c>
      <c r="C55" s="105" t="s">
        <v>30</v>
      </c>
      <c r="D55" s="105" t="s">
        <v>30</v>
      </c>
      <c r="E55" s="105" t="s">
        <v>31</v>
      </c>
      <c r="F55" s="105" t="s">
        <v>32</v>
      </c>
    </row>
    <row r="56" spans="1:18" s="108" customFormat="1" x14ac:dyDescent="0.2">
      <c r="A56" s="105" t="s">
        <v>33</v>
      </c>
      <c r="B56" s="105" t="s">
        <v>29</v>
      </c>
      <c r="C56" s="105" t="s">
        <v>34</v>
      </c>
      <c r="D56" s="105" t="s">
        <v>35</v>
      </c>
      <c r="E56" s="105" t="s">
        <v>36</v>
      </c>
      <c r="F56" s="105" t="s">
        <v>32</v>
      </c>
    </row>
    <row r="57" spans="1:18" s="108" customFormat="1" ht="25.5" customHeight="1" x14ac:dyDescent="0.2">
      <c r="A57" s="105"/>
      <c r="B57" s="105"/>
      <c r="C57" s="105"/>
      <c r="D57" s="105"/>
      <c r="E57" s="105"/>
      <c r="F57" s="105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Zeros="0" tabSelected="1" topLeftCell="A19" zoomScaleNormal="130" workbookViewId="0">
      <selection activeCell="N26" sqref="N26"/>
    </sheetView>
  </sheetViews>
  <sheetFormatPr defaultColWidth="9.140625" defaultRowHeight="12.75" x14ac:dyDescent="0.2"/>
  <cols>
    <col min="1" max="1" width="5.7109375" style="112" customWidth="1"/>
    <col min="2" max="2" width="10.28515625" style="112" customWidth="1"/>
    <col min="3" max="3" width="12.5703125" style="112" bestFit="1" customWidth="1"/>
    <col min="4" max="4" width="6.7109375" style="112" customWidth="1"/>
    <col min="5" max="5" width="7.28515625" style="112" customWidth="1"/>
    <col min="6" max="6" width="14.5703125" style="112" customWidth="1"/>
    <col min="7" max="7" width="7" style="112" customWidth="1"/>
    <col min="8" max="8" width="9.5703125" style="112" customWidth="1"/>
    <col min="9" max="9" width="5.7109375" style="112" customWidth="1"/>
    <col min="10" max="10" width="5.5703125" style="112" customWidth="1"/>
    <col min="11" max="11" width="7.140625" style="112" customWidth="1"/>
    <col min="12" max="12" width="7.28515625" style="112" customWidth="1"/>
    <col min="13" max="13" width="9.140625" style="112" customWidth="1"/>
    <col min="14" max="16384" width="9.140625" style="112"/>
  </cols>
  <sheetData>
    <row r="1" spans="1:21" customFormat="1" ht="6" customHeight="1" thickBot="1" x14ac:dyDescent="0.25">
      <c r="U1" s="112" t="s">
        <v>38</v>
      </c>
    </row>
    <row r="2" spans="1:21" customFormat="1" ht="22.5" customHeight="1" thickBot="1" x14ac:dyDescent="0.25">
      <c r="A2" s="113" t="s">
        <v>39</v>
      </c>
      <c r="G2" s="5"/>
      <c r="H2" s="9" t="s">
        <v>40</v>
      </c>
      <c r="I2" s="6"/>
      <c r="J2" s="7"/>
      <c r="K2" s="7"/>
      <c r="L2" s="112">
        <v>1</v>
      </c>
    </row>
    <row r="3" spans="1:21" customFormat="1" ht="24" customHeight="1" thickBot="1" x14ac:dyDescent="0.25">
      <c r="A3" s="114" t="s">
        <v>41</v>
      </c>
      <c r="G3" s="5"/>
      <c r="H3" s="9" t="s">
        <v>42</v>
      </c>
      <c r="I3" s="6"/>
      <c r="J3" s="7"/>
      <c r="K3" s="7" t="s">
        <v>43</v>
      </c>
      <c r="L3" s="112" t="s">
        <v>43</v>
      </c>
    </row>
    <row r="4" spans="1:21" customFormat="1" ht="24" customHeight="1" thickBot="1" x14ac:dyDescent="0.25">
      <c r="A4" s="1" t="s">
        <v>44</v>
      </c>
      <c r="B4" s="1"/>
      <c r="C4" s="99">
        <v>42923</v>
      </c>
      <c r="D4" s="4"/>
      <c r="E4" s="4"/>
      <c r="G4" s="5"/>
      <c r="H4" s="9" t="s">
        <v>45</v>
      </c>
      <c r="I4" s="6"/>
      <c r="J4" s="7"/>
      <c r="K4" s="7"/>
      <c r="L4" s="112" t="s">
        <v>46</v>
      </c>
    </row>
    <row r="5" spans="1:21" customFormat="1" ht="24" customHeight="1" thickBot="1" x14ac:dyDescent="0.25">
      <c r="A5" s="8" t="s">
        <v>47</v>
      </c>
      <c r="B5" s="8"/>
      <c r="C5" s="179" t="s">
        <v>48</v>
      </c>
      <c r="D5" s="179"/>
      <c r="E5" s="179"/>
      <c r="G5" s="5"/>
      <c r="H5" s="9" t="s">
        <v>49</v>
      </c>
      <c r="I5" s="93"/>
      <c r="J5" s="7"/>
      <c r="K5" s="7"/>
      <c r="L5" s="112" t="s">
        <v>50</v>
      </c>
    </row>
    <row r="6" spans="1:21" customFormat="1" ht="12.75" customHeight="1" x14ac:dyDescent="0.2">
      <c r="A6" s="8" t="s">
        <v>51</v>
      </c>
      <c r="B6" s="8"/>
      <c r="C6" s="179" t="s">
        <v>52</v>
      </c>
      <c r="D6" s="179"/>
      <c r="E6" s="179"/>
      <c r="G6" s="112" t="s">
        <v>53</v>
      </c>
    </row>
    <row r="7" spans="1:21" customFormat="1" ht="17.100000000000001" customHeight="1" x14ac:dyDescent="0.2">
      <c r="A7" s="8" t="s">
        <v>54</v>
      </c>
      <c r="B7" s="8"/>
      <c r="C7" s="66" t="s">
        <v>48</v>
      </c>
      <c r="D7" s="66"/>
      <c r="E7" s="66"/>
      <c r="G7" s="1" t="s">
        <v>55</v>
      </c>
      <c r="H7" s="178" t="s">
        <v>56</v>
      </c>
      <c r="I7" s="187"/>
      <c r="J7" s="187"/>
      <c r="K7" s="188"/>
    </row>
    <row r="8" spans="1:21" customFormat="1" ht="17.100000000000001" customHeight="1" x14ac:dyDescent="0.2">
      <c r="A8" s="1" t="s">
        <v>57</v>
      </c>
      <c r="B8" s="1"/>
      <c r="C8" s="178" t="s">
        <v>58</v>
      </c>
      <c r="D8" s="178"/>
      <c r="E8" s="178"/>
      <c r="G8" s="8" t="s">
        <v>59</v>
      </c>
      <c r="H8" s="179" t="s">
        <v>60</v>
      </c>
      <c r="I8" s="180"/>
      <c r="J8" s="180"/>
      <c r="K8" s="181"/>
    </row>
    <row r="9" spans="1:21" customFormat="1" ht="17.100000000000001" customHeight="1" x14ac:dyDescent="0.2">
      <c r="A9" s="8" t="s">
        <v>61</v>
      </c>
      <c r="B9" s="8"/>
      <c r="C9" s="179" t="s">
        <v>62</v>
      </c>
      <c r="D9" s="179"/>
      <c r="E9" s="179"/>
      <c r="G9" s="8" t="s">
        <v>63</v>
      </c>
      <c r="H9" s="179"/>
      <c r="I9" s="180"/>
      <c r="J9" s="180"/>
      <c r="K9" s="181"/>
    </row>
    <row r="10" spans="1:21" customFormat="1" ht="17.100000000000001" customHeight="1" x14ac:dyDescent="0.2">
      <c r="A10" s="8" t="s">
        <v>64</v>
      </c>
      <c r="B10" s="8"/>
      <c r="C10" s="179" t="s">
        <v>65</v>
      </c>
      <c r="D10" s="179"/>
      <c r="E10" s="179"/>
      <c r="G10" s="8" t="s">
        <v>66</v>
      </c>
      <c r="H10" s="179"/>
      <c r="I10" s="180"/>
      <c r="J10" s="180"/>
      <c r="K10" s="181"/>
    </row>
    <row r="11" spans="1:21" customFormat="1" ht="17.100000000000001" customHeight="1" x14ac:dyDescent="0.2">
      <c r="G11" s="8" t="s">
        <v>67</v>
      </c>
      <c r="H11" s="179"/>
      <c r="I11" s="180"/>
      <c r="J11" s="180"/>
      <c r="K11" s="181"/>
    </row>
    <row r="12" spans="1:21" customFormat="1" ht="17.100000000000001" customHeight="1" x14ac:dyDescent="0.2">
      <c r="C12" s="115"/>
      <c r="G12" s="8" t="s">
        <v>68</v>
      </c>
      <c r="H12" s="179"/>
      <c r="I12" s="180"/>
      <c r="J12" s="180"/>
      <c r="K12" s="181"/>
    </row>
    <row r="13" spans="1:21" customFormat="1" ht="6" customHeight="1" x14ac:dyDescent="0.2">
      <c r="C13" s="115"/>
      <c r="G13" s="2"/>
      <c r="H13" s="28"/>
      <c r="I13" s="2"/>
      <c r="J13" s="2"/>
      <c r="K13" s="2"/>
    </row>
    <row r="14" spans="1:21" customFormat="1" ht="15" customHeight="1" thickBot="1" x14ac:dyDescent="0.25">
      <c r="G14" s="182" t="s">
        <v>69</v>
      </c>
      <c r="H14" s="183"/>
      <c r="I14" s="184" t="s">
        <v>70</v>
      </c>
      <c r="J14" s="185"/>
      <c r="K14" s="186"/>
    </row>
    <row r="15" spans="1:21" customFormat="1" ht="34.5" customHeight="1" x14ac:dyDescent="0.2">
      <c r="A15" s="155" t="s">
        <v>71</v>
      </c>
      <c r="B15" s="169" t="s">
        <v>72</v>
      </c>
      <c r="C15" s="169" t="s">
        <v>73</v>
      </c>
      <c r="D15" s="169"/>
      <c r="E15" s="172" t="s">
        <v>74</v>
      </c>
      <c r="F15" s="173"/>
      <c r="G15" s="29"/>
      <c r="H15" s="30"/>
      <c r="I15" s="161" t="s">
        <v>75</v>
      </c>
      <c r="J15" s="193"/>
      <c r="K15" s="191">
        <f>ROUND(J15*0.3,3)</f>
        <v>0</v>
      </c>
    </row>
    <row r="16" spans="1:21" customFormat="1" ht="31.5" customHeight="1" x14ac:dyDescent="0.2">
      <c r="A16" s="156"/>
      <c r="B16" s="163"/>
      <c r="C16" s="163" t="s">
        <v>76</v>
      </c>
      <c r="D16" s="163"/>
      <c r="E16" s="164" t="s">
        <v>77</v>
      </c>
      <c r="F16" s="165"/>
      <c r="G16" s="31"/>
      <c r="H16" s="32"/>
      <c r="I16" s="162"/>
      <c r="J16" s="194"/>
      <c r="K16" s="192"/>
    </row>
    <row r="17" spans="1:19" customFormat="1" ht="38.25" customHeight="1" x14ac:dyDescent="0.2">
      <c r="A17" s="156"/>
      <c r="B17" s="163"/>
      <c r="C17" s="163" t="s">
        <v>78</v>
      </c>
      <c r="D17" s="163"/>
      <c r="E17" s="164" t="s">
        <v>79</v>
      </c>
      <c r="F17" s="165"/>
      <c r="G17" s="33"/>
      <c r="H17" s="34"/>
      <c r="I17" s="162"/>
      <c r="J17" s="194"/>
      <c r="K17" s="192"/>
    </row>
    <row r="18" spans="1:19" customFormat="1" ht="30" customHeight="1" x14ac:dyDescent="0.2">
      <c r="A18" s="156"/>
      <c r="B18" s="174" t="s">
        <v>80</v>
      </c>
      <c r="C18" s="163" t="s">
        <v>81</v>
      </c>
      <c r="D18" s="163"/>
      <c r="E18" s="164" t="s">
        <v>82</v>
      </c>
      <c r="F18" s="165"/>
      <c r="G18" s="35"/>
      <c r="H18" s="36"/>
      <c r="I18" s="162" t="s">
        <v>83</v>
      </c>
      <c r="J18" s="194"/>
      <c r="K18" s="192">
        <f>ROUND(J18*0.25,3)</f>
        <v>0</v>
      </c>
    </row>
    <row r="19" spans="1:19" customFormat="1" ht="29.25" customHeight="1" x14ac:dyDescent="0.2">
      <c r="A19" s="156"/>
      <c r="B19" s="175"/>
      <c r="C19" s="163" t="s">
        <v>84</v>
      </c>
      <c r="D19" s="163"/>
      <c r="E19" s="164" t="s">
        <v>85</v>
      </c>
      <c r="F19" s="165"/>
      <c r="G19" s="31"/>
      <c r="H19" s="32"/>
      <c r="I19" s="162"/>
      <c r="J19" s="194"/>
      <c r="K19" s="192"/>
    </row>
    <row r="20" spans="1:19" customFormat="1" ht="30" customHeight="1" thickBot="1" x14ac:dyDescent="0.25">
      <c r="A20" s="157"/>
      <c r="B20" s="176"/>
      <c r="C20" s="166" t="s">
        <v>86</v>
      </c>
      <c r="D20" s="166"/>
      <c r="E20" s="167" t="s">
        <v>87</v>
      </c>
      <c r="F20" s="168"/>
      <c r="G20" s="37"/>
      <c r="H20" s="38"/>
      <c r="I20" s="177"/>
      <c r="J20" s="195"/>
      <c r="K20" s="196"/>
    </row>
    <row r="21" spans="1:19" customFormat="1" ht="47.25" customHeight="1" x14ac:dyDescent="0.2">
      <c r="A21" s="155" t="s">
        <v>88</v>
      </c>
      <c r="B21" s="158" t="s">
        <v>89</v>
      </c>
      <c r="C21" s="169" t="s">
        <v>89</v>
      </c>
      <c r="D21" s="169"/>
      <c r="E21" s="170" t="s">
        <v>90</v>
      </c>
      <c r="F21" s="171"/>
      <c r="G21" s="39"/>
      <c r="H21" s="40"/>
      <c r="I21" s="161" t="s">
        <v>91</v>
      </c>
      <c r="J21" s="193"/>
      <c r="K21" s="191">
        <f>ROUND(J21*0.25,3)</f>
        <v>0</v>
      </c>
    </row>
    <row r="22" spans="1:19" customFormat="1" ht="18.75" customHeight="1" x14ac:dyDescent="0.2">
      <c r="A22" s="156"/>
      <c r="B22" s="159"/>
      <c r="C22" s="163" t="s">
        <v>92</v>
      </c>
      <c r="D22" s="163"/>
      <c r="E22" s="164" t="s">
        <v>93</v>
      </c>
      <c r="F22" s="165"/>
      <c r="G22" s="31"/>
      <c r="H22" s="32"/>
      <c r="I22" s="162"/>
      <c r="J22" s="194"/>
      <c r="K22" s="192"/>
    </row>
    <row r="23" spans="1:19" customFormat="1" ht="21" customHeight="1" x14ac:dyDescent="0.2">
      <c r="A23" s="156"/>
      <c r="B23" s="160"/>
      <c r="C23" s="163" t="s">
        <v>94</v>
      </c>
      <c r="D23" s="163"/>
      <c r="E23" s="164" t="s">
        <v>95</v>
      </c>
      <c r="F23" s="165"/>
      <c r="G23" s="33"/>
      <c r="H23" s="34"/>
      <c r="I23" s="162"/>
      <c r="J23" s="194"/>
      <c r="K23" s="192"/>
    </row>
    <row r="24" spans="1:19" customFormat="1" ht="57" customHeight="1" thickBot="1" x14ac:dyDescent="0.25">
      <c r="A24" s="157"/>
      <c r="B24" s="41" t="s">
        <v>96</v>
      </c>
      <c r="C24" s="166"/>
      <c r="D24" s="166"/>
      <c r="E24" s="167" t="s">
        <v>97</v>
      </c>
      <c r="F24" s="168"/>
      <c r="G24" s="42"/>
      <c r="H24" s="43"/>
      <c r="I24" s="44" t="s">
        <v>98</v>
      </c>
      <c r="J24" s="116"/>
      <c r="K24" s="98">
        <f>ROUND(J24*0.15,3)</f>
        <v>0</v>
      </c>
    </row>
    <row r="25" spans="1:19" customFormat="1" ht="54" customHeight="1" thickBot="1" x14ac:dyDescent="0.25">
      <c r="A25" s="45" t="s">
        <v>99</v>
      </c>
      <c r="B25" s="97" t="s">
        <v>100</v>
      </c>
      <c r="C25" s="197" t="s">
        <v>101</v>
      </c>
      <c r="D25" s="197"/>
      <c r="E25" s="153" t="s">
        <v>102</v>
      </c>
      <c r="F25" s="154"/>
      <c r="G25" s="46"/>
      <c r="H25" s="47"/>
      <c r="I25" s="48" t="s">
        <v>103</v>
      </c>
      <c r="J25" s="117">
        <v>2</v>
      </c>
      <c r="K25" s="49">
        <f>ROUND(J25*0.05,3)</f>
        <v>0.1</v>
      </c>
    </row>
    <row r="26" spans="1:19" customFormat="1" ht="9.75" customHeight="1" thickBot="1" x14ac:dyDescent="0.25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1:19" customFormat="1" ht="16.350000000000001" customHeight="1" thickBot="1" x14ac:dyDescent="0.25">
      <c r="A27" s="100"/>
      <c r="B27" s="100"/>
      <c r="C27" s="100"/>
      <c r="D27" s="100"/>
      <c r="E27" s="100"/>
      <c r="F27" s="100"/>
      <c r="G27" s="100"/>
      <c r="H27" s="50" t="s">
        <v>41</v>
      </c>
      <c r="I27" s="51"/>
      <c r="J27" s="189">
        <f>SUM(K15:K25)</f>
        <v>0.1</v>
      </c>
      <c r="K27" s="190"/>
    </row>
    <row r="29" spans="1:19" x14ac:dyDescent="0.2">
      <c r="S29" s="142"/>
    </row>
    <row r="30" spans="1:19" x14ac:dyDescent="0.2">
      <c r="S30" s="112">
        <f>result</f>
        <v>0.1</v>
      </c>
    </row>
    <row r="31" spans="1:19" x14ac:dyDescent="0.2">
      <c r="A31" s="1" t="s">
        <v>104</v>
      </c>
      <c r="B31" s="26"/>
      <c r="C31" s="26"/>
      <c r="D31" s="26"/>
      <c r="E31" s="100"/>
      <c r="F31" s="100"/>
      <c r="G31" s="1" t="s">
        <v>105</v>
      </c>
      <c r="H31" s="1"/>
      <c r="I31" s="1"/>
      <c r="J31" s="1"/>
      <c r="K31" s="1"/>
    </row>
    <row r="32" spans="1:19" x14ac:dyDescent="0.2">
      <c r="C32" s="112" t="s">
        <v>106</v>
      </c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showZeros="0" topLeftCell="A3" workbookViewId="0">
      <selection activeCell="L29" sqref="L29 L29"/>
    </sheetView>
  </sheetViews>
  <sheetFormatPr defaultColWidth="9.140625" defaultRowHeight="12.75" x14ac:dyDescent="0.2"/>
  <cols>
    <col min="1" max="1" width="5.7109375" style="112" customWidth="1"/>
    <col min="2" max="2" width="9.140625" style="112" customWidth="1"/>
    <col min="3" max="3" width="12.5703125" style="112" bestFit="1" customWidth="1"/>
    <col min="4" max="4" width="2.7109375" style="112" customWidth="1"/>
    <col min="5" max="7" width="7.28515625" style="112" customWidth="1"/>
    <col min="8" max="8" width="7" style="112" customWidth="1"/>
    <col min="9" max="11" width="7.28515625" style="112" customWidth="1"/>
    <col min="12" max="12" width="10.5703125" style="112" customWidth="1"/>
    <col min="13" max="13" width="7.28515625" style="112" customWidth="1"/>
    <col min="14" max="14" width="9.140625" style="112" customWidth="1"/>
    <col min="15" max="16384" width="9.140625" style="112"/>
  </cols>
  <sheetData>
    <row r="1" spans="1:12" customFormat="1" ht="6" customHeight="1" thickBot="1" x14ac:dyDescent="0.25"/>
    <row r="2" spans="1:12" customFormat="1" ht="24" customHeight="1" thickBot="1" x14ac:dyDescent="0.25">
      <c r="A2" s="113" t="s">
        <v>107</v>
      </c>
      <c r="H2" s="5"/>
      <c r="I2" s="9" t="s">
        <v>40</v>
      </c>
      <c r="J2" s="6"/>
      <c r="K2" s="7"/>
      <c r="L2" s="7"/>
    </row>
    <row r="3" spans="1:12" customFormat="1" ht="24" customHeight="1" thickBot="1" x14ac:dyDescent="0.25">
      <c r="A3" s="114" t="s">
        <v>108</v>
      </c>
      <c r="H3" s="5"/>
      <c r="I3" s="9" t="s">
        <v>42</v>
      </c>
      <c r="J3" s="6"/>
      <c r="K3" s="7"/>
      <c r="L3" s="7"/>
    </row>
    <row r="4" spans="1:12" customFormat="1" ht="24" customHeight="1" thickBot="1" x14ac:dyDescent="0.25">
      <c r="A4" s="1" t="s">
        <v>44</v>
      </c>
      <c r="B4" s="1"/>
      <c r="C4" s="99"/>
      <c r="D4" s="4"/>
      <c r="E4" s="4"/>
      <c r="F4" s="4"/>
      <c r="H4" s="5"/>
      <c r="I4" s="9" t="s">
        <v>45</v>
      </c>
      <c r="J4" s="6"/>
      <c r="K4" s="7"/>
      <c r="L4" s="7"/>
    </row>
    <row r="5" spans="1:12" customFormat="1" ht="24" customHeight="1" thickBot="1" x14ac:dyDescent="0.25">
      <c r="A5" s="8" t="s">
        <v>47</v>
      </c>
      <c r="B5" s="8"/>
      <c r="C5" s="179"/>
      <c r="D5" s="179"/>
      <c r="E5" s="179"/>
      <c r="F5" s="179"/>
      <c r="H5" s="5"/>
      <c r="I5" s="9" t="s">
        <v>49</v>
      </c>
      <c r="J5" s="93"/>
      <c r="K5" s="7"/>
      <c r="L5" s="7"/>
    </row>
    <row r="6" spans="1:12" customFormat="1" ht="19.5" customHeight="1" x14ac:dyDescent="0.2">
      <c r="A6" s="8" t="s">
        <v>51</v>
      </c>
      <c r="B6" s="8"/>
      <c r="C6" s="179"/>
      <c r="D6" s="179"/>
      <c r="E6" s="179"/>
      <c r="F6" s="179"/>
      <c r="H6" s="112" t="s">
        <v>53</v>
      </c>
    </row>
    <row r="7" spans="1:12" customFormat="1" ht="17.100000000000001" customHeight="1" x14ac:dyDescent="0.2">
      <c r="A7" s="8" t="s">
        <v>54</v>
      </c>
      <c r="B7" s="8"/>
      <c r="C7" s="66"/>
      <c r="D7" s="66"/>
      <c r="E7" s="66"/>
      <c r="F7" s="66"/>
      <c r="H7" s="1" t="s">
        <v>55</v>
      </c>
      <c r="I7" s="178"/>
      <c r="J7" s="187"/>
      <c r="K7" s="187"/>
      <c r="L7" s="187"/>
    </row>
    <row r="8" spans="1:12" customFormat="1" ht="17.100000000000001" customHeight="1" x14ac:dyDescent="0.2">
      <c r="A8" s="1" t="s">
        <v>57</v>
      </c>
      <c r="B8" s="1"/>
      <c r="C8" s="178"/>
      <c r="D8" s="178"/>
      <c r="E8" s="178"/>
      <c r="F8" s="178"/>
      <c r="H8" s="8" t="s">
        <v>59</v>
      </c>
      <c r="I8" s="179"/>
      <c r="J8" s="180"/>
      <c r="K8" s="180"/>
      <c r="L8" s="180"/>
    </row>
    <row r="9" spans="1:12" customFormat="1" ht="17.100000000000001" customHeight="1" x14ac:dyDescent="0.2">
      <c r="A9" s="8" t="s">
        <v>61</v>
      </c>
      <c r="B9" s="8"/>
      <c r="C9" s="179"/>
      <c r="D9" s="179"/>
      <c r="E9" s="179"/>
      <c r="F9" s="179"/>
      <c r="H9" s="8" t="s">
        <v>63</v>
      </c>
      <c r="I9" s="179"/>
      <c r="J9" s="180"/>
      <c r="K9" s="180"/>
      <c r="L9" s="180"/>
    </row>
    <row r="10" spans="1:12" customFormat="1" ht="17.100000000000001" customHeight="1" x14ac:dyDescent="0.2">
      <c r="A10" s="8" t="s">
        <v>64</v>
      </c>
      <c r="B10" s="8"/>
      <c r="C10" s="179"/>
      <c r="D10" s="179"/>
      <c r="E10" s="179"/>
      <c r="F10" s="179"/>
      <c r="H10" s="8" t="s">
        <v>66</v>
      </c>
      <c r="I10" s="179"/>
      <c r="J10" s="180"/>
      <c r="K10" s="180"/>
      <c r="L10" s="180"/>
    </row>
    <row r="11" spans="1:12" customFormat="1" ht="17.100000000000001" customHeight="1" x14ac:dyDescent="0.2">
      <c r="H11" s="8" t="s">
        <v>67</v>
      </c>
      <c r="I11" s="179"/>
      <c r="J11" s="180"/>
      <c r="K11" s="180"/>
      <c r="L11" s="180"/>
    </row>
    <row r="12" spans="1:12" customFormat="1" ht="17.100000000000001" customHeight="1" x14ac:dyDescent="0.2">
      <c r="C12" s="115"/>
      <c r="H12" s="8" t="s">
        <v>68</v>
      </c>
      <c r="I12" s="179"/>
      <c r="J12" s="180"/>
      <c r="K12" s="180"/>
      <c r="L12" s="180"/>
    </row>
    <row r="13" spans="1:12" customFormat="1" ht="17.100000000000001" customHeight="1" x14ac:dyDescent="0.2">
      <c r="H13" s="2"/>
      <c r="I13" s="2"/>
      <c r="J13" s="2"/>
      <c r="K13" s="2"/>
      <c r="L13" s="2"/>
    </row>
    <row r="14" spans="1:12" customFormat="1" ht="21.75" customHeight="1" x14ac:dyDescent="0.2">
      <c r="A14" s="119"/>
      <c r="B14" s="120"/>
    </row>
    <row r="15" spans="1:12" customFormat="1" ht="15.75" customHeight="1" x14ac:dyDescent="0.2">
      <c r="F15" s="10">
        <v>1</v>
      </c>
      <c r="G15" s="10">
        <v>2</v>
      </c>
      <c r="H15" s="10">
        <v>3</v>
      </c>
      <c r="I15" s="10">
        <v>4</v>
      </c>
      <c r="J15" s="10">
        <v>5</v>
      </c>
      <c r="K15" s="10">
        <v>6</v>
      </c>
      <c r="L15" s="10" t="s">
        <v>109</v>
      </c>
    </row>
    <row r="16" spans="1:12" customFormat="1" ht="20.100000000000001" customHeight="1" x14ac:dyDescent="0.2">
      <c r="A16" s="198"/>
      <c r="B16" s="199" t="s">
        <v>110</v>
      </c>
      <c r="C16" s="200"/>
      <c r="D16" s="200"/>
      <c r="E16" s="11"/>
      <c r="F16" s="121"/>
      <c r="G16" s="121"/>
      <c r="H16" s="121"/>
      <c r="I16" s="121"/>
      <c r="J16" s="121"/>
      <c r="K16" s="121"/>
      <c r="L16" s="12">
        <f t="shared" ref="L16:L22" si="0">SUM(F16:K16)</f>
        <v>0</v>
      </c>
    </row>
    <row r="17" spans="1:12" customFormat="1" ht="20.100000000000001" customHeight="1" x14ac:dyDescent="0.2">
      <c r="A17" s="198"/>
      <c r="B17" s="201" t="s">
        <v>111</v>
      </c>
      <c r="C17" s="200"/>
      <c r="D17" s="200"/>
      <c r="E17" s="11"/>
      <c r="F17" s="121"/>
      <c r="G17" s="121"/>
      <c r="H17" s="121"/>
      <c r="I17" s="121"/>
      <c r="J17" s="121"/>
      <c r="K17" s="121"/>
      <c r="L17" s="12">
        <f t="shared" si="0"/>
        <v>0</v>
      </c>
    </row>
    <row r="18" spans="1:12" customFormat="1" ht="20.100000000000001" customHeight="1" x14ac:dyDescent="0.2">
      <c r="B18" s="201" t="s">
        <v>112</v>
      </c>
      <c r="C18" s="200"/>
      <c r="D18" s="200"/>
      <c r="E18" s="11"/>
      <c r="F18" s="121"/>
      <c r="G18" s="121"/>
      <c r="H18" s="121"/>
      <c r="I18" s="121"/>
      <c r="J18" s="121"/>
      <c r="K18" s="121"/>
      <c r="L18" s="12">
        <f t="shared" si="0"/>
        <v>0</v>
      </c>
    </row>
    <row r="19" spans="1:12" customFormat="1" ht="20.100000000000001" customHeight="1" x14ac:dyDescent="0.2">
      <c r="B19" s="205" t="s">
        <v>113</v>
      </c>
      <c r="C19" s="200"/>
      <c r="D19" s="200"/>
      <c r="E19" s="11"/>
      <c r="F19" s="121"/>
      <c r="G19" s="121"/>
      <c r="H19" s="121"/>
      <c r="I19" s="121"/>
      <c r="J19" s="121"/>
      <c r="K19" s="121"/>
      <c r="L19" s="12">
        <f t="shared" si="0"/>
        <v>0</v>
      </c>
    </row>
    <row r="20" spans="1:12" customFormat="1" ht="20.100000000000001" customHeight="1" x14ac:dyDescent="0.2">
      <c r="B20" s="201" t="s">
        <v>114</v>
      </c>
      <c r="C20" s="200"/>
      <c r="D20" s="200"/>
      <c r="E20" s="206"/>
      <c r="F20" s="121"/>
      <c r="G20" s="121"/>
      <c r="H20" s="121"/>
      <c r="I20" s="121"/>
      <c r="J20" s="121"/>
      <c r="K20" s="121"/>
      <c r="L20" s="12">
        <f t="shared" si="0"/>
        <v>0</v>
      </c>
    </row>
    <row r="21" spans="1:12" customFormat="1" ht="20.100000000000001" customHeight="1" x14ac:dyDescent="0.2">
      <c r="B21" s="201" t="s">
        <v>115</v>
      </c>
      <c r="C21" s="200"/>
      <c r="D21" s="200"/>
      <c r="E21" s="11"/>
      <c r="F21" s="121"/>
      <c r="G21" s="121"/>
      <c r="H21" s="121"/>
      <c r="I21" s="121"/>
      <c r="J21" s="121"/>
      <c r="K21" s="121"/>
      <c r="L21" s="12">
        <f t="shared" si="0"/>
        <v>0</v>
      </c>
    </row>
    <row r="22" spans="1:12" customFormat="1" ht="20.100000000000001" customHeight="1" x14ac:dyDescent="0.2">
      <c r="B22" s="202" t="s">
        <v>116</v>
      </c>
      <c r="C22" s="203"/>
      <c r="D22" s="203"/>
      <c r="E22" s="204"/>
      <c r="F22" s="121"/>
      <c r="G22" s="121"/>
      <c r="H22" s="121"/>
      <c r="I22" s="121"/>
      <c r="J22" s="121"/>
      <c r="K22" s="121"/>
      <c r="L22" s="12">
        <f t="shared" si="0"/>
        <v>0</v>
      </c>
    </row>
    <row r="23" spans="1:12" customFormat="1" ht="14.25" customHeight="1" x14ac:dyDescent="0.2">
      <c r="L23" s="122"/>
    </row>
    <row r="24" spans="1:12" customFormat="1" ht="15.75" customHeight="1" thickBot="1" x14ac:dyDescent="0.25">
      <c r="B24" s="14" t="s">
        <v>69</v>
      </c>
      <c r="C24" s="2"/>
      <c r="D24" s="2"/>
      <c r="E24" s="2"/>
      <c r="F24" s="2"/>
      <c r="G24" s="2"/>
      <c r="H24" s="15"/>
      <c r="K24" s="123" t="s">
        <v>117</v>
      </c>
      <c r="L24" s="12">
        <f>SUM(L16:L22)</f>
        <v>0</v>
      </c>
    </row>
    <row r="25" spans="1:12" customFormat="1" ht="18" customHeight="1" thickBot="1" x14ac:dyDescent="0.25">
      <c r="B25" s="16"/>
      <c r="H25" s="17"/>
      <c r="J25" s="123"/>
      <c r="K25" s="123" t="s">
        <v>118</v>
      </c>
      <c r="L25" s="18">
        <f>ROUND(+L24/6,3)</f>
        <v>0</v>
      </c>
    </row>
    <row r="26" spans="1:12" x14ac:dyDescent="0.2">
      <c r="B26" s="16"/>
      <c r="H26" s="17"/>
      <c r="I26" s="124"/>
      <c r="J26" s="125"/>
      <c r="L26" s="19"/>
    </row>
    <row r="27" spans="1:12" x14ac:dyDescent="0.2">
      <c r="B27" s="20"/>
      <c r="C27" s="1"/>
      <c r="D27" s="1"/>
      <c r="E27" s="1"/>
      <c r="F27" s="1"/>
      <c r="G27" s="1"/>
      <c r="H27" s="21"/>
      <c r="K27" s="123" t="s">
        <v>119</v>
      </c>
      <c r="L27" s="125"/>
    </row>
    <row r="28" spans="1:12" customFormat="1" ht="9.75" customHeight="1" thickBot="1" x14ac:dyDescent="0.25"/>
    <row r="29" spans="1:12" customFormat="1" ht="21.75" customHeight="1" thickBot="1" x14ac:dyDescent="0.25">
      <c r="H29" s="118"/>
      <c r="I29" s="22" t="s">
        <v>120</v>
      </c>
      <c r="J29" s="23"/>
      <c r="K29" s="24"/>
      <c r="L29" s="25">
        <f>ROUND(+L25/7,3)</f>
        <v>0</v>
      </c>
    </row>
    <row r="30" spans="1:12" customFormat="1" ht="18" customHeight="1" x14ac:dyDescent="0.2">
      <c r="F30" s="126"/>
      <c r="H30" s="118"/>
      <c r="I30" s="118"/>
      <c r="J30" s="127"/>
      <c r="K30" s="123"/>
      <c r="L30" s="128"/>
    </row>
    <row r="31" spans="1:12" customFormat="1" ht="18" customHeight="1" x14ac:dyDescent="0.2">
      <c r="F31" s="126"/>
      <c r="H31" s="118"/>
      <c r="I31" s="118"/>
      <c r="J31" s="127"/>
      <c r="K31" s="123"/>
      <c r="L31" s="128"/>
    </row>
    <row r="32" spans="1:12" customFormat="1" ht="18" customHeight="1" x14ac:dyDescent="0.2"/>
    <row r="33" spans="1:13" customFormat="1" ht="18" customHeight="1" x14ac:dyDescent="0.2">
      <c r="A33" s="1" t="s">
        <v>104</v>
      </c>
      <c r="B33" s="26"/>
      <c r="C33" s="26"/>
      <c r="D33" s="26"/>
      <c r="E33" s="26"/>
      <c r="F33" s="126"/>
      <c r="H33" s="1" t="s">
        <v>105</v>
      </c>
      <c r="I33" s="1"/>
      <c r="J33" s="1"/>
      <c r="K33" s="1"/>
      <c r="L33" s="1"/>
    </row>
    <row r="34" spans="1:13" customFormat="1" ht="18" customHeight="1" x14ac:dyDescent="0.2">
      <c r="F34" s="126"/>
      <c r="H34" s="118"/>
      <c r="I34" s="118"/>
      <c r="J34" s="127"/>
      <c r="K34" s="123"/>
      <c r="L34" s="128"/>
    </row>
    <row r="35" spans="1:13" customFormat="1" ht="9" customHeigh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1:13" customFormat="1" ht="9" customHeight="1" x14ac:dyDescent="0.2"/>
    <row r="38" spans="1:13" customFormat="1" ht="12.75" customHeight="1" x14ac:dyDescent="0.2"/>
    <row r="39" spans="1:13" customFormat="1" ht="12.75" customHeight="1" x14ac:dyDescent="0.2"/>
    <row r="42" spans="1:13" customFormat="1" ht="9" customHeight="1" x14ac:dyDescent="0.2"/>
    <row r="47" spans="1:13" customFormat="1" ht="12" customHeight="1" x14ac:dyDescent="0.2"/>
    <row r="48" spans="1:13" customFormat="1" ht="13.5" customHeight="1" x14ac:dyDescent="0.2"/>
    <row r="49" customFormat="1" ht="10.5" customHeight="1" x14ac:dyDescent="0.2"/>
    <row r="50" customFormat="1" ht="6.75" customHeight="1" x14ac:dyDescent="0.2"/>
    <row r="51" customFormat="1" ht="18" customHeight="1" x14ac:dyDescent="0.2"/>
    <row r="52" customFormat="1" ht="9" customHeight="1" x14ac:dyDescent="0.2"/>
    <row r="54" customFormat="1" ht="12.75" customHeight="1" x14ac:dyDescent="0.2"/>
    <row r="55" customFormat="1" ht="12.75" customHeight="1" x14ac:dyDescent="0.2"/>
    <row r="58" customFormat="1" ht="9" customHeight="1" x14ac:dyDescent="0.2"/>
    <row r="63" customFormat="1" ht="10.5" customHeight="1" x14ac:dyDescent="0.2"/>
    <row r="64" customFormat="1" ht="15.75" customHeight="1" x14ac:dyDescent="0.2"/>
    <row r="66" customFormat="1" ht="18" customHeight="1" x14ac:dyDescent="0.2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Zeros="0" workbookViewId="0">
      <selection activeCell="F29" sqref="F29 F29"/>
    </sheetView>
  </sheetViews>
  <sheetFormatPr defaultColWidth="9.140625" defaultRowHeight="12.75" x14ac:dyDescent="0.2"/>
  <cols>
    <col min="1" max="1" width="5.7109375" style="112" customWidth="1"/>
    <col min="2" max="2" width="9.140625" style="112" customWidth="1"/>
    <col min="3" max="3" width="12.5703125" style="112" bestFit="1" customWidth="1"/>
    <col min="4" max="4" width="2.7109375" style="112" customWidth="1"/>
    <col min="5" max="7" width="7.28515625" style="112" customWidth="1"/>
    <col min="8" max="8" width="7" style="112" customWidth="1"/>
    <col min="9" max="11" width="7.28515625" style="112" customWidth="1"/>
    <col min="12" max="12" width="10.5703125" style="112" customWidth="1"/>
    <col min="13" max="13" width="7.28515625" style="112" customWidth="1"/>
    <col min="14" max="14" width="9.140625" style="112" customWidth="1"/>
    <col min="15" max="16384" width="9.140625" style="112"/>
  </cols>
  <sheetData>
    <row r="1" spans="1:12" customFormat="1" ht="6" customHeight="1" thickBot="1" x14ac:dyDescent="0.25"/>
    <row r="2" spans="1:12" customFormat="1" ht="24" customHeight="1" thickBot="1" x14ac:dyDescent="0.25">
      <c r="A2" s="113" t="s">
        <v>121</v>
      </c>
      <c r="H2" s="5"/>
      <c r="I2" s="9" t="s">
        <v>40</v>
      </c>
      <c r="J2" s="6"/>
      <c r="K2" s="7"/>
      <c r="L2" s="7"/>
    </row>
    <row r="3" spans="1:12" customFormat="1" ht="24" customHeight="1" thickBot="1" x14ac:dyDescent="0.25">
      <c r="A3" s="114" t="s">
        <v>122</v>
      </c>
      <c r="H3" s="5"/>
      <c r="I3" s="9" t="s">
        <v>42</v>
      </c>
      <c r="J3" s="6"/>
      <c r="K3" s="7"/>
      <c r="L3" s="7"/>
    </row>
    <row r="4" spans="1:12" customFormat="1" ht="24" customHeight="1" thickBot="1" x14ac:dyDescent="0.25">
      <c r="A4" s="1" t="s">
        <v>44</v>
      </c>
      <c r="B4" s="1"/>
      <c r="C4" s="99"/>
      <c r="D4" s="4"/>
      <c r="E4" s="4"/>
      <c r="F4" s="4"/>
      <c r="H4" s="5"/>
      <c r="I4" s="9" t="s">
        <v>45</v>
      </c>
      <c r="J4" s="6"/>
      <c r="K4" s="7"/>
      <c r="L4" s="7"/>
    </row>
    <row r="5" spans="1:12" customFormat="1" ht="24" customHeight="1" thickBot="1" x14ac:dyDescent="0.25">
      <c r="A5" s="8" t="s">
        <v>47</v>
      </c>
      <c r="B5" s="8"/>
      <c r="C5" s="179"/>
      <c r="D5" s="179"/>
      <c r="E5" s="179"/>
      <c r="F5" s="179"/>
      <c r="H5" s="5"/>
      <c r="I5" s="9" t="s">
        <v>49</v>
      </c>
      <c r="J5" s="93"/>
      <c r="K5" s="7"/>
      <c r="L5" s="7"/>
    </row>
    <row r="6" spans="1:12" customFormat="1" ht="19.5" customHeight="1" x14ac:dyDescent="0.2">
      <c r="A6" s="8" t="s">
        <v>51</v>
      </c>
      <c r="B6" s="8"/>
      <c r="C6" s="179"/>
      <c r="D6" s="179"/>
      <c r="E6" s="179"/>
      <c r="F6" s="179"/>
      <c r="H6" s="112" t="s">
        <v>53</v>
      </c>
    </row>
    <row r="7" spans="1:12" customFormat="1" ht="17.100000000000001" customHeight="1" x14ac:dyDescent="0.2">
      <c r="A7" s="8" t="s">
        <v>54</v>
      </c>
      <c r="B7" s="8"/>
      <c r="C7" s="66"/>
      <c r="D7" s="66"/>
      <c r="E7" s="66"/>
      <c r="F7" s="66"/>
      <c r="H7" s="1" t="s">
        <v>55</v>
      </c>
      <c r="I7" s="178"/>
      <c r="J7" s="187"/>
      <c r="K7" s="187"/>
      <c r="L7" s="188"/>
    </row>
    <row r="8" spans="1:12" customFormat="1" ht="17.100000000000001" customHeight="1" x14ac:dyDescent="0.2">
      <c r="A8" s="1" t="s">
        <v>57</v>
      </c>
      <c r="B8" s="1"/>
      <c r="C8" s="178"/>
      <c r="D8" s="178"/>
      <c r="E8" s="178"/>
      <c r="F8" s="178"/>
      <c r="H8" s="8" t="s">
        <v>59</v>
      </c>
      <c r="I8" s="179"/>
      <c r="J8" s="180"/>
      <c r="K8" s="180"/>
      <c r="L8" s="181"/>
    </row>
    <row r="9" spans="1:12" customFormat="1" ht="17.100000000000001" customHeight="1" x14ac:dyDescent="0.2">
      <c r="A9" s="8" t="s">
        <v>61</v>
      </c>
      <c r="B9" s="8"/>
      <c r="C9" s="179"/>
      <c r="D9" s="179"/>
      <c r="E9" s="179"/>
      <c r="F9" s="179"/>
      <c r="H9" s="8" t="s">
        <v>63</v>
      </c>
      <c r="I9" s="179"/>
      <c r="J9" s="180"/>
      <c r="K9" s="180"/>
      <c r="L9" s="181"/>
    </row>
    <row r="10" spans="1:12" customFormat="1" ht="17.100000000000001" customHeight="1" x14ac:dyDescent="0.2">
      <c r="A10" s="8" t="s">
        <v>64</v>
      </c>
      <c r="B10" s="8"/>
      <c r="C10" s="179"/>
      <c r="D10" s="179"/>
      <c r="E10" s="179"/>
      <c r="F10" s="179"/>
      <c r="H10" s="8" t="s">
        <v>66</v>
      </c>
      <c r="I10" s="179"/>
      <c r="J10" s="180"/>
      <c r="K10" s="180"/>
      <c r="L10" s="181"/>
    </row>
    <row r="11" spans="1:12" customFormat="1" ht="17.100000000000001" customHeight="1" x14ac:dyDescent="0.2">
      <c r="H11" s="8" t="s">
        <v>67</v>
      </c>
      <c r="I11" s="179"/>
      <c r="J11" s="180"/>
      <c r="K11" s="180"/>
      <c r="L11" s="181"/>
    </row>
    <row r="12" spans="1:12" customFormat="1" ht="17.100000000000001" customHeight="1" x14ac:dyDescent="0.2">
      <c r="C12" s="115"/>
      <c r="H12" s="8" t="s">
        <v>68</v>
      </c>
      <c r="I12" s="179"/>
      <c r="J12" s="180"/>
      <c r="K12" s="180"/>
      <c r="L12" s="181"/>
    </row>
    <row r="13" spans="1:12" customFormat="1" ht="21.75" customHeight="1" x14ac:dyDescent="0.2">
      <c r="A13" s="119"/>
      <c r="B13" s="120"/>
    </row>
    <row r="14" spans="1:12" customFormat="1" ht="15.75" customHeight="1" x14ac:dyDescent="0.2">
      <c r="F14" s="10">
        <v>1</v>
      </c>
      <c r="G14" s="10">
        <v>2</v>
      </c>
      <c r="H14" s="10">
        <v>3</v>
      </c>
      <c r="I14" s="10">
        <v>4</v>
      </c>
      <c r="J14" s="10">
        <v>5</v>
      </c>
      <c r="K14" s="10">
        <v>6</v>
      </c>
      <c r="L14" s="10" t="s">
        <v>109</v>
      </c>
    </row>
    <row r="15" spans="1:12" customFormat="1" ht="20.100000000000001" customHeight="1" x14ac:dyDescent="0.2">
      <c r="A15" s="198"/>
      <c r="B15" s="199" t="s">
        <v>110</v>
      </c>
      <c r="C15" s="200"/>
      <c r="D15" s="200"/>
      <c r="E15" s="11"/>
      <c r="F15" s="121"/>
      <c r="G15" s="121"/>
      <c r="H15" s="121"/>
      <c r="I15" s="121"/>
      <c r="J15" s="121"/>
      <c r="K15" s="121"/>
      <c r="L15" s="12">
        <f t="shared" ref="L15:L22" si="0">SUM(F15:K15)</f>
        <v>0</v>
      </c>
    </row>
    <row r="16" spans="1:12" customFormat="1" ht="20.100000000000001" customHeight="1" x14ac:dyDescent="0.2">
      <c r="A16" s="198"/>
      <c r="B16" s="201" t="s">
        <v>111</v>
      </c>
      <c r="C16" s="200"/>
      <c r="D16" s="200"/>
      <c r="E16" s="11"/>
      <c r="F16" s="121"/>
      <c r="G16" s="121"/>
      <c r="H16" s="121"/>
      <c r="I16" s="121"/>
      <c r="J16" s="121"/>
      <c r="K16" s="121"/>
      <c r="L16" s="12">
        <f t="shared" si="0"/>
        <v>0</v>
      </c>
    </row>
    <row r="17" spans="1:12" customFormat="1" ht="20.100000000000001" customHeight="1" x14ac:dyDescent="0.2">
      <c r="B17" s="201" t="s">
        <v>112</v>
      </c>
      <c r="C17" s="200"/>
      <c r="D17" s="200"/>
      <c r="E17" s="11"/>
      <c r="F17" s="121"/>
      <c r="G17" s="121"/>
      <c r="H17" s="121"/>
      <c r="I17" s="121"/>
      <c r="J17" s="121"/>
      <c r="K17" s="121"/>
      <c r="L17" s="12">
        <f t="shared" si="0"/>
        <v>0</v>
      </c>
    </row>
    <row r="18" spans="1:12" customFormat="1" ht="20.100000000000001" customHeight="1" x14ac:dyDescent="0.2">
      <c r="B18" s="205" t="s">
        <v>123</v>
      </c>
      <c r="C18" s="200"/>
      <c r="D18" s="200"/>
      <c r="E18" s="11"/>
      <c r="F18" s="121"/>
      <c r="G18" s="121"/>
      <c r="H18" s="121"/>
      <c r="I18" s="121"/>
      <c r="J18" s="121"/>
      <c r="K18" s="121"/>
      <c r="L18" s="12">
        <f t="shared" si="0"/>
        <v>0</v>
      </c>
    </row>
    <row r="19" spans="1:12" customFormat="1" ht="20.100000000000001" customHeight="1" x14ac:dyDescent="0.2">
      <c r="B19" s="207" t="s">
        <v>124</v>
      </c>
      <c r="C19" s="208"/>
      <c r="D19" s="208"/>
      <c r="E19" s="13"/>
      <c r="F19" s="121"/>
      <c r="G19" s="121"/>
      <c r="H19" s="121"/>
      <c r="I19" s="121"/>
      <c r="J19" s="121"/>
      <c r="K19" s="121"/>
      <c r="L19" s="12">
        <f t="shared" si="0"/>
        <v>0</v>
      </c>
    </row>
    <row r="20" spans="1:12" customFormat="1" ht="20.100000000000001" customHeight="1" x14ac:dyDescent="0.2">
      <c r="B20" s="201" t="s">
        <v>125</v>
      </c>
      <c r="C20" s="200"/>
      <c r="D20" s="200"/>
      <c r="E20" s="11"/>
      <c r="F20" s="121"/>
      <c r="G20" s="121"/>
      <c r="H20" s="121"/>
      <c r="I20" s="121"/>
      <c r="J20" s="121"/>
      <c r="K20" s="121"/>
      <c r="L20" s="12">
        <f t="shared" si="0"/>
        <v>0</v>
      </c>
    </row>
    <row r="21" spans="1:12" customFormat="1" ht="20.100000000000001" customHeight="1" x14ac:dyDescent="0.2">
      <c r="B21" s="52" t="s">
        <v>113</v>
      </c>
      <c r="C21" s="53"/>
      <c r="D21" s="53"/>
      <c r="E21" s="11"/>
      <c r="F21" s="121"/>
      <c r="G21" s="121"/>
      <c r="H21" s="121"/>
      <c r="I21" s="121"/>
      <c r="J21" s="121"/>
      <c r="K21" s="121"/>
      <c r="L21" s="12">
        <f t="shared" si="0"/>
        <v>0</v>
      </c>
    </row>
    <row r="22" spans="1:12" customFormat="1" ht="20.100000000000001" customHeight="1" x14ac:dyDescent="0.2">
      <c r="B22" s="202" t="s">
        <v>126</v>
      </c>
      <c r="C22" s="209"/>
      <c r="D22" s="209"/>
      <c r="E22" s="54"/>
      <c r="F22" s="121"/>
      <c r="G22" s="121"/>
      <c r="H22" s="121"/>
      <c r="I22" s="121"/>
      <c r="J22" s="121"/>
      <c r="K22" s="121"/>
      <c r="L22" s="12">
        <f t="shared" si="0"/>
        <v>0</v>
      </c>
    </row>
    <row r="23" spans="1:12" customFormat="1" ht="14.25" customHeight="1" x14ac:dyDescent="0.2"/>
    <row r="24" spans="1:12" customFormat="1" ht="15.75" customHeight="1" thickBot="1" x14ac:dyDescent="0.25">
      <c r="B24" s="14" t="s">
        <v>69</v>
      </c>
      <c r="C24" s="2"/>
      <c r="D24" s="2"/>
      <c r="E24" s="2"/>
      <c r="F24" s="2"/>
      <c r="G24" s="2"/>
      <c r="H24" s="15"/>
      <c r="K24" s="123" t="s">
        <v>117</v>
      </c>
      <c r="L24" s="12">
        <f>SUM(L15:L22)</f>
        <v>0</v>
      </c>
    </row>
    <row r="25" spans="1:12" customFormat="1" ht="18" customHeight="1" thickBot="1" x14ac:dyDescent="0.25">
      <c r="B25" s="16"/>
      <c r="H25" s="17"/>
      <c r="J25" s="123"/>
      <c r="K25" s="123" t="s">
        <v>127</v>
      </c>
      <c r="L25" s="18">
        <f>ROUND(L24/6,3)</f>
        <v>0</v>
      </c>
    </row>
    <row r="26" spans="1:12" x14ac:dyDescent="0.2">
      <c r="B26" s="16"/>
      <c r="H26" s="17"/>
      <c r="I26" s="124"/>
      <c r="J26" s="125"/>
      <c r="L26" s="19"/>
    </row>
    <row r="27" spans="1:12" x14ac:dyDescent="0.2">
      <c r="B27" s="20"/>
      <c r="C27" s="1"/>
      <c r="D27" s="1"/>
      <c r="E27" s="1"/>
      <c r="F27" s="1"/>
      <c r="G27" s="1"/>
      <c r="H27" s="21"/>
      <c r="K27" s="123" t="s">
        <v>128</v>
      </c>
      <c r="L27" s="125"/>
    </row>
    <row r="28" spans="1:12" customFormat="1" ht="9.75" customHeight="1" thickBot="1" x14ac:dyDescent="0.25"/>
    <row r="29" spans="1:12" customFormat="1" ht="22.5" customHeight="1" thickBot="1" x14ac:dyDescent="0.25">
      <c r="F29" s="126"/>
      <c r="H29" s="118"/>
      <c r="I29" s="50" t="s">
        <v>129</v>
      </c>
      <c r="J29" s="55"/>
      <c r="K29" s="56"/>
      <c r="L29" s="25">
        <f>ROUND(+L25/8,3)</f>
        <v>0</v>
      </c>
    </row>
    <row r="30" spans="1:12" customFormat="1" ht="18" customHeight="1" x14ac:dyDescent="0.2">
      <c r="F30" s="126"/>
      <c r="H30" s="118"/>
      <c r="I30" s="118"/>
      <c r="J30" s="127"/>
      <c r="K30" s="123"/>
      <c r="L30" s="128"/>
    </row>
    <row r="31" spans="1:12" customFormat="1" ht="18" customHeight="1" x14ac:dyDescent="0.2">
      <c r="F31" s="126"/>
      <c r="H31" s="118"/>
      <c r="I31" s="118"/>
      <c r="J31" s="127"/>
      <c r="K31" s="123"/>
      <c r="L31" s="128"/>
    </row>
    <row r="32" spans="1:12" customFormat="1" ht="18" customHeight="1" x14ac:dyDescent="0.2">
      <c r="A32" s="1" t="s">
        <v>104</v>
      </c>
      <c r="B32" s="26"/>
      <c r="C32" s="26"/>
      <c r="D32" s="26"/>
      <c r="E32" s="26"/>
      <c r="F32" s="126"/>
      <c r="H32" s="1" t="s">
        <v>105</v>
      </c>
      <c r="I32" s="1"/>
      <c r="J32" s="1"/>
      <c r="K32" s="1"/>
      <c r="L32" s="1"/>
    </row>
    <row r="33" spans="6:12" customFormat="1" ht="18" customHeight="1" x14ac:dyDescent="0.2">
      <c r="F33" s="126"/>
      <c r="H33" s="118"/>
      <c r="I33" s="118"/>
      <c r="J33" s="127"/>
      <c r="K33" s="123"/>
      <c r="L33" s="128"/>
    </row>
    <row r="34" spans="6:12" customFormat="1" ht="18" customHeight="1" x14ac:dyDescent="0.2">
      <c r="F34" s="126"/>
      <c r="H34" s="118"/>
      <c r="I34" s="118"/>
      <c r="J34" s="127"/>
      <c r="K34" s="123"/>
      <c r="L34" s="128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Zeros="0" workbookViewId="0">
      <selection activeCell="L3" sqref="L3 L3"/>
    </sheetView>
  </sheetViews>
  <sheetFormatPr defaultColWidth="9.140625" defaultRowHeight="12.75" x14ac:dyDescent="0.2"/>
  <cols>
    <col min="1" max="1" width="5.7109375" style="112" customWidth="1"/>
    <col min="2" max="2" width="9.140625" style="112" customWidth="1"/>
    <col min="3" max="3" width="12.5703125" style="112" bestFit="1" customWidth="1"/>
    <col min="4" max="4" width="2.7109375" style="112" customWidth="1"/>
    <col min="5" max="7" width="7.28515625" style="112" customWidth="1"/>
    <col min="8" max="8" width="7" style="112" customWidth="1"/>
    <col min="9" max="11" width="7.28515625" style="112" customWidth="1"/>
    <col min="12" max="12" width="10.5703125" style="112" customWidth="1"/>
    <col min="13" max="13" width="7.28515625" style="112" customWidth="1"/>
    <col min="14" max="14" width="9.140625" style="112" customWidth="1"/>
    <col min="15" max="16384" width="9.140625" style="112"/>
  </cols>
  <sheetData>
    <row r="1" spans="1:12" customFormat="1" ht="6" customHeight="1" thickBot="1" x14ac:dyDescent="0.25"/>
    <row r="2" spans="1:12" customFormat="1" ht="24" customHeight="1" thickBot="1" x14ac:dyDescent="0.25">
      <c r="A2" s="113" t="s">
        <v>130</v>
      </c>
      <c r="H2" s="5"/>
      <c r="I2" s="9" t="s">
        <v>40</v>
      </c>
      <c r="J2" s="6"/>
      <c r="K2" s="7"/>
      <c r="L2" s="7"/>
    </row>
    <row r="3" spans="1:12" customFormat="1" ht="24" customHeight="1" thickBot="1" x14ac:dyDescent="0.25">
      <c r="A3" s="114" t="s">
        <v>131</v>
      </c>
      <c r="H3" s="5"/>
      <c r="I3" s="9" t="s">
        <v>42</v>
      </c>
      <c r="J3" s="6"/>
      <c r="K3" s="7"/>
      <c r="L3" s="7"/>
    </row>
    <row r="4" spans="1:12" customFormat="1" ht="24" customHeight="1" thickBot="1" x14ac:dyDescent="0.25">
      <c r="A4" s="1" t="s">
        <v>44</v>
      </c>
      <c r="B4" s="1"/>
      <c r="C4" s="99"/>
      <c r="D4" s="4"/>
      <c r="E4" s="4"/>
      <c r="F4" s="4"/>
      <c r="H4" s="5"/>
      <c r="I4" s="9" t="s">
        <v>45</v>
      </c>
      <c r="J4" s="6"/>
      <c r="K4" s="7"/>
      <c r="L4" s="7"/>
    </row>
    <row r="5" spans="1:12" customFormat="1" ht="24" customHeight="1" thickBot="1" x14ac:dyDescent="0.25">
      <c r="A5" s="8" t="s">
        <v>47</v>
      </c>
      <c r="B5" s="8"/>
      <c r="C5" s="179"/>
      <c r="D5" s="179"/>
      <c r="E5" s="179"/>
      <c r="F5" s="179"/>
      <c r="H5" s="5"/>
      <c r="I5" s="9" t="s">
        <v>49</v>
      </c>
      <c r="J5" s="93"/>
      <c r="K5" s="7"/>
      <c r="L5" s="7"/>
    </row>
    <row r="6" spans="1:12" customFormat="1" ht="19.5" customHeight="1" x14ac:dyDescent="0.2">
      <c r="A6" s="8" t="s">
        <v>51</v>
      </c>
      <c r="B6" s="8"/>
      <c r="C6" s="179"/>
      <c r="D6" s="179"/>
      <c r="E6" s="179"/>
      <c r="F6" s="179"/>
      <c r="H6" s="112" t="s">
        <v>53</v>
      </c>
    </row>
    <row r="7" spans="1:12" customFormat="1" ht="17.100000000000001" customHeight="1" x14ac:dyDescent="0.2">
      <c r="A7" s="8" t="s">
        <v>54</v>
      </c>
      <c r="B7" s="8"/>
      <c r="C7" s="66"/>
      <c r="D7" s="66"/>
      <c r="E7" s="66"/>
      <c r="F7" s="66"/>
      <c r="H7" s="1" t="s">
        <v>55</v>
      </c>
      <c r="I7" s="178"/>
      <c r="J7" s="187"/>
      <c r="K7" s="187"/>
      <c r="L7" s="188"/>
    </row>
    <row r="8" spans="1:12" customFormat="1" ht="17.100000000000001" customHeight="1" x14ac:dyDescent="0.2">
      <c r="A8" s="1" t="s">
        <v>57</v>
      </c>
      <c r="B8" s="1"/>
      <c r="C8" s="178"/>
      <c r="D8" s="178"/>
      <c r="E8" s="178"/>
      <c r="F8" s="178"/>
      <c r="H8" s="8" t="s">
        <v>59</v>
      </c>
      <c r="I8" s="179"/>
      <c r="J8" s="180"/>
      <c r="K8" s="180"/>
      <c r="L8" s="181"/>
    </row>
    <row r="9" spans="1:12" customFormat="1" ht="17.100000000000001" customHeight="1" x14ac:dyDescent="0.2">
      <c r="A9" s="8" t="s">
        <v>61</v>
      </c>
      <c r="B9" s="8"/>
      <c r="C9" s="179"/>
      <c r="D9" s="179"/>
      <c r="E9" s="179"/>
      <c r="F9" s="179"/>
      <c r="H9" s="8" t="s">
        <v>63</v>
      </c>
      <c r="I9" s="179"/>
      <c r="J9" s="180"/>
      <c r="K9" s="180"/>
      <c r="L9" s="181"/>
    </row>
    <row r="10" spans="1:12" customFormat="1" ht="17.100000000000001" customHeight="1" x14ac:dyDescent="0.2">
      <c r="A10" s="8" t="s">
        <v>64</v>
      </c>
      <c r="B10" s="8"/>
      <c r="C10" s="179"/>
      <c r="D10" s="179"/>
      <c r="E10" s="179"/>
      <c r="F10" s="179"/>
      <c r="H10" s="8" t="s">
        <v>66</v>
      </c>
      <c r="I10" s="179"/>
      <c r="J10" s="180"/>
      <c r="K10" s="180"/>
      <c r="L10" s="181"/>
    </row>
    <row r="11" spans="1:12" customFormat="1" ht="17.100000000000001" customHeight="1" x14ac:dyDescent="0.2">
      <c r="H11" s="8" t="s">
        <v>67</v>
      </c>
      <c r="I11" s="179"/>
      <c r="J11" s="180"/>
      <c r="K11" s="180"/>
      <c r="L11" s="181"/>
    </row>
    <row r="12" spans="1:12" customFormat="1" ht="17.100000000000001" customHeight="1" x14ac:dyDescent="0.2">
      <c r="H12" s="8" t="s">
        <v>68</v>
      </c>
      <c r="I12" s="179"/>
      <c r="J12" s="180"/>
      <c r="K12" s="180"/>
      <c r="L12" s="181"/>
    </row>
    <row r="13" spans="1:12" customFormat="1" ht="21.75" customHeight="1" x14ac:dyDescent="0.2">
      <c r="A13" s="119"/>
      <c r="B13" s="120"/>
    </row>
    <row r="14" spans="1:12" customFormat="1" ht="15.75" customHeight="1" x14ac:dyDescent="0.2">
      <c r="F14" s="10">
        <v>1</v>
      </c>
      <c r="G14" s="10">
        <v>2</v>
      </c>
      <c r="H14" s="10">
        <v>3</v>
      </c>
      <c r="I14" s="10">
        <v>4</v>
      </c>
      <c r="J14" s="10">
        <v>5</v>
      </c>
      <c r="K14" s="10">
        <v>6</v>
      </c>
      <c r="L14" s="10" t="s">
        <v>109</v>
      </c>
    </row>
    <row r="15" spans="1:12" customFormat="1" ht="20.100000000000001" customHeight="1" x14ac:dyDescent="0.2">
      <c r="A15" s="198"/>
      <c r="B15" s="199" t="s">
        <v>110</v>
      </c>
      <c r="C15" s="200"/>
      <c r="D15" s="200"/>
      <c r="E15" s="11"/>
      <c r="F15" s="121"/>
      <c r="G15" s="121"/>
      <c r="H15" s="121"/>
      <c r="I15" s="121"/>
      <c r="J15" s="121"/>
      <c r="K15" s="121"/>
      <c r="L15" s="12">
        <f t="shared" ref="L15:L22" si="0">SUM(F15:K15)</f>
        <v>0</v>
      </c>
    </row>
    <row r="16" spans="1:12" customFormat="1" ht="20.100000000000001" customHeight="1" x14ac:dyDescent="0.2">
      <c r="A16" s="198"/>
      <c r="B16" s="201" t="s">
        <v>112</v>
      </c>
      <c r="C16" s="200"/>
      <c r="D16" s="200"/>
      <c r="E16" s="11"/>
      <c r="F16" s="121"/>
      <c r="G16" s="121"/>
      <c r="H16" s="121"/>
      <c r="I16" s="121"/>
      <c r="J16" s="121"/>
      <c r="K16" s="121"/>
      <c r="L16" s="12">
        <f t="shared" si="0"/>
        <v>0</v>
      </c>
    </row>
    <row r="17" spans="2:12" customFormat="1" ht="20.100000000000001" customHeight="1" x14ac:dyDescent="0.2">
      <c r="B17" s="201" t="s">
        <v>123</v>
      </c>
      <c r="C17" s="200"/>
      <c r="D17" s="200"/>
      <c r="E17" s="11"/>
      <c r="F17" s="121"/>
      <c r="G17" s="121"/>
      <c r="H17" s="121"/>
      <c r="I17" s="121"/>
      <c r="J17" s="121"/>
      <c r="K17" s="121"/>
      <c r="L17" s="12">
        <f t="shared" si="0"/>
        <v>0</v>
      </c>
    </row>
    <row r="18" spans="2:12" customFormat="1" ht="20.100000000000001" customHeight="1" x14ac:dyDescent="0.2">
      <c r="B18" s="207" t="s">
        <v>124</v>
      </c>
      <c r="C18" s="208"/>
      <c r="D18" s="208"/>
      <c r="E18" s="11"/>
      <c r="F18" s="121"/>
      <c r="G18" s="121"/>
      <c r="H18" s="121"/>
      <c r="I18" s="121"/>
      <c r="J18" s="121"/>
      <c r="K18" s="121"/>
      <c r="L18" s="12">
        <f t="shared" si="0"/>
        <v>0</v>
      </c>
    </row>
    <row r="19" spans="2:12" customFormat="1" ht="20.100000000000001" customHeight="1" x14ac:dyDescent="0.2">
      <c r="B19" s="201" t="s">
        <v>125</v>
      </c>
      <c r="C19" s="200"/>
      <c r="D19" s="200"/>
      <c r="E19" s="13"/>
      <c r="F19" s="121"/>
      <c r="G19" s="121"/>
      <c r="H19" s="121"/>
      <c r="I19" s="121"/>
      <c r="J19" s="121"/>
      <c r="K19" s="121"/>
      <c r="L19" s="12">
        <f t="shared" si="0"/>
        <v>0</v>
      </c>
    </row>
    <row r="20" spans="2:12" customFormat="1" ht="20.100000000000001" customHeight="1" x14ac:dyDescent="0.2">
      <c r="B20" s="52" t="s">
        <v>113</v>
      </c>
      <c r="C20" s="53"/>
      <c r="D20" s="53"/>
      <c r="E20" s="11"/>
      <c r="F20" s="121"/>
      <c r="G20" s="121"/>
      <c r="H20" s="121"/>
      <c r="I20" s="121"/>
      <c r="J20" s="121"/>
      <c r="K20" s="121"/>
      <c r="L20" s="12">
        <f t="shared" si="0"/>
        <v>0</v>
      </c>
    </row>
    <row r="21" spans="2:12" customFormat="1" ht="20.100000000000001" customHeight="1" x14ac:dyDescent="0.2">
      <c r="B21" s="52" t="s">
        <v>132</v>
      </c>
      <c r="C21" s="53"/>
      <c r="D21" s="53"/>
      <c r="E21" s="11"/>
      <c r="F21" s="121"/>
      <c r="G21" s="121"/>
      <c r="H21" s="121"/>
      <c r="I21" s="121"/>
      <c r="J21" s="121"/>
      <c r="K21" s="121"/>
      <c r="L21" s="12">
        <f t="shared" si="0"/>
        <v>0</v>
      </c>
    </row>
    <row r="22" spans="2:12" customFormat="1" ht="20.100000000000001" customHeight="1" x14ac:dyDescent="0.2">
      <c r="B22" s="202" t="s">
        <v>133</v>
      </c>
      <c r="C22" s="203"/>
      <c r="D22" s="203"/>
      <c r="E22" s="204"/>
      <c r="F22" s="121"/>
      <c r="G22" s="121"/>
      <c r="H22" s="121"/>
      <c r="I22" s="121"/>
      <c r="J22" s="121"/>
      <c r="K22" s="121"/>
      <c r="L22" s="12">
        <f t="shared" si="0"/>
        <v>0</v>
      </c>
    </row>
    <row r="23" spans="2:12" customFormat="1" ht="14.25" customHeight="1" x14ac:dyDescent="0.2"/>
    <row r="24" spans="2:12" customFormat="1" ht="15.75" customHeight="1" thickBot="1" x14ac:dyDescent="0.25">
      <c r="B24" s="14" t="s">
        <v>69</v>
      </c>
      <c r="C24" s="2"/>
      <c r="D24" s="2"/>
      <c r="E24" s="2"/>
      <c r="F24" s="2"/>
      <c r="G24" s="2"/>
      <c r="H24" s="15"/>
      <c r="K24" s="123" t="s">
        <v>117</v>
      </c>
      <c r="L24" s="12">
        <f>SUM(L15:L22)</f>
        <v>0</v>
      </c>
    </row>
    <row r="25" spans="2:12" customFormat="1" ht="18" customHeight="1" thickBot="1" x14ac:dyDescent="0.25">
      <c r="B25" s="16"/>
      <c r="H25" s="17"/>
      <c r="J25" s="123"/>
      <c r="K25" s="123" t="s">
        <v>127</v>
      </c>
      <c r="L25" s="18">
        <f>ROUND(+L24/6,3)</f>
        <v>0</v>
      </c>
    </row>
    <row r="26" spans="2:12" x14ac:dyDescent="0.2">
      <c r="B26" s="16"/>
      <c r="H26" s="17"/>
      <c r="I26" s="124"/>
      <c r="J26" s="125"/>
      <c r="L26" s="19"/>
    </row>
    <row r="27" spans="2:12" x14ac:dyDescent="0.2">
      <c r="B27" s="20"/>
      <c r="C27" s="1"/>
      <c r="D27" s="1"/>
      <c r="E27" s="1"/>
      <c r="F27" s="1"/>
      <c r="G27" s="1"/>
      <c r="H27" s="21"/>
      <c r="K27" s="123" t="s">
        <v>128</v>
      </c>
      <c r="L27" s="125"/>
    </row>
    <row r="28" spans="2:12" customFormat="1" ht="10.5" customHeight="1" thickBot="1" x14ac:dyDescent="0.25"/>
    <row r="29" spans="2:12" customFormat="1" ht="23.25" customHeight="1" thickBot="1" x14ac:dyDescent="0.25">
      <c r="F29" s="126"/>
      <c r="H29" s="118"/>
      <c r="I29" s="50" t="s">
        <v>129</v>
      </c>
      <c r="J29" s="55"/>
      <c r="K29" s="56"/>
      <c r="L29" s="25">
        <f>ROUND(+L25/8,3)</f>
        <v>0</v>
      </c>
    </row>
    <row r="30" spans="2:12" customFormat="1" ht="18" customHeight="1" x14ac:dyDescent="0.2">
      <c r="F30" s="126"/>
      <c r="H30" s="118"/>
      <c r="I30" s="118"/>
      <c r="J30" s="127"/>
      <c r="K30" s="123"/>
      <c r="L30" s="128"/>
    </row>
    <row r="31" spans="2:12" customFormat="1" ht="18" customHeight="1" x14ac:dyDescent="0.2">
      <c r="F31" s="126"/>
      <c r="H31" s="118"/>
      <c r="I31" s="118"/>
      <c r="J31" s="127"/>
      <c r="K31" s="123"/>
      <c r="L31" s="128"/>
    </row>
    <row r="32" spans="2:12" customFormat="1" ht="18" customHeight="1" x14ac:dyDescent="0.2"/>
    <row r="33" spans="1:12" customFormat="1" ht="18" customHeight="1" x14ac:dyDescent="0.2">
      <c r="A33" s="1" t="s">
        <v>104</v>
      </c>
      <c r="B33" s="26"/>
      <c r="C33" s="26"/>
      <c r="D33" s="26"/>
      <c r="E33" s="26"/>
      <c r="F33" s="126"/>
      <c r="H33" s="1" t="s">
        <v>105</v>
      </c>
      <c r="I33" s="1"/>
      <c r="J33" s="1"/>
      <c r="K33" s="1"/>
      <c r="L33" s="1"/>
    </row>
    <row r="34" spans="1:12" customFormat="1" ht="18" customHeight="1" x14ac:dyDescent="0.2">
      <c r="F34" s="126"/>
      <c r="H34" s="118"/>
      <c r="I34" s="118"/>
      <c r="J34" s="127"/>
      <c r="K34" s="123"/>
      <c r="L34" s="128"/>
    </row>
    <row r="35" spans="1:12" customFormat="1" ht="9" customHeight="1" x14ac:dyDescent="0.2">
      <c r="A35" s="27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Zeros="0" topLeftCell="A6" workbookViewId="0">
      <selection activeCell="A39" sqref="A39 A39"/>
    </sheetView>
  </sheetViews>
  <sheetFormatPr defaultColWidth="9.140625" defaultRowHeight="12.75" x14ac:dyDescent="0.2"/>
  <cols>
    <col min="1" max="1" width="5.7109375" style="112" customWidth="1"/>
    <col min="2" max="2" width="9.140625" style="112" customWidth="1"/>
    <col min="3" max="3" width="12.5703125" style="112" bestFit="1" customWidth="1"/>
    <col min="4" max="4" width="2.7109375" style="112" customWidth="1"/>
    <col min="5" max="7" width="7.28515625" style="112" customWidth="1"/>
    <col min="8" max="8" width="7" style="112" customWidth="1"/>
    <col min="9" max="9" width="7.28515625" style="112" customWidth="1"/>
    <col min="10" max="10" width="4.7109375" style="112" customWidth="1"/>
    <col min="11" max="11" width="10.28515625" style="112" customWidth="1"/>
    <col min="12" max="12" width="10.7109375" style="112" customWidth="1"/>
    <col min="13" max="13" width="7.28515625" style="112" customWidth="1"/>
    <col min="14" max="14" width="9.140625" style="112" customWidth="1"/>
    <col min="15" max="16384" width="9.140625" style="112"/>
  </cols>
  <sheetData>
    <row r="1" spans="1:12" customFormat="1" ht="6" customHeight="1" thickBot="1" x14ac:dyDescent="0.25"/>
    <row r="2" spans="1:12" customFormat="1" ht="22.5" customHeight="1" thickBot="1" x14ac:dyDescent="0.25">
      <c r="A2" s="113" t="s">
        <v>134</v>
      </c>
      <c r="H2" s="5"/>
      <c r="I2" s="9" t="s">
        <v>40</v>
      </c>
      <c r="J2" s="6"/>
      <c r="K2" s="7"/>
      <c r="L2" s="7"/>
    </row>
    <row r="3" spans="1:12" customFormat="1" ht="24" customHeight="1" thickBot="1" x14ac:dyDescent="0.25">
      <c r="A3" s="114" t="s">
        <v>135</v>
      </c>
      <c r="H3" s="5"/>
      <c r="I3" s="9" t="s">
        <v>42</v>
      </c>
      <c r="J3" s="6"/>
      <c r="K3" s="7"/>
      <c r="L3" s="7"/>
    </row>
    <row r="4" spans="1:12" customFormat="1" ht="24" customHeight="1" thickBot="1" x14ac:dyDescent="0.25">
      <c r="A4" s="1" t="s">
        <v>44</v>
      </c>
      <c r="B4" s="1"/>
      <c r="C4" s="99"/>
      <c r="D4" s="4"/>
      <c r="E4" s="4"/>
      <c r="F4" s="4"/>
      <c r="H4" s="5"/>
      <c r="I4" s="9" t="s">
        <v>45</v>
      </c>
      <c r="J4" s="6"/>
      <c r="K4" s="7"/>
      <c r="L4" s="7"/>
    </row>
    <row r="5" spans="1:12" customFormat="1" ht="24" customHeight="1" thickBot="1" x14ac:dyDescent="0.25">
      <c r="A5" s="8" t="s">
        <v>47</v>
      </c>
      <c r="B5" s="8"/>
      <c r="C5" s="179"/>
      <c r="D5" s="179"/>
      <c r="E5" s="179"/>
      <c r="F5" s="179"/>
      <c r="H5" s="5"/>
      <c r="I5" s="9" t="s">
        <v>49</v>
      </c>
      <c r="J5" s="93"/>
      <c r="K5" s="7"/>
      <c r="L5" s="7"/>
    </row>
    <row r="6" spans="1:12" customFormat="1" ht="19.5" customHeight="1" x14ac:dyDescent="0.2">
      <c r="A6" s="8" t="s">
        <v>51</v>
      </c>
      <c r="B6" s="8"/>
      <c r="C6" s="179"/>
      <c r="D6" s="179"/>
      <c r="E6" s="179"/>
      <c r="F6" s="179"/>
      <c r="H6" s="112" t="s">
        <v>53</v>
      </c>
    </row>
    <row r="7" spans="1:12" customFormat="1" ht="17.100000000000001" customHeight="1" x14ac:dyDescent="0.2">
      <c r="A7" s="8" t="s">
        <v>54</v>
      </c>
      <c r="B7" s="8"/>
      <c r="C7" s="66"/>
      <c r="D7" s="66"/>
      <c r="E7" s="66"/>
      <c r="F7" s="66"/>
      <c r="H7" s="1" t="s">
        <v>55</v>
      </c>
      <c r="I7" s="178"/>
      <c r="J7" s="187"/>
      <c r="K7" s="187"/>
      <c r="L7" s="188"/>
    </row>
    <row r="8" spans="1:12" customFormat="1" ht="17.100000000000001" customHeight="1" x14ac:dyDescent="0.2">
      <c r="A8" s="1" t="s">
        <v>57</v>
      </c>
      <c r="B8" s="1"/>
      <c r="C8" s="178"/>
      <c r="D8" s="178"/>
      <c r="E8" s="178"/>
      <c r="F8" s="178"/>
      <c r="H8" s="8" t="s">
        <v>59</v>
      </c>
      <c r="I8" s="179"/>
      <c r="J8" s="180"/>
      <c r="K8" s="180"/>
      <c r="L8" s="181"/>
    </row>
    <row r="9" spans="1:12" customFormat="1" ht="17.100000000000001" customHeight="1" x14ac:dyDescent="0.2">
      <c r="A9" s="8" t="s">
        <v>61</v>
      </c>
      <c r="B9" s="8"/>
      <c r="C9" s="179"/>
      <c r="D9" s="179"/>
      <c r="E9" s="179"/>
      <c r="F9" s="179"/>
      <c r="H9" s="8" t="s">
        <v>63</v>
      </c>
      <c r="I9" s="179"/>
      <c r="J9" s="180"/>
      <c r="K9" s="180"/>
      <c r="L9" s="181"/>
    </row>
    <row r="10" spans="1:12" customFormat="1" ht="17.100000000000001" customHeight="1" x14ac:dyDescent="0.2">
      <c r="A10" s="8" t="s">
        <v>64</v>
      </c>
      <c r="B10" s="8"/>
      <c r="C10" s="179"/>
      <c r="D10" s="179"/>
      <c r="E10" s="179"/>
      <c r="F10" s="179"/>
      <c r="H10" s="8" t="s">
        <v>66</v>
      </c>
      <c r="I10" s="179"/>
      <c r="J10" s="180"/>
      <c r="K10" s="180"/>
      <c r="L10" s="181"/>
    </row>
    <row r="11" spans="1:12" customFormat="1" ht="17.100000000000001" customHeight="1" x14ac:dyDescent="0.2">
      <c r="H11" s="8" t="s">
        <v>67</v>
      </c>
      <c r="I11" s="179"/>
      <c r="J11" s="180"/>
      <c r="K11" s="180"/>
      <c r="L11" s="181"/>
    </row>
    <row r="12" spans="1:12" customFormat="1" ht="17.100000000000001" customHeight="1" x14ac:dyDescent="0.2">
      <c r="H12" s="8" t="s">
        <v>68</v>
      </c>
      <c r="I12" s="179"/>
      <c r="J12" s="180"/>
      <c r="K12" s="180"/>
      <c r="L12" s="181"/>
    </row>
    <row r="13" spans="1:12" customFormat="1" ht="9" customHeight="1" x14ac:dyDescent="0.2">
      <c r="H13" s="2"/>
      <c r="I13" s="2"/>
      <c r="J13" s="2"/>
      <c r="K13" s="2"/>
      <c r="L13" s="2"/>
    </row>
    <row r="14" spans="1:12" customFormat="1" ht="17.100000000000001" customHeight="1" x14ac:dyDescent="0.2">
      <c r="A14" s="57" t="s">
        <v>136</v>
      </c>
      <c r="B14" s="2"/>
      <c r="C14" s="2"/>
      <c r="D14" s="2"/>
      <c r="E14" s="2"/>
      <c r="F14" s="2"/>
      <c r="G14" s="2"/>
      <c r="H14" s="2"/>
      <c r="I14" s="2"/>
      <c r="J14" s="2"/>
      <c r="K14" s="58"/>
      <c r="L14" s="59"/>
    </row>
    <row r="15" spans="1:12" customFormat="1" ht="18" customHeight="1" x14ac:dyDescent="0.2">
      <c r="A15" s="16"/>
      <c r="K15" s="123"/>
      <c r="L15" s="60"/>
    </row>
    <row r="16" spans="1:12" customFormat="1" ht="39" customHeight="1" x14ac:dyDescent="0.2">
      <c r="A16" s="16"/>
      <c r="L16" s="17"/>
    </row>
    <row r="17" spans="1:12" customFormat="1" ht="18" customHeight="1" x14ac:dyDescent="0.2">
      <c r="A17" s="129" t="s">
        <v>137</v>
      </c>
      <c r="B17" s="94"/>
      <c r="C17" s="65"/>
      <c r="D17" s="8"/>
      <c r="E17" s="8"/>
      <c r="F17" s="8"/>
      <c r="G17" s="8"/>
      <c r="H17" s="8"/>
      <c r="I17" s="8"/>
      <c r="J17" s="8"/>
      <c r="K17" s="95"/>
      <c r="L17" s="96"/>
    </row>
    <row r="18" spans="1:12" customFormat="1" ht="19.5" customHeight="1" x14ac:dyDescent="0.2">
      <c r="A18" s="113" t="s">
        <v>138</v>
      </c>
    </row>
    <row r="19" spans="1:12" customFormat="1" ht="15" customHeight="1" x14ac:dyDescent="0.2">
      <c r="G19" s="17"/>
      <c r="H19" s="88" t="s">
        <v>139</v>
      </c>
      <c r="I19" s="130"/>
      <c r="K19" s="10" t="s">
        <v>140</v>
      </c>
    </row>
    <row r="20" spans="1:12" customFormat="1" ht="15" customHeight="1" x14ac:dyDescent="0.2">
      <c r="B20" s="81" t="s">
        <v>141</v>
      </c>
      <c r="C20" s="52"/>
      <c r="D20" s="61"/>
      <c r="E20" s="131"/>
      <c r="F20" s="82">
        <v>0.5</v>
      </c>
      <c r="G20" s="89"/>
      <c r="H20" s="131"/>
      <c r="I20" s="84"/>
      <c r="J20" s="132"/>
      <c r="K20" s="82">
        <f>F20*H20</f>
        <v>0</v>
      </c>
    </row>
    <row r="21" spans="1:12" customFormat="1" ht="15" customHeight="1" x14ac:dyDescent="0.2">
      <c r="B21" s="81" t="s">
        <v>142</v>
      </c>
      <c r="C21" s="52"/>
      <c r="D21" s="61"/>
      <c r="E21" s="131"/>
      <c r="F21" s="82">
        <v>0.3</v>
      </c>
      <c r="G21" s="89"/>
      <c r="H21" s="131"/>
      <c r="I21" s="84"/>
      <c r="J21" s="132"/>
      <c r="K21" s="82">
        <f>F21*H21</f>
        <v>0</v>
      </c>
    </row>
    <row r="22" spans="1:12" customFormat="1" ht="15" customHeight="1" x14ac:dyDescent="0.2">
      <c r="B22" s="81" t="s">
        <v>143</v>
      </c>
      <c r="C22" s="52"/>
      <c r="D22" s="61"/>
      <c r="E22" s="131"/>
      <c r="F22" s="82">
        <v>0.1</v>
      </c>
      <c r="G22" s="89"/>
      <c r="H22" s="131"/>
      <c r="I22" s="84"/>
      <c r="J22" s="132"/>
      <c r="K22" s="82">
        <f>F22*H22</f>
        <v>0</v>
      </c>
    </row>
    <row r="23" spans="1:12" customFormat="1" ht="13.5" customHeight="1" thickBot="1" x14ac:dyDescent="0.25">
      <c r="B23" s="52" t="s">
        <v>144</v>
      </c>
      <c r="C23" s="53"/>
      <c r="D23" s="53"/>
      <c r="E23" s="62">
        <f>SUM(E20:E22)</f>
        <v>0</v>
      </c>
      <c r="F23" s="132"/>
      <c r="G23" s="122"/>
      <c r="H23" s="122"/>
      <c r="I23" s="122"/>
      <c r="J23" s="122"/>
      <c r="K23" s="122"/>
    </row>
    <row r="24" spans="1:12" customFormat="1" ht="21" customHeight="1" thickBot="1" x14ac:dyDescent="0.25">
      <c r="G24" s="68" t="s">
        <v>145</v>
      </c>
      <c r="H24" s="6"/>
      <c r="I24" s="6"/>
      <c r="J24" s="90"/>
      <c r="K24" s="91">
        <f>IF(SUM(K20:K23)&gt;10,10,SUM(K20:K23))</f>
        <v>0</v>
      </c>
      <c r="L24" s="133">
        <v>0.3</v>
      </c>
    </row>
    <row r="25" spans="1:12" customFormat="1" ht="23.25" customHeight="1" x14ac:dyDescent="0.2">
      <c r="A25" s="114" t="s">
        <v>146</v>
      </c>
    </row>
    <row r="26" spans="1:12" customFormat="1" ht="8.25" customHeight="1" x14ac:dyDescent="0.2">
      <c r="B26" s="122"/>
      <c r="C26" s="122"/>
      <c r="D26" s="122"/>
      <c r="E26" s="122"/>
      <c r="F26" s="122"/>
      <c r="G26" s="122"/>
      <c r="H26" s="134"/>
      <c r="I26" s="130"/>
      <c r="J26" s="135"/>
      <c r="K26" s="136"/>
    </row>
    <row r="27" spans="1:12" customFormat="1" ht="15" customHeight="1" x14ac:dyDescent="0.2">
      <c r="B27" s="52" t="s">
        <v>147</v>
      </c>
      <c r="C27" s="53"/>
      <c r="D27" s="61"/>
      <c r="E27" s="131"/>
      <c r="F27" s="52" t="s">
        <v>148</v>
      </c>
      <c r="G27" s="61"/>
      <c r="H27" s="62">
        <f>E23</f>
        <v>0</v>
      </c>
      <c r="I27" s="63">
        <f>IFERROR(E27/H27,10)</f>
        <v>10</v>
      </c>
      <c r="J27" s="135"/>
      <c r="K27" s="64">
        <f>10-I27</f>
        <v>0</v>
      </c>
    </row>
    <row r="28" spans="1:12" customFormat="1" ht="8.25" customHeight="1" x14ac:dyDescent="0.2">
      <c r="B28" s="122"/>
      <c r="C28" s="122"/>
      <c r="D28" s="122"/>
      <c r="E28" s="122"/>
      <c r="F28" s="122"/>
      <c r="G28" s="122"/>
      <c r="H28" s="134"/>
      <c r="I28" s="130"/>
      <c r="J28" s="135"/>
      <c r="K28" s="136"/>
    </row>
    <row r="29" spans="1:12" x14ac:dyDescent="0.2">
      <c r="I29" s="137"/>
      <c r="J29" s="138"/>
      <c r="K29" s="139"/>
    </row>
    <row r="30" spans="1:12" customFormat="1" ht="15" customHeight="1" x14ac:dyDescent="0.2">
      <c r="E30" s="65" t="s">
        <v>137</v>
      </c>
      <c r="F30" s="8"/>
      <c r="G30" s="8"/>
      <c r="H30" s="8"/>
      <c r="I30" s="66"/>
      <c r="J30" s="67"/>
      <c r="K30" s="140"/>
    </row>
    <row r="31" spans="1:12" customFormat="1" ht="7.5" customHeight="1" thickBot="1" x14ac:dyDescent="0.25">
      <c r="K31" s="139"/>
      <c r="L31" s="141"/>
    </row>
    <row r="32" spans="1:12" customFormat="1" ht="20.25" customHeight="1" thickBot="1" x14ac:dyDescent="0.25">
      <c r="G32" s="68" t="s">
        <v>149</v>
      </c>
      <c r="H32" s="6"/>
      <c r="I32" s="6"/>
      <c r="J32" s="69"/>
      <c r="K32" s="70">
        <f>K27-K30</f>
        <v>0</v>
      </c>
      <c r="L32" s="133">
        <v>0.7</v>
      </c>
    </row>
    <row r="33" spans="1:12" customFormat="1" ht="11.25" customHeight="1" thickBot="1" x14ac:dyDescent="0.25"/>
    <row r="34" spans="1:12" customFormat="1" ht="20.25" customHeight="1" thickBot="1" x14ac:dyDescent="0.25">
      <c r="I34" s="50" t="s">
        <v>150</v>
      </c>
      <c r="J34" s="51"/>
      <c r="K34" s="51"/>
      <c r="L34" s="92">
        <f>ROUND(K24*0.3 + K32*0.7,3)</f>
        <v>0</v>
      </c>
    </row>
    <row r="35" spans="1:12" x14ac:dyDescent="0.2">
      <c r="L35" s="142"/>
    </row>
    <row r="36" spans="1:12" x14ac:dyDescent="0.2">
      <c r="L36" s="142"/>
    </row>
    <row r="37" spans="1:12" x14ac:dyDescent="0.2">
      <c r="L37" s="142"/>
    </row>
    <row r="42" spans="1:12" x14ac:dyDescent="0.2">
      <c r="A42" s="1" t="s">
        <v>104</v>
      </c>
      <c r="B42" s="26"/>
      <c r="C42" s="26"/>
      <c r="D42" s="26"/>
      <c r="E42" s="26"/>
      <c r="H42" s="1" t="s">
        <v>105</v>
      </c>
      <c r="I42" s="1"/>
      <c r="J42" s="1"/>
      <c r="K42" s="1"/>
      <c r="L42" s="1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Zeros="0" topLeftCell="A4" workbookViewId="0">
      <selection activeCell="G37" sqref="G37 G37"/>
    </sheetView>
  </sheetViews>
  <sheetFormatPr defaultColWidth="9.140625" defaultRowHeight="12.75" x14ac:dyDescent="0.2"/>
  <cols>
    <col min="1" max="1" width="5.7109375" style="112" customWidth="1"/>
    <col min="2" max="2" width="9.140625" style="112" customWidth="1"/>
    <col min="3" max="3" width="12.5703125" style="112" bestFit="1" customWidth="1"/>
    <col min="4" max="4" width="2.7109375" style="112" customWidth="1"/>
    <col min="5" max="7" width="7.28515625" style="112" customWidth="1"/>
    <col min="8" max="8" width="7" style="112" customWidth="1"/>
    <col min="9" max="9" width="7.28515625" style="112" customWidth="1"/>
    <col min="10" max="10" width="4.7109375" style="112" customWidth="1"/>
    <col min="11" max="11" width="10.28515625" style="112" customWidth="1"/>
    <col min="12" max="12" width="10.7109375" style="112" customWidth="1"/>
    <col min="13" max="13" width="7.28515625" style="112" customWidth="1"/>
    <col min="14" max="14" width="9.140625" style="112" customWidth="1"/>
    <col min="15" max="16384" width="9.140625" style="112"/>
  </cols>
  <sheetData>
    <row r="1" spans="1:12" customFormat="1" ht="6" customHeight="1" thickBot="1" x14ac:dyDescent="0.25"/>
    <row r="2" spans="1:12" customFormat="1" ht="22.5" customHeight="1" thickBot="1" x14ac:dyDescent="0.25">
      <c r="A2" s="113" t="s">
        <v>151</v>
      </c>
      <c r="H2" s="5"/>
      <c r="I2" s="9" t="s">
        <v>40</v>
      </c>
      <c r="J2" s="6"/>
      <c r="K2" s="7"/>
      <c r="L2" s="7"/>
    </row>
    <row r="3" spans="1:12" customFormat="1" ht="24" customHeight="1" thickBot="1" x14ac:dyDescent="0.25">
      <c r="A3" s="114" t="s">
        <v>135</v>
      </c>
      <c r="H3" s="5"/>
      <c r="I3" s="9" t="s">
        <v>42</v>
      </c>
      <c r="J3" s="6"/>
      <c r="K3" s="7"/>
      <c r="L3" s="7"/>
    </row>
    <row r="4" spans="1:12" customFormat="1" ht="24" customHeight="1" thickBot="1" x14ac:dyDescent="0.25">
      <c r="A4" s="1" t="s">
        <v>44</v>
      </c>
      <c r="B4" s="1"/>
      <c r="C4" s="99"/>
      <c r="D4" s="4"/>
      <c r="E4" s="4"/>
      <c r="F4" s="4"/>
      <c r="H4" s="5"/>
      <c r="I4" s="9" t="s">
        <v>45</v>
      </c>
      <c r="J4" s="6"/>
      <c r="K4" s="7"/>
      <c r="L4" s="7"/>
    </row>
    <row r="5" spans="1:12" customFormat="1" ht="24" customHeight="1" thickBot="1" x14ac:dyDescent="0.25">
      <c r="A5" s="8" t="s">
        <v>47</v>
      </c>
      <c r="B5" s="8"/>
      <c r="C5" s="179"/>
      <c r="D5" s="179"/>
      <c r="E5" s="179"/>
      <c r="F5" s="179"/>
      <c r="H5" s="5"/>
      <c r="I5" s="9" t="s">
        <v>49</v>
      </c>
      <c r="J5" s="93"/>
      <c r="K5" s="7"/>
      <c r="L5" s="7"/>
    </row>
    <row r="6" spans="1:12" customFormat="1" ht="19.5" customHeight="1" x14ac:dyDescent="0.2">
      <c r="A6" s="8" t="s">
        <v>51</v>
      </c>
      <c r="B6" s="8"/>
      <c r="C6" s="179"/>
      <c r="D6" s="179"/>
      <c r="E6" s="179"/>
      <c r="F6" s="179"/>
      <c r="H6" s="112" t="s">
        <v>53</v>
      </c>
    </row>
    <row r="7" spans="1:12" customFormat="1" ht="17.100000000000001" customHeight="1" x14ac:dyDescent="0.2">
      <c r="A7" s="8" t="s">
        <v>54</v>
      </c>
      <c r="B7" s="8"/>
      <c r="C7" s="66"/>
      <c r="D7" s="66"/>
      <c r="E7" s="66"/>
      <c r="F7" s="66"/>
      <c r="H7" s="1" t="s">
        <v>55</v>
      </c>
      <c r="I7" s="178"/>
      <c r="J7" s="187"/>
      <c r="K7" s="187"/>
      <c r="L7" s="188"/>
    </row>
    <row r="8" spans="1:12" customFormat="1" ht="17.100000000000001" customHeight="1" x14ac:dyDescent="0.2">
      <c r="A8" s="1" t="s">
        <v>57</v>
      </c>
      <c r="B8" s="1"/>
      <c r="C8" s="178"/>
      <c r="D8" s="178"/>
      <c r="E8" s="178"/>
      <c r="F8" s="178"/>
      <c r="H8" s="8" t="s">
        <v>59</v>
      </c>
      <c r="I8" s="179"/>
      <c r="J8" s="180"/>
      <c r="K8" s="180"/>
      <c r="L8" s="181"/>
    </row>
    <row r="9" spans="1:12" customFormat="1" ht="17.100000000000001" customHeight="1" x14ac:dyDescent="0.2">
      <c r="A9" s="8" t="s">
        <v>61</v>
      </c>
      <c r="B9" s="8"/>
      <c r="C9" s="179"/>
      <c r="D9" s="179"/>
      <c r="E9" s="179"/>
      <c r="F9" s="179"/>
      <c r="H9" s="8" t="s">
        <v>63</v>
      </c>
      <c r="I9" s="179"/>
      <c r="J9" s="180"/>
      <c r="K9" s="180"/>
      <c r="L9" s="181"/>
    </row>
    <row r="10" spans="1:12" customFormat="1" ht="17.100000000000001" customHeight="1" x14ac:dyDescent="0.2">
      <c r="A10" s="8" t="s">
        <v>64</v>
      </c>
      <c r="B10" s="8"/>
      <c r="C10" s="179"/>
      <c r="D10" s="179"/>
      <c r="E10" s="179"/>
      <c r="F10" s="179"/>
      <c r="H10" s="8" t="s">
        <v>66</v>
      </c>
      <c r="I10" s="179"/>
      <c r="J10" s="180"/>
      <c r="K10" s="180"/>
      <c r="L10" s="181"/>
    </row>
    <row r="11" spans="1:12" customFormat="1" ht="17.100000000000001" customHeight="1" x14ac:dyDescent="0.2">
      <c r="H11" s="8" t="s">
        <v>67</v>
      </c>
      <c r="I11" s="179"/>
      <c r="J11" s="180"/>
      <c r="K11" s="180"/>
      <c r="L11" s="181"/>
    </row>
    <row r="12" spans="1:12" customFormat="1" ht="17.100000000000001" customHeight="1" x14ac:dyDescent="0.2">
      <c r="H12" s="8" t="s">
        <v>68</v>
      </c>
      <c r="I12" s="179"/>
      <c r="J12" s="180"/>
      <c r="K12" s="180"/>
      <c r="L12" s="181"/>
    </row>
    <row r="13" spans="1:12" customFormat="1" ht="9" customHeight="1" x14ac:dyDescent="0.2">
      <c r="H13" s="2"/>
      <c r="I13" s="2"/>
      <c r="J13" s="2"/>
      <c r="K13" s="2"/>
      <c r="L13" s="2"/>
    </row>
    <row r="14" spans="1:12" customFormat="1" ht="17.100000000000001" customHeight="1" x14ac:dyDescent="0.2">
      <c r="A14" s="57" t="s">
        <v>136</v>
      </c>
      <c r="B14" s="2"/>
      <c r="C14" s="2"/>
      <c r="D14" s="2"/>
      <c r="E14" s="2"/>
      <c r="F14" s="2"/>
      <c r="G14" s="2"/>
      <c r="H14" s="2"/>
      <c r="I14" s="2"/>
      <c r="J14" s="2"/>
      <c r="K14" s="58"/>
      <c r="L14" s="59"/>
    </row>
    <row r="15" spans="1:12" customFormat="1" ht="18" customHeight="1" x14ac:dyDescent="0.2">
      <c r="A15" s="16"/>
      <c r="K15" s="123"/>
      <c r="L15" s="60"/>
    </row>
    <row r="16" spans="1:12" customFormat="1" ht="39" customHeight="1" x14ac:dyDescent="0.2">
      <c r="A16" s="16"/>
      <c r="L16" s="17"/>
    </row>
    <row r="17" spans="1:12" customFormat="1" ht="18" customHeight="1" x14ac:dyDescent="0.2">
      <c r="A17" s="129" t="s">
        <v>137</v>
      </c>
      <c r="B17" s="94"/>
      <c r="C17" s="65"/>
      <c r="D17" s="8"/>
      <c r="E17" s="8"/>
      <c r="F17" s="8"/>
      <c r="G17" s="8"/>
      <c r="H17" s="8"/>
      <c r="I17" s="8"/>
      <c r="J17" s="8"/>
      <c r="K17" s="95"/>
      <c r="L17" s="96"/>
    </row>
    <row r="18" spans="1:12" customFormat="1" ht="19.5" customHeight="1" x14ac:dyDescent="0.2">
      <c r="A18" s="113" t="s">
        <v>138</v>
      </c>
    </row>
    <row r="19" spans="1:12" customFormat="1" ht="15" customHeight="1" x14ac:dyDescent="0.2">
      <c r="G19" s="17"/>
      <c r="H19" s="80" t="s">
        <v>152</v>
      </c>
      <c r="I19" s="130"/>
      <c r="K19" s="10" t="s">
        <v>140</v>
      </c>
    </row>
    <row r="20" spans="1:12" customFormat="1" ht="15" customHeight="1" x14ac:dyDescent="0.2">
      <c r="B20" s="81" t="s">
        <v>141</v>
      </c>
      <c r="C20" s="52"/>
      <c r="D20" s="61"/>
      <c r="E20" s="131"/>
      <c r="F20" s="82">
        <v>0.4</v>
      </c>
      <c r="G20" s="83"/>
      <c r="H20" s="131"/>
      <c r="I20" s="84"/>
      <c r="J20" s="132"/>
      <c r="K20" s="82">
        <f>F20*H20</f>
        <v>0</v>
      </c>
      <c r="L20" s="122"/>
    </row>
    <row r="21" spans="1:12" customFormat="1" ht="15" customHeight="1" x14ac:dyDescent="0.2">
      <c r="B21" s="81" t="s">
        <v>142</v>
      </c>
      <c r="C21" s="52"/>
      <c r="D21" s="61"/>
      <c r="E21" s="131"/>
      <c r="F21" s="82">
        <v>0.3</v>
      </c>
      <c r="G21" s="83"/>
      <c r="H21" s="131"/>
      <c r="I21" s="84"/>
      <c r="J21" s="132"/>
      <c r="K21" s="82">
        <f>F21*H21</f>
        <v>0</v>
      </c>
      <c r="L21" s="122"/>
    </row>
    <row r="22" spans="1:12" customFormat="1" ht="15" customHeight="1" x14ac:dyDescent="0.2">
      <c r="B22" s="81" t="s">
        <v>143</v>
      </c>
      <c r="C22" s="52"/>
      <c r="D22" s="61"/>
      <c r="E22" s="131"/>
      <c r="F22" s="82">
        <v>0.1</v>
      </c>
      <c r="G22" s="83"/>
      <c r="H22" s="131"/>
      <c r="I22" s="84"/>
      <c r="J22" s="132"/>
      <c r="K22" s="82">
        <f>F22*H22</f>
        <v>0</v>
      </c>
      <c r="L22" s="122"/>
    </row>
    <row r="23" spans="1:12" customFormat="1" ht="13.5" customHeight="1" thickBot="1" x14ac:dyDescent="0.25">
      <c r="B23" s="52" t="s">
        <v>144</v>
      </c>
      <c r="C23" s="53"/>
      <c r="D23" s="53"/>
      <c r="E23" s="62">
        <f>SUM(E20:E22)</f>
        <v>0</v>
      </c>
      <c r="F23" s="132"/>
      <c r="G23" s="132"/>
      <c r="H23" s="132"/>
      <c r="I23" s="132"/>
      <c r="J23" s="132"/>
      <c r="K23" s="132"/>
      <c r="L23" s="122"/>
    </row>
    <row r="24" spans="1:12" customFormat="1" ht="21" customHeight="1" thickBot="1" x14ac:dyDescent="0.25">
      <c r="B24" s="122"/>
      <c r="C24" s="122"/>
      <c r="D24" s="122"/>
      <c r="E24" s="132"/>
      <c r="F24" s="132"/>
      <c r="G24" s="85" t="s">
        <v>145</v>
      </c>
      <c r="H24" s="86"/>
      <c r="I24" s="86"/>
      <c r="J24" s="87"/>
      <c r="K24" s="70">
        <f>IF(SUM(K20:K23)&gt;10,10,SUM(K20:K23))</f>
        <v>0</v>
      </c>
      <c r="L24" s="133">
        <v>0.3</v>
      </c>
    </row>
    <row r="25" spans="1:12" customFormat="1" ht="21" customHeight="1" x14ac:dyDescent="0.2">
      <c r="B25" s="122"/>
      <c r="C25" s="122"/>
      <c r="D25" s="122"/>
      <c r="E25" s="132"/>
      <c r="F25" s="132"/>
      <c r="G25" s="143"/>
      <c r="H25" s="132"/>
      <c r="I25" s="132"/>
      <c r="J25" s="144"/>
      <c r="K25" s="145"/>
      <c r="L25" s="133"/>
    </row>
    <row r="26" spans="1:12" customFormat="1" ht="19.5" customHeight="1" x14ac:dyDescent="0.2">
      <c r="A26" s="114" t="s">
        <v>146</v>
      </c>
    </row>
    <row r="27" spans="1:12" customFormat="1" ht="8.25" customHeight="1" x14ac:dyDescent="0.2">
      <c r="B27" s="122"/>
      <c r="C27" s="122"/>
      <c r="D27" s="122"/>
      <c r="E27" s="122"/>
      <c r="F27" s="122"/>
      <c r="G27" s="122"/>
      <c r="H27" s="134"/>
      <c r="I27" s="130"/>
      <c r="J27" s="135"/>
      <c r="K27" s="136"/>
    </row>
    <row r="28" spans="1:12" customFormat="1" ht="15" customHeight="1" x14ac:dyDescent="0.2">
      <c r="B28" s="52" t="s">
        <v>147</v>
      </c>
      <c r="C28" s="53"/>
      <c r="D28" s="61"/>
      <c r="E28" s="131"/>
      <c r="F28" s="52" t="s">
        <v>148</v>
      </c>
      <c r="G28" s="61"/>
      <c r="H28" s="62">
        <f>E23</f>
        <v>0</v>
      </c>
      <c r="I28" s="63">
        <f>IFERROR(E28/H28,10)</f>
        <v>10</v>
      </c>
      <c r="J28" s="135"/>
      <c r="K28" s="64">
        <f>10-I28</f>
        <v>0</v>
      </c>
    </row>
    <row r="29" spans="1:12" customFormat="1" ht="8.25" customHeight="1" x14ac:dyDescent="0.2">
      <c r="B29" s="122"/>
      <c r="C29" s="122"/>
      <c r="D29" s="122"/>
      <c r="E29" s="122"/>
      <c r="F29" s="122"/>
      <c r="G29" s="122"/>
      <c r="H29" s="134"/>
      <c r="I29" s="130"/>
      <c r="J29" s="135"/>
      <c r="K29" s="136"/>
    </row>
    <row r="30" spans="1:12" x14ac:dyDescent="0.2">
      <c r="I30" s="137"/>
      <c r="J30" s="138"/>
      <c r="K30" s="139"/>
    </row>
    <row r="31" spans="1:12" customFormat="1" ht="15" customHeight="1" x14ac:dyDescent="0.2">
      <c r="E31" s="65" t="s">
        <v>137</v>
      </c>
      <c r="F31" s="8"/>
      <c r="G31" s="8"/>
      <c r="H31" s="8"/>
      <c r="I31" s="66"/>
      <c r="J31" s="67"/>
      <c r="K31" s="140"/>
    </row>
    <row r="32" spans="1:12" customFormat="1" ht="7.5" customHeight="1" thickBot="1" x14ac:dyDescent="0.25">
      <c r="K32" s="139"/>
      <c r="L32" s="141"/>
    </row>
    <row r="33" spans="1:12" customFormat="1" ht="20.25" customHeight="1" thickBot="1" x14ac:dyDescent="0.25">
      <c r="G33" s="68" t="s">
        <v>149</v>
      </c>
      <c r="H33" s="6"/>
      <c r="I33" s="6"/>
      <c r="J33" s="69"/>
      <c r="K33" s="70">
        <f>K28-K31</f>
        <v>0</v>
      </c>
      <c r="L33" s="133">
        <v>0.7</v>
      </c>
    </row>
    <row r="34" spans="1:12" customFormat="1" ht="11.25" customHeight="1" thickBot="1" x14ac:dyDescent="0.25"/>
    <row r="35" spans="1:12" customFormat="1" ht="20.25" customHeight="1" thickBot="1" x14ac:dyDescent="0.25">
      <c r="I35" s="50" t="s">
        <v>150</v>
      </c>
      <c r="J35" s="51"/>
      <c r="K35" s="51"/>
      <c r="L35" s="71">
        <f>ROUND(K24*0.3 + K33*0.7,3)</f>
        <v>0</v>
      </c>
    </row>
    <row r="42" spans="1:12" x14ac:dyDescent="0.2">
      <c r="A42" s="1" t="s">
        <v>104</v>
      </c>
      <c r="B42" s="26"/>
      <c r="C42" s="26"/>
      <c r="D42" s="26"/>
      <c r="E42" s="26"/>
      <c r="H42" s="1" t="s">
        <v>105</v>
      </c>
      <c r="I42" s="1"/>
      <c r="J42" s="1"/>
      <c r="K42" s="1"/>
      <c r="L42" s="1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Zeros="0" zoomScale="110" zoomScaleNormal="120" zoomScalePageLayoutView="110" workbookViewId="0">
      <selection activeCell="L24" sqref="L24 L24"/>
    </sheetView>
  </sheetViews>
  <sheetFormatPr defaultColWidth="9.140625" defaultRowHeight="12.75" x14ac:dyDescent="0.2"/>
  <cols>
    <col min="1" max="1" width="5.7109375" style="112" customWidth="1"/>
    <col min="2" max="2" width="9.140625" style="112" customWidth="1"/>
    <col min="3" max="3" width="12.5703125" style="112" bestFit="1" customWidth="1"/>
    <col min="4" max="4" width="2.7109375" style="112" customWidth="1"/>
    <col min="5" max="7" width="7.28515625" style="112" customWidth="1"/>
    <col min="8" max="8" width="7" style="112" customWidth="1"/>
    <col min="9" max="9" width="7.28515625" style="112" customWidth="1"/>
    <col min="10" max="10" width="4.7109375" style="112" customWidth="1"/>
    <col min="11" max="11" width="10.28515625" style="112" customWidth="1"/>
    <col min="12" max="12" width="10.7109375" style="112" customWidth="1"/>
    <col min="13" max="13" width="7.28515625" style="112" customWidth="1"/>
    <col min="14" max="14" width="9.140625" style="112" customWidth="1"/>
    <col min="15" max="16384" width="9.140625" style="112"/>
  </cols>
  <sheetData>
    <row r="1" spans="1:13" customFormat="1" ht="6" customHeight="1" thickBot="1" x14ac:dyDescent="0.25"/>
    <row r="2" spans="1:13" customFormat="1" ht="22.5" customHeight="1" thickBot="1" x14ac:dyDescent="0.25">
      <c r="A2" s="113" t="s">
        <v>153</v>
      </c>
      <c r="H2" s="5"/>
      <c r="I2" s="9" t="s">
        <v>40</v>
      </c>
      <c r="J2" s="6"/>
      <c r="K2" s="7"/>
      <c r="L2" s="7"/>
    </row>
    <row r="3" spans="1:13" customFormat="1" ht="24" customHeight="1" thickBot="1" x14ac:dyDescent="0.25">
      <c r="A3" s="114" t="s">
        <v>154</v>
      </c>
      <c r="H3" s="5"/>
      <c r="I3" s="9" t="s">
        <v>42</v>
      </c>
      <c r="J3" s="6"/>
      <c r="K3" s="7"/>
      <c r="L3" s="7"/>
    </row>
    <row r="4" spans="1:13" customFormat="1" ht="24" customHeight="1" thickBot="1" x14ac:dyDescent="0.25">
      <c r="A4" s="1" t="s">
        <v>44</v>
      </c>
      <c r="B4" s="1"/>
      <c r="C4" s="99"/>
      <c r="D4" s="4"/>
      <c r="E4" s="4"/>
      <c r="F4" s="4"/>
      <c r="H4" s="5"/>
      <c r="I4" s="9" t="s">
        <v>45</v>
      </c>
      <c r="J4" s="6"/>
      <c r="K4" s="7"/>
      <c r="L4" s="7"/>
    </row>
    <row r="5" spans="1:13" customFormat="1" ht="24" customHeight="1" thickBot="1" x14ac:dyDescent="0.25">
      <c r="A5" s="8" t="s">
        <v>47</v>
      </c>
      <c r="B5" s="8"/>
      <c r="C5" s="179"/>
      <c r="D5" s="179"/>
      <c r="E5" s="179"/>
      <c r="F5" s="179"/>
      <c r="H5" s="5"/>
      <c r="I5" s="9" t="s">
        <v>49</v>
      </c>
      <c r="J5" s="93"/>
      <c r="K5" s="7"/>
      <c r="L5" s="7"/>
    </row>
    <row r="6" spans="1:13" customFormat="1" ht="19.5" customHeight="1" x14ac:dyDescent="0.2">
      <c r="A6" s="8" t="s">
        <v>51</v>
      </c>
      <c r="B6" s="8"/>
      <c r="C6" s="179"/>
      <c r="D6" s="179"/>
      <c r="E6" s="179"/>
      <c r="F6" s="179"/>
      <c r="H6" s="112" t="s">
        <v>53</v>
      </c>
    </row>
    <row r="7" spans="1:13" customFormat="1" ht="17.100000000000001" customHeight="1" x14ac:dyDescent="0.2">
      <c r="A7" s="8" t="s">
        <v>54</v>
      </c>
      <c r="B7" s="8"/>
      <c r="C7" s="66"/>
      <c r="D7" s="66"/>
      <c r="E7" s="66"/>
      <c r="F7" s="66"/>
      <c r="H7" s="1" t="s">
        <v>55</v>
      </c>
      <c r="I7" s="178"/>
      <c r="J7" s="187"/>
      <c r="K7" s="187"/>
      <c r="L7" s="188"/>
    </row>
    <row r="8" spans="1:13" customFormat="1" ht="17.100000000000001" customHeight="1" x14ac:dyDescent="0.2">
      <c r="A8" s="1" t="s">
        <v>57</v>
      </c>
      <c r="B8" s="1"/>
      <c r="C8" s="178"/>
      <c r="D8" s="178"/>
      <c r="E8" s="178"/>
      <c r="F8" s="178"/>
      <c r="H8" s="8" t="s">
        <v>59</v>
      </c>
      <c r="I8" s="179"/>
      <c r="J8" s="180"/>
      <c r="K8" s="180"/>
      <c r="L8" s="181"/>
    </row>
    <row r="9" spans="1:13" customFormat="1" ht="17.100000000000001" customHeight="1" x14ac:dyDescent="0.2">
      <c r="A9" s="8" t="s">
        <v>61</v>
      </c>
      <c r="B9" s="8"/>
      <c r="C9" s="179"/>
      <c r="D9" s="179"/>
      <c r="E9" s="179"/>
      <c r="F9" s="179"/>
      <c r="H9" s="8" t="s">
        <v>63</v>
      </c>
      <c r="I9" s="179"/>
      <c r="J9" s="180"/>
      <c r="K9" s="180"/>
      <c r="L9" s="181"/>
    </row>
    <row r="10" spans="1:13" customFormat="1" ht="17.100000000000001" customHeight="1" x14ac:dyDescent="0.2">
      <c r="A10" s="8" t="s">
        <v>64</v>
      </c>
      <c r="B10" s="8"/>
      <c r="C10" s="179"/>
      <c r="D10" s="179"/>
      <c r="E10" s="179"/>
      <c r="F10" s="179"/>
      <c r="H10" s="8" t="s">
        <v>66</v>
      </c>
      <c r="I10" s="179"/>
      <c r="J10" s="180"/>
      <c r="K10" s="180"/>
      <c r="L10" s="181"/>
    </row>
    <row r="11" spans="1:13" customFormat="1" ht="17.100000000000001" customHeight="1" x14ac:dyDescent="0.2">
      <c r="H11" s="8" t="s">
        <v>67</v>
      </c>
      <c r="I11" s="179"/>
      <c r="J11" s="180"/>
      <c r="K11" s="180"/>
      <c r="L11" s="181"/>
    </row>
    <row r="12" spans="1:13" customFormat="1" ht="17.100000000000001" customHeight="1" x14ac:dyDescent="0.2">
      <c r="C12" s="115"/>
      <c r="H12" s="8" t="s">
        <v>68</v>
      </c>
      <c r="I12" s="179"/>
      <c r="J12" s="180"/>
      <c r="K12" s="180"/>
      <c r="L12" s="181"/>
    </row>
    <row r="13" spans="1:13" customFormat="1" ht="17.100000000000001" customHeight="1" x14ac:dyDescent="0.2">
      <c r="C13" s="115"/>
      <c r="H13" s="2"/>
      <c r="I13" s="28"/>
      <c r="J13" s="2"/>
      <c r="K13" s="2"/>
      <c r="L13" s="2"/>
    </row>
    <row r="14" spans="1:13" customFormat="1" ht="24.75" customHeight="1" thickBot="1" x14ac:dyDescent="0.25">
      <c r="K14" s="3" t="s">
        <v>155</v>
      </c>
    </row>
    <row r="15" spans="1:13" customFormat="1" ht="51.75" customHeight="1" x14ac:dyDescent="0.2">
      <c r="A15" s="155" t="s">
        <v>156</v>
      </c>
      <c r="B15" s="210" t="s">
        <v>157</v>
      </c>
      <c r="C15" s="211"/>
      <c r="D15" s="211"/>
      <c r="E15" s="211"/>
      <c r="F15" s="211"/>
      <c r="G15" s="211"/>
      <c r="H15" s="211"/>
      <c r="I15" s="212"/>
      <c r="J15" s="72" t="s">
        <v>158</v>
      </c>
      <c r="K15" s="146"/>
      <c r="L15" s="73">
        <f>K15*0.25</f>
        <v>0</v>
      </c>
      <c r="M15" s="147"/>
    </row>
    <row r="16" spans="1:13" customFormat="1" ht="83.25" customHeight="1" thickBot="1" x14ac:dyDescent="0.25">
      <c r="A16" s="157"/>
      <c r="B16" s="213" t="s">
        <v>159</v>
      </c>
      <c r="C16" s="214"/>
      <c r="D16" s="214"/>
      <c r="E16" s="214"/>
      <c r="F16" s="214"/>
      <c r="G16" s="214"/>
      <c r="H16" s="214"/>
      <c r="I16" s="214"/>
      <c r="J16" s="44" t="s">
        <v>160</v>
      </c>
      <c r="K16" s="148"/>
      <c r="L16" s="74">
        <f>K16*0.25</f>
        <v>0</v>
      </c>
      <c r="M16" s="147"/>
    </row>
    <row r="17" spans="1:13" customFormat="1" ht="68.25" customHeight="1" x14ac:dyDescent="0.2">
      <c r="A17" s="155" t="s">
        <v>161</v>
      </c>
      <c r="B17" s="215" t="s">
        <v>162</v>
      </c>
      <c r="C17" s="216"/>
      <c r="D17" s="216"/>
      <c r="E17" s="216"/>
      <c r="F17" s="216"/>
      <c r="G17" s="216"/>
      <c r="H17" s="216"/>
      <c r="I17" s="216"/>
      <c r="J17" s="72" t="s">
        <v>163</v>
      </c>
      <c r="K17" s="149"/>
      <c r="L17" s="75">
        <f>K17*0.2</f>
        <v>0</v>
      </c>
      <c r="M17" s="147"/>
    </row>
    <row r="18" spans="1:13" customFormat="1" ht="72" customHeight="1" x14ac:dyDescent="0.2">
      <c r="A18" s="156"/>
      <c r="B18" s="217" t="s">
        <v>164</v>
      </c>
      <c r="C18" s="218"/>
      <c r="D18" s="218"/>
      <c r="E18" s="218"/>
      <c r="F18" s="218"/>
      <c r="G18" s="218"/>
      <c r="H18" s="218"/>
      <c r="I18" s="218"/>
      <c r="J18" s="76" t="s">
        <v>165</v>
      </c>
      <c r="K18" s="150"/>
      <c r="L18" s="77">
        <f>K18*0.2</f>
        <v>0</v>
      </c>
      <c r="M18" s="147"/>
    </row>
    <row r="19" spans="1:13" customFormat="1" ht="58.5" customHeight="1" thickBot="1" x14ac:dyDescent="0.25">
      <c r="A19" s="157"/>
      <c r="B19" s="213" t="s">
        <v>166</v>
      </c>
      <c r="C19" s="214"/>
      <c r="D19" s="214"/>
      <c r="E19" s="214"/>
      <c r="F19" s="214"/>
      <c r="G19" s="214"/>
      <c r="H19" s="214"/>
      <c r="I19" s="214"/>
      <c r="J19" s="44" t="s">
        <v>167</v>
      </c>
      <c r="K19" s="151"/>
      <c r="L19" s="78">
        <f>K19*0.1</f>
        <v>0</v>
      </c>
      <c r="M19" s="147"/>
    </row>
    <row r="20" spans="1:13" customFormat="1" ht="18" customHeight="1" x14ac:dyDescent="0.2">
      <c r="K20" s="112" t="s">
        <v>109</v>
      </c>
      <c r="L20" s="79">
        <f>SUM(L15:L19)</f>
        <v>0</v>
      </c>
    </row>
    <row r="21" spans="1:13" customFormat="1" ht="7.5" customHeight="1" x14ac:dyDescent="0.2">
      <c r="L21" s="139"/>
    </row>
    <row r="22" spans="1:13" customFormat="1" ht="18" customHeight="1" x14ac:dyDescent="0.2">
      <c r="B22" s="52" t="s">
        <v>168</v>
      </c>
      <c r="C22" s="61"/>
      <c r="D22" s="53"/>
      <c r="E22" s="53"/>
      <c r="F22" s="53"/>
      <c r="G22" s="53"/>
      <c r="H22" s="53"/>
      <c r="I22" s="53"/>
      <c r="J22" s="53"/>
      <c r="K22" s="53"/>
      <c r="L22" s="152"/>
    </row>
    <row r="23" spans="1:13" customFormat="1" ht="13.5" customHeight="1" thickBot="1" x14ac:dyDescent="0.25">
      <c r="L23" s="139"/>
    </row>
    <row r="24" spans="1:13" customFormat="1" ht="15" customHeight="1" thickBot="1" x14ac:dyDescent="0.25">
      <c r="I24" s="50" t="s">
        <v>169</v>
      </c>
      <c r="J24" s="51"/>
      <c r="K24" s="51"/>
      <c r="L24" s="71">
        <f>SUM(L15:L19)-L22</f>
        <v>0</v>
      </c>
    </row>
    <row r="27" spans="1:13" x14ac:dyDescent="0.2">
      <c r="A27" s="1" t="s">
        <v>104</v>
      </c>
      <c r="B27" s="26"/>
      <c r="C27" s="26"/>
      <c r="D27" s="26"/>
      <c r="E27" s="26"/>
      <c r="H27" s="1" t="s">
        <v>105</v>
      </c>
      <c r="I27" s="1"/>
      <c r="J27" s="1"/>
      <c r="K27" s="1"/>
      <c r="L27" s="1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Lundström</cp:lastModifiedBy>
  <cp:lastPrinted>2017-05-30T20:56:14Z</cp:lastPrinted>
  <dcterms:created xsi:type="dcterms:W3CDTF">2005-01-07T14:31:35Z</dcterms:created>
  <dcterms:modified xsi:type="dcterms:W3CDTF">2017-06-17T15:29:02Z</dcterms:modified>
</cp:coreProperties>
</file>