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7928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9004016-1765-42FD-8C4F-E78FB020941C}" xr6:coauthVersionLast="47" xr6:coauthVersionMax="47" xr10:uidLastSave="{00000000-0000-0000-0000-000000000000}"/>
  <x:bookViews>
    <x:workbookView xWindow="43080" yWindow="-120" windowWidth="38640" windowHeight="21240" tabRatio="966" firstSheet="9" activeTab="9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K12" i="38"/>
  <x:c r="L12" i="38"/>
  <x:c r="E26" i="38"/>
  <x:c r="H26" i="38"/>
  <x:c r="I26" i="38"/>
  <x:c r="K26" i="38"/>
  <x:c r="K29" i="38"/>
  <x:c r="K31" i="38"/>
  <x:c r="L33" i="38"/>
  <x:c r="K12" i="40"/>
  <x:c r="L12" i="40"/>
  <x:c r="E18" i="40"/>
  <x:c r="H18" i="40"/>
  <x:c r="I18" i="40"/>
  <x:c r="K18" i="40"/>
  <x:c r="E19" i="40"/>
  <x:c r="H19" i="40"/>
  <x:c r="I19" i="40"/>
  <x:c r="K19" i="40"/>
  <x:c r="E20" i="40"/>
  <x:c r="H20" i="40"/>
  <x:c r="I20" i="40"/>
  <x:c r="K20" i="40"/>
  <x:c r="E21" i="40"/>
  <x:c r="I21" i="40"/>
  <x:c r="K21" i="40"/>
  <x:c r="E22" i="40"/>
  <x:c r="K23" i="40"/>
  <x:c r="E26" i="40"/>
  <x:c r="H26" i="40"/>
  <x:c r="I26" i="40"/>
  <x:c r="K26" i="40"/>
  <x:c r="K29" i="40"/>
  <x:c r="K31" i="40"/>
  <x:c r="L33" i="40"/>
  <x:c r="K12" i="33"/>
  <x:c r="L12" i="33"/>
  <x:c r="E18" i="33"/>
  <x:c r="H18" i="33"/>
  <x:c r="I18" i="33"/>
  <x:c r="K18" i="33"/>
  <x:c r="E19" i="33"/>
  <x:c r="H19" i="33"/>
  <x:c r="I19" i="33"/>
  <x:c r="K19" i="33"/>
  <x:c r="E20" i="33"/>
  <x:c r="H20" i="33"/>
  <x:c r="I20" i="33"/>
  <x:c r="K20" i="33"/>
  <x:c r="E21" i="33"/>
  <x:c r="I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<x:sst xmlns:x="http://schemas.openxmlformats.org/spreadsheetml/2006/main" count="230" uniqueCount="230">
  <x:si>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</x:si>
  <x:si>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</x:si>
  <x:si>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</x:si>
  <x:si>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</x:si>
  <x:si>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</x:si>
  <x:si>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</x:si>
  <x:si>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</x:si>
  <x:si>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</x:si>
  <x:si>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</x:si>
  <x:si>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</x:si>
  <x:si>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</x:si>
  <x:si>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</x:si>
  <x:si>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</x:si>
  <x:si>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</x:si>
  <x:si>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</x:si>
  <x:si>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</x:si>
  <x:si>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</x:si>
  <x:si>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</x:si>
  <x:si>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</x:si>
  <x:si>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</x:si>
  <x:si>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</x:si>
  <x:si>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</x:si>
  <x:si>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</x:si>
  <x:si>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</x:si>
  <x:si>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</x:si>
  <x:si>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</x:si>
  <x:si>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</x:si>
  <x:si>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</x:si>
  <x:si>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</x:si>
  <x:si>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</x:si>
  <x:si>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</x:si>
  <x:si>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</x:si>
  <x:si>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</x:si>
  <x:si>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</x:si>
  <x:si>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</x:si>
  <x:si>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</x:si>
  <x:si>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</x:si>
  <x:si>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</x:si>
  <x:si>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</x:si>
  <x:si>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</x:si>
  <x:si>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</x:si>
  <x:si>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</x:si>
  <x:si>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</x:si>
  <x:si>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</x:si>
  <x:si>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</x:si>
  <x:si>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</x:si>
  <x:si>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</x:si>
  <x:si>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</x:si>
  <x:si>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</x:si>
  <x:si>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</x:si>
  <x:si>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</x:si>
  <x:si>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</x:si>
  <x:si>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</x:si>
  <x:si>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</x:si>
  <x:si>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</x:si>
  <x:si>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</x:si>
  <x:si>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</x:si>
  <x:si>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id_48197_5_36067_2_A</x:t>
  </x:si>
  <x:si>
    <x:t>Hästpoäng</x:t>
  </x:si>
  <x:si>
    <x:t>Bord</x:t>
  </x:si>
  <x:si>
    <x:t>A</x:t>
  </x:si>
  <x:si>
    <x:t>Datum:</x:t>
  </x:si>
  <x:si>
    <x:t>Klass nr</x:t>
  </x:si>
  <x:si>
    <x:t>5</x:t>
  </x:si>
  <x:si>
    <x:t>Tävlingsplats:</x:t>
  </x:si>
  <x:si>
    <x:t>Strömsholm</x:t>
  </x:si>
  <x:si>
    <x:t>Moment</x:t>
  </x:si>
  <x:si>
    <x:t>Kür</x:t>
  </x:si>
  <x:si>
    <x:t>Voltigör:</x:t>
  </x:si>
  <x:si>
    <x:t>Novalie Wall</x:t>
  </x:si>
  <x:si>
    <x:t>Klubb:</x:t>
  </x:si>
  <x:si>
    <x:t>Föreningen Uppsala Voltige</x:t>
  </x:si>
  <x:si>
    <x:t>Arm nr</x:t>
  </x:si>
  <x:si>
    <x:t>15 Green</x:t>
  </x:si>
  <x:si>
    <x:t>Nation:</x:t>
  </x:si>
  <x:si>
    <x:t>SE</x:t>
  </x:si>
  <x:si>
    <x:t>Häst:</x:t>
  </x:si>
  <x:si>
    <x:t>Belvedere</x:t>
  </x:si>
  <x:si>
    <x:t>Linförare:</x:t>
  </x:si>
  <x:si>
    <x:t>Linda Jenvall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</x:si>
  <x:si>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</x:si>
  <x:si>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</x:si>
  <x:si>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</x:si>
  <x:si>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</x:si>
  <x:si>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</x:si>
  <x:si>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</x:si>
  <x:si>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</x:si>
  <x:si>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</x:si>
  <x:si>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</x:si>
  <x:si>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</x:si>
  <x:si>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</x:si>
  <x:si>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</x:si>
  <x:si>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</x:si>
  <x:si>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</x:si>
  <x:si>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</x:si>
  <x:si>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</x:si>
  <x:si>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</x:si>
  <x:si>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</x:si>
  <x:si>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</x:si>
  <x:si>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</x:si>
  <x:si>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</x:si>
  <x:si>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</x:si>
  <x:si>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Carina Ingelsson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</x:si>
  <x:si>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</x:si>
  <x:si>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</x:si>
  <x:si>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</x:si>
  <x:si>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</x:si>
  <x:si>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</x:si>
  <x:si>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</x:si>
  <x:si>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</x:si>
  <x:si>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</x:si>
  <x:si>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</x:si>
  <x:si>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</x:si>
  <x:si>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</x:si>
  <x:si>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</x:si>
  <x:si>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</x:si>
  <x:si>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</x:si>
  <x:si>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</x:si>
  <x:si>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</x:si>
  <x:si>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</x:si>
  <x:si>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</x:si>
  <x:si>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</x:si>
  <x:si>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</x:si>
  <x:si>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</x:si>
  <x:si>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Individuell 3*</x:t>
  </x:si>
  <x:si>
    <x:t>Sidhopp del 1</x:t>
  </x:si>
  <x:si>
    <x:t>Sidhopp del 2*</x:t>
  </x:si>
  <x:si>
    <x:t>*Beskrivning, se FEI VAULTING RULES ver. 2024-01-18</x:t>
  </x:si>
  <x:si>
    <x:t>Swing off from seat astride to the outside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</x:si>
  <x:si>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</x:si>
  <x:si>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</x:si>
  <x:si>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</x:si>
  <x:si>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</x:si>
  <x:si>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</x:si>
  <x:si>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</x:si>
  <x:si>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</x:si>
  <x:si>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</x:si>
  <x:si>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</x:si>
  <x:si>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</x:si>
  <x:si>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</x:si>
  <x:si>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</x:si>
  <x:si>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id_48197_5_36067_2_B</x:t>
  </x:si>
  <x:si>
    <x:t>Individuell kür 2*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</x:si>
  <x:si>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</x:si>
  <x:si>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</x:si>
  <x:si>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</x:si>
  <x:si>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</x:si>
  <x:si>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</x:si>
  <x:si>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</x:si>
  <x:si>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</x:si>
  <x:si>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</x:si>
  <x:si>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Susanne
Sturesson</x:t>
  </x:si>
  <x:si>
    <x:t>Individuell kür 3*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</x:si>
  <x:si>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</x:si>
  <x:si>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</x:si>
  <x:si>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</x:si>
  <x:si>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</x:si>
  <x:si>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</x:si>
  <x:si>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</x:si>
  <x:si>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</x:si>
  <x:si>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</x:si>
  <x:si>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</x:si>
  <x:si>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</x:si>
  <x:si>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</x:si>
  <x:si>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</x:si>
  <x:si>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</x:si>
  <x:si>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</x:si>
  <x:si>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</x:si>
  <x:si>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</x:si>
  <x:si>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t>id_48197_5_36067_2_C</x:t>
  </x:si>
  <x:si>
    <x:t>C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</x:si>
  <x:si>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</x:si>
  <x:si>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</x:si>
  <x:si>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</x:si>
  <x:si>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</x:si>
  <x:si>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</x:si>
  <x:si>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</x:si>
  <x:si>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</x:si>
  <x:si>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</x:si>
  <x:si>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</x:si>
  <x:si>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</x:si>
  <x:si>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</x:si>
  <x:si>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t>Dietmar Otto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</x:si>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</x:sst>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0000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6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16" fillId="0" borderId="1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0" hidden="0"/>
    </x:xf>
    <x:xf numFmtId="0" fontId="1" fillId="0" borderId="3" applyNumberFormat="1" applyFill="1" applyBorder="1" applyAlignment="1" applyProtection="1">
      <x:protection locked="0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3" fontId="1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65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17" xfId="3" applyFont="1" applyBorder="1" applyAlignment="1">
      <x:alignment horizontal="center" wrapText="1"/>
    </x:xf>
    <x:xf numFmtId="0" fontId="32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2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1" xfId="3" applyFont="1" applyBorder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8" xfId="5" applyFont="1" applyBorder="1" applyAlignment="1" applyProtection="1">
      <x:alignment horizontal="left" vertical="center"/>
      <x:protection locked="0"/>
    </x:xf>
    <x:xf numFmtId="0" fontId="1" fillId="0" borderId="2" xfId="5" applyFont="1" applyBorder="1" applyAlignment="1" applyProtection="1">
      <x:alignment horizontal="left" vertical="center"/>
      <x:protection locked="0"/>
    </x:xf>
    <x:xf numFmtId="0" fontId="1" fillId="0" borderId="3" xfId="5" applyFont="1" applyBorder="1" applyAlignment="1" applyProtection="1">
      <x:alignment horizontal="left" vertical="center"/>
      <x:protection locked="0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1" fillId="0" borderId="5" xfId="5" applyFont="1" applyBorder="1" applyAlignment="1">
      <x:alignment vertical="top"/>
    </x:xf>
    <x:xf numFmtId="0" fontId="1" fillId="0" borderId="0" xfId="5" applyFont="1" applyBorder="1" applyAlignment="1">
      <x:alignment vertical="top"/>
    </x:xf>
    <x:xf numFmtId="0" fontId="1" fillId="0" borderId="6" xfId="5" applyFont="1" applyBorder="1" applyAlignment="1">
      <x:alignment vertical="top"/>
    </x:xf>
    <x:xf numFmtId="0" fontId="1" fillId="0" borderId="7" xfId="5" applyFont="1" applyBorder="1" applyAlignment="1">
      <x:alignment vertical="top"/>
    </x:xf>
    <x:xf numFmtId="0" fontId="1" fillId="0" borderId="1" xfId="5" applyFont="1" applyBorder="1" applyAlignment="1">
      <x:alignment vertical="top"/>
    </x:xf>
    <x:xf numFmtId="0" fontId="1" fillId="0" borderId="12" xfId="5" applyFont="1" applyBorder="1" applyAlignment="1">
      <x:alignment vertical="top"/>
    </x:xf>
    <x:xf numFmtId="3" fontId="1" fillId="0" borderId="11" xfId="5" applyNumberFormat="1" applyFont="1" applyBorder="1" applyAlignment="1">
      <x:alignment horizontal="center"/>
    </x:xf>
    <x:xf numFmtId="3" fontId="1" fillId="0" borderId="11" xfId="3" applyNumberFormat="1" applyFont="1" applyBorder="1" applyAlignment="1">
      <x:alignment horizont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left" vertical="bottom" textRotation="0" wrapText="1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3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3" customFormat="1" ht="17.25" customHeight="1" x14ac:dyDescent="0.45">
      <x:c r="A11" s="20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04" customFormat="1" ht="13.15" customHeight="1" x14ac:dyDescent="0.4">
      <x:c r="A15" s="204" t="s">
        <x:v>8</x:v>
      </x:c>
    </x:row>
    <x:row r="16" spans="1:18" customFormat="1" ht="20.1" customHeight="1" x14ac:dyDescent="0.35">
      <x:c r="B16" s="205" t="s">
        <x:v>9</x:v>
      </x:c>
      <x:c r="F16" s="205" t="s">
        <x:v>10</x:v>
      </x:c>
    </x:row>
    <x:row r="17" spans="1:18" customFormat="1" ht="20.1" customHeight="1" x14ac:dyDescent="0.4">
      <x:c r="B17" s="204" t="s">
        <x:v>11</x:v>
      </x:c>
      <x:c r="C17" s="204" t="s">
        <x:v>12</x:v>
      </x:c>
      <x:c r="D17" s="204" t="s">
        <x:v>13</x:v>
      </x:c>
      <x:c r="E17" s="204" t="s"/>
      <x:c r="F17" s="204" t="s">
        <x:v>11</x:v>
      </x:c>
      <x:c r="G17" s="204" t="s">
        <x:v>12</x:v>
      </x:c>
      <x:c r="H17" s="204" t="s">
        <x:v>13</x:v>
      </x:c>
    </x:row>
    <x:row r="18" spans="1:18" customFormat="1" ht="24.95" customHeight="1" x14ac:dyDescent="0.35">
      <x:c r="A18" s="0" t="s">
        <x:v>14</x:v>
      </x:c>
      <x:c r="B18" s="227" t="s">
        <x:v>15</x:v>
      </x:c>
      <x:c r="C18" s="227" t="s">
        <x:v>16</x:v>
      </x:c>
      <x:c r="D18" s="227" t="s">
        <x:v>16</x:v>
      </x:c>
      <x:c r="E18" s="479" t="s"/>
      <x:c r="F18" s="227" t="s">
        <x:v>15</x:v>
      </x:c>
      <x:c r="G18" s="227" t="s">
        <x:v>17</x:v>
      </x:c>
      <x:c r="H18" s="227" t="s">
        <x:v>18</x:v>
      </x:c>
    </x:row>
    <x:row r="19" spans="1:18" customFormat="1" ht="24.95" customHeight="1" x14ac:dyDescent="0.35">
      <x:c r="B19" s="480" t="s"/>
      <x:c r="C19" s="480" t="s"/>
      <x:c r="D19" s="480" t="s"/>
      <x:c r="E19" s="228" t="s"/>
      <x:c r="F19" s="480" t="s"/>
      <x:c r="G19" s="480" t="s"/>
      <x:c r="H19" s="480" t="s"/>
    </x:row>
    <x:row r="20" spans="1:18" customFormat="1" ht="24.95" customHeight="1" x14ac:dyDescent="0.35">
      <x:c r="A20" s="0" t="s">
        <x:v>19</x:v>
      </x:c>
      <x:c r="B20" s="227" t="s">
        <x:v>15</x:v>
      </x:c>
      <x:c r="C20" s="227" t="s">
        <x:v>20</x:v>
      </x:c>
      <x:c r="D20" s="227" t="s">
        <x:v>20</x:v>
      </x:c>
      <x:c r="E20" s="479" t="s"/>
      <x:c r="F20" s="227" t="s">
        <x:v>15</x:v>
      </x:c>
      <x:c r="G20" s="227" t="s">
        <x:v>21</x:v>
      </x:c>
      <x:c r="H20" s="227" t="s">
        <x:v>18</x:v>
      </x:c>
    </x:row>
    <x:row r="21" spans="1:18" customFormat="1" ht="24.95" customHeight="1" x14ac:dyDescent="0.35">
      <x:c r="B21" s="480" t="s"/>
      <x:c r="C21" s="480" t="s"/>
      <x:c r="D21" s="480" t="s"/>
      <x:c r="E21" s="228" t="s"/>
      <x:c r="F21" s="480" t="s"/>
      <x:c r="G21" s="480" t="s"/>
      <x:c r="H21" s="480" t="s"/>
    </x:row>
    <x:row r="22" spans="1:18" customFormat="1" ht="24.95" customHeight="1" x14ac:dyDescent="0.35">
      <x:c r="A22" s="0" t="s">
        <x:v>22</x:v>
      </x:c>
      <x:c r="B22" s="227" t="s">
        <x:v>15</x:v>
      </x:c>
      <x:c r="C22" s="227" t="s">
        <x:v>23</x:v>
      </x:c>
      <x:c r="D22" s="227" t="s">
        <x:v>23</x:v>
      </x:c>
      <x:c r="E22" s="479" t="s"/>
      <x:c r="F22" s="227" t="s">
        <x:v>15</x:v>
      </x:c>
      <x:c r="G22" s="227" t="s">
        <x:v>24</x:v>
      </x:c>
      <x:c r="H22" s="227" t="s">
        <x:v>18</x:v>
      </x:c>
    </x:row>
    <x:row r="23" spans="1:18" customFormat="1" ht="24.95" customHeight="1" x14ac:dyDescent="0.35">
      <x:c r="B23" s="480" t="s"/>
      <x:c r="C23" s="480" t="s"/>
      <x:c r="D23" s="480" t="s"/>
      <x:c r="E23" s="228" t="s"/>
      <x:c r="F23" s="480" t="s"/>
      <x:c r="G23" s="480" t="s"/>
      <x:c r="H23" s="480" t="s"/>
    </x:row>
    <x:row r="24" spans="1:18" customFormat="1" ht="24.95" customHeight="1" x14ac:dyDescent="0.35">
      <x:c r="A24" s="0" t="s">
        <x:v>25</x:v>
      </x:c>
      <x:c r="B24" s="227" t="s">
        <x:v>15</x:v>
      </x:c>
      <x:c r="C24" s="227" t="s">
        <x:v>23</x:v>
      </x:c>
      <x:c r="D24" s="227" t="s">
        <x:v>23</x:v>
      </x:c>
      <x:c r="E24" s="479" t="s"/>
      <x:c r="F24" s="227" t="s">
        <x:v>15</x:v>
      </x:c>
      <x:c r="G24" s="227" t="s">
        <x:v>26</x:v>
      </x:c>
      <x:c r="H24" s="227" t="s">
        <x:v>27</x:v>
      </x:c>
    </x:row>
    <x:row r="25" spans="1:18" customFormat="1" ht="25.5" customHeight="1" x14ac:dyDescent="0.35">
      <x:c r="A25" s="228" t="s">
        <x:v>28</x:v>
      </x:c>
      <x:c r="B25" s="227" t="s">
        <x:v>15</x:v>
      </x:c>
      <x:c r="C25" s="227" t="s">
        <x:v>24</x:v>
      </x:c>
      <x:c r="D25" s="227" t="s">
        <x:v>18</x:v>
      </x:c>
      <x:c r="E25" s="228" t="s"/>
    </x:row>
    <x:row r="26" spans="1:18" x14ac:dyDescent="0.35">
      <x:c r="A26" s="228" t="s"/>
      <x:c r="B26" s="227" t="s"/>
      <x:c r="C26" s="227" t="s"/>
      <x:c r="D26" s="227" t="s"/>
      <x:c r="E26" s="228" t="s"/>
    </x:row>
    <x:row r="27" spans="1:18" customFormat="1" ht="24.95" customHeight="1" x14ac:dyDescent="0.35">
      <x:c r="A27" s="0" t="s">
        <x:v>25</x:v>
      </x:c>
      <x:c r="B27" s="227" t="s">
        <x:v>15</x:v>
      </x:c>
      <x:c r="C27" s="227" t="s">
        <x:v>23</x:v>
      </x:c>
      <x:c r="D27" s="227" t="s">
        <x:v>23</x:v>
      </x:c>
      <x:c r="E27" s="479" t="s"/>
      <x:c r="F27" s="227" t="s">
        <x:v>15</x:v>
      </x:c>
      <x:c r="G27" s="227" t="s">
        <x:v>24</x:v>
      </x:c>
      <x:c r="H27" s="227" t="s">
        <x:v>18</x:v>
      </x:c>
    </x:row>
    <x:row r="28" spans="1:18" customFormat="1" ht="25.5" customHeight="1" x14ac:dyDescent="0.35">
      <x:c r="A28" s="228" t="s">
        <x:v>29</x:v>
      </x:c>
      <x:c r="B28" s="227" t="s">
        <x:v>15</x:v>
      </x:c>
      <x:c r="C28" s="227" t="s">
        <x:v>26</x:v>
      </x:c>
      <x:c r="D28" s="227" t="s">
        <x:v>27</x:v>
      </x:c>
      <x:c r="E28" s="228" t="s"/>
    </x:row>
    <x:row r="30" spans="1:18" s="204" customFormat="1" ht="13.15" customHeight="1" x14ac:dyDescent="0.4">
      <x:c r="A30" s="204" t="s">
        <x:v>30</x:v>
      </x:c>
    </x:row>
    <x:row r="31" spans="1:18" customFormat="1" ht="20.1" customHeight="1" x14ac:dyDescent="0.35">
      <x:c r="B31" s="205" t="s">
        <x:v>9</x:v>
      </x:c>
      <x:c r="F31" s="205" t="s">
        <x:v>10</x:v>
      </x:c>
    </x:row>
    <x:row r="32" spans="1:18" customFormat="1" ht="20.1" customHeight="1" x14ac:dyDescent="0.4">
      <x:c r="B32" s="204" t="s">
        <x:v>11</x:v>
      </x:c>
      <x:c r="C32" s="204" t="s">
        <x:v>12</x:v>
      </x:c>
      <x:c r="D32" s="204" t="s">
        <x:v>13</x:v>
      </x:c>
      <x:c r="E32" s="204" t="s">
        <x:v>31</x:v>
      </x:c>
      <x:c r="F32" s="204" t="s">
        <x:v>11</x:v>
      </x:c>
      <x:c r="G32" s="204" t="s">
        <x:v>12</x:v>
      </x:c>
      <x:c r="H32" s="204" t="s">
        <x:v>13</x:v>
      </x:c>
      <x:c r="I32" s="204" t="s">
        <x:v>31</x:v>
      </x:c>
    </x:row>
    <x:row r="33" spans="1:18" customFormat="1" ht="24.95" customHeight="1" x14ac:dyDescent="0.35">
      <x:c r="A33" s="0" t="s">
        <x:v>14</x:v>
      </x:c>
      <x:c r="B33" s="227" t="s">
        <x:v>15</x:v>
      </x:c>
      <x:c r="C33" s="227" t="s">
        <x:v>16</x:v>
      </x:c>
      <x:c r="D33" s="227" t="s">
        <x:v>16</x:v>
      </x:c>
      <x:c r="E33" s="227" t="s">
        <x:v>16</x:v>
      </x:c>
      <x:c r="F33" s="227" t="s">
        <x:v>15</x:v>
      </x:c>
      <x:c r="G33" s="227" t="s">
        <x:v>17</x:v>
      </x:c>
      <x:c r="H33" s="227" t="s">
        <x:v>18</x:v>
      </x:c>
      <x:c r="I33" s="227" t="s">
        <x:v>17</x:v>
      </x:c>
    </x:row>
    <x:row r="34" spans="1:18" customFormat="1" ht="24.95" customHeight="1" x14ac:dyDescent="0.35">
      <x:c r="B34" s="480" t="s"/>
      <x:c r="C34" s="480" t="s"/>
      <x:c r="D34" s="480" t="s"/>
      <x:c r="E34" s="480" t="s"/>
      <x:c r="F34" s="480" t="s"/>
      <x:c r="G34" s="480" t="s"/>
      <x:c r="H34" s="480" t="s"/>
      <x:c r="I34" s="480" t="s"/>
    </x:row>
    <x:row r="35" spans="1:18" customFormat="1" ht="24.95" customHeight="1" x14ac:dyDescent="0.35">
      <x:c r="A35" s="0" t="s">
        <x:v>19</x:v>
      </x:c>
      <x:c r="B35" s="227" t="s">
        <x:v>15</x:v>
      </x:c>
      <x:c r="C35" s="227" t="s">
        <x:v>20</x:v>
      </x:c>
      <x:c r="D35" s="227" t="s">
        <x:v>20</x:v>
      </x:c>
      <x:c r="E35" s="227" t="s">
        <x:v>20</x:v>
      </x:c>
      <x:c r="F35" s="227" t="s">
        <x:v>15</x:v>
      </x:c>
      <x:c r="G35" s="227" t="s">
        <x:v>21</x:v>
      </x:c>
      <x:c r="H35" s="227" t="s">
        <x:v>18</x:v>
      </x:c>
      <x:c r="I35" s="227" t="s">
        <x:v>21</x:v>
      </x:c>
    </x:row>
    <x:row r="36" spans="1:18" customFormat="1" ht="24.95" customHeight="1" x14ac:dyDescent="0.35">
      <x:c r="B36" s="480" t="s"/>
      <x:c r="C36" s="480" t="s"/>
      <x:c r="D36" s="480" t="s"/>
      <x:c r="E36" s="480" t="s"/>
      <x:c r="F36" s="480" t="s"/>
      <x:c r="G36" s="480" t="s"/>
      <x:c r="H36" s="480" t="s"/>
      <x:c r="I36" s="480" t="s"/>
    </x:row>
    <x:row r="37" spans="1:18" customFormat="1" ht="24.95" customHeight="1" x14ac:dyDescent="0.35">
      <x:c r="A37" s="0" t="s">
        <x:v>22</x:v>
      </x:c>
      <x:c r="B37" s="227" t="s">
        <x:v>15</x:v>
      </x:c>
      <x:c r="C37" s="227" t="s">
        <x:v>23</x:v>
      </x:c>
      <x:c r="D37" s="227" t="s">
        <x:v>23</x:v>
      </x:c>
      <x:c r="E37" s="227" t="s">
        <x:v>23</x:v>
      </x:c>
      <x:c r="F37" s="227" t="s">
        <x:v>15</x:v>
      </x:c>
      <x:c r="G37" s="227" t="s">
        <x:v>24</x:v>
      </x:c>
      <x:c r="H37" s="227" t="s">
        <x:v>18</x:v>
      </x:c>
      <x:c r="I37" s="227" t="s">
        <x:v>24</x:v>
      </x:c>
    </x:row>
    <x:row r="38" spans="1:18" customFormat="1" ht="24.95" customHeight="1" x14ac:dyDescent="0.35">
      <x:c r="B38" s="480" t="s"/>
      <x:c r="C38" s="480" t="s"/>
      <x:c r="D38" s="480" t="s"/>
      <x:c r="E38" s="480" t="s"/>
      <x:c r="F38" s="480" t="s"/>
      <x:c r="G38" s="480" t="s"/>
      <x:c r="H38" s="480" t="s"/>
      <x:c r="I38" s="480" t="s"/>
    </x:row>
    <x:row r="39" spans="1:18" customFormat="1" ht="24.95" customHeight="1" x14ac:dyDescent="0.35">
      <x:c r="A39" s="0" t="s">
        <x:v>25</x:v>
      </x:c>
      <x:c r="B39" s="227" t="s">
        <x:v>15</x:v>
      </x:c>
      <x:c r="C39" s="227" t="s">
        <x:v>23</x:v>
      </x:c>
      <x:c r="D39" s="227" t="s">
        <x:v>23</x:v>
      </x:c>
      <x:c r="E39" s="227" t="s">
        <x:v>23</x:v>
      </x:c>
      <x:c r="F39" s="481" t="s">
        <x:v>15</x:v>
      </x:c>
      <x:c r="G39" s="227" t="s">
        <x:v>26</x:v>
      </x:c>
      <x:c r="H39" s="227" t="s">
        <x:v>27</x:v>
      </x:c>
      <x:c r="I39" s="227" t="s">
        <x:v>26</x:v>
      </x:c>
    </x:row>
    <x:row r="40" spans="1:18" customFormat="1" ht="25.5" customHeight="1" x14ac:dyDescent="0.35">
      <x:c r="A40" s="228" t="s">
        <x:v>32</x:v>
      </x:c>
      <x:c r="B40" s="227" t="s">
        <x:v>15</x:v>
      </x:c>
      <x:c r="C40" s="227" t="s">
        <x:v>24</x:v>
      </x:c>
      <x:c r="D40" s="227" t="s">
        <x:v>18</x:v>
      </x:c>
      <x:c r="E40" s="227" t="s">
        <x:v>24</x:v>
      </x:c>
    </x:row>
    <x:row r="41" spans="1:18" x14ac:dyDescent="0.35">
      <x:c r="B41" s="228" t="s"/>
      <x:c r="C41" s="228" t="s"/>
      <x:c r="D41" s="228" t="s"/>
      <x:c r="E41" s="228" t="s"/>
    </x:row>
    <x:row r="42" spans="1:18" customFormat="1" ht="24.95" customHeight="1" x14ac:dyDescent="0.35">
      <x:c r="A42" s="0" t="s">
        <x:v>25</x:v>
      </x:c>
      <x:c r="B42" s="227" t="s">
        <x:v>15</x:v>
      </x:c>
      <x:c r="C42" s="227" t="s">
        <x:v>23</x:v>
      </x:c>
      <x:c r="D42" s="227" t="s">
        <x:v>23</x:v>
      </x:c>
      <x:c r="E42" s="227" t="s">
        <x:v>23</x:v>
      </x:c>
      <x:c r="F42" s="227" t="s">
        <x:v>15</x:v>
      </x:c>
      <x:c r="G42" s="227" t="s">
        <x:v>24</x:v>
      </x:c>
      <x:c r="H42" s="227" t="s">
        <x:v>18</x:v>
      </x:c>
      <x:c r="I42" s="227" t="s">
        <x:v>24</x:v>
      </x:c>
    </x:row>
    <x:row r="43" spans="1:18" customFormat="1" ht="25.5" customHeight="1" x14ac:dyDescent="0.35">
      <x:c r="A43" s="228" t="s">
        <x:v>33</x:v>
      </x:c>
      <x:c r="B43" s="227" t="s">
        <x:v>15</x:v>
      </x:c>
      <x:c r="C43" s="227" t="s">
        <x:v>26</x:v>
      </x:c>
      <x:c r="D43" s="227" t="s">
        <x:v>27</x:v>
      </x:c>
      <x:c r="E43" s="227" t="s">
        <x:v>26</x:v>
      </x:c>
    </x:row>
    <x:row r="44" spans="1:18" x14ac:dyDescent="0.35">
      <x:c r="B44" s="228" t="s"/>
      <x:c r="C44" s="228" t="s"/>
      <x:c r="D44" s="228" t="s"/>
      <x:c r="E44" s="228" t="s"/>
    </x:row>
    <x:row r="45" spans="1:18" x14ac:dyDescent="0.35">
      <x:c r="B45" s="228" t="s"/>
      <x:c r="C45" s="228" t="s"/>
      <x:c r="D45" s="228" t="s"/>
      <x:c r="E45" s="228" t="s"/>
    </x:row>
    <x:row r="46" spans="1:18" customFormat="1" ht="13.15" customHeight="1" x14ac:dyDescent="0.4">
      <x:c r="A46" s="204" t="s">
        <x:v>34</x:v>
      </x:c>
    </x:row>
    <x:row r="48" spans="1:18" customFormat="1" ht="20.1" customHeight="1" x14ac:dyDescent="0.35">
      <x:c r="B48" s="205" t="s">
        <x:v>9</x:v>
      </x:c>
      <x:c r="F48" s="205" t="s">
        <x:v>10</x:v>
      </x:c>
      <x:c r="J48" s="205" t="s">
        <x:v>35</x:v>
      </x:c>
      <x:c r="N48" s="205" t="s">
        <x:v>36</x:v>
      </x:c>
    </x:row>
    <x:row r="49" spans="1:18" customFormat="1" ht="20.1" customHeight="1" x14ac:dyDescent="0.4">
      <x:c r="B49" s="204" t="s">
        <x:v>11</x:v>
      </x:c>
      <x:c r="C49" s="204" t="s">
        <x:v>12</x:v>
      </x:c>
      <x:c r="D49" s="204" t="s">
        <x:v>13</x:v>
      </x:c>
      <x:c r="E49" s="204" t="s"/>
      <x:c r="F49" s="204" t="s">
        <x:v>11</x:v>
      </x:c>
      <x:c r="G49" s="204" t="s">
        <x:v>12</x:v>
      </x:c>
      <x:c r="H49" s="204" t="s">
        <x:v>13</x:v>
      </x:c>
      <x:c r="J49" s="204" t="s">
        <x:v>11</x:v>
      </x:c>
      <x:c r="K49" s="204" t="s">
        <x:v>12</x:v>
      </x:c>
      <x:c r="L49" s="204" t="s">
        <x:v>13</x:v>
      </x:c>
      <x:c r="M49" s="204" t="s"/>
      <x:c r="N49" s="204" t="s">
        <x:v>11</x:v>
      </x:c>
      <x:c r="O49" s="204" t="s">
        <x:v>12</x:v>
      </x:c>
      <x:c r="P49" s="204" t="s">
        <x:v>13</x:v>
      </x:c>
    </x:row>
    <x:row r="50" spans="1:18" customFormat="1" ht="24.95" customHeight="1" x14ac:dyDescent="0.35">
      <x:c r="A50" s="0" t="s">
        <x:v>14</x:v>
      </x:c>
      <x:c r="B50" s="227" t="s">
        <x:v>15</x:v>
      </x:c>
      <x:c r="C50" s="227" t="s">
        <x:v>16</x:v>
      </x:c>
      <x:c r="D50" s="227" t="s">
        <x:v>16</x:v>
      </x:c>
      <x:c r="E50" s="479" t="s"/>
      <x:c r="F50" s="227" t="s">
        <x:v>15</x:v>
      </x:c>
      <x:c r="G50" s="227" t="s">
        <x:v>17</x:v>
      </x:c>
      <x:c r="H50" s="227" t="s">
        <x:v>18</x:v>
      </x:c>
      <x:c r="J50" s="227" t="s">
        <x:v>15</x:v>
      </x:c>
      <x:c r="K50" s="227" t="s">
        <x:v>16</x:v>
      </x:c>
      <x:c r="L50" s="227" t="s">
        <x:v>16</x:v>
      </x:c>
      <x:c r="M50" s="479" t="s"/>
      <x:c r="N50" s="227" t="s">
        <x:v>15</x:v>
      </x:c>
      <x:c r="O50" s="227" t="s">
        <x:v>17</x:v>
      </x:c>
      <x:c r="P50" s="227" t="s">
        <x:v>18</x:v>
      </x:c>
    </x:row>
    <x:row r="51" spans="1:18" customFormat="1" ht="24.95" customHeight="1" x14ac:dyDescent="0.35">
      <x:c r="B51" s="480" t="s"/>
      <x:c r="C51" s="480" t="s"/>
      <x:c r="D51" s="480" t="s"/>
      <x:c r="E51" s="228" t="s"/>
      <x:c r="F51" s="480" t="s"/>
      <x:c r="G51" s="480" t="s"/>
      <x:c r="H51" s="480" t="s"/>
      <x:c r="J51" s="480" t="s"/>
      <x:c r="K51" s="480" t="s"/>
      <x:c r="L51" s="480" t="s"/>
      <x:c r="M51" s="228" t="s"/>
      <x:c r="N51" s="480" t="s"/>
      <x:c r="O51" s="480" t="s"/>
      <x:c r="P51" s="480" t="s"/>
    </x:row>
    <x:row r="52" spans="1:18" customFormat="1" ht="24.95" customHeight="1" x14ac:dyDescent="0.35">
      <x:c r="A52" s="0" t="s">
        <x:v>19</x:v>
      </x:c>
      <x:c r="B52" s="227" t="s">
        <x:v>15</x:v>
      </x:c>
      <x:c r="C52" s="227" t="s">
        <x:v>20</x:v>
      </x:c>
      <x:c r="D52" s="227" t="s">
        <x:v>20</x:v>
      </x:c>
      <x:c r="E52" s="479" t="s"/>
      <x:c r="F52" s="227" t="s">
        <x:v>15</x:v>
      </x:c>
      <x:c r="G52" s="227" t="s">
        <x:v>21</x:v>
      </x:c>
      <x:c r="H52" s="227" t="s">
        <x:v>18</x:v>
      </x:c>
      <x:c r="J52" s="227" t="s">
        <x:v>15</x:v>
      </x:c>
      <x:c r="K52" s="227" t="s">
        <x:v>20</x:v>
      </x:c>
      <x:c r="L52" s="227" t="s">
        <x:v>20</x:v>
      </x:c>
      <x:c r="M52" s="479" t="s"/>
      <x:c r="N52" s="227" t="s">
        <x:v>15</x:v>
      </x:c>
      <x:c r="O52" s="227" t="s">
        <x:v>21</x:v>
      </x:c>
      <x:c r="P52" s="227" t="s">
        <x:v>18</x:v>
      </x:c>
    </x:row>
    <x:row r="53" spans="1:18" customFormat="1" ht="24.95" customHeight="1" x14ac:dyDescent="0.35">
      <x:c r="B53" s="480" t="s"/>
      <x:c r="C53" s="480" t="s"/>
      <x:c r="D53" s="480" t="s"/>
      <x:c r="E53" s="228" t="s"/>
      <x:c r="F53" s="480" t="s"/>
      <x:c r="G53" s="480" t="s"/>
      <x:c r="H53" s="480" t="s"/>
      <x:c r="J53" s="480" t="s"/>
      <x:c r="K53" s="480" t="s"/>
      <x:c r="L53" s="480" t="s"/>
      <x:c r="M53" s="228" t="s"/>
      <x:c r="N53" s="480" t="s"/>
      <x:c r="O53" s="480" t="s"/>
      <x:c r="P53" s="480" t="s"/>
    </x:row>
    <x:row r="54" spans="1:18" customFormat="1" ht="24.95" customHeight="1" x14ac:dyDescent="0.35">
      <x:c r="A54" s="0" t="s">
        <x:v>22</x:v>
      </x:c>
      <x:c r="B54" s="227" t="s">
        <x:v>15</x:v>
      </x:c>
      <x:c r="C54" s="227" t="s">
        <x:v>23</x:v>
      </x:c>
      <x:c r="D54" s="227" t="s">
        <x:v>23</x:v>
      </x:c>
      <x:c r="E54" s="479" t="s"/>
      <x:c r="F54" s="227" t="s">
        <x:v>15</x:v>
      </x:c>
      <x:c r="G54" s="227" t="s">
        <x:v>24</x:v>
      </x:c>
      <x:c r="H54" s="227" t="s">
        <x:v>18</x:v>
      </x:c>
      <x:c r="J54" s="227" t="s">
        <x:v>15</x:v>
      </x:c>
      <x:c r="K54" s="227" t="s">
        <x:v>23</x:v>
      </x:c>
      <x:c r="L54" s="227" t="s">
        <x:v>23</x:v>
      </x:c>
      <x:c r="M54" s="479" t="s"/>
      <x:c r="N54" s="227" t="s">
        <x:v>15</x:v>
      </x:c>
      <x:c r="O54" s="227" t="s">
        <x:v>24</x:v>
      </x:c>
      <x:c r="P54" s="227" t="s">
        <x:v>18</x:v>
      </x:c>
    </x:row>
    <x:row r="55" spans="1:18" customFormat="1" ht="24.95" customHeight="1" x14ac:dyDescent="0.35">
      <x:c r="B55" s="480" t="s"/>
      <x:c r="C55" s="480" t="s"/>
      <x:c r="D55" s="480" t="s"/>
      <x:c r="E55" s="228" t="s"/>
      <x:c r="F55" s="480" t="s"/>
      <x:c r="G55" s="480" t="s"/>
      <x:c r="H55" s="480" t="s"/>
      <x:c r="J55" s="480" t="s"/>
      <x:c r="K55" s="480" t="s"/>
      <x:c r="L55" s="480" t="s"/>
      <x:c r="M55" s="228" t="s"/>
      <x:c r="N55" s="480" t="s"/>
      <x:c r="O55" s="480" t="s"/>
      <x:c r="P55" s="480" t="s"/>
    </x:row>
    <x:row r="56" spans="1:18" customFormat="1" ht="24.95" customHeight="1" x14ac:dyDescent="0.35">
      <x:c r="A56" s="0" t="s">
        <x:v>25</x:v>
      </x:c>
      <x:c r="B56" s="227" t="s">
        <x:v>15</x:v>
      </x:c>
      <x:c r="C56" s="227" t="s">
        <x:v>23</x:v>
      </x:c>
      <x:c r="D56" s="227" t="s">
        <x:v>23</x:v>
      </x:c>
      <x:c r="E56" s="479" t="s"/>
      <x:c r="F56" s="227" t="s">
        <x:v>15</x:v>
      </x:c>
      <x:c r="G56" s="227" t="s">
        <x:v>24</x:v>
      </x:c>
      <x:c r="H56" s="227" t="s">
        <x:v>18</x:v>
      </x:c>
      <x:c r="J56" s="227" t="s">
        <x:v>15</x:v>
      </x:c>
      <x:c r="K56" s="227" t="s">
        <x:v>26</x:v>
      </x:c>
      <x:c r="L56" s="227" t="s">
        <x:v>27</x:v>
      </x:c>
      <x:c r="M56" s="479" t="s"/>
      <x:c r="N56" s="227" t="s">
        <x:v>15</x:v>
      </x:c>
      <x:c r="O56" s="227" t="s">
        <x:v>24</x:v>
      </x:c>
      <x:c r="P56" s="227" t="s">
        <x:v>18</x:v>
      </x:c>
    </x:row>
    <x:row r="57" spans="1:18" x14ac:dyDescent="0.35">
      <x:c r="E57" s="228" t="s"/>
      <x:c r="J57" s="482" t="s"/>
      <x:c r="K57" s="482" t="s"/>
      <x:c r="L57" s="482" t="s"/>
      <x:c r="M57" s="228" t="s"/>
    </x:row>
    <x:row r="59" spans="1:18" customFormat="1" ht="13.15" customHeight="1" x14ac:dyDescent="0.4">
      <x:c r="A59" s="204" t="s">
        <x:v>37</x:v>
      </x:c>
    </x:row>
    <x:row r="61" spans="1:18" customFormat="1" ht="20.1" customHeight="1" x14ac:dyDescent="0.35">
      <x:c r="B61" s="205" t="s">
        <x:v>9</x:v>
      </x:c>
      <x:c r="F61" s="205" t="s">
        <x:v>10</x:v>
      </x:c>
      <x:c r="J61" s="205" t="s">
        <x:v>35</x:v>
      </x:c>
      <x:c r="N61" s="205" t="s">
        <x:v>36</x:v>
      </x:c>
    </x:row>
    <x:row r="62" spans="1:18" customFormat="1" ht="20.1" customHeight="1" x14ac:dyDescent="0.4">
      <x:c r="B62" s="204" t="s">
        <x:v>11</x:v>
      </x:c>
      <x:c r="C62" s="204" t="s">
        <x:v>12</x:v>
      </x:c>
      <x:c r="D62" s="204" t="s">
        <x:v>13</x:v>
      </x:c>
      <x:c r="E62" s="204" t="s">
        <x:v>31</x:v>
      </x:c>
      <x:c r="F62" s="204" t="s">
        <x:v>11</x:v>
      </x:c>
      <x:c r="G62" s="204" t="s">
        <x:v>12</x:v>
      </x:c>
      <x:c r="H62" s="204" t="s">
        <x:v>13</x:v>
      </x:c>
      <x:c r="I62" s="204" t="s">
        <x:v>31</x:v>
      </x:c>
      <x:c r="J62" s="204" t="s">
        <x:v>11</x:v>
      </x:c>
      <x:c r="K62" s="204" t="s">
        <x:v>12</x:v>
      </x:c>
      <x:c r="L62" s="204" t="s">
        <x:v>13</x:v>
      </x:c>
      <x:c r="M62" s="204" t="s">
        <x:v>31</x:v>
      </x:c>
      <x:c r="N62" s="204" t="s">
        <x:v>11</x:v>
      </x:c>
      <x:c r="O62" s="204" t="s">
        <x:v>12</x:v>
      </x:c>
      <x:c r="P62" s="204" t="s">
        <x:v>13</x:v>
      </x:c>
      <x:c r="Q62" s="204" t="s">
        <x:v>31</x:v>
      </x:c>
    </x:row>
    <x:row r="63" spans="1:18" customFormat="1" ht="24.95" customHeight="1" x14ac:dyDescent="0.35">
      <x:c r="A63" s="0" t="s">
        <x:v>14</x:v>
      </x:c>
      <x:c r="B63" s="227" t="s">
        <x:v>15</x:v>
      </x:c>
      <x:c r="C63" s="227" t="s">
        <x:v>16</x:v>
      </x:c>
      <x:c r="D63" s="227" t="s">
        <x:v>16</x:v>
      </x:c>
      <x:c r="E63" s="227" t="s">
        <x:v>16</x:v>
      </x:c>
      <x:c r="F63" s="227" t="s">
        <x:v>15</x:v>
      </x:c>
      <x:c r="G63" s="227" t="s">
        <x:v>17</x:v>
      </x:c>
      <x:c r="H63" s="227" t="s">
        <x:v>18</x:v>
      </x:c>
      <x:c r="I63" s="227" t="s">
        <x:v>17</x:v>
      </x:c>
      <x:c r="J63" s="227" t="s">
        <x:v>15</x:v>
      </x:c>
      <x:c r="K63" s="227" t="s">
        <x:v>16</x:v>
      </x:c>
      <x:c r="L63" s="227" t="s">
        <x:v>16</x:v>
      </x:c>
      <x:c r="M63" s="227" t="s">
        <x:v>16</x:v>
      </x:c>
      <x:c r="N63" s="227" t="s">
        <x:v>15</x:v>
      </x:c>
      <x:c r="O63" s="227" t="s">
        <x:v>17</x:v>
      </x:c>
      <x:c r="P63" s="227" t="s">
        <x:v>18</x:v>
      </x:c>
      <x:c r="Q63" s="227" t="s">
        <x:v>17</x:v>
      </x:c>
    </x:row>
    <x:row r="64" spans="1:18" customFormat="1" ht="24.95" customHeight="1" x14ac:dyDescent="0.35">
      <x:c r="B64" s="480" t="s"/>
      <x:c r="C64" s="480" t="s"/>
      <x:c r="D64" s="480" t="s"/>
      <x:c r="E64" s="480" t="s"/>
      <x:c r="F64" s="480" t="s"/>
      <x:c r="G64" s="480" t="s"/>
      <x:c r="H64" s="480" t="s"/>
      <x:c r="I64" s="480" t="s"/>
      <x:c r="J64" s="480" t="s"/>
      <x:c r="K64" s="480" t="s"/>
      <x:c r="L64" s="480" t="s"/>
      <x:c r="M64" s="480" t="s"/>
      <x:c r="N64" s="480" t="s"/>
      <x:c r="O64" s="480" t="s"/>
      <x:c r="P64" s="480" t="s"/>
      <x:c r="Q64" s="480" t="s"/>
    </x:row>
    <x:row r="65" spans="1:18" customFormat="1" ht="24.95" customHeight="1" x14ac:dyDescent="0.35">
      <x:c r="A65" s="0" t="s">
        <x:v>19</x:v>
      </x:c>
      <x:c r="B65" s="227" t="s">
        <x:v>15</x:v>
      </x:c>
      <x:c r="C65" s="227" t="s">
        <x:v>20</x:v>
      </x:c>
      <x:c r="D65" s="227" t="s">
        <x:v>20</x:v>
      </x:c>
      <x:c r="E65" s="227" t="s">
        <x:v>20</x:v>
      </x:c>
      <x:c r="F65" s="227" t="s">
        <x:v>15</x:v>
      </x:c>
      <x:c r="G65" s="227" t="s">
        <x:v>21</x:v>
      </x:c>
      <x:c r="H65" s="227" t="s">
        <x:v>18</x:v>
      </x:c>
      <x:c r="I65" s="227" t="s">
        <x:v>21</x:v>
      </x:c>
      <x:c r="J65" s="227" t="s">
        <x:v>15</x:v>
      </x:c>
      <x:c r="K65" s="227" t="s">
        <x:v>20</x:v>
      </x:c>
      <x:c r="L65" s="227" t="s">
        <x:v>20</x:v>
      </x:c>
      <x:c r="M65" s="227" t="s">
        <x:v>20</x:v>
      </x:c>
      <x:c r="N65" s="227" t="s">
        <x:v>15</x:v>
      </x:c>
      <x:c r="O65" s="227" t="s">
        <x:v>21</x:v>
      </x:c>
      <x:c r="P65" s="227" t="s">
        <x:v>18</x:v>
      </x:c>
      <x:c r="Q65" s="227" t="s">
        <x:v>21</x:v>
      </x:c>
    </x:row>
    <x:row r="66" spans="1:18" customFormat="1" ht="24.95" customHeight="1" x14ac:dyDescent="0.35">
      <x:c r="B66" s="480" t="s"/>
      <x:c r="C66" s="480" t="s"/>
      <x:c r="D66" s="480" t="s"/>
      <x:c r="E66" s="480" t="s"/>
      <x:c r="F66" s="480" t="s"/>
      <x:c r="G66" s="480" t="s"/>
      <x:c r="H66" s="480" t="s"/>
      <x:c r="I66" s="480" t="s"/>
      <x:c r="J66" s="480" t="s"/>
      <x:c r="K66" s="480" t="s"/>
      <x:c r="L66" s="480" t="s"/>
      <x:c r="M66" s="480" t="s"/>
      <x:c r="N66" s="480" t="s"/>
      <x:c r="O66" s="480" t="s"/>
      <x:c r="P66" s="480" t="s"/>
      <x:c r="Q66" s="480" t="s"/>
    </x:row>
    <x:row r="67" spans="1:18" customFormat="1" ht="24.95" customHeight="1" x14ac:dyDescent="0.35">
      <x:c r="A67" s="0" t="s">
        <x:v>22</x:v>
      </x:c>
      <x:c r="B67" s="227" t="s">
        <x:v>15</x:v>
      </x:c>
      <x:c r="C67" s="227" t="s">
        <x:v>23</x:v>
      </x:c>
      <x:c r="D67" s="227" t="s">
        <x:v>23</x:v>
      </x:c>
      <x:c r="E67" s="227" t="s">
        <x:v>23</x:v>
      </x:c>
      <x:c r="F67" s="227" t="s">
        <x:v>15</x:v>
      </x:c>
      <x:c r="G67" s="227" t="s">
        <x:v>24</x:v>
      </x:c>
      <x:c r="H67" s="227" t="s">
        <x:v>18</x:v>
      </x:c>
      <x:c r="I67" s="227" t="s">
        <x:v>24</x:v>
      </x:c>
      <x:c r="J67" s="227" t="s">
        <x:v>15</x:v>
      </x:c>
      <x:c r="K67" s="227" t="s">
        <x:v>23</x:v>
      </x:c>
      <x:c r="L67" s="227" t="s">
        <x:v>23</x:v>
      </x:c>
      <x:c r="M67" s="227" t="s">
        <x:v>23</x:v>
      </x:c>
      <x:c r="N67" s="227" t="s">
        <x:v>15</x:v>
      </x:c>
      <x:c r="O67" s="227" t="s">
        <x:v>24</x:v>
      </x:c>
      <x:c r="P67" s="227" t="s">
        <x:v>18</x:v>
      </x:c>
      <x:c r="Q67" s="227" t="s">
        <x:v>24</x:v>
      </x:c>
    </x:row>
    <x:row r="68" spans="1:18" customFormat="1" ht="24.95" customHeight="1" x14ac:dyDescent="0.35">
      <x:c r="B68" s="480" t="s"/>
      <x:c r="C68" s="480" t="s"/>
      <x:c r="D68" s="480" t="s"/>
      <x:c r="E68" s="480" t="s"/>
      <x:c r="F68" s="480" t="s"/>
      <x:c r="G68" s="480" t="s"/>
      <x:c r="H68" s="480" t="s"/>
      <x:c r="I68" s="480" t="s"/>
      <x:c r="J68" s="480" t="s"/>
      <x:c r="K68" s="480" t="s"/>
      <x:c r="L68" s="480" t="s"/>
      <x:c r="M68" s="480" t="s"/>
      <x:c r="N68" s="480" t="s"/>
      <x:c r="O68" s="480" t="s"/>
      <x:c r="P68" s="480" t="s"/>
      <x:c r="Q68" s="480" t="s"/>
    </x:row>
    <x:row r="69" spans="1:18" customFormat="1" ht="24.95" customHeight="1" x14ac:dyDescent="0.35">
      <x:c r="A69" s="0" t="s">
        <x:v>25</x:v>
      </x:c>
      <x:c r="B69" s="227" t="s">
        <x:v>15</x:v>
      </x:c>
      <x:c r="C69" s="227" t="s">
        <x:v>23</x:v>
      </x:c>
      <x:c r="D69" s="227" t="s">
        <x:v>23</x:v>
      </x:c>
      <x:c r="E69" s="227" t="s">
        <x:v>23</x:v>
      </x:c>
      <x:c r="F69" s="227" t="s">
        <x:v>15</x:v>
      </x:c>
      <x:c r="G69" s="227" t="s">
        <x:v>24</x:v>
      </x:c>
      <x:c r="H69" s="227" t="s">
        <x:v>18</x:v>
      </x:c>
      <x:c r="I69" s="227" t="s">
        <x:v>24</x:v>
      </x:c>
      <x:c r="J69" s="227" t="s">
        <x:v>15</x:v>
      </x:c>
      <x:c r="K69" s="227" t="s">
        <x:v>26</x:v>
      </x:c>
      <x:c r="L69" s="227" t="s">
        <x:v>27</x:v>
      </x:c>
      <x:c r="M69" s="227" t="s">
        <x:v>26</x:v>
      </x:c>
      <x:c r="N69" s="227" t="s">
        <x:v>15</x:v>
      </x:c>
      <x:c r="O69" s="227" t="s">
        <x:v>24</x:v>
      </x:c>
      <x:c r="P69" s="227" t="s">
        <x:v>18</x:v>
      </x:c>
      <x:c r="Q69" s="227" t="s">
        <x:v>24</x:v>
      </x:c>
    </x:row>
    <x:row r="73" spans="1:18" customFormat="1" ht="17.25" customHeight="1" x14ac:dyDescent="0.45">
      <x:c r="A73" s="203" t="s">
        <x:v>38</x:v>
      </x:c>
    </x:row>
    <x:row r="74" spans="1:18" s="204" customFormat="1" ht="13.15" customHeight="1" x14ac:dyDescent="0.4">
      <x:c r="A74" s="229" t="s">
        <x:v>39</x:v>
      </x:c>
      <x:c r="B74" s="229" t="s">
        <x:v>11</x:v>
      </x:c>
      <x:c r="C74" s="229" t="s">
        <x:v>12</x:v>
      </x:c>
      <x:c r="D74" s="229" t="s">
        <x:v>13</x:v>
      </x:c>
      <x:c r="E74" s="229" t="s">
        <x:v>31</x:v>
      </x:c>
      <x:c r="F74" s="229" t="s">
        <x:v>40</x:v>
      </x:c>
    </x:row>
    <x:row r="75" spans="1:18" x14ac:dyDescent="0.35">
      <x:c r="A75" s="225" t="s">
        <x:v>41</x:v>
      </x:c>
      <x:c r="B75" s="225" t="s">
        <x:v>42</x:v>
      </x:c>
      <x:c r="C75" s="225" t="s">
        <x:v>43</x:v>
      </x:c>
      <x:c r="D75" s="225" t="s">
        <x:v>43</x:v>
      </x:c>
      <x:c r="E75" s="225" t="s">
        <x:v>44</x:v>
      </x:c>
      <x:c r="F75" s="225" t="s">
        <x:v>45</x:v>
      </x:c>
    </x:row>
    <x:row r="76" spans="1:18" x14ac:dyDescent="0.35">
      <x:c r="A76" s="225" t="s">
        <x:v>46</x:v>
      </x:c>
      <x:c r="B76" s="225" t="s">
        <x:v>42</x:v>
      </x:c>
      <x:c r="C76" s="225" t="s">
        <x:v>47</x:v>
      </x:c>
      <x:c r="D76" s="225" t="s">
        <x:v>48</x:v>
      </x:c>
      <x:c r="E76" s="225" t="s">
        <x:v>49</x:v>
      </x:c>
      <x:c r="F76" s="225" t="s">
        <x:v>45</x:v>
      </x:c>
    </x:row>
    <x:row r="77" spans="1:18" x14ac:dyDescent="0.35">
      <x:c r="A77" s="225" t="s">
        <x:v>50</x:v>
      </x:c>
      <x:c r="B77" s="225" t="s">
        <x:v>42</x:v>
      </x:c>
      <x:c r="C77" s="225" t="s">
        <x:v>47</x:v>
      </x:c>
      <x:c r="D77" s="225" t="s">
        <x:v>48</x:v>
      </x:c>
      <x:c r="E77" s="225" t="s">
        <x:v>49</x:v>
      </x:c>
      <x:c r="F77" s="225" t="s">
        <x:v>45</x:v>
      </x:c>
    </x:row>
    <x:row r="78" spans="1:18" customFormat="1" ht="26.25" customHeight="1" x14ac:dyDescent="0.35">
      <x:c r="A78" s="225" t="s"/>
      <x:c r="B78" s="225" t="s"/>
      <x:c r="C78" s="225" t="s"/>
      <x:c r="D78" s="225" t="s"/>
      <x:c r="E78" s="225" t="s"/>
      <x:c r="F78" s="227" t="s">
        <x:v>51</x:v>
      </x:c>
    </x:row>
    <x:row r="79" spans="1:18" customFormat="1" ht="26.25" customHeight="1" x14ac:dyDescent="0.35">
      <x:c r="F79" s="228" t="s"/>
    </x:row>
    <x:row r="80" spans="1:18" customFormat="1" ht="26.25" customHeight="1" x14ac:dyDescent="0.35">
      <x:c r="F80" s="228" t="s"/>
    </x:row>
    <x:row r="82" spans="1:18" s="204" customFormat="1" ht="26.25" customHeight="1" x14ac:dyDescent="0.4">
      <x:c r="A82" s="230" t="s">
        <x:v>52</x:v>
      </x:c>
      <x:c r="B82" s="229" t="s">
        <x:v>11</x:v>
      </x:c>
      <x:c r="C82" s="229" t="s">
        <x:v>12</x:v>
      </x:c>
      <x:c r="D82" s="229" t="s">
        <x:v>13</x:v>
      </x:c>
      <x:c r="E82" s="229" t="s">
        <x:v>31</x:v>
      </x:c>
      <x:c r="F82" s="229" t="s">
        <x:v>40</x:v>
      </x:c>
    </x:row>
    <x:row r="83" spans="1:18" x14ac:dyDescent="0.35">
      <x:c r="A83" s="225" t="s">
        <x:v>41</x:v>
      </x:c>
      <x:c r="B83" s="225" t="s">
        <x:v>42</x:v>
      </x:c>
      <x:c r="C83" s="225" t="s">
        <x:v>43</x:v>
      </x:c>
      <x:c r="D83" s="225" t="s">
        <x:v>43</x:v>
      </x:c>
      <x:c r="E83" s="225" t="s">
        <x:v>44</x:v>
      </x:c>
      <x:c r="F83" s="225" t="s">
        <x:v>45</x:v>
      </x:c>
    </x:row>
    <x:row r="84" spans="1:18" x14ac:dyDescent="0.35">
      <x:c r="A84" s="225" t="s">
        <x:v>46</x:v>
      </x:c>
      <x:c r="B84" s="225" t="s">
        <x:v>42</x:v>
      </x:c>
      <x:c r="C84" s="225" t="s">
        <x:v>47</x:v>
      </x:c>
      <x:c r="D84" s="225" t="s">
        <x:v>53</x:v>
      </x:c>
      <x:c r="E84" s="225" t="s">
        <x:v>49</x:v>
      </x:c>
      <x:c r="F84" s="225" t="s">
        <x:v>45</x:v>
      </x:c>
    </x:row>
    <x:row r="85" spans="1:18" customFormat="1" ht="26.25" customHeight="1" x14ac:dyDescent="0.35">
      <x:c r="A85" s="225" t="s"/>
      <x:c r="B85" s="225" t="s"/>
      <x:c r="C85" s="225" t="s"/>
      <x:c r="D85" s="225" t="s"/>
      <x:c r="E85" s="225" t="s"/>
      <x:c r="F85" s="227" t="s">
        <x:v>54</x:v>
      </x:c>
    </x:row>
    <x:row r="88" spans="1:18" s="20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topLeftCell="A8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0" t="s"/>
      <x:c r="H1" s="13" t="s"/>
      <x:c r="I1" s="14" t="s">
        <x:v>56</x:v>
      </x:c>
      <x:c r="J1" s="15" t="s"/>
      <x:c r="K1" s="16" t="s"/>
      <x:c r="L1" s="264" t="n">
        <x:v>23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6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3">
        <x:v>45563</x:v>
      </x:c>
      <x:c r="D3" s="363" t="s"/>
      <x:c r="E3" s="265" t="s"/>
      <x:c r="F3" s="265" t="s"/>
      <x:c r="H3" s="13" t="s"/>
      <x:c r="I3" s="14" t="s">
        <x:v>62</x:v>
      </x:c>
      <x:c r="J3" s="15" t="s"/>
      <x:c r="K3" s="16" t="s"/>
      <x:c r="L3" s="26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2" t="s">
        <x:v>65</x:v>
      </x:c>
      <x:c r="D4" s="362" t="s"/>
      <x:c r="E4" s="362" t="s"/>
      <x:c r="F4" s="362" t="s"/>
      <x:c r="H4" s="13" t="s"/>
      <x:c r="I4" s="14" t="s">
        <x:v>66</x:v>
      </x:c>
      <x:c r="J4" s="17" t="s"/>
      <x:c r="K4" s="16" t="s"/>
      <x:c r="L4" s="264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62" t="s">
        <x:v>69</x:v>
      </x:c>
      <x:c r="D5" s="362" t="s"/>
      <x:c r="E5" s="362" t="s"/>
      <x:c r="F5" s="362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66" t="s">
        <x:v>71</x:v>
      </x:c>
      <x:c r="D6" s="266" t="s"/>
      <x:c r="E6" s="266" t="s"/>
      <x:c r="F6" s="266" t="s"/>
      <x:c r="J6" s="22" t="s">
        <x:v>72</x:v>
      </x:c>
      <x:c r="K6" s="31" t="s"/>
      <x:c r="L6" s="267" t="s">
        <x:v>73</x:v>
      </x:c>
    </x:row>
    <x:row r="7" spans="1:21" customFormat="1" ht="17.2" customHeight="1" x14ac:dyDescent="0.3">
      <x:c r="A7" s="2" t="s">
        <x:v>74</x:v>
      </x:c>
      <x:c r="B7" s="2" t="s"/>
      <x:c r="C7" s="362" t="s">
        <x:v>75</x:v>
      </x:c>
      <x:c r="D7" s="362" t="s"/>
      <x:c r="E7" s="362" t="s"/>
      <x:c r="F7" s="362" t="s"/>
      <x:c r="K7" s="30" t="s"/>
      <x:c r="L7" s="484" t="s"/>
    </x:row>
    <x:row r="8" spans="1:21" customFormat="1" ht="17.2" customHeight="1" x14ac:dyDescent="0.3">
      <x:c r="A8" s="11" t="s">
        <x:v>76</x:v>
      </x:c>
      <x:c r="B8" s="11" t="s"/>
      <x:c r="C8" s="362" t="s">
        <x:v>77</x:v>
      </x:c>
      <x:c r="D8" s="362" t="s"/>
      <x:c r="E8" s="362" t="s"/>
      <x:c r="F8" s="362" t="s"/>
      <x:c r="K8" s="30" t="s"/>
    </x:row>
    <x:row r="9" spans="1:21" customFormat="1" ht="17.2" customHeight="1" x14ac:dyDescent="0.3">
      <x:c r="A9" s="11" t="s">
        <x:v>78</x:v>
      </x:c>
      <x:c r="B9" s="11" t="s"/>
      <x:c r="C9" s="362" t="s">
        <x:v>79</x:v>
      </x:c>
      <x:c r="D9" s="362" t="s"/>
      <x:c r="E9" s="362" t="s"/>
      <x:c r="F9" s="362" t="s"/>
      <x:c r="K9" s="30" t="s"/>
    </x:row>
    <x:row r="10" spans="1:21" customFormat="1" ht="17.2" customHeight="1" thickBot="1" x14ac:dyDescent="0.35">
      <x:c r="C10" s="268" t="s"/>
      <x:c r="D10" s="268" t="s"/>
      <x:c r="E10" s="268" t="s"/>
      <x:c r="F10" s="268" t="s"/>
      <x:c r="K10" s="30" t="s"/>
    </x:row>
    <x:row r="11" spans="1:21" customFormat="1" ht="17.2" customHeight="1" thickBot="1" x14ac:dyDescent="0.35">
      <x:c r="C11" s="268" t="s"/>
      <x:c r="D11" s="268" t="s"/>
      <x:c r="E11" s="268" t="s"/>
      <x:c r="F11" s="268" t="s"/>
      <x:c r="H11" s="332" t="s">
        <x:v>80</x:v>
      </x:c>
      <x:c r="I11" s="333" t="s"/>
      <x:c r="J11" s="334" t="s">
        <x:v>81</x:v>
      </x:c>
      <x:c r="K11" s="335" t="s"/>
      <x:c r="L11" s="336" t="s"/>
    </x:row>
    <x:row r="12" spans="1:21" customFormat="1" ht="34.5" customHeight="1" x14ac:dyDescent="0.3">
      <x:c r="A12" s="232" t="s">
        <x:v>82</x:v>
      </x:c>
      <x:c r="B12" s="341" t="s">
        <x:v>83</x:v>
      </x:c>
      <x:c r="C12" s="342" t="s"/>
      <x:c r="D12" s="342" t="s"/>
      <x:c r="E12" s="342" t="s"/>
      <x:c r="F12" s="342" t="s"/>
      <x:c r="G12" s="343" t="s"/>
      <x:c r="H12" s="485" t="s"/>
      <x:c r="I12" s="486" t="s"/>
      <x:c r="J12" s="356" t="s">
        <x:v>84</x:v>
      </x:c>
      <x:c r="K12" s="487">
        <x:f>SUM(B17:G17)/6</x:f>
      </x:c>
      <x:c r="L12" s="360">
        <x:f>ROUND(K12*0.6,3)</x:f>
      </x:c>
    </x:row>
    <x:row r="13" spans="1:21" customFormat="1" ht="31.5" customHeight="1" x14ac:dyDescent="0.3">
      <x:c r="A13" s="338" t="s"/>
      <x:c r="B13" s="344" t="s"/>
      <x:c r="C13" s="345" t="s"/>
      <x:c r="D13" s="345" t="s"/>
      <x:c r="E13" s="345" t="s"/>
      <x:c r="F13" s="345" t="s"/>
      <x:c r="G13" s="346" t="s"/>
      <x:c r="H13" s="488" t="s"/>
      <x:c r="I13" s="489" t="s"/>
      <x:c r="J13" s="321" t="s"/>
      <x:c r="K13" s="490" t="s"/>
      <x:c r="L13" s="323" t="s"/>
    </x:row>
    <x:row r="14" spans="1:21" customFormat="1" ht="38.25" customHeight="1" x14ac:dyDescent="0.3">
      <x:c r="A14" s="338" t="s"/>
      <x:c r="B14" s="344" t="s"/>
      <x:c r="C14" s="345" t="s"/>
      <x:c r="D14" s="345" t="s"/>
      <x:c r="E14" s="345" t="s"/>
      <x:c r="F14" s="345" t="s"/>
      <x:c r="G14" s="346" t="s"/>
      <x:c r="H14" s="488" t="s"/>
      <x:c r="I14" s="489" t="s"/>
      <x:c r="J14" s="321" t="s"/>
      <x:c r="K14" s="490" t="s"/>
      <x:c r="L14" s="323" t="s"/>
    </x:row>
    <x:row r="15" spans="1:21" customFormat="1" ht="70.5" customHeight="1" thickBot="1" x14ac:dyDescent="0.35">
      <x:c r="A15" s="338" t="s"/>
      <x:c r="B15" s="347" t="s"/>
      <x:c r="C15" s="348" t="s"/>
      <x:c r="D15" s="348" t="s"/>
      <x:c r="E15" s="348" t="s"/>
      <x:c r="F15" s="348" t="s"/>
      <x:c r="G15" s="349" t="s"/>
      <x:c r="H15" s="488" t="s"/>
      <x:c r="I15" s="489" t="s"/>
      <x:c r="J15" s="321" t="s"/>
      <x:c r="K15" s="490" t="s"/>
      <x:c r="L15" s="323" t="s"/>
    </x:row>
    <x:row r="16" spans="1:21" customFormat="1" ht="29" customHeight="1" thickBot="1" x14ac:dyDescent="0.4">
      <x:c r="A16" s="339" t="s"/>
      <x:c r="B16" s="271" t="s">
        <x:v>85</x:v>
      </x:c>
      <x:c r="C16" s="271" t="s">
        <x:v>86</x:v>
      </x:c>
      <x:c r="D16" s="271" t="s">
        <x:v>87</x:v>
      </x:c>
      <x:c r="E16" s="271" t="s">
        <x:v>88</x:v>
      </x:c>
      <x:c r="F16" s="271" t="s">
        <x:v>89</x:v>
      </x:c>
      <x:c r="G16" s="491" t="s">
        <x:v>90</x:v>
      </x:c>
      <x:c r="H16" s="488" t="s"/>
      <x:c r="I16" s="489" t="s"/>
      <x:c r="J16" s="321" t="s"/>
      <x:c r="K16" s="490" t="s"/>
      <x:c r="L16" s="323" t="s"/>
    </x:row>
    <x:row r="17" spans="1:21" s="0" customFormat="1" ht="32.25" customHeight="1" thickBot="1" x14ac:dyDescent="0.35">
      <x:c r="A17" s="340" t="s"/>
      <x:c r="B17" s="492" t="s"/>
      <x:c r="C17" s="493" t="s"/>
      <x:c r="D17" s="493" t="s"/>
      <x:c r="E17" s="493" t="s"/>
      <x:c r="F17" s="493" t="s"/>
      <x:c r="G17" s="494" t="s"/>
      <x:c r="H17" s="495" t="s"/>
      <x:c r="I17" s="496" t="s"/>
      <x:c r="J17" s="357" t="s"/>
      <x:c r="K17" s="490" t="s"/>
      <x:c r="L17" s="361" t="s"/>
      <x:c r="M17" s="0" t="s"/>
      <x:c r="U17" s="0" t="s"/>
    </x:row>
    <x:row r="18" spans="1:21" customFormat="1" ht="47.25" customHeight="1" x14ac:dyDescent="0.3">
      <x:c r="A18" s="297" t="s"/>
      <x:c r="B18" s="497" t="s">
        <x:v>91</x:v>
      </x:c>
      <x:c r="C18" s="497" t="s"/>
      <x:c r="D18" s="497" t="s"/>
      <x:c r="E18" s="497" t="s"/>
      <x:c r="F18" s="497" t="s"/>
      <x:c r="G18" s="497" t="s"/>
      <x:c r="H18" s="309" t="s"/>
      <x:c r="I18" s="136" t="s"/>
      <x:c r="J18" s="309" t="s">
        <x:v>92</x:v>
      </x:c>
      <x:c r="K18" s="498">
        <x:f>SUMPRODUCT(B23:G23,B22:G22)</x:f>
      </x:c>
      <x:c r="L18" s="312">
        <x:f>IF(K18=0,"",MAX(0.0000000001,IF(K25="",ROUND(K18*0.25,3),ROUND((K18-K25)*0.25,3))))</x:f>
      </x:c>
    </x:row>
    <x:row r="19" spans="1:21" customFormat="1" ht="18.75" customHeight="1" x14ac:dyDescent="0.3">
      <x:c r="A19" s="298" t="s"/>
      <x:c r="B19" s="499" t="s"/>
      <x:c r="C19" s="499" t="s"/>
      <x:c r="D19" s="499" t="s"/>
      <x:c r="E19" s="499" t="s"/>
      <x:c r="F19" s="499" t="s"/>
      <x:c r="G19" s="499" t="s"/>
      <x:c r="H19" s="310" t="s"/>
      <x:c r="I19" s="500" t="s"/>
      <x:c r="J19" s="310" t="s"/>
      <x:c r="K19" s="501" t="s"/>
      <x:c r="L19" s="313" t="s"/>
    </x:row>
    <x:row r="20" spans="1:21" customFormat="1" ht="13.5" customHeight="1" x14ac:dyDescent="0.3">
      <x:c r="A20" s="298" t="s"/>
      <x:c r="B20" s="502" t="s"/>
      <x:c r="C20" s="502" t="s"/>
      <x:c r="D20" s="502" t="s"/>
      <x:c r="E20" s="502" t="s"/>
      <x:c r="F20" s="502" t="s"/>
      <x:c r="G20" s="499" t="s"/>
      <x:c r="H20" s="310" t="s"/>
      <x:c r="I20" s="500" t="s"/>
      <x:c r="J20" s="310" t="s"/>
      <x:c r="K20" s="501" t="s"/>
      <x:c r="L20" s="313" t="s"/>
    </x:row>
    <x:row r="21" spans="1:21" customFormat="1" ht="13.5" customHeight="1" x14ac:dyDescent="0.3">
      <x:c r="A21" s="298" t="s"/>
      <x:c r="B21" s="324" t="s">
        <x:v>93</x:v>
      </x:c>
      <x:c r="C21" s="325" t="s"/>
      <x:c r="D21" s="326" t="s">
        <x:v>94</x:v>
      </x:c>
      <x:c r="E21" s="327" t="s"/>
      <x:c r="F21" s="328" t="s">
        <x:v>95</x:v>
      </x:c>
      <x:c r="G21" s="503" t="s"/>
      <x:c r="H21" s="310" t="s"/>
      <x:c r="I21" s="500" t="s"/>
      <x:c r="J21" s="310" t="s"/>
      <x:c r="K21" s="501" t="s"/>
      <x:c r="L21" s="313" t="s"/>
    </x:row>
    <x:row r="22" spans="1:21" customFormat="1" ht="13.5" customHeight="1" x14ac:dyDescent="0.3">
      <x:c r="A22" s="298" t="s"/>
      <x:c r="B22" s="330" t="n">
        <x:v>0.5</x:v>
      </x:c>
      <x:c r="C22" s="331" t="s"/>
      <x:c r="D22" s="367" t="n">
        <x:v>0.25</x:v>
      </x:c>
      <x:c r="E22" s="368" t="s"/>
      <x:c r="F22" s="369" t="n">
        <x:v>0.25</x:v>
      </x:c>
      <x:c r="G22" s="504" t="s"/>
      <x:c r="H22" s="310" t="s"/>
      <x:c r="I22" s="500" t="s"/>
      <x:c r="J22" s="310" t="s"/>
      <x:c r="K22" s="501" t="s"/>
      <x:c r="L22" s="313" t="s"/>
    </x:row>
    <x:row r="23" spans="1:21" customFormat="1" ht="24.75" customHeight="1" thickBot="1" x14ac:dyDescent="0.35">
      <x:c r="A23" s="298" t="s"/>
      <x:c r="B23" s="505" t="n">
        <x:v>0</x:v>
      </x:c>
      <x:c r="C23" s="506" t="s"/>
      <x:c r="D23" s="507" t="n">
        <x:v>0</x:v>
      </x:c>
      <x:c r="E23" s="508" t="s">
        <x:v>96</x:v>
      </x:c>
      <x:c r="F23" s="506" t="n">
        <x:v>0</x:v>
      </x:c>
      <x:c r="G23" s="509" t="s"/>
      <x:c r="H23" s="310" t="s"/>
      <x:c r="I23" s="500" t="s"/>
      <x:c r="J23" s="310" t="s"/>
      <x:c r="K23" s="501" t="s"/>
      <x:c r="L23" s="313" t="s"/>
    </x:row>
    <x:row r="24" spans="1:21" s="483" customFormat="1" ht="9.75" customHeight="1" thickBot="1" x14ac:dyDescent="0.35">
      <x:c r="A24" s="298" t="s"/>
      <x:c r="B24" s="510" t="s"/>
      <x:c r="C24" s="511" t="s"/>
      <x:c r="D24" s="512" t="s">
        <x:v>96</x:v>
      </x:c>
      <x:c r="E24" s="512" t="s">
        <x:v>96</x:v>
      </x:c>
      <x:c r="F24" s="511" t="s"/>
      <x:c r="G24" s="513" t="s"/>
      <x:c r="H24" s="310" t="s"/>
      <x:c r="I24" s="500" t="s"/>
      <x:c r="J24" s="310" t="s"/>
      <x:c r="K24" s="514" t="s"/>
      <x:c r="L24" s="313" t="s"/>
      <x:c r="U24" s="483" t="s"/>
    </x:row>
    <x:row r="25" spans="1:21" customFormat="1" ht="28.25" customHeight="1" thickBot="1" x14ac:dyDescent="0.35">
      <x:c r="A25" s="299" t="s"/>
      <x:c r="B25" s="515" t="s">
        <x:v>97</x:v>
      </x:c>
      <x:c r="C25" s="516" t="n">
        <x:v>0</x:v>
      </x:c>
      <x:c r="D25" s="516" t="s"/>
      <x:c r="E25" s="516" t="s"/>
      <x:c r="F25" s="516" t="s"/>
      <x:c r="G25" s="516" t="s"/>
      <x:c r="H25" s="311" t="s"/>
      <x:c r="I25" s="517" t="s"/>
      <x:c r="J25" s="311" t="s"/>
      <x:c r="K25" s="518">
        <x:f>IF(SUM(C25:G25)=0,"",MAX(0.0000000001,SUM(C25:G25)))</x:f>
      </x:c>
      <x:c r="L25" s="314" t="s"/>
    </x:row>
    <x:row r="26" spans="1:21" customFormat="1" ht="87.5" customHeight="1" thickBot="1" x14ac:dyDescent="0.35">
      <x:c r="A26" s="297" t="s">
        <x:v>98</x:v>
      </x:c>
      <x:c r="B26" s="497" t="s">
        <x:v>99</x:v>
      </x:c>
      <x:c r="C26" s="315" t="s"/>
      <x:c r="D26" s="315" t="s"/>
      <x:c r="E26" s="315" t="s"/>
      <x:c r="F26" s="315" t="s"/>
      <x:c r="G26" s="316" t="s"/>
      <x:c r="H26" s="317" t="s"/>
      <x:c r="I26" s="318" t="s"/>
      <x:c r="J26" s="321" t="s">
        <x:v>100</x:v>
      </x:c>
      <x:c r="K26" s="519" t="n">
        <x:v>0</x:v>
      </x:c>
      <x:c r="L26" s="323">
        <x:f>IF((K26-K27)&gt;=0,(ROUND((K26-K27)*0.15,3)),0.000000001)</x:f>
      </x:c>
    </x:row>
    <x:row r="27" spans="1:21" customFormat="1" ht="28.25" customHeight="1" thickBot="1" x14ac:dyDescent="0.35">
      <x:c r="A27" s="299" t="s"/>
      <x:c r="B27" s="520" t="s">
        <x:v>97</x:v>
      </x:c>
      <x:c r="C27" s="516" t="n">
        <x:v>0</x:v>
      </x:c>
      <x:c r="D27" s="516" t="n">
        <x:v>0</x:v>
      </x:c>
      <x:c r="E27" s="516" t="n">
        <x:v>0</x:v>
      </x:c>
      <x:c r="F27" s="516" t="n">
        <x:v>0</x:v>
      </x:c>
      <x:c r="G27" s="516" t="n">
        <x:v>0</x:v>
      </x:c>
      <x:c r="H27" s="319" t="s"/>
      <x:c r="I27" s="320" t="s"/>
      <x:c r="J27" s="322" t="s"/>
      <x:c r="K27" s="521">
        <x:f>SUM(C27:G27)</x:f>
      </x:c>
      <x:c r="L27" s="314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295">
        <x:f>SUM(L12:L26)</x:f>
      </x:c>
      <x:c r="L29" s="296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101</x:v>
      </x:c>
      <x:c r="B33" s="29" t="s"/>
      <x:c r="C33" s="279" t="s">
        <x:v>102</x:v>
      </x:c>
      <x:c r="D33" s="279" t="s"/>
      <x:c r="E33" s="279" t="s"/>
      <x:c r="H33" s="2" t="s">
        <x:v>103</x:v>
      </x:c>
      <x:c r="I33" s="2" t="s"/>
      <x:c r="J33" s="2" t="s"/>
      <x:c r="K33" s="101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F27" sqref="F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104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42" t="s"/>
      <x:c r="D8" s="242" t="s"/>
      <x:c r="E8" s="242" t="s"/>
      <x:c r="F8" s="242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213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1" t="s">
        <x:v>107</x:v>
      </x:c>
      <x:c r="B15" s="87" t="s"/>
      <x:c r="C15" s="87" t="s"/>
      <x:c r="D15" s="212" t="s"/>
      <x:c r="E15" s="383" t="s"/>
      <x:c r="F15" s="33" t="s"/>
      <x:c r="G15" s="33" t="s"/>
      <x:c r="H15" s="33" t="s"/>
      <x:c r="I15" s="33" t="s"/>
      <x:c r="J15" s="33" t="s"/>
      <x:c r="K15" s="385" t="s"/>
      <x:c r="L15" s="522" t="s"/>
    </x:row>
    <x:row r="16" spans="1:13" customFormat="1" ht="20.1" customHeight="1" x14ac:dyDescent="0.3">
      <x:c r="A16" s="211" t="s">
        <x:v>108</x:v>
      </x:c>
      <x:c r="B16" s="87" t="s"/>
      <x:c r="C16" s="87" t="s"/>
      <x:c r="D16" s="212" t="s"/>
      <x:c r="E16" s="383" t="s"/>
      <x:c r="F16" s="33" t="s"/>
      <x:c r="G16" s="33" t="s"/>
      <x:c r="H16" s="33" t="s"/>
      <x:c r="I16" s="33" t="s"/>
      <x:c r="J16" s="33" t="s"/>
      <x:c r="K16" s="385" t="s"/>
      <x:c r="L16" s="522" t="s"/>
    </x:row>
    <x:row r="17" spans="1:13" customFormat="1" ht="20.1" customHeight="1" x14ac:dyDescent="0.3">
      <x:c r="A17" s="209" t="s">
        <x:v>109</x:v>
      </x:c>
      <x:c r="B17" s="210" t="s"/>
      <x:c r="C17" s="210" t="s"/>
      <x:c r="D17" s="382" t="s"/>
      <x:c r="E17" s="383" t="s"/>
      <x:c r="F17" s="33" t="s"/>
      <x:c r="G17" s="33" t="s"/>
      <x:c r="H17" s="33" t="s"/>
      <x:c r="I17" s="33" t="s"/>
      <x:c r="J17" s="33" t="s"/>
      <x:c r="K17" s="385" t="s"/>
      <x:c r="L17" s="522" t="s"/>
    </x:row>
    <x:row r="18" spans="1:13" customFormat="1" ht="20.1" customHeight="1" x14ac:dyDescent="0.3">
      <x:c r="A18" s="211" t="s">
        <x:v>110</x:v>
      </x:c>
      <x:c r="B18" s="87" t="s"/>
      <x:c r="C18" s="87" t="s"/>
      <x:c r="D18" s="212" t="s"/>
      <x:c r="E18" s="383" t="s"/>
      <x:c r="F18" s="33" t="s"/>
      <x:c r="G18" s="33" t="s"/>
      <x:c r="H18" s="33" t="s"/>
      <x:c r="I18" s="33" t="s"/>
      <x:c r="J18" s="33" t="s"/>
      <x:c r="K18" s="385" t="s"/>
      <x:c r="L18" s="522" t="s"/>
    </x:row>
    <x:row r="19" spans="1:13" customFormat="1" ht="20.1" customHeight="1" x14ac:dyDescent="0.3">
      <x:c r="A19" s="211" t="s">
        <x:v>111</x:v>
      </x:c>
      <x:c r="B19" s="87" t="s"/>
      <x:c r="C19" s="87" t="s"/>
      <x:c r="D19" s="212" t="s"/>
      <x:c r="E19" s="386" t="s"/>
      <x:c r="F19" s="386" t="s"/>
      <x:c r="G19" s="386" t="s"/>
      <x:c r="H19" s="386" t="s"/>
      <x:c r="I19" s="386" t="s"/>
      <x:c r="J19" s="386" t="s"/>
      <x:c r="K19" s="36" t="s"/>
      <x:c r="L19" s="522" t="s"/>
    </x:row>
    <x:row r="20" spans="1:13" customFormat="1" ht="20.1" customHeight="1" x14ac:dyDescent="0.3">
      <x:c r="A20" s="54" t="s">
        <x:v>112</x:v>
      </x:c>
      <x:c r="B20" s="25" t="s"/>
      <x:c r="C20" s="25" t="s"/>
      <x:c r="D20" s="55" t="s"/>
      <x:c r="E20" s="383" t="s"/>
      <x:c r="F20" s="33" t="s"/>
      <x:c r="G20" s="33" t="s"/>
      <x:c r="H20" s="33" t="s"/>
      <x:c r="I20" s="33" t="s"/>
      <x:c r="J20" s="33" t="s"/>
      <x:c r="K20" s="385" t="s"/>
      <x:c r="L20" s="522" t="s"/>
    </x:row>
    <x:row r="21" spans="1:13" customFormat="1" ht="20.1" customHeight="1" x14ac:dyDescent="0.3">
      <x:c r="A21" s="211" t="s">
        <x:v>113</x:v>
      </x:c>
      <x:c r="B21" s="87" t="s"/>
      <x:c r="C21" s="87" t="s"/>
      <x:c r="D21" s="212" t="s"/>
      <x:c r="E21" s="211" t="s"/>
      <x:c r="F21" s="87" t="s"/>
      <x:c r="G21" s="87" t="s"/>
      <x:c r="H21" s="87" t="s"/>
      <x:c r="I21" s="87" t="s"/>
      <x:c r="J21" s="87" t="s"/>
      <x:c r="K21" s="212" t="s"/>
      <x:c r="L21" s="522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114</x:v>
      </x:c>
      <x:c r="L23" s="35">
        <x:f>SUM(L15:L21)</x:f>
      </x:c>
    </x:row>
    <x:row r="24" spans="1:13" customFormat="1" ht="18.75" customHeight="1" x14ac:dyDescent="0.3">
      <x:c r="K24" s="38" t="s">
        <x:v>115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3" customFormat="1" ht="21.75" customHeight="1" thickBot="1" x14ac:dyDescent="0.4">
      <x:c r="H26" s="194" t="s"/>
      <x:c r="I26" s="43" t="s">
        <x:v>116</x:v>
      </x:c>
      <x:c r="J26" s="195" t="s"/>
      <x:c r="K26" s="196" t="s"/>
      <x:c r="L26" s="46">
        <x:f>ROUND(L23/7,3)</x:f>
      </x:c>
      <x:c r="M26" s="198" t="s"/>
    </x:row>
    <x:row r="27" spans="1:13" s="0" customFormat="1" ht="18" customHeight="1" x14ac:dyDescent="0.3">
      <x:c r="A27" s="0" t="s"/>
      <x:c r="B27" s="0" t="s"/>
      <x:c r="C27" s="0" t="s"/>
      <x:c r="D27" s="0" t="s"/>
      <x:c r="E27" s="0" t="s"/>
      <x:c r="F27" s="47" t="s"/>
      <x:c r="G27" s="0" t="s"/>
      <x:c r="H27" s="42" t="s"/>
      <x:c r="I27" s="42" t="s"/>
      <x:c r="J27" s="48" t="s"/>
      <x:c r="K27" s="38" t="s"/>
      <x:c r="L27" s="49" t="s"/>
      <x:c r="M27" s="0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36" sqref="L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118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7" t="s"/>
      <x:c r="B14" s="11" t="s"/>
      <x:c r="C14" s="98" t="s"/>
      <x:c r="D14" s="11" t="s"/>
      <x:c r="E14" s="99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1" t="s">
        <x:v>107</x:v>
      </x:c>
      <x:c r="B15" s="87" t="s"/>
      <x:c r="C15" s="104" t="s"/>
      <x:c r="D15" s="104" t="s"/>
      <x:c r="E15" s="34" t="s"/>
      <x:c r="F15" s="33" t="s"/>
      <x:c r="G15" s="33" t="s"/>
      <x:c r="H15" s="33" t="s"/>
      <x:c r="I15" s="33" t="s"/>
      <x:c r="J15" s="11" t="s"/>
      <x:c r="K15" s="36" t="s"/>
      <x:c r="L15" s="522" t="s"/>
    </x:row>
    <x:row r="16" spans="1:13" customFormat="1" ht="20.1" customHeight="1" x14ac:dyDescent="0.3">
      <x:c r="A16" s="211" t="s">
        <x:v>108</x:v>
      </x:c>
      <x:c r="B16" s="87" t="s"/>
      <x:c r="C16" s="104" t="s"/>
      <x:c r="D16" s="104" t="s"/>
      <x:c r="E16" s="34" t="s"/>
      <x:c r="F16" s="33" t="s"/>
      <x:c r="G16" s="33" t="s"/>
      <x:c r="H16" s="33" t="s"/>
      <x:c r="I16" s="33" t="s"/>
      <x:c r="J16" s="11" t="s"/>
      <x:c r="K16" s="26" t="s"/>
      <x:c r="L16" s="522" t="s"/>
    </x:row>
    <x:row r="17" spans="1:13" customFormat="1" ht="20.1" customHeight="1" x14ac:dyDescent="0.3">
      <x:c r="A17" s="209" t="s">
        <x:v>109</x:v>
      </x:c>
      <x:c r="B17" s="210" t="s"/>
      <x:c r="C17" s="104" t="s"/>
      <x:c r="D17" s="104" t="s"/>
      <x:c r="E17" s="34" t="s"/>
      <x:c r="F17" s="33" t="s"/>
      <x:c r="G17" s="33" t="s"/>
      <x:c r="H17" s="33" t="s"/>
      <x:c r="I17" s="33" t="s"/>
      <x:c r="J17" s="11" t="s"/>
      <x:c r="K17" s="26" t="s"/>
      <x:c r="L17" s="522" t="s"/>
    </x:row>
    <x:row r="18" spans="1:13" customFormat="1" ht="20.1" customHeight="1" x14ac:dyDescent="0.3">
      <x:c r="A18" s="211" t="s">
        <x:v>119</x:v>
      </x:c>
      <x:c r="B18" s="87" t="s"/>
      <x:c r="C18" s="104" t="s"/>
      <x:c r="D18" s="104" t="s"/>
      <x:c r="E18" s="34" t="s"/>
      <x:c r="F18" s="33" t="s"/>
      <x:c r="G18" s="33" t="s"/>
      <x:c r="H18" s="33" t="s"/>
      <x:c r="I18" s="33" t="s"/>
      <x:c r="J18" s="11" t="s"/>
      <x:c r="K18" s="26" t="s"/>
      <x:c r="L18" s="522" t="s"/>
    </x:row>
    <x:row r="19" spans="1:13" customFormat="1" ht="20.1" customHeight="1" x14ac:dyDescent="0.3">
      <x:c r="A19" s="211" t="s">
        <x:v>120</x:v>
      </x:c>
      <x:c r="B19" s="87" t="s"/>
      <x:c r="C19" s="104" t="s"/>
      <x:c r="D19" s="104" t="s"/>
      <x:c r="E19" s="34" t="s"/>
      <x:c r="F19" s="33" t="s"/>
      <x:c r="G19" s="33" t="s"/>
      <x:c r="H19" s="33" t="s"/>
      <x:c r="I19" s="33" t="s"/>
      <x:c r="J19" s="11" t="s"/>
      <x:c r="K19" s="26" t="s"/>
      <x:c r="L19" s="522" t="s"/>
    </x:row>
    <x:row r="20" spans="1:13" customFormat="1" ht="20.1" customHeight="1" x14ac:dyDescent="0.3">
      <x:c r="A20" s="211" t="s">
        <x:v>121</x:v>
      </x:c>
      <x:c r="B20" s="87" t="s"/>
      <x:c r="C20" s="104" t="s"/>
      <x:c r="D20" s="104" t="s"/>
      <x:c r="E20" s="34" t="s"/>
      <x:c r="F20" s="33" t="s"/>
      <x:c r="G20" s="33" t="s"/>
      <x:c r="H20" s="33" t="s"/>
      <x:c r="I20" s="33" t="s"/>
      <x:c r="J20" s="11" t="s"/>
      <x:c r="K20" s="26" t="s"/>
      <x:c r="L20" s="522" t="s"/>
    </x:row>
    <x:row r="21" spans="1:13" customFormat="1" ht="20.1" customHeight="1" x14ac:dyDescent="0.3">
      <x:c r="A21" s="211" t="s">
        <x:v>110</x:v>
      </x:c>
      <x:c r="B21" s="87" t="s"/>
      <x:c r="C21" s="104" t="s"/>
      <x:c r="D21" s="104" t="s"/>
      <x:c r="E21" s="34" t="s"/>
      <x:c r="F21" s="33" t="s"/>
      <x:c r="G21" s="33" t="s"/>
      <x:c r="H21" s="33" t="s"/>
      <x:c r="I21" s="33" t="s"/>
      <x:c r="J21" s="11" t="s"/>
      <x:c r="K21" s="26" t="s"/>
      <x:c r="L21" s="522" t="s"/>
    </x:row>
    <x:row r="22" spans="1:13" customFormat="1" ht="20.1" customHeight="1" x14ac:dyDescent="0.3">
      <x:c r="A22" s="211" t="s">
        <x:v>122</x:v>
      </x:c>
      <x:c r="B22" s="87" t="s"/>
      <x:c r="C22" s="87" t="s"/>
      <x:c r="D22" s="87" t="s"/>
      <x:c r="E22" s="212" t="s"/>
      <x:c r="F22" s="33" t="s"/>
      <x:c r="G22" s="33" t="s"/>
      <x:c r="H22" s="33" t="s"/>
      <x:c r="I22" s="33" t="s"/>
      <x:c r="J22" s="11" t="s"/>
      <x:c r="K22" s="26" t="s"/>
      <x:c r="L22" s="522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3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40" sqref="L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104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106</x:v>
      </x:c>
    </x:row>
    <x:row r="15" spans="1:13" customFormat="1" ht="19.5" customHeight="1" x14ac:dyDescent="0.3">
      <x:c r="A15" s="211" t="s">
        <x:v>107</x:v>
      </x:c>
      <x:c r="B15" s="87" t="s"/>
      <x:c r="C15" s="104" t="s"/>
      <x:c r="D15" s="99" t="s"/>
      <x:c r="E15" s="33" t="s"/>
      <x:c r="F15" s="33" t="s"/>
      <x:c r="G15" s="33" t="s"/>
      <x:c r="H15" s="11" t="s"/>
      <x:c r="I15" s="33" t="s"/>
      <x:c r="J15" s="11" t="s"/>
      <x:c r="K15" s="36" t="s"/>
      <x:c r="L15" s="522" t="s"/>
    </x:row>
    <x:row r="16" spans="1:13" customFormat="1" ht="19.5" customHeight="1" x14ac:dyDescent="0.3">
      <x:c r="A16" s="209" t="s">
        <x:v>109</x:v>
      </x:c>
      <x:c r="B16" s="210" t="s"/>
      <x:c r="C16" s="104" t="s"/>
      <x:c r="D16" s="99" t="s"/>
      <x:c r="E16" s="33" t="s"/>
      <x:c r="F16" s="33" t="s"/>
      <x:c r="G16" s="33" t="s"/>
      <x:c r="H16" s="11" t="s"/>
      <x:c r="I16" s="33" t="s"/>
      <x:c r="J16" s="11" t="s"/>
      <x:c r="K16" s="26" t="s"/>
      <x:c r="L16" s="522" t="s"/>
    </x:row>
    <x:row r="17" spans="1:13" customFormat="1" ht="19.5" customHeight="1" x14ac:dyDescent="0.3">
      <x:c r="A17" s="211" t="s">
        <x:v>119</x:v>
      </x:c>
      <x:c r="B17" s="87" t="s"/>
      <x:c r="C17" s="104" t="s"/>
      <x:c r="D17" s="99" t="s"/>
      <x:c r="E17" s="33" t="s"/>
      <x:c r="F17" s="33" t="s"/>
      <x:c r="G17" s="33" t="s"/>
      <x:c r="H17" s="11" t="s"/>
      <x:c r="I17" s="33" t="s"/>
      <x:c r="J17" s="11" t="s"/>
      <x:c r="K17" s="26" t="s"/>
      <x:c r="L17" s="522" t="s"/>
    </x:row>
    <x:row r="18" spans="1:13" customFormat="1" ht="19.5" customHeight="1" x14ac:dyDescent="0.3">
      <x:c r="A18" s="211" t="s">
        <x:v>120</x:v>
      </x:c>
      <x:c r="B18" s="87" t="s"/>
      <x:c r="C18" s="104" t="s"/>
      <x:c r="D18" s="99" t="s"/>
      <x:c r="E18" s="33" t="s"/>
      <x:c r="F18" s="33" t="s"/>
      <x:c r="G18" s="33" t="s"/>
      <x:c r="H18" s="11" t="s"/>
      <x:c r="I18" s="33" t="s"/>
      <x:c r="J18" s="11" t="s"/>
      <x:c r="K18" s="26" t="s"/>
      <x:c r="L18" s="522" t="s"/>
    </x:row>
    <x:row r="19" spans="1:13" customFormat="1" ht="19.5" customHeight="1" x14ac:dyDescent="0.3">
      <x:c r="A19" s="211" t="s">
        <x:v>121</x:v>
      </x:c>
      <x:c r="B19" s="87" t="s"/>
      <x:c r="C19" s="104" t="s"/>
      <x:c r="D19" s="99" t="s"/>
      <x:c r="E19" s="33" t="s"/>
      <x:c r="F19" s="33" t="s"/>
      <x:c r="G19" s="33" t="s"/>
      <x:c r="H19" s="11" t="s"/>
      <x:c r="I19" s="33" t="s"/>
      <x:c r="J19" s="11" t="s"/>
      <x:c r="K19" s="26" t="s"/>
      <x:c r="L19" s="522" t="s"/>
    </x:row>
    <x:row r="20" spans="1:13" customFormat="1" ht="19.5" customHeight="1" x14ac:dyDescent="0.3">
      <x:c r="A20" s="211" t="s">
        <x:v>110</x:v>
      </x:c>
      <x:c r="B20" s="87" t="s"/>
      <x:c r="C20" s="104" t="s"/>
      <x:c r="D20" s="99" t="s"/>
      <x:c r="E20" s="33" t="s"/>
      <x:c r="F20" s="33" t="s"/>
      <x:c r="G20" s="33" t="s"/>
      <x:c r="H20" s="11" t="s"/>
      <x:c r="I20" s="33" t="s"/>
      <x:c r="J20" s="11" t="s"/>
      <x:c r="K20" s="26" t="s"/>
      <x:c r="L20" s="522" t="s"/>
    </x:row>
    <x:row r="21" spans="1:13" customFormat="1" ht="19.5" customHeight="1" x14ac:dyDescent="0.3">
      <x:c r="A21" s="211" t="s">
        <x:v>125</x:v>
      </x:c>
      <x:c r="B21" s="87" t="s"/>
      <x:c r="C21" s="104" t="s"/>
      <x:c r="D21" s="99" t="s"/>
      <x:c r="E21" s="33" t="s"/>
      <x:c r="F21" s="33" t="s"/>
      <x:c r="G21" s="33" t="s"/>
      <x:c r="H21" s="11" t="s"/>
      <x:c r="I21" s="33" t="s"/>
      <x:c r="J21" s="11" t="s"/>
      <x:c r="K21" s="26" t="s"/>
      <x:c r="L21" s="522" t="s"/>
    </x:row>
    <x:row r="22" spans="1:13" customFormat="1" ht="19.5" customHeight="1" x14ac:dyDescent="0.3">
      <x:c r="A22" s="396" t="s">
        <x:v>126</x:v>
      </x:c>
      <x:c r="B22" s="397" t="s"/>
      <x:c r="C22" s="397" t="s"/>
      <x:c r="D22" s="398" t="s"/>
      <x:c r="E22" s="33" t="s"/>
      <x:c r="F22" s="33" t="s"/>
      <x:c r="G22" s="33" t="s"/>
      <x:c r="H22" s="11" t="s"/>
      <x:c r="I22" s="33" t="s"/>
      <x:c r="J22" s="11" t="s"/>
      <x:c r="K22" s="26" t="s"/>
      <x:c r="L22" s="522" t="s"/>
    </x:row>
    <x:row r="23" spans="1:13" customFormat="1" ht="20.1" customHeight="1" x14ac:dyDescent="0.3">
      <x:c r="A23" s="287" t="s">
        <x:v>127</x:v>
      </x:c>
      <x:c r="K23" s="37" t="s"/>
      <x:c r="L23" s="37" t="s"/>
    </x:row>
    <x:row r="24" spans="1:13" customFormat="1" ht="15.75" customHeight="1" x14ac:dyDescent="0.3">
      <x:c r="A24" s="287" t="s">
        <x:v>128</x:v>
      </x:c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3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&amp;R2024-02-04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82" t="s">
        <x:v>129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2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2" customFormat="1" ht="33.75" customHeight="1" x14ac:dyDescent="0.3"/>
    <x:row r="12" spans="1:12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LEN(A$13)-LEN(SUBSTITUTE(A$13,"R","")) + LEN(A$13)-LEN(SUBSTITUTE(A$13,"D",""))+LEN(A$13)-LEN(SUBSTITUTE(A$13,"S",""))+ LEN(A$13)-LEN(SUBSTITUTE(A$13,"M",""))+LEN(A$13)-LEN(SUBSTITUTE(A$13,"E",""))+LEN(A$13)-LEN(SUBSTITUTE(A$13,"L",""))</x:f>
      </x:c>
    </x:row>
    <x:row r="13" spans="1:12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</x:row>
    <x:row r="14" spans="1:12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2" customFormat="1" ht="18" customHeight="1" x14ac:dyDescent="0.3">
      <x:c r="A15" s="32" t="s">
        <x:v>132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2" customFormat="1" ht="19.5" customHeight="1" thickBot="1" x14ac:dyDescent="0.4">
      <x:c r="A16" s="3" t="s">
        <x:v>133</x:v>
      </x:c>
    </x:row>
    <x:row r="17" spans="1:12" customFormat="1" ht="15" customHeight="1" thickBot="1" x14ac:dyDescent="0.35">
      <x:c r="H17" s="170" t="s"/>
      <x:c r="I17" s="70" t="s"/>
      <x:c r="K17" s="171" t="s">
        <x:v>134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2" t="s"/>
      <x:c r="J23" s="173" t="s"/>
      <x:c r="K23" s="91" t="s"/>
      <x:c r="L23" s="82" t="s"/>
    </x:row>
    <x:row r="24" spans="1:12" customFormat="1" ht="23.25" customHeight="1" x14ac:dyDescent="0.3">
      <x:c r="A24" s="4" t="s">
        <x:v>135</x:v>
      </x:c>
    </x:row>
    <x:row r="25" spans="1:12" customFormat="1" ht="13.5" customHeight="1" x14ac:dyDescent="0.3">
      <x:c r="B25" s="83" t="s">
        <x:v>136</x:v>
      </x:c>
      <x:c r="H25" s="30" t="s"/>
      <x:c r="I25" s="52" t="s"/>
      <x:c r="J25" s="84" t="s"/>
      <x:c r="K25" s="85" t="s"/>
    </x:row>
    <x:row r="26" spans="1:12" customFormat="1" ht="15" customHeight="1" x14ac:dyDescent="0.3">
      <x:c r="B26" s="54" t="s">
        <x:v>137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525">
        <x:f>LEN(A$13)-LEN(SUBSTITUTE(A$13,"R","")) + LEN(A$13)-LEN(SUBSTITUTE(A$13,"D",""))+LEN(A$13)-LEN(SUBSTITUTE(A$13,"S",""))+ LEN(A$13)-LEN(SUBSTITUTE(A$13,"M",""))+LEN(A$13)-LEN(SUBSTITUTE(A$13,"E",""))+LEN(A$13)-LEN(SUBSTITUTE(A$13,"L",""))</x:f>
      </x:c>
      <x:c r="I26" s="92">
        <x:f>IFERROR(ROUND(E26/H26,3),"")</x:f>
      </x:c>
      <x:c r="J26" s="93" t="s"/>
      <x:c r="K26" s="263">
        <x:f>IFERROR((10-I26),"")</x:f>
      </x:c>
    </x:row>
    <x:row r="27" spans="1:12" customFormat="1" ht="8.25" customHeight="1" x14ac:dyDescent="0.3">
      <x:c r="H27" s="30" t="s"/>
      <x:c r="I27" s="52" t="s"/>
      <x:c r="J27" s="84" t="s"/>
      <x:c r="K27" s="85" t="s"/>
    </x:row>
    <x:row r="28" spans="1:12" customFormat="1" ht="12" customHeight="1" x14ac:dyDescent="0.3">
      <x:c r="I28" s="52" t="s"/>
      <x:c r="J28" s="84" t="s"/>
    </x:row>
    <x:row r="29" spans="1:12" customFormat="1" ht="15" customHeight="1" x14ac:dyDescent="0.3">
      <x:c r="D29" s="86" t="s">
        <x:v>132</x:v>
      </x:c>
      <x:c r="E29" s="11" t="s"/>
      <x:c r="F29" s="180" t="s"/>
      <x:c r="G29" s="25" t="s"/>
      <x:c r="H29" s="25" t="s"/>
      <x:c r="I29" s="87" t="s"/>
      <x:c r="J29" s="95" t="s"/>
      <x:c r="K29" s="526">
        <x:f>SUM(E15:J15)</x:f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79" t="s">
        <x:v>139</x:v>
      </x:c>
      <x:c r="H31" s="15" t="s"/>
      <x:c r="I31" s="15" t="s"/>
      <x:c r="J31" s="90" t="s"/>
      <x:c r="K31" s="96">
        <x:f>IFERROR(K26-K29,"")</x:f>
      </x:c>
      <x:c r="L31" s="82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140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86" t="s"/>
      <x:c r="F35" s="186" t="s"/>
      <x:c r="G35" s="186" t="s"/>
    </x:row>
    <x:row r="37" spans="1:12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honeticPr fontId="22" type="noConversion"/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>
      <x:c r="U1" s="1" t="s">
        <x:v>141</x:v>
      </x:c>
    </x:row>
    <x:row r="2" spans="1:16140" customFormat="1" ht="22.5" customHeight="1" thickBot="1" x14ac:dyDescent="0.4">
      <x:c r="A2" s="282" t="s">
        <x:v>142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n">
        <x:v>23</x:v>
      </x:c>
    </x:row>
    <x:row r="3" spans="1:16140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16140" customFormat="1" ht="24" customHeight="1" thickBot="1" x14ac:dyDescent="0.35">
      <x:c r="A4" s="2" t="s">
        <x:v>61</x:v>
      </x:c>
      <x:c r="B4" s="2" t="s"/>
      <x:c r="C4" s="240">
        <x:v>45563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0" customFormat="1" ht="24" customHeight="1" thickBot="1" x14ac:dyDescent="0.35">
      <x:c r="A5" s="11" t="s">
        <x:v>64</x:v>
      </x:c>
      <x:c r="B5" s="11" t="s"/>
      <x:c r="C5" s="242" t="s">
        <x:v>65</x:v>
      </x:c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0" customFormat="1" ht="19.5" customHeight="1" thickBot="1" x14ac:dyDescent="0.35">
      <x:c r="A6" s="11" t="s">
        <x:v>68</x:v>
      </x:c>
      <x:c r="B6" s="11" t="s"/>
      <x:c r="C6" s="242" t="s">
        <x:v>69</x:v>
      </x:c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>
        <x:v>71</x:v>
      </x:c>
      <x:c r="D7" s="242" t="s"/>
      <x:c r="E7" s="242" t="s"/>
      <x:c r="F7" s="242" t="s"/>
      <x:c r="J7" s="22" t="s">
        <x:v>72</x:v>
      </x:c>
      <x:c r="K7" s="31" t="s"/>
      <x:c r="L7" s="27" t="s">
        <x:v>73</x:v>
      </x:c>
    </x:row>
    <x:row r="8" spans="1:16140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84" t="s"/>
    </x:row>
    <x:row r="9" spans="1:16140" customFormat="1" ht="17.1" customHeight="1" x14ac:dyDescent="0.3">
      <x:c r="A9" s="11" t="s">
        <x:v>76</x:v>
      </x:c>
      <x:c r="B9" s="11" t="s"/>
      <x:c r="C9" s="242" t="s">
        <x:v>77</x:v>
      </x:c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>
        <x:v>79</x:v>
      </x:c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132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133</x:v>
      </x:c>
    </x:row>
    <x:row r="17" spans="1:16140" customFormat="1" ht="15" customHeight="1" x14ac:dyDescent="0.3">
      <x:c r="G17" s="68" t="s"/>
      <x:c r="H17" s="69" t="s">
        <x:v>143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144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145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146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147</x:v>
      </x:c>
      <x:c r="C21" s="54" t="s"/>
      <x:c r="D21" s="55" t="s"/>
      <x:c r="E21" s="524">
        <x:f>LEN(A$13)-LEN(SUBSTITUTE(A$13,"E",""))+LEN(A$13)-LEN(SUBSTITUTE(A$13,"L",""))</x:f>
      </x:c>
      <x:c r="F21" s="107" t="s">
        <x:v>148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149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150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135</x:v>
      </x:c>
    </x:row>
    <x:row r="25" spans="1:16140" customFormat="1" ht="13.5" customHeight="1" x14ac:dyDescent="0.3">
      <x:c r="B25" s="83" t="s">
        <x:v>136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137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525">
        <x:f>E22</x:f>
      </x:c>
      <x:c r="I26" s="92">
        <x:f>IFERROR(ROUND(E26/H26,3),"-")</x:f>
      </x:c>
      <x:c r="J26" s="93" t="s"/>
      <x:c r="K26" s="94">
        <x:f>IFERROR((10-I26),0)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132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139</x:v>
      </x:c>
      <x:c r="H31" s="15" t="s"/>
      <x:c r="I31" s="15" t="s"/>
      <x:c r="J31" s="90" t="s"/>
      <x:c r="K31" s="81">
        <x:f>K26-K29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140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564" t="s">
        <x:v>151</x:v>
      </x:c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152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132</x:v>
      </x:c>
      <x:c r="B15" s="34" t="s"/>
      <x:c r="C15" s="32" t="s"/>
      <x:c r="D15" s="11" t="s"/>
      <x:c r="E15" s="523" t="n">
        <x:v>0</x:v>
      </x:c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133</x:v>
      </x:c>
    </x:row>
    <x:row r="17" spans="1:16140" customFormat="1" ht="15" customHeight="1" x14ac:dyDescent="0.3">
      <x:c r="G17" s="68" t="s"/>
      <x:c r="H17" s="69" t="s">
        <x:v>143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144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145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146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147</x:v>
      </x:c>
      <x:c r="C21" s="54" t="s"/>
      <x:c r="D21" s="55" t="s"/>
      <x:c r="E21" s="524">
        <x:f>LEN(A$13)-LEN(SUBSTITUTE(A$13,"E",""))+LEN(A$13)-LEN(SUBSTITUTE(A$13,"L",""))</x:f>
      </x:c>
      <x:c r="F21" s="107" t="s">
        <x:v>148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149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150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135</x:v>
      </x:c>
    </x:row>
    <x:row r="25" spans="1:16140" customFormat="1" ht="13.5" customHeight="1" x14ac:dyDescent="0.3">
      <x:c r="B25" s="83" t="s">
        <x:v>136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137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525">
        <x:f>E22</x:f>
      </x:c>
      <x:c r="I26" s="92">
        <x:f>IFERROR(ROUND(E26/H26,3),"")</x:f>
      </x:c>
      <x:c r="J26" s="93" t="s"/>
      <x:c r="K26" s="94">
        <x:f>IFERROR((10-I26),"")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132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139</x:v>
      </x:c>
      <x:c r="H31" s="15" t="s"/>
      <x:c r="I31" s="15" t="s"/>
      <x:c r="J31" s="90" t="s"/>
      <x:c r="K31" s="81">
        <x:f>IFERROR(K26-K29,"")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140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129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153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154</x:v>
      </x:c>
    </x:row>
    <x:row r="13" spans="1:16141" s="0" customFormat="1" ht="69" customHeight="1" thickBot="1" x14ac:dyDescent="0.35">
      <x:c r="A13" s="283" t="s">
        <x:v>155</x:v>
      </x:c>
      <x:c r="B13" s="424" t="s">
        <x:v>156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157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3.75" customHeight="1" x14ac:dyDescent="0.3">
      <x:c r="A14" s="232" t="s">
        <x:v>158</x:v>
      </x:c>
      <x:c r="B14" s="410" t="s">
        <x:v>159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160</x:v>
      </x:c>
      <x:c r="K14" s="528" t="s"/>
      <x:c r="L14" s="147">
        <x:f>K14*0.25</x:f>
      </x:c>
    </x:row>
    <x:row r="15" spans="1:16141" customFormat="1" ht="108" customHeight="1" thickBot="1" x14ac:dyDescent="0.35">
      <x:c r="A15" s="338" t="s"/>
      <x:c r="B15" s="413" t="s">
        <x:v>161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162</x:v>
      </x:c>
      <x:c r="K15" s="529" t="s"/>
      <x:c r="L15" s="233">
        <x:f>K15*0.2</x:f>
      </x:c>
    </x:row>
    <x:row r="16" spans="1:16141" customFormat="1" ht="64.5" customHeight="1" x14ac:dyDescent="0.3">
      <x:c r="A16" s="283" t="s">
        <x:v>163</x:v>
      </x:c>
      <x:c r="B16" s="418" t="s">
        <x:v>164</x:v>
      </x:c>
      <x:c r="C16" s="419" t="s"/>
      <x:c r="D16" s="419" t="s"/>
      <x:c r="E16" s="419" t="s"/>
      <x:c r="F16" s="419" t="s"/>
      <x:c r="G16" s="419" t="s"/>
      <x:c r="H16" s="419" t="s"/>
      <x:c r="I16" s="420" t="s"/>
      <x:c r="J16" s="18" t="s">
        <x:v>165</x:v>
      </x:c>
      <x:c r="K16" s="530" t="s"/>
      <x:c r="L16" s="145">
        <x:f>K16*0.2</x:f>
      </x:c>
    </x:row>
    <x:row r="17" spans="1:16141" customFormat="1" ht="80.25" customHeight="1" x14ac:dyDescent="0.3">
      <x:c r="A17" s="417" t="s"/>
      <x:c r="B17" s="421" t="s">
        <x:v>166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167</x:v>
      </x:c>
      <x:c r="K17" s="531" t="s"/>
      <x:c r="L17" s="143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168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B16" sqref="B16 B16:I1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>
      <x:c r="U1" s="1" t="s">
        <x:v>169</x:v>
      </x:c>
    </x:row>
    <x:row r="2" spans="1:16141" customFormat="1" ht="24" customHeight="1" thickBot="1" x14ac:dyDescent="0.4">
      <x:c r="A2" s="282" t="s">
        <x:v>142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n">
        <x:v>23</x:v>
      </x:c>
    </x:row>
    <x:row r="3" spans="1:16141" customFormat="1" ht="24" customHeight="1" thickBot="1" x14ac:dyDescent="0.35">
      <x:c r="A3" s="4" t="s">
        <x:v>153</x:v>
      </x:c>
      <x:c r="H3" s="13" t="s"/>
      <x:c r="I3" s="14" t="s">
        <x:v>59</x:v>
      </x:c>
      <x:c r="J3" s="15" t="s"/>
      <x:c r="K3" s="16" t="s"/>
      <x:c r="L3" s="16" t="s">
        <x:v>170</x:v>
      </x:c>
    </x:row>
    <x:row r="4" spans="1:16141" customFormat="1" ht="24" customHeight="1" thickBot="1" x14ac:dyDescent="0.35">
      <x:c r="A4" s="2" t="s">
        <x:v>61</x:v>
      </x:c>
      <x:c r="B4" s="2" t="s"/>
      <x:c r="C4" s="240">
        <x:v>45563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1" customFormat="1" ht="24" customHeight="1" thickBot="1" x14ac:dyDescent="0.35">
      <x:c r="A5" s="11" t="s">
        <x:v>64</x:v>
      </x:c>
      <x:c r="B5" s="11" t="s"/>
      <x:c r="C5" s="242" t="s">
        <x:v>65</x:v>
      </x:c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1" customFormat="1" ht="19.5" customHeight="1" thickBot="1" x14ac:dyDescent="0.35">
      <x:c r="A6" s="11" t="s">
        <x:v>68</x:v>
      </x:c>
      <x:c r="B6" s="11" t="s"/>
      <x:c r="C6" s="242" t="s">
        <x:v>69</x:v>
      </x:c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>
        <x:v>71</x:v>
      </x:c>
      <x:c r="D7" s="242" t="s"/>
      <x:c r="E7" s="242" t="s"/>
      <x:c r="F7" s="242" t="s"/>
      <x:c r="J7" s="22" t="s">
        <x:v>72</x:v>
      </x:c>
      <x:c r="K7" s="31" t="s"/>
      <x:c r="L7" s="27" t="s">
        <x:v>73</x:v>
      </x:c>
    </x:row>
    <x:row r="8" spans="1:1614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84" t="s"/>
    </x:row>
    <x:row r="9" spans="1:16141" customFormat="1" ht="17.1" customHeight="1" x14ac:dyDescent="0.3">
      <x:c r="A9" s="11" t="s">
        <x:v>76</x:v>
      </x:c>
      <x:c r="B9" s="11" t="s"/>
      <x:c r="C9" s="242" t="s">
        <x:v>77</x:v>
      </x:c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>
        <x:v>79</x:v>
      </x:c>
      <x:c r="D10" s="242" t="s"/>
      <x:c r="E10" s="242" t="s"/>
      <x:c r="F10" s="242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154</x:v>
      </x:c>
    </x:row>
    <x:row r="13" spans="1:16141" customFormat="1" ht="73.5" customHeight="1" thickBot="1" x14ac:dyDescent="0.35">
      <x:c r="A13" s="283" t="s">
        <x:v>155</x:v>
      </x:c>
      <x:c r="B13" s="424" t="s">
        <x:v>171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157</x:v>
      </x:c>
      <x:c r="K13" s="527" t="s"/>
      <x:c r="L13" s="147">
        <x:f>K13*0.2</x:f>
      </x:c>
    </x:row>
    <x:row r="14" spans="1:16141" customFormat="1" ht="91.5" customHeight="1" x14ac:dyDescent="0.3">
      <x:c r="A14" s="232" t="s">
        <x:v>172</x:v>
      </x:c>
      <x:c r="B14" s="410" t="s">
        <x:v>173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174</x:v>
      </x:c>
      <x:c r="K14" s="528" t="n">
        <x:v>0</x:v>
      </x:c>
      <x:c r="L14" s="147">
        <x:f>K14*0.2</x:f>
      </x:c>
    </x:row>
    <x:row r="15" spans="1:16141" customFormat="1" ht="123" customHeight="1" thickBot="1" x14ac:dyDescent="0.35">
      <x:c r="A15" s="430" t="s"/>
      <x:c r="B15" s="431" t="s">
        <x:v>175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176</x:v>
      </x:c>
      <x:c r="K15" s="529" t="n">
        <x:v>0</x:v>
      </x:c>
      <x:c r="L15" s="233">
        <x:f>K15*0.1</x:f>
      </x:c>
    </x:row>
    <x:row r="16" spans="1:16141" s="0" customFormat="1" ht="85.5" customHeight="1" x14ac:dyDescent="0.3">
      <x:c r="A16" s="232" t="s">
        <x:v>177</x:v>
      </x:c>
      <x:c r="B16" s="427" t="s">
        <x:v>178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179</x:v>
      </x:c>
      <x:c r="K16" s="530" t="n">
        <x:v>0</x:v>
      </x:c>
      <x:c r="L16" s="145">
        <x:f>K16*0.25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38" t="s"/>
      <x:c r="B17" s="421" t="s">
        <x:v>180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181</x:v>
      </x:c>
      <x:c r="K17" s="531" t="n">
        <x:v>0</x:v>
      </x:c>
      <x:c r="L17" s="143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168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>
        <x:v>182</x:v>
      </x:c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1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152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153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154</x:v>
      </x:c>
    </x:row>
    <x:row r="13" spans="1:16141" s="0" customFormat="1" ht="71.25" customHeight="1" thickBot="1" x14ac:dyDescent="0.35">
      <x:c r="A13" s="283" t="s">
        <x:v>155</x:v>
      </x:c>
      <x:c r="B13" s="424" t="s">
        <x:v>183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157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85.5" customHeight="1" thickBot="1" x14ac:dyDescent="0.35">
      <x:c r="A14" s="232" t="s">
        <x:v>172</x:v>
      </x:c>
      <x:c r="B14" s="410" t="s">
        <x:v>184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185</x:v>
      </x:c>
      <x:c r="K14" s="528" t="n">
        <x:v>0</x:v>
      </x:c>
      <x:c r="L14" s="147">
        <x:f>K14*0.1</x:f>
      </x:c>
    </x:row>
    <x:row r="15" spans="1:16141" customFormat="1" ht="110.25" customHeight="1" thickBot="1" x14ac:dyDescent="0.35">
      <x:c r="A15" s="430" t="s"/>
      <x:c r="B15" s="410" t="s">
        <x:v>186</x:v>
      </x:c>
      <x:c r="C15" s="411" t="s"/>
      <x:c r="D15" s="411" t="s"/>
      <x:c r="E15" s="411" t="s"/>
      <x:c r="F15" s="411" t="s"/>
      <x:c r="G15" s="411" t="s"/>
      <x:c r="H15" s="411" t="s"/>
      <x:c r="I15" s="412" t="s"/>
      <x:c r="J15" s="20" t="s">
        <x:v>176</x:v>
      </x:c>
      <x:c r="K15" s="529" t="n">
        <x:v>0</x:v>
      </x:c>
      <x:c r="L15" s="233">
        <x:f>K15*0.1</x:f>
      </x:c>
    </x:row>
    <x:row r="16" spans="1:16141" customFormat="1" ht="85.5" customHeight="1" x14ac:dyDescent="0.3">
      <x:c r="A16" s="232" t="s">
        <x:v>177</x:v>
      </x:c>
      <x:c r="B16" s="427" t="s">
        <x:v>187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188</x:v>
      </x:c>
      <x:c r="K16" s="530" t="n">
        <x:v>0</x:v>
      </x:c>
      <x:c r="L16" s="145">
        <x:f>K16*0.3</x:f>
      </x:c>
    </x:row>
    <x:row r="17" spans="1:16141" customFormat="1" ht="72" customHeight="1" x14ac:dyDescent="0.3">
      <x:c r="A17" s="338" t="s"/>
      <x:c r="B17" s="421" t="s">
        <x:v>189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190</x:v>
      </x:c>
      <x:c r="K17" s="531" t="n">
        <x:v>0</x:v>
      </x:c>
      <x:c r="L17" s="143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168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101</x:v>
      </x:c>
      <x:c r="B25" s="29" t="s"/>
      <x:c r="C25" s="29" t="s"/>
      <x:c r="D25" s="29" t="s"/>
      <x:c r="E25" s="29" t="s"/>
      <x:c r="H25" s="2" t="s">
        <x:v>117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191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192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192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2" t="s">
        <x:v>193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194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195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196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197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198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131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199</x:v>
      </x:c>
      <x:c r="B23" s="533" t="s"/>
      <x:c r="C23" s="534" t="s"/>
      <x:c r="D23" s="535" t="s">
        <x:v>149</x:v>
      </x:c>
      <x:c r="E23" s="536" t="s"/>
      <x:c r="F23" s="537" t="s"/>
      <x:c r="G23" s="538" t="s">
        <x:v>200</x:v>
      </x:c>
      <x:c r="H23" s="539">
        <x:f>IFERROR(IF(ROUND(C23/F23,3)&gt;10,10,ROUND(C23/F23,3)),10)</x:f>
      </x:c>
      <x:c r="I23" s="540" t="s">
        <x:v>201</x:v>
      </x:c>
      <x:c r="J23" s="538" t="s">
        <x:v>200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132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202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203</x:v>
      </x:c>
      <x:c r="L27" s="547">
        <x:f>SUM(L15:L25)</x:f>
      </x:c>
    </x:row>
    <x:row r="28" spans="1:18" customFormat="1" ht="18.75" customHeight="1" x14ac:dyDescent="0.3">
      <x:c r="L28" s="548" t="s">
        <x:v>204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205</x:v>
      </x:c>
      <x:c r="J30" s="44" t="s"/>
      <x:c r="K30" s="45" t="s"/>
      <x:c r="L30" s="550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101</x:v>
      </x:c>
      <x:c r="B34" s="552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206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192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207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2" t="s">
        <x:v>193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194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195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196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197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198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131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199</x:v>
      </x:c>
      <x:c r="B23" s="533" t="s"/>
      <x:c r="C23" s="534" t="s"/>
      <x:c r="D23" s="535" t="s">
        <x:v>149</x:v>
      </x:c>
      <x:c r="E23" s="536" t="s"/>
      <x:c r="F23" s="537" t="s"/>
      <x:c r="G23" s="538" t="s">
        <x:v>200</x:v>
      </x:c>
      <x:c r="H23" s="539">
        <x:f>IFERROR(IF(ROUND(C23/F23,3)&gt;10,10,ROUND(C23/F23,3)),10)</x:f>
      </x:c>
      <x:c r="I23" s="540" t="s">
        <x:v>201</x:v>
      </x:c>
      <x:c r="J23" s="538" t="s">
        <x:v>200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132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202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203</x:v>
      </x:c>
      <x:c r="L27" s="547">
        <x:f>SUM(L15:L25)</x:f>
      </x:c>
    </x:row>
    <x:row r="28" spans="1:18" customFormat="1" ht="18.75" customHeight="1" x14ac:dyDescent="0.3">
      <x:c r="L28" s="548" t="s">
        <x:v>208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205</x:v>
      </x:c>
      <x:c r="J30" s="44" t="s"/>
      <x:c r="K30" s="45" t="s"/>
      <x:c r="L30" s="550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101</x:v>
      </x:c>
      <x:c r="B34" s="552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209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153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4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210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211</x:v>
      </x:c>
      <x:c r="C13" s="237" t="s">
        <x:v>212</x:v>
      </x:c>
      <x:c r="D13" s="238" t="s">
        <x:v>213</x:v>
      </x:c>
      <x:c r="E13" s="457" t="s"/>
      <x:c r="F13" s="237" t="s">
        <x:v>214</x:v>
      </x:c>
      <x:c r="G13" s="237" t="s">
        <x:v>215</x:v>
      </x:c>
      <x:c r="H13" s="238" t="s">
        <x:v>216</x:v>
      </x:c>
      <x:c r="I13" s="239" t="s">
        <x:v>40</x:v>
      </x:c>
      <x:c r="J13" s="460" t="s">
        <x:v>217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56" t="s"/>
      <x:c r="H14" s="557" t="s"/>
      <x:c r="I14" s="259">
        <x:f>SUM(B14:H14)</x:f>
      </x:c>
      <x:c r="J14" s="462">
        <x:f>I14/6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154</x:v>
      </x:c>
    </x:row>
    <x:row r="17" spans="1:16127" customFormat="1" ht="61.9" customHeight="1" thickBot="1" x14ac:dyDescent="0.35">
      <x:c r="A17" s="232" t="s">
        <x:v>218</x:v>
      </x:c>
      <x:c r="B17" s="452" t="s">
        <x:v>219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220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221</x:v>
      </x:c>
      <x:c r="B18" s="464" t="s">
        <x:v>222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223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224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225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136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168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101</x:v>
      </x:c>
      <x:c r="B28" s="552" t="s"/>
      <x:c r="C28" s="552" t="s"/>
      <x:c r="D28" s="552" t="s"/>
      <x:c r="E28" s="552" t="s"/>
      <x:c r="F28" s="560" t="s"/>
      <x:c r="G28" s="483" t="s"/>
      <x:c r="H28" s="560" t="s">
        <x:v>117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226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153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4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210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211</x:v>
      </x:c>
      <x:c r="C13" s="237" t="s">
        <x:v>212</x:v>
      </x:c>
      <x:c r="D13" s="238" t="s">
        <x:v>213</x:v>
      </x:c>
      <x:c r="E13" s="457" t="s"/>
      <x:c r="F13" s="237" t="s">
        <x:v>214</x:v>
      </x:c>
      <x:c r="G13" s="237" t="s"/>
      <x:c r="H13" s="238" t="s"/>
      <x:c r="I13" s="239" t="s">
        <x:v>40</x:v>
      </x:c>
      <x:c r="J13" s="460" t="s">
        <x:v>217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62" t="s"/>
      <x:c r="H14" s="563" t="s"/>
      <x:c r="I14" s="259">
        <x:f>SUM(B14:F14)</x:f>
      </x:c>
      <x:c r="J14" s="462">
        <x:f>I14/4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154</x:v>
      </x:c>
    </x:row>
    <x:row r="17" spans="1:16127" customFormat="1" ht="61.9" customHeight="1" thickBot="1" x14ac:dyDescent="0.35">
      <x:c r="A17" s="232" t="s">
        <x:v>218</x:v>
      </x:c>
      <x:c r="B17" s="468" t="s">
        <x:v>227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220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221</x:v>
      </x:c>
      <x:c r="B18" s="464" t="s">
        <x:v>228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223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229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225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136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168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101</x:v>
      </x:c>
      <x:c r="B28" s="552" t="s"/>
      <x:c r="C28" s="552" t="s"/>
      <x:c r="D28" s="552" t="s"/>
      <x:c r="E28" s="552" t="s"/>
      <x:c r="F28" s="560" t="s"/>
      <x:c r="G28" s="483" t="s"/>
      <x:c r="H28" s="560" t="s">
        <x:v>117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2024-01-23T21:04:21.0000000Z</lastPrinted>
  <dcterms:created xsi:type="dcterms:W3CDTF">2005-01-07T14:31:35.0000000Z</dcterms:created>
  <dcterms:modified xsi:type="dcterms:W3CDTF">2024-09-27T17:50:38.0195714Z</dcterms:modified>
</coreProperties>
</file>