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"/>
    </mc:Choice>
  </mc:AlternateContent>
  <workbookProtection workbookAlgorithmName="SHA-512" workbookHashValue="muK/Rsgn0FngGE/mV/SY/MPxEFarFdZF3g0P1PGbjFCV9x5F8AG9QOlpeVa8cMCwcnfLIvLNCjpGfdHDMXsAuQ==" workbookSaltValue="s+AIShC46YCzrqNSDCe49g==" workbookSpinCount="100000" lockStructure="1"/>
  <bookViews>
    <workbookView xWindow="240" yWindow="45" windowWidth="15120" windowHeight="7410" activeTab="5"/>
  </bookViews>
  <sheets>
    <sheet name="Information" sheetId="8" r:id="rId1"/>
    <sheet name="Lätt grund" sheetId="2" r:id="rId2"/>
    <sheet name="Lätt lagkür 1" sheetId="9" r:id="rId3"/>
    <sheet name="Lätt lagkür 2" sheetId="4" r:id="rId4"/>
    <sheet name="Lätt ind grund" sheetId="6" r:id="rId5"/>
    <sheet name="Lätt ind kür" sheetId="7" r:id="rId6"/>
  </sheets>
  <definedNames>
    <definedName name="armnr" localSheetId="4">'Lätt ind grund'!$L$7</definedName>
    <definedName name="armnr" localSheetId="5">'Lätt ind kür'!$K$7</definedName>
    <definedName name="bord" localSheetId="1">'Lätt grund'!$K$3</definedName>
    <definedName name="bord" localSheetId="4">'Lätt ind grund'!$L$3</definedName>
    <definedName name="bord" localSheetId="5">'Lätt ind kür'!$K$3</definedName>
    <definedName name="bord" localSheetId="2">'Lätt lagkür 1'!$K$3</definedName>
    <definedName name="bord" localSheetId="3">'Lätt lagkür 2'!$L$3</definedName>
    <definedName name="datum" localSheetId="1">'Lätt grund'!$C$4</definedName>
    <definedName name="datum" localSheetId="4">'Lätt ind grund'!$C$4</definedName>
    <definedName name="datum" localSheetId="5">'Lätt ind kür'!$C$4</definedName>
    <definedName name="datum" localSheetId="2">'Lätt lagkür 1'!$C$4</definedName>
    <definedName name="datum" localSheetId="3">'Lätt lagkür 2'!$C$4</definedName>
    <definedName name="domare" localSheetId="1">'Lätt grund'!$B$40</definedName>
    <definedName name="domare" localSheetId="4">'Lätt ind grund'!$C$35</definedName>
    <definedName name="domare" localSheetId="5">'Lätt ind kür'!$B$41</definedName>
    <definedName name="domare" localSheetId="2">'Lätt lagkür 1'!$B$44</definedName>
    <definedName name="domare" localSheetId="3">'Lätt lagkür 2'!$B$42</definedName>
    <definedName name="firstvaulter" localSheetId="1">'Lätt grund'!$H$7</definedName>
    <definedName name="firstvaulter" localSheetId="2">'Lätt lagkür 1'!$H$7</definedName>
    <definedName name="firstvaulter" localSheetId="3">'Lätt lagkür 2'!$I$7</definedName>
    <definedName name="id" localSheetId="1">'Lätt grund'!$L$2</definedName>
    <definedName name="id" localSheetId="4">'Lätt ind grund'!$M$1</definedName>
    <definedName name="id" localSheetId="5">'Lätt ind kür'!$L$1</definedName>
    <definedName name="id" localSheetId="2">'Lätt lagkür 1'!$L$3</definedName>
    <definedName name="id" localSheetId="3">'Lätt lagkür 2'!$M$3</definedName>
    <definedName name="klass" localSheetId="1">'Lätt grund'!$K$4</definedName>
    <definedName name="klass" localSheetId="4">'Lätt ind grund'!$L$4</definedName>
    <definedName name="klass" localSheetId="5">'Lätt ind kür'!$K$4</definedName>
    <definedName name="klass" localSheetId="2">'Lätt lagkür 1'!$K$4</definedName>
    <definedName name="klass" localSheetId="3">'Lätt lagkür 2'!$L$4</definedName>
    <definedName name="moment" localSheetId="1">'Lätt grund'!$K$5</definedName>
    <definedName name="moment" localSheetId="4">'Lätt ind grund'!$L$5</definedName>
    <definedName name="moment" localSheetId="5">'Lätt ind kür'!$K$5</definedName>
    <definedName name="moment" localSheetId="2">'Lätt lagkür 1'!$K$5</definedName>
    <definedName name="moment" localSheetId="3">'Lätt lagkür 2'!$L$5</definedName>
    <definedName name="result" localSheetId="1">'Lätt grund'!$K$38</definedName>
    <definedName name="result" localSheetId="4">'Lätt ind grund'!$L$33</definedName>
    <definedName name="result" localSheetId="5">'Lätt ind kür'!$K$35</definedName>
    <definedName name="result" localSheetId="2">'Lätt lagkür 1'!$K$38</definedName>
    <definedName name="result" localSheetId="3">'Lätt lagkür 2'!$L$35</definedName>
  </definedNames>
  <calcPr calcId="171027"/>
</workbook>
</file>

<file path=xl/calcChain.xml><?xml version="1.0" encoding="utf-8"?>
<calcChain xmlns="http://schemas.openxmlformats.org/spreadsheetml/2006/main">
  <c r="B26" i="9" l="1"/>
  <c r="C26" i="9"/>
  <c r="D26" i="9"/>
  <c r="E26" i="9"/>
  <c r="F26" i="9"/>
  <c r="G26" i="9"/>
  <c r="G23" i="7"/>
  <c r="G24" i="7" s="1"/>
  <c r="H32" i="7" s="1"/>
  <c r="K32" i="7" s="1"/>
  <c r="L15" i="4"/>
  <c r="L21" i="4" s="1"/>
  <c r="I33" i="4" s="1"/>
  <c r="L33" i="4" s="1"/>
  <c r="L34" i="4" s="1"/>
  <c r="L35" i="4" s="1"/>
  <c r="L18" i="4"/>
  <c r="L19" i="4"/>
  <c r="L31" i="4"/>
  <c r="J15" i="2"/>
  <c r="J22" i="2" s="1"/>
  <c r="J23" i="2" s="1"/>
  <c r="J16" i="2"/>
  <c r="J17" i="2"/>
  <c r="J18" i="2"/>
  <c r="J19" i="2"/>
  <c r="J20" i="2"/>
  <c r="K15" i="9"/>
  <c r="K18" i="9"/>
  <c r="K19" i="9"/>
  <c r="K14" i="7"/>
  <c r="K17" i="7"/>
  <c r="K18" i="7"/>
  <c r="L24" i="6"/>
  <c r="L27" i="6"/>
  <c r="L28" i="6"/>
  <c r="K29" i="6"/>
  <c r="L21" i="6"/>
  <c r="L30" i="6"/>
  <c r="L31" i="6" s="1"/>
  <c r="L32" i="6" s="1"/>
  <c r="L33" i="6" s="1"/>
  <c r="L32" i="4"/>
  <c r="L30" i="4"/>
  <c r="L29" i="4"/>
  <c r="K34" i="2"/>
  <c r="K33" i="2"/>
  <c r="K32" i="2"/>
  <c r="K29" i="2"/>
  <c r="K35" i="2" s="1"/>
  <c r="K36" i="2" s="1"/>
  <c r="J26" i="2" l="1"/>
  <c r="K37" i="2"/>
  <c r="K38" i="2" s="1"/>
  <c r="K20" i="7"/>
  <c r="H33" i="7" s="1"/>
  <c r="K33" i="7" s="1"/>
  <c r="K34" i="7" s="1"/>
  <c r="K35" i="7" s="1"/>
  <c r="K21" i="9"/>
  <c r="H36" i="9" s="1"/>
  <c r="K36" i="9" s="1"/>
  <c r="H26" i="9"/>
  <c r="K27" i="9" s="1"/>
  <c r="H35" i="9" s="1"/>
  <c r="K35" i="9" s="1"/>
  <c r="K37" i="9" l="1"/>
  <c r="K38" i="9" s="1"/>
</calcChain>
</file>

<file path=xl/sharedStrings.xml><?xml version="1.0" encoding="utf-8"?>
<sst xmlns="http://schemas.openxmlformats.org/spreadsheetml/2006/main" count="290" uniqueCount="122">
  <si>
    <t>Kommentarer</t>
  </si>
  <si>
    <t>Kontakt</t>
  </si>
  <si>
    <t>Longering</t>
  </si>
  <si>
    <t>Häst</t>
  </si>
  <si>
    <t>Gångart</t>
  </si>
  <si>
    <t>Rytm</t>
  </si>
  <si>
    <t>Framåtbjudning</t>
  </si>
  <si>
    <t>Poäng 0 till 10</t>
  </si>
  <si>
    <t>Regelbundenhet</t>
  </si>
  <si>
    <t>Lydighet</t>
  </si>
  <si>
    <t>Datum:</t>
  </si>
  <si>
    <t>Klass nr</t>
  </si>
  <si>
    <t>Tävlingsplats:</t>
  </si>
  <si>
    <t>Moment</t>
  </si>
  <si>
    <t>Voltigör:</t>
  </si>
  <si>
    <t>Lag:</t>
  </si>
  <si>
    <t>1)</t>
  </si>
  <si>
    <t>Nation:</t>
  </si>
  <si>
    <t>2)</t>
  </si>
  <si>
    <t>Häst:</t>
  </si>
  <si>
    <t>3)</t>
  </si>
  <si>
    <t>4)</t>
  </si>
  <si>
    <t>5)</t>
  </si>
  <si>
    <t>6)</t>
  </si>
  <si>
    <t>Summa</t>
  </si>
  <si>
    <t>Grundsits</t>
  </si>
  <si>
    <t>Summa grund:</t>
  </si>
  <si>
    <t>Poäng, grund</t>
  </si>
  <si>
    <t>Domare:</t>
  </si>
  <si>
    <t>Signatur:</t>
  </si>
  <si>
    <t>Linförare:</t>
  </si>
  <si>
    <t>Lätt klass lag</t>
  </si>
  <si>
    <t>Grund</t>
  </si>
  <si>
    <t>Fana med endast ben</t>
  </si>
  <si>
    <t xml:space="preserve">Kvarnlyft </t>
  </si>
  <si>
    <t>Knästående</t>
  </si>
  <si>
    <t>Avgång</t>
  </si>
  <si>
    <t xml:space="preserve">/ 6  övningar  </t>
  </si>
  <si>
    <t>delas med</t>
  </si>
  <si>
    <t xml:space="preserve">Lätt och stadig kontakt med bettet, nosen framför lodplan,
bärighet med nacken som högsta punkt
</t>
  </si>
  <si>
    <t xml:space="preserve">Korrekta hjälper,
Lämplig piskhantering,
sträckt lina, kontakt med hästen,
linförarens position och hållning
</t>
  </si>
  <si>
    <t>Uppmärksam och följsam. Voltens rundhet.</t>
  </si>
  <si>
    <t>Avdrag</t>
  </si>
  <si>
    <r>
      <t xml:space="preserve">Voltigerbarhet
</t>
    </r>
    <r>
      <rPr>
        <b/>
        <sz val="8"/>
        <rFont val="Arial"/>
        <family val="2"/>
      </rPr>
      <t>Samarbete mellan linförare och häst</t>
    </r>
  </si>
  <si>
    <t>Gångarts-kvalitet</t>
  </si>
  <si>
    <t>st</t>
  </si>
  <si>
    <t>x1,5</t>
  </si>
  <si>
    <t>x3</t>
  </si>
  <si>
    <t>x2</t>
  </si>
  <si>
    <t>Total:</t>
  </si>
  <si>
    <t>Anteckningar</t>
  </si>
  <si>
    <t>Balans:</t>
  </si>
  <si>
    <t>Spänning och sträckning:</t>
  </si>
  <si>
    <t>Hänsyn till hästen:</t>
  </si>
  <si>
    <t>Utstrålning, karisma, utnyttjande av musiken:</t>
  </si>
  <si>
    <t>Häst(automatiskt från ovan angivna poäng):</t>
  </si>
  <si>
    <t>/ 10 = Total Kür:</t>
  </si>
  <si>
    <t>Kür</t>
  </si>
  <si>
    <t>Hästpoäng</t>
  </si>
  <si>
    <t>Grund+Häst</t>
  </si>
  <si>
    <t>Grundpoäng</t>
  </si>
  <si>
    <r>
      <t xml:space="preserve">Voltigerbarhet
</t>
    </r>
    <r>
      <rPr>
        <b/>
        <sz val="8"/>
        <rFont val="Verdana"/>
        <family val="2"/>
      </rPr>
      <t>Samarbete mellan linförare och häst</t>
    </r>
  </si>
  <si>
    <t>/ 8</t>
  </si>
  <si>
    <t>x1</t>
  </si>
  <si>
    <t>/ 4 = Total Kür:</t>
  </si>
  <si>
    <t>Framåtbjudning, driver bakifrån,
energisk</t>
  </si>
  <si>
    <t>medhjälpare till hästen -2</t>
  </si>
  <si>
    <t>medhjälpare till hästen, -2</t>
  </si>
  <si>
    <t>Gångartskvalitet</t>
  </si>
  <si>
    <t>Klubb:</t>
  </si>
  <si>
    <t>Framåtsving (2 st)</t>
  </si>
  <si>
    <t>Total grund</t>
  </si>
  <si>
    <t>Summa grundövningar:</t>
  </si>
  <si>
    <t>Poäng</t>
  </si>
  <si>
    <t>Arm nr</t>
  </si>
  <si>
    <t>Bord</t>
  </si>
  <si>
    <t>Start nr</t>
  </si>
  <si>
    <t xml:space="preserve">Lätt klass individuell </t>
  </si>
  <si>
    <t xml:space="preserve">Grundövningar </t>
  </si>
  <si>
    <t>Kvarnlyft</t>
  </si>
  <si>
    <t>Framåt-bjudning</t>
  </si>
  <si>
    <t xml:space="preserve">Lätt individuell </t>
  </si>
  <si>
    <t>Övningar</t>
  </si>
  <si>
    <t>Total</t>
  </si>
  <si>
    <t xml:space="preserve"> /5</t>
  </si>
  <si>
    <t>Tabell för vilka protokoll som ska användas</t>
  </si>
  <si>
    <t>voltigörer</t>
  </si>
  <si>
    <t>delas på 2*antal voltigörer</t>
  </si>
  <si>
    <t>Totalt</t>
  </si>
  <si>
    <t>Övning 2</t>
  </si>
  <si>
    <t>Övning 1</t>
  </si>
  <si>
    <t>Utförande (automatiskt från ovan angivna poäng):</t>
  </si>
  <si>
    <t>Alla protokollen i denna mapp hör till lättklass. Dessa protokoll ska användas även till skritt.</t>
  </si>
  <si>
    <t>Grund+Häst delas med 8</t>
  </si>
  <si>
    <t>Häst(automatiskt från angivna poäng):</t>
  </si>
  <si>
    <t>Utförande (hämtas automatiskt från angivna poäng):</t>
  </si>
  <si>
    <t>Utförande</t>
  </si>
  <si>
    <t>Lätt klass lag 2</t>
  </si>
  <si>
    <t>Lätt klass lag 1</t>
  </si>
  <si>
    <t>Använder man flera domare beräknas ett medelvärde av domarnas poäng.</t>
  </si>
  <si>
    <t>Lättklass lag 1</t>
  </si>
  <si>
    <t xml:space="preserve">Alla domare bedömer enligt dessa protokoll. </t>
  </si>
  <si>
    <t>Lättklass lag 2</t>
  </si>
  <si>
    <t>Lätt klass ind</t>
  </si>
  <si>
    <t>Lätt grund</t>
  </si>
  <si>
    <t>Lätt ind grund</t>
  </si>
  <si>
    <t>Lätt lagkür 1</t>
  </si>
  <si>
    <t>Lätt lagkür 2</t>
  </si>
  <si>
    <t>Lätt ind kür</t>
  </si>
  <si>
    <t>Information</t>
  </si>
  <si>
    <t>x2,5</t>
  </si>
  <si>
    <t xml:space="preserve">Lättklass lag 1 innebär att varje voltigör gör 2 singelkürer som bedöms utifrån utförande. </t>
  </si>
  <si>
    <t xml:space="preserve">Lättklass lag 1 innebär att voltigörerna tillsammans gör en tidsbegränsad kür där de maximalt får vara två på hästen. </t>
  </si>
  <si>
    <t>Lättklass ind är en individuell klass där voltigören gör fem stycken övningar</t>
  </si>
  <si>
    <t>Varje övning bedöms utifrån utförande 0 -10</t>
  </si>
  <si>
    <t>Obs! Arbetsboken är skyddad med lösen 123</t>
  </si>
  <si>
    <t>Beräkning</t>
  </si>
  <si>
    <t xml:space="preserve">Grund </t>
  </si>
  <si>
    <t>1 domare</t>
  </si>
  <si>
    <t xml:space="preserve">Klassen kan ha olika antal domare men varje domare dömer samma sak. Därför räknas snittpoäng genom att man adderar domarnas poäng och delar med antal domare. </t>
  </si>
  <si>
    <t>A</t>
  </si>
  <si>
    <t xml:space="preserve">Kür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</si>
</sst>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3" formatCode="_-* #,##0.00\ _k_r_-;\-* #,##0.00\ _k_r_-;_-* &quot;-&quot;??\ _k_r_-;_-@_-"/>
    <numFmt numFmtId="164" formatCode="_-* #,##0.00_-;\-* #,##0.00_-;_-* &quot;-&quot;??_-;_-@_-"/>
    <numFmt numFmtId="165" formatCode="0.0"/>
    <numFmt numFmtId="166" formatCode="0.000"/>
    <numFmt numFmtId="167" formatCode="#,##0.0"/>
    <numFmt numFmtId="168" formatCode="#,##0.000"/>
    <numFmt numFmtId="169" formatCode="_-* #,##0.000_-;\-* #,##0.000_-;_-* &quot;-&quot;??_-;_-@_-"/>
    <numFmt numFmtId="170" formatCode="_-* #,##0.0_-;\-* #,##0.0_-;_-* &quot;-&quot;??_-;_-@_-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Verdana"/>
      <family val="2"/>
    </font>
    <font>
      <sz val="10"/>
      <name val="Verdana"/>
      <family val="2"/>
    </font>
    <font>
      <sz val="8"/>
      <name val="Verdana"/>
      <family val="2"/>
    </font>
    <font>
      <b/>
      <sz val="10"/>
      <name val="Arial"/>
      <family val="2"/>
      <charset val="204"/>
    </font>
    <font>
      <sz val="9"/>
      <color indexed="8"/>
      <name val="Arial"/>
      <family val="2"/>
      <charset val="204"/>
    </font>
    <font>
      <sz val="7"/>
      <color indexed="8"/>
      <name val="Arial"/>
      <family val="2"/>
      <charset val="204"/>
    </font>
    <font>
      <b/>
      <sz val="10"/>
      <name val="Verdana"/>
      <family val="2"/>
    </font>
    <font>
      <sz val="7"/>
      <color indexed="8"/>
      <name val="Cambria"/>
      <family val="1"/>
    </font>
    <font>
      <sz val="9"/>
      <name val="Arial"/>
      <family val="2"/>
    </font>
    <font>
      <b/>
      <sz val="10"/>
      <name val="Arial"/>
      <family val="2"/>
    </font>
    <font>
      <strike/>
      <sz val="10"/>
      <name val="Verdana"/>
      <family val="2"/>
    </font>
    <font>
      <sz val="7"/>
      <color rgb="FF000000"/>
      <name val="Cambria"/>
      <family val="1"/>
      <scheme val="major"/>
    </font>
    <font>
      <b/>
      <sz val="8"/>
      <name val="Arial"/>
      <family val="2"/>
    </font>
    <font>
      <sz val="11"/>
      <name val="Verdana"/>
      <family val="2"/>
    </font>
    <font>
      <b/>
      <sz val="8"/>
      <name val="Verdana"/>
      <family val="2"/>
    </font>
    <font>
      <sz val="9"/>
      <color indexed="8"/>
      <name val="Verdana"/>
      <family val="2"/>
    </font>
    <font>
      <sz val="7"/>
      <color indexed="8"/>
      <name val="Verdana"/>
      <family val="2"/>
    </font>
    <font>
      <sz val="7"/>
      <color rgb="FF000000"/>
      <name val="Verdana"/>
      <family val="2"/>
    </font>
    <font>
      <sz val="9"/>
      <name val="Verdana"/>
      <family val="2"/>
    </font>
    <font>
      <sz val="7"/>
      <name val="Verdana"/>
      <family val="2"/>
    </font>
    <font>
      <sz val="10"/>
      <name val="Arial"/>
      <family val="2"/>
    </font>
    <font>
      <strike/>
      <sz val="11"/>
      <name val="Verdana"/>
      <family val="2"/>
    </font>
    <font>
      <sz val="14"/>
      <name val="Arial"/>
      <family val="2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30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23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</cellStyleXfs>
  <cellXfs count="295">
    <xf numFmtId="0" fontId="0" fillId="0" borderId="0" xfId="0"/>
    <xf numFmtId="0" fontId="4" fillId="0" borderId="0" xfId="0" applyFont="1" applyFill="1" applyBorder="1" applyAlignment="1">
      <alignment horizontal="left"/>
    </xf>
    <xf numFmtId="0" fontId="4" fillId="0" borderId="12" xfId="0" applyFont="1" applyFill="1" applyBorder="1"/>
    <xf numFmtId="0" fontId="9" fillId="0" borderId="13" xfId="0" applyFont="1" applyFill="1" applyBorder="1" applyAlignment="1">
      <alignment horizontal="center" vertical="center"/>
    </xf>
    <xf numFmtId="0" fontId="4" fillId="0" borderId="15" xfId="0" applyFont="1" applyFill="1" applyBorder="1"/>
    <xf numFmtId="0" fontId="9" fillId="0" borderId="14" xfId="0" applyFont="1" applyFill="1" applyBorder="1" applyAlignment="1">
      <alignment horizontal="center" vertical="center"/>
    </xf>
    <xf numFmtId="0" fontId="4" fillId="0" borderId="9" xfId="0" applyFont="1" applyFill="1" applyBorder="1"/>
    <xf numFmtId="0" fontId="3" fillId="0" borderId="15" xfId="0" applyFont="1" applyFill="1" applyBorder="1" applyAlignment="1">
      <alignment horizontal="left" vertical="center"/>
    </xf>
    <xf numFmtId="9" fontId="12" fillId="0" borderId="0" xfId="0" applyNumberFormat="1" applyFont="1" applyFill="1" applyBorder="1" applyAlignment="1">
      <alignment horizontal="center" textRotation="90" wrapText="1"/>
    </xf>
    <xf numFmtId="0" fontId="9" fillId="0" borderId="0" xfId="0" applyFont="1" applyFill="1" applyBorder="1" applyAlignment="1">
      <alignment vertical="center"/>
    </xf>
    <xf numFmtId="0" fontId="9" fillId="0" borderId="0" xfId="0" applyFont="1" applyFill="1" applyBorder="1" applyAlignment="1">
      <alignment horizontal="center" vertical="center"/>
    </xf>
    <xf numFmtId="0" fontId="4" fillId="0" borderId="0" xfId="0" applyFont="1" applyFill="1" applyBorder="1"/>
    <xf numFmtId="167" fontId="4" fillId="0" borderId="5" xfId="0" applyNumberFormat="1" applyFont="1" applyFill="1" applyBorder="1" applyAlignment="1">
      <alignment horizontal="center" vertical="center"/>
    </xf>
    <xf numFmtId="0" fontId="4" fillId="0" borderId="1" xfId="0" applyFont="1" applyFill="1" applyBorder="1"/>
    <xf numFmtId="0" fontId="4" fillId="0" borderId="3" xfId="0" applyFont="1" applyFill="1" applyBorder="1"/>
    <xf numFmtId="0" fontId="4" fillId="0" borderId="19" xfId="0" applyFont="1" applyFill="1" applyBorder="1"/>
    <xf numFmtId="0" fontId="4" fillId="0" borderId="17" xfId="0" applyFont="1" applyFill="1" applyBorder="1"/>
    <xf numFmtId="0" fontId="4" fillId="0" borderId="0" xfId="0" applyFont="1" applyFill="1" applyBorder="1" applyAlignment="1">
      <alignment horizontal="right"/>
    </xf>
    <xf numFmtId="168" fontId="4" fillId="0" borderId="20" xfId="0" applyNumberFormat="1" applyFont="1" applyFill="1" applyBorder="1" applyAlignment="1">
      <alignment horizontal="center" vertical="center"/>
    </xf>
    <xf numFmtId="167" fontId="4" fillId="0" borderId="0" xfId="0" applyNumberFormat="1" applyFont="1" applyFill="1" applyBorder="1" applyAlignment="1">
      <alignment horizontal="center"/>
    </xf>
    <xf numFmtId="0" fontId="4" fillId="0" borderId="18" xfId="0" applyFont="1" applyFill="1" applyBorder="1"/>
    <xf numFmtId="0" fontId="3" fillId="0" borderId="13" xfId="0" applyFont="1" applyFill="1" applyBorder="1" applyAlignment="1">
      <alignment horizontal="left" vertical="center"/>
    </xf>
    <xf numFmtId="0" fontId="13" fillId="0" borderId="15" xfId="0" applyFont="1" applyFill="1" applyBorder="1" applyAlignment="1">
      <alignment horizontal="right" vertical="center"/>
    </xf>
    <xf numFmtId="0" fontId="4" fillId="0" borderId="14" xfId="0" applyFont="1" applyFill="1" applyBorder="1" applyAlignment="1">
      <alignment horizontal="right" vertical="center"/>
    </xf>
    <xf numFmtId="168" fontId="3" fillId="0" borderId="20" xfId="0" applyNumberFormat="1" applyFont="1" applyFill="1" applyBorder="1" applyAlignment="1">
      <alignment horizontal="center" vertical="center"/>
    </xf>
    <xf numFmtId="168" fontId="9" fillId="0" borderId="0" xfId="0" applyNumberFormat="1" applyFont="1" applyFill="1" applyBorder="1" applyAlignment="1">
      <alignment horizontal="center"/>
    </xf>
    <xf numFmtId="0" fontId="4" fillId="0" borderId="21" xfId="0" applyFont="1" applyFill="1" applyBorder="1"/>
    <xf numFmtId="0" fontId="3" fillId="0" borderId="0" xfId="0" applyFont="1" applyFill="1" applyBorder="1"/>
    <xf numFmtId="0" fontId="3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3" fillId="0" borderId="0" xfId="0" applyFont="1" applyFill="1" applyBorder="1"/>
    <xf numFmtId="0" fontId="9" fillId="0" borderId="0" xfId="0" applyFont="1" applyFill="1" applyBorder="1" applyAlignment="1">
      <alignment horizontal="left"/>
    </xf>
    <xf numFmtId="0" fontId="13" fillId="0" borderId="0" xfId="0" applyFont="1" applyFill="1" applyBorder="1" applyAlignment="1">
      <alignment horizontal="right"/>
    </xf>
    <xf numFmtId="0" fontId="4" fillId="0" borderId="0" xfId="0" applyFont="1" applyFill="1" applyBorder="1" applyAlignment="1"/>
    <xf numFmtId="169" fontId="4" fillId="0" borderId="0" xfId="1" applyNumberFormat="1" applyFont="1" applyFill="1" applyBorder="1" applyAlignment="1">
      <alignment horizontal="center" vertical="center"/>
    </xf>
    <xf numFmtId="164" fontId="4" fillId="0" borderId="0" xfId="1" applyNumberFormat="1" applyFont="1" applyFill="1" applyBorder="1"/>
    <xf numFmtId="166" fontId="4" fillId="0" borderId="0" xfId="0" applyNumberFormat="1" applyFont="1" applyFill="1" applyBorder="1" applyAlignment="1">
      <alignment horizontal="center" vertical="center"/>
    </xf>
    <xf numFmtId="0" fontId="13" fillId="0" borderId="13" xfId="0" applyFont="1" applyFill="1" applyBorder="1"/>
    <xf numFmtId="0" fontId="3" fillId="0" borderId="15" xfId="0" applyFont="1" applyFill="1" applyBorder="1" applyAlignment="1">
      <alignment horizontal="right"/>
    </xf>
    <xf numFmtId="0" fontId="3" fillId="0" borderId="14" xfId="0" applyFont="1" applyFill="1" applyBorder="1" applyAlignment="1">
      <alignment horizontal="right"/>
    </xf>
    <xf numFmtId="0" fontId="9" fillId="0" borderId="12" xfId="0" applyFont="1" applyFill="1" applyBorder="1" applyAlignment="1">
      <alignment horizontal="left"/>
    </xf>
    <xf numFmtId="0" fontId="4" fillId="0" borderId="9" xfId="0" applyFont="1" applyFill="1" applyBorder="1" applyAlignment="1"/>
    <xf numFmtId="0" fontId="4" fillId="0" borderId="12" xfId="0" applyFont="1" applyFill="1" applyBorder="1" applyAlignment="1">
      <alignment horizontal="center"/>
    </xf>
    <xf numFmtId="0" fontId="4" fillId="0" borderId="12" xfId="0" applyFont="1" applyFill="1" applyBorder="1" applyAlignment="1">
      <alignment horizontal="left"/>
    </xf>
    <xf numFmtId="0" fontId="4" fillId="0" borderId="12" xfId="0" applyFont="1" applyFill="1" applyBorder="1" applyAlignment="1"/>
    <xf numFmtId="0" fontId="4" fillId="0" borderId="5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/>
    </xf>
    <xf numFmtId="0" fontId="3" fillId="0" borderId="0" xfId="2" applyFont="1" applyFill="1" applyAlignment="1">
      <alignment vertical="center"/>
    </xf>
    <xf numFmtId="0" fontId="4" fillId="0" borderId="0" xfId="2" applyFont="1" applyFill="1"/>
    <xf numFmtId="9" fontId="7" fillId="0" borderId="5" xfId="2" applyNumberFormat="1" applyFont="1" applyFill="1" applyBorder="1" applyAlignment="1">
      <alignment horizontal="center" vertical="center" wrapText="1"/>
    </xf>
    <xf numFmtId="165" fontId="9" fillId="0" borderId="5" xfId="1" applyNumberFormat="1" applyFont="1" applyFill="1" applyBorder="1" applyAlignment="1" applyProtection="1">
      <alignment horizontal="center" vertical="center"/>
      <protection locked="0"/>
    </xf>
    <xf numFmtId="0" fontId="6" fillId="0" borderId="5" xfId="2" applyFont="1" applyFill="1" applyBorder="1" applyAlignment="1">
      <alignment horizontal="center" vertical="center" wrapText="1"/>
    </xf>
    <xf numFmtId="0" fontId="4" fillId="0" borderId="0" xfId="0" applyFont="1" applyFill="1"/>
    <xf numFmtId="166" fontId="4" fillId="0" borderId="10" xfId="0" applyNumberFormat="1" applyFont="1" applyFill="1" applyBorder="1" applyAlignment="1">
      <alignment horizontal="center" vertical="center"/>
    </xf>
    <xf numFmtId="0" fontId="3" fillId="0" borderId="0" xfId="0" applyFont="1" applyFill="1"/>
    <xf numFmtId="0" fontId="4" fillId="0" borderId="6" xfId="0" applyFont="1" applyFill="1" applyBorder="1"/>
    <xf numFmtId="166" fontId="4" fillId="0" borderId="20" xfId="0" applyNumberFormat="1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166" fontId="9" fillId="0" borderId="14" xfId="1" applyNumberFormat="1" applyFont="1" applyFill="1" applyBorder="1" applyAlignment="1">
      <alignment horizontal="center" vertical="center"/>
    </xf>
    <xf numFmtId="166" fontId="9" fillId="0" borderId="0" xfId="1" applyNumberFormat="1" applyFont="1" applyFill="1" applyBorder="1" applyAlignment="1">
      <alignment horizontal="center" vertical="center"/>
    </xf>
    <xf numFmtId="165" fontId="9" fillId="0" borderId="4" xfId="1" applyNumberFormat="1" applyFont="1" applyFill="1" applyBorder="1" applyAlignment="1" applyProtection="1">
      <alignment horizontal="center" vertical="center"/>
      <protection locked="0"/>
    </xf>
    <xf numFmtId="166" fontId="4" fillId="0" borderId="8" xfId="1" applyNumberFormat="1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right"/>
    </xf>
    <xf numFmtId="0" fontId="3" fillId="0" borderId="0" xfId="0" applyFont="1" applyFill="1" applyBorder="1" applyAlignment="1">
      <alignment horizontal="right"/>
    </xf>
    <xf numFmtId="0" fontId="9" fillId="0" borderId="23" xfId="0" applyFont="1" applyFill="1" applyBorder="1" applyAlignment="1">
      <alignment horizontal="right"/>
    </xf>
    <xf numFmtId="169" fontId="4" fillId="0" borderId="5" xfId="1" applyNumberFormat="1" applyFont="1" applyFill="1" applyBorder="1" applyAlignment="1">
      <alignment horizontal="center" vertical="center"/>
    </xf>
    <xf numFmtId="9" fontId="7" fillId="0" borderId="5" xfId="2" applyNumberFormat="1" applyFont="1" applyFill="1" applyBorder="1" applyAlignment="1">
      <alignment horizontal="center" vertical="center" wrapText="1"/>
    </xf>
    <xf numFmtId="165" fontId="9" fillId="0" borderId="4" xfId="1" applyNumberFormat="1" applyFont="1" applyFill="1" applyBorder="1" applyAlignment="1" applyProtection="1">
      <alignment horizontal="center" vertical="center"/>
      <protection locked="0"/>
    </xf>
    <xf numFmtId="0" fontId="4" fillId="0" borderId="0" xfId="3" applyFont="1" applyFill="1"/>
    <xf numFmtId="168" fontId="9" fillId="0" borderId="0" xfId="3" applyNumberFormat="1" applyFont="1" applyFill="1" applyBorder="1" applyAlignment="1">
      <alignment horizontal="center"/>
    </xf>
    <xf numFmtId="0" fontId="4" fillId="0" borderId="0" xfId="3" applyFont="1" applyFill="1" applyAlignment="1">
      <alignment horizontal="right"/>
    </xf>
    <xf numFmtId="0" fontId="13" fillId="0" borderId="0" xfId="3" applyFont="1" applyFill="1" applyAlignment="1">
      <alignment horizontal="right"/>
    </xf>
    <xf numFmtId="0" fontId="13" fillId="0" borderId="0" xfId="3" applyFont="1" applyFill="1"/>
    <xf numFmtId="0" fontId="9" fillId="0" borderId="0" xfId="3" applyFont="1" applyFill="1" applyAlignment="1">
      <alignment horizontal="left"/>
    </xf>
    <xf numFmtId="0" fontId="4" fillId="0" borderId="0" xfId="3" applyFont="1" applyFill="1" applyBorder="1"/>
    <xf numFmtId="0" fontId="4" fillId="0" borderId="12" xfId="3" applyFont="1" applyFill="1" applyBorder="1"/>
    <xf numFmtId="0" fontId="4" fillId="0" borderId="12" xfId="3" applyFont="1" applyFill="1" applyBorder="1" applyAlignment="1">
      <alignment horizontal="left"/>
    </xf>
    <xf numFmtId="0" fontId="16" fillId="0" borderId="0" xfId="3" applyFont="1" applyFill="1"/>
    <xf numFmtId="0" fontId="24" fillId="0" borderId="15" xfId="3" applyFont="1" applyFill="1" applyBorder="1" applyAlignment="1">
      <alignment horizontal="right" vertical="center"/>
    </xf>
    <xf numFmtId="0" fontId="3" fillId="0" borderId="13" xfId="3" applyFont="1" applyFill="1" applyBorder="1" applyAlignment="1">
      <alignment horizontal="left" vertical="center"/>
    </xf>
    <xf numFmtId="0" fontId="24" fillId="0" borderId="0" xfId="3" applyFont="1" applyFill="1"/>
    <xf numFmtId="168" fontId="4" fillId="0" borderId="0" xfId="3" applyNumberFormat="1" applyFont="1" applyFill="1" applyBorder="1" applyAlignment="1">
      <alignment horizontal="center"/>
    </xf>
    <xf numFmtId="0" fontId="9" fillId="0" borderId="0" xfId="3" applyFont="1" applyFill="1" applyAlignment="1">
      <alignment horizontal="right"/>
    </xf>
    <xf numFmtId="167" fontId="4" fillId="0" borderId="0" xfId="3" applyNumberFormat="1" applyFont="1" applyFill="1" applyBorder="1" applyAlignment="1">
      <alignment horizontal="center"/>
    </xf>
    <xf numFmtId="167" fontId="4" fillId="0" borderId="5" xfId="3" applyNumberFormat="1" applyFont="1" applyFill="1" applyBorder="1" applyAlignment="1">
      <alignment horizontal="center" vertical="center"/>
    </xf>
    <xf numFmtId="167" fontId="4" fillId="0" borderId="0" xfId="3" applyNumberFormat="1" applyFont="1" applyFill="1" applyBorder="1" applyAlignment="1">
      <alignment horizontal="center" vertical="center"/>
    </xf>
    <xf numFmtId="167" fontId="4" fillId="0" borderId="7" xfId="3" applyNumberFormat="1" applyFont="1" applyFill="1" applyBorder="1" applyAlignment="1">
      <alignment horizontal="center" vertical="center"/>
    </xf>
    <xf numFmtId="0" fontId="4" fillId="0" borderId="9" xfId="3" applyFont="1" applyFill="1" applyBorder="1"/>
    <xf numFmtId="167" fontId="4" fillId="0" borderId="9" xfId="3" applyNumberFormat="1" applyFont="1" applyFill="1" applyBorder="1" applyAlignment="1">
      <alignment horizontal="center"/>
    </xf>
    <xf numFmtId="167" fontId="4" fillId="0" borderId="9" xfId="3" applyNumberFormat="1" applyFont="1" applyFill="1" applyBorder="1" applyAlignment="1">
      <alignment horizontal="left" vertical="center"/>
    </xf>
    <xf numFmtId="0" fontId="4" fillId="0" borderId="7" xfId="3" applyFont="1" applyFill="1" applyBorder="1" applyAlignment="1">
      <alignment horizontal="center" vertical="center"/>
    </xf>
    <xf numFmtId="0" fontId="4" fillId="0" borderId="7" xfId="3" applyFont="1" applyFill="1" applyBorder="1"/>
    <xf numFmtId="167" fontId="4" fillId="0" borderId="9" xfId="3" applyNumberFormat="1" applyFont="1" applyFill="1" applyBorder="1" applyAlignment="1">
      <alignment horizontal="left"/>
    </xf>
    <xf numFmtId="0" fontId="4" fillId="0" borderId="6" xfId="3" applyFont="1" applyFill="1" applyBorder="1" applyAlignment="1">
      <alignment horizontal="left"/>
    </xf>
    <xf numFmtId="0" fontId="4" fillId="0" borderId="0" xfId="3" applyFont="1" applyFill="1" applyBorder="1" applyAlignment="1"/>
    <xf numFmtId="0" fontId="16" fillId="0" borderId="20" xfId="3" applyFont="1" applyFill="1" applyBorder="1" applyAlignment="1">
      <alignment vertical="center"/>
    </xf>
    <xf numFmtId="170" fontId="16" fillId="0" borderId="15" xfId="4" applyNumberFormat="1" applyFont="1" applyFill="1" applyBorder="1" applyAlignment="1">
      <alignment vertical="center"/>
    </xf>
    <xf numFmtId="0" fontId="3" fillId="0" borderId="13" xfId="3" applyFont="1" applyFill="1" applyBorder="1" applyAlignment="1">
      <alignment vertical="center"/>
    </xf>
    <xf numFmtId="170" fontId="4" fillId="0" borderId="0" xfId="4" applyNumberFormat="1" applyFont="1" applyFill="1"/>
    <xf numFmtId="0" fontId="9" fillId="0" borderId="14" xfId="3" applyFont="1" applyFill="1" applyBorder="1" applyAlignment="1">
      <alignment horizontal="center" vertical="center"/>
    </xf>
    <xf numFmtId="0" fontId="4" fillId="0" borderId="24" xfId="3" applyFont="1" applyFill="1" applyBorder="1"/>
    <xf numFmtId="0" fontId="3" fillId="0" borderId="15" xfId="3" applyFont="1" applyFill="1" applyBorder="1" applyAlignment="1">
      <alignment horizontal="left" vertical="center"/>
    </xf>
    <xf numFmtId="0" fontId="9" fillId="0" borderId="13" xfId="3" applyFont="1" applyFill="1" applyBorder="1" applyAlignment="1">
      <alignment horizontal="center" vertical="center"/>
    </xf>
    <xf numFmtId="0" fontId="4" fillId="0" borderId="15" xfId="3" applyFont="1" applyFill="1" applyBorder="1"/>
    <xf numFmtId="0" fontId="4" fillId="0" borderId="12" xfId="3" applyFont="1" applyFill="1" applyBorder="1" applyAlignment="1">
      <alignment horizontal="center"/>
    </xf>
    <xf numFmtId="0" fontId="3" fillId="0" borderId="0" xfId="3" applyFont="1" applyFill="1" applyAlignment="1">
      <alignment vertical="center"/>
    </xf>
    <xf numFmtId="0" fontId="3" fillId="0" borderId="0" xfId="3" applyFont="1" applyFill="1"/>
    <xf numFmtId="0" fontId="9" fillId="0" borderId="13" xfId="0" applyFont="1" applyFill="1" applyBorder="1" applyAlignment="1">
      <alignment horizontal="right"/>
    </xf>
    <xf numFmtId="0" fontId="4" fillId="0" borderId="5" xfId="0" applyFont="1" applyFill="1" applyBorder="1"/>
    <xf numFmtId="166" fontId="16" fillId="0" borderId="20" xfId="3" applyNumberFormat="1" applyFont="1" applyFill="1" applyBorder="1" applyAlignment="1">
      <alignment horizontal="right" vertical="center"/>
    </xf>
    <xf numFmtId="0" fontId="4" fillId="0" borderId="0" xfId="7" applyFont="1" applyFill="1"/>
    <xf numFmtId="0" fontId="4" fillId="0" borderId="12" xfId="7" applyFont="1" applyFill="1" applyBorder="1"/>
    <xf numFmtId="0" fontId="4" fillId="0" borderId="12" xfId="7" applyFont="1" applyFill="1" applyBorder="1" applyAlignment="1">
      <alignment horizontal="left"/>
    </xf>
    <xf numFmtId="170" fontId="4" fillId="0" borderId="0" xfId="4" applyNumberFormat="1" applyFont="1" applyFill="1" applyBorder="1"/>
    <xf numFmtId="0" fontId="4" fillId="0" borderId="0" xfId="7" applyFont="1" applyFill="1" applyBorder="1"/>
    <xf numFmtId="0" fontId="4" fillId="0" borderId="9" xfId="7" applyFont="1" applyFill="1" applyBorder="1"/>
    <xf numFmtId="0" fontId="3" fillId="0" borderId="0" xfId="7" applyFont="1" applyFill="1" applyAlignment="1">
      <alignment vertical="center"/>
    </xf>
    <xf numFmtId="0" fontId="4" fillId="0" borderId="0" xfId="7" applyFont="1" applyFill="1" applyBorder="1" applyAlignment="1"/>
    <xf numFmtId="0" fontId="4" fillId="0" borderId="12" xfId="7" applyFont="1" applyFill="1" applyBorder="1" applyAlignment="1">
      <alignment horizontal="center"/>
    </xf>
    <xf numFmtId="0" fontId="3" fillId="0" borderId="0" xfId="7" applyFont="1" applyFill="1"/>
    <xf numFmtId="9" fontId="7" fillId="0" borderId="5" xfId="2" applyNumberFormat="1" applyFont="1" applyFill="1" applyBorder="1" applyAlignment="1">
      <alignment horizontal="center" vertical="center" wrapText="1"/>
    </xf>
    <xf numFmtId="165" fontId="9" fillId="0" borderId="5" xfId="1" applyNumberFormat="1" applyFont="1" applyFill="1" applyBorder="1" applyAlignment="1" applyProtection="1">
      <alignment horizontal="center" vertical="center"/>
      <protection locked="0"/>
    </xf>
    <xf numFmtId="0" fontId="4" fillId="0" borderId="12" xfId="0" applyFont="1" applyFill="1" applyBorder="1" applyAlignment="1">
      <alignment horizontal="center"/>
    </xf>
    <xf numFmtId="0" fontId="4" fillId="0" borderId="9" xfId="0" applyFont="1" applyFill="1" applyBorder="1" applyAlignment="1"/>
    <xf numFmtId="0" fontId="4" fillId="0" borderId="12" xfId="0" applyFont="1" applyFill="1" applyBorder="1" applyAlignment="1">
      <alignment horizontal="left"/>
    </xf>
    <xf numFmtId="0" fontId="4" fillId="0" borderId="12" xfId="0" applyFont="1" applyFill="1" applyBorder="1" applyAlignment="1"/>
    <xf numFmtId="0" fontId="4" fillId="0" borderId="6" xfId="3" applyFont="1" applyFill="1" applyBorder="1" applyAlignment="1">
      <alignment horizontal="left" vertical="center"/>
    </xf>
    <xf numFmtId="0" fontId="4" fillId="0" borderId="9" xfId="3" applyFont="1" applyFill="1" applyBorder="1" applyAlignment="1">
      <alignment horizontal="left" vertical="center"/>
    </xf>
    <xf numFmtId="0" fontId="4" fillId="0" borderId="7" xfId="3" applyFont="1" applyFill="1" applyBorder="1" applyAlignment="1">
      <alignment horizontal="left" vertical="center"/>
    </xf>
    <xf numFmtId="0" fontId="4" fillId="0" borderId="6" xfId="3" applyFont="1" applyFill="1" applyBorder="1" applyAlignment="1">
      <alignment vertical="center"/>
    </xf>
    <xf numFmtId="0" fontId="4" fillId="0" borderId="9" xfId="3" applyFont="1" applyFill="1" applyBorder="1" applyAlignment="1">
      <alignment vertical="center"/>
    </xf>
    <xf numFmtId="0" fontId="4" fillId="0" borderId="7" xfId="3" applyFont="1" applyFill="1" applyBorder="1" applyAlignment="1">
      <alignment vertical="center"/>
    </xf>
    <xf numFmtId="0" fontId="4" fillId="0" borderId="9" xfId="3" applyFont="1" applyFill="1" applyBorder="1" applyAlignment="1">
      <alignment horizontal="left" vertical="center" shrinkToFit="1"/>
    </xf>
    <xf numFmtId="0" fontId="4" fillId="0" borderId="7" xfId="3" applyFont="1" applyFill="1" applyBorder="1" applyAlignment="1">
      <alignment horizontal="left" vertical="center" shrinkToFit="1"/>
    </xf>
    <xf numFmtId="0" fontId="25" fillId="0" borderId="0" xfId="7" applyFont="1"/>
    <xf numFmtId="0" fontId="2" fillId="0" borderId="0" xfId="7" applyFont="1"/>
    <xf numFmtId="0" fontId="2" fillId="0" borderId="0" xfId="7"/>
    <xf numFmtId="0" fontId="4" fillId="0" borderId="24" xfId="0" applyFont="1" applyFill="1" applyBorder="1"/>
    <xf numFmtId="1" fontId="4" fillId="0" borderId="5" xfId="0" applyNumberFormat="1" applyFont="1" applyFill="1" applyBorder="1" applyAlignment="1">
      <alignment horizontal="right"/>
    </xf>
    <xf numFmtId="0" fontId="4" fillId="0" borderId="5" xfId="0" applyFont="1" applyFill="1" applyBorder="1" applyAlignment="1">
      <alignment horizontal="left"/>
    </xf>
    <xf numFmtId="166" fontId="4" fillId="0" borderId="4" xfId="0" applyNumberFormat="1" applyFont="1" applyFill="1" applyBorder="1"/>
    <xf numFmtId="165" fontId="4" fillId="0" borderId="5" xfId="0" applyNumberFormat="1" applyFont="1" applyFill="1" applyBorder="1"/>
    <xf numFmtId="165" fontId="4" fillId="0" borderId="4" xfId="0" applyNumberFormat="1" applyFont="1" applyFill="1" applyBorder="1" applyAlignment="1">
      <alignment horizontal="left"/>
    </xf>
    <xf numFmtId="166" fontId="4" fillId="0" borderId="20" xfId="0" applyNumberFormat="1" applyFont="1" applyFill="1" applyBorder="1" applyAlignment="1">
      <alignment horizontal="left"/>
    </xf>
    <xf numFmtId="0" fontId="9" fillId="0" borderId="0" xfId="0" applyFont="1" applyFill="1" applyAlignment="1">
      <alignment horizontal="right"/>
    </xf>
    <xf numFmtId="166" fontId="9" fillId="0" borderId="28" xfId="1" applyNumberFormat="1" applyFont="1" applyFill="1" applyBorder="1" applyAlignment="1">
      <alignment horizontal="center" vertical="center"/>
    </xf>
    <xf numFmtId="0" fontId="2" fillId="0" borderId="5" xfId="7" applyBorder="1"/>
    <xf numFmtId="0" fontId="12" fillId="0" borderId="0" xfId="7" applyFont="1"/>
    <xf numFmtId="0" fontId="26" fillId="0" borderId="0" xfId="7" applyFont="1"/>
    <xf numFmtId="0" fontId="12" fillId="0" borderId="5" xfId="7" applyFont="1" applyBorder="1"/>
    <xf numFmtId="0" fontId="4" fillId="0" borderId="5" xfId="0" applyFont="1" applyFill="1" applyBorder="1" applyAlignment="1">
      <alignment horizontal="center" vertical="center"/>
    </xf>
    <xf numFmtId="165" fontId="9" fillId="0" borderId="5" xfId="1" applyNumberFormat="1" applyFont="1" applyFill="1" applyBorder="1" applyAlignment="1" applyProtection="1">
      <alignment horizontal="center" vertical="center"/>
      <protection locked="0"/>
    </xf>
    <xf numFmtId="166" fontId="4" fillId="0" borderId="5" xfId="1" applyNumberFormat="1" applyFont="1" applyFill="1" applyBorder="1" applyAlignment="1">
      <alignment horizontal="center" vertical="center" wrapText="1"/>
    </xf>
    <xf numFmtId="166" fontId="4" fillId="0" borderId="5" xfId="0" applyNumberFormat="1" applyFont="1" applyFill="1" applyBorder="1" applyAlignment="1">
      <alignment horizontal="center" vertical="center"/>
    </xf>
    <xf numFmtId="166" fontId="4" fillId="0" borderId="8" xfId="1" applyNumberFormat="1" applyFont="1" applyFill="1" applyBorder="1" applyAlignment="1">
      <alignment horizontal="center" vertical="center" wrapText="1"/>
    </xf>
    <xf numFmtId="166" fontId="4" fillId="0" borderId="10" xfId="1" applyNumberFormat="1" applyFont="1" applyFill="1" applyBorder="1" applyAlignment="1">
      <alignment horizontal="center" vertical="center" wrapText="1"/>
    </xf>
    <xf numFmtId="166" fontId="9" fillId="0" borderId="20" xfId="0" applyNumberFormat="1" applyFont="1" applyFill="1" applyBorder="1" applyAlignment="1">
      <alignment horizontal="center"/>
    </xf>
    <xf numFmtId="0" fontId="3" fillId="0" borderId="28" xfId="0" applyFont="1" applyFill="1" applyBorder="1" applyAlignment="1">
      <alignment vertical="center"/>
    </xf>
    <xf numFmtId="165" fontId="4" fillId="0" borderId="27" xfId="0" applyNumberFormat="1" applyFont="1" applyFill="1" applyBorder="1"/>
    <xf numFmtId="165" fontId="4" fillId="0" borderId="26" xfId="0" applyNumberFormat="1" applyFont="1" applyFill="1" applyBorder="1"/>
    <xf numFmtId="165" fontId="4" fillId="0" borderId="25" xfId="0" applyNumberFormat="1" applyFont="1" applyFill="1" applyBorder="1" applyAlignment="1">
      <alignment horizontal="left"/>
    </xf>
    <xf numFmtId="165" fontId="4" fillId="0" borderId="10" xfId="0" applyNumberFormat="1" applyFont="1" applyFill="1" applyBorder="1"/>
    <xf numFmtId="165" fontId="4" fillId="0" borderId="18" xfId="0" applyNumberFormat="1" applyFont="1" applyFill="1" applyBorder="1"/>
    <xf numFmtId="165" fontId="4" fillId="0" borderId="20" xfId="0" applyNumberFormat="1" applyFont="1" applyFill="1" applyBorder="1" applyAlignment="1">
      <alignment horizontal="left"/>
    </xf>
    <xf numFmtId="1" fontId="4" fillId="0" borderId="20" xfId="0" applyNumberFormat="1" applyFont="1" applyFill="1" applyBorder="1" applyAlignment="1">
      <alignment horizontal="left"/>
    </xf>
    <xf numFmtId="169" fontId="4" fillId="0" borderId="0" xfId="1" applyNumberFormat="1" applyFont="1" applyFill="1" applyBorder="1" applyAlignment="1" applyProtection="1">
      <alignment horizontal="center" vertical="center"/>
    </xf>
    <xf numFmtId="0" fontId="4" fillId="0" borderId="0" xfId="0" applyFont="1" applyFill="1" applyAlignment="1" applyProtection="1">
      <alignment horizontal="center" vertical="center"/>
    </xf>
    <xf numFmtId="0" fontId="4" fillId="0" borderId="0" xfId="0" applyFont="1" applyFill="1" applyProtection="1"/>
    <xf numFmtId="0" fontId="4" fillId="0" borderId="0" xfId="0" applyFont="1" applyFill="1" applyBorder="1" applyProtection="1"/>
    <xf numFmtId="0" fontId="3" fillId="0" borderId="0" xfId="0" applyFont="1" applyFill="1" applyBorder="1" applyAlignment="1" applyProtection="1">
      <alignment vertical="center"/>
    </xf>
    <xf numFmtId="0" fontId="4" fillId="0" borderId="0" xfId="0" applyFont="1" applyFill="1" applyBorder="1" applyAlignment="1" applyProtection="1">
      <alignment horizontal="left"/>
    </xf>
    <xf numFmtId="164" fontId="4" fillId="0" borderId="0" xfId="1" applyNumberFormat="1" applyFont="1" applyFill="1" applyBorder="1" applyProtection="1"/>
    <xf numFmtId="166" fontId="4" fillId="0" borderId="0" xfId="0" applyNumberFormat="1" applyFont="1" applyFill="1" applyBorder="1" applyAlignment="1" applyProtection="1">
      <alignment horizontal="center" vertical="center"/>
    </xf>
    <xf numFmtId="0" fontId="3" fillId="0" borderId="28" xfId="0" applyFont="1" applyFill="1" applyBorder="1" applyAlignment="1" applyProtection="1">
      <alignment vertical="center"/>
    </xf>
    <xf numFmtId="0" fontId="9" fillId="0" borderId="0" xfId="3" applyFont="1" applyFill="1" applyBorder="1" applyAlignment="1">
      <alignment horizontal="center" vertical="center"/>
    </xf>
    <xf numFmtId="0" fontId="16" fillId="0" borderId="0" xfId="3" applyFont="1" applyFill="1" applyBorder="1" applyAlignment="1">
      <alignment vertical="center"/>
    </xf>
    <xf numFmtId="0" fontId="9" fillId="0" borderId="20" xfId="3" applyFont="1" applyFill="1" applyBorder="1" applyAlignment="1">
      <alignment horizontal="center" vertical="center"/>
    </xf>
    <xf numFmtId="0" fontId="4" fillId="0" borderId="29" xfId="7" applyFont="1" applyFill="1" applyBorder="1"/>
    <xf numFmtId="170" fontId="16" fillId="0" borderId="20" xfId="4" applyNumberFormat="1" applyFont="1" applyFill="1" applyBorder="1" applyAlignment="1">
      <alignment vertical="center"/>
    </xf>
    <xf numFmtId="0" fontId="3" fillId="0" borderId="13" xfId="3" applyFont="1" applyFill="1" applyBorder="1" applyAlignment="1">
      <alignment horizontal="center" vertical="center"/>
    </xf>
    <xf numFmtId="0" fontId="2" fillId="0" borderId="18" xfId="2" applyFont="1" applyFill="1" applyBorder="1" applyAlignment="1">
      <alignment horizontal="left" vertical="center"/>
    </xf>
    <xf numFmtId="0" fontId="2" fillId="0" borderId="12" xfId="2" applyFont="1" applyFill="1" applyBorder="1" applyAlignment="1">
      <alignment horizontal="left" vertical="center"/>
    </xf>
    <xf numFmtId="0" fontId="2" fillId="0" borderId="16" xfId="2" applyFont="1" applyFill="1" applyBorder="1" applyAlignment="1">
      <alignment horizontal="left" vertical="center"/>
    </xf>
    <xf numFmtId="0" fontId="9" fillId="0" borderId="4" xfId="2" applyFont="1" applyFill="1" applyBorder="1" applyAlignment="1">
      <alignment horizontal="center" vertical="center" textRotation="90" wrapText="1"/>
    </xf>
    <xf numFmtId="0" fontId="9" fillId="0" borderId="10" xfId="2" applyFont="1" applyFill="1" applyBorder="1" applyAlignment="1">
      <alignment horizontal="center" vertical="center" textRotation="90" wrapText="1"/>
    </xf>
    <xf numFmtId="0" fontId="21" fillId="0" borderId="6" xfId="2" applyFont="1" applyFill="1" applyBorder="1" applyAlignment="1">
      <alignment horizontal="left" vertical="center" wrapText="1"/>
    </xf>
    <xf numFmtId="0" fontId="21" fillId="0" borderId="9" xfId="2" applyFont="1" applyFill="1" applyBorder="1" applyAlignment="1">
      <alignment horizontal="left" vertical="center" wrapText="1"/>
    </xf>
    <xf numFmtId="0" fontId="21" fillId="0" borderId="7" xfId="2" applyFont="1" applyFill="1" applyBorder="1" applyAlignment="1">
      <alignment horizontal="left" vertical="center" wrapText="1"/>
    </xf>
    <xf numFmtId="0" fontId="22" fillId="0" borderId="6" xfId="2" applyFont="1" applyFill="1" applyBorder="1" applyAlignment="1">
      <alignment horizontal="left" vertical="justify" wrapText="1"/>
    </xf>
    <xf numFmtId="0" fontId="22" fillId="0" borderId="9" xfId="2" applyFont="1" applyFill="1" applyBorder="1" applyAlignment="1">
      <alignment horizontal="left" vertical="justify" wrapText="1"/>
    </xf>
    <xf numFmtId="0" fontId="10" fillId="0" borderId="6" xfId="2" applyFont="1" applyFill="1" applyBorder="1" applyAlignment="1">
      <alignment horizontal="center" vertical="center" wrapText="1"/>
    </xf>
    <xf numFmtId="0" fontId="10" fillId="0" borderId="7" xfId="2" applyFont="1" applyFill="1" applyBorder="1" applyAlignment="1">
      <alignment horizontal="center" vertical="center" wrapText="1"/>
    </xf>
    <xf numFmtId="0" fontId="21" fillId="0" borderId="6" xfId="2" applyFont="1" applyFill="1" applyBorder="1" applyAlignment="1">
      <alignment horizontal="left" vertical="center"/>
    </xf>
    <xf numFmtId="0" fontId="21" fillId="0" borderId="9" xfId="2" applyFont="1" applyFill="1" applyBorder="1" applyAlignment="1">
      <alignment horizontal="left" vertical="center"/>
    </xf>
    <xf numFmtId="0" fontId="21" fillId="0" borderId="7" xfId="2" applyFont="1" applyFill="1" applyBorder="1" applyAlignment="1">
      <alignment horizontal="left" vertical="center"/>
    </xf>
    <xf numFmtId="0" fontId="20" fillId="0" borderId="22" xfId="2" applyFont="1" applyFill="1" applyBorder="1" applyAlignment="1">
      <alignment horizontal="left" vertical="justify" wrapText="1"/>
    </xf>
    <xf numFmtId="0" fontId="20" fillId="0" borderId="11" xfId="2" applyFont="1" applyFill="1" applyBorder="1" applyAlignment="1">
      <alignment horizontal="left" vertical="justify" wrapText="1"/>
    </xf>
    <xf numFmtId="0" fontId="5" fillId="0" borderId="1" xfId="2" applyFont="1" applyFill="1" applyBorder="1" applyAlignment="1">
      <alignment horizontal="center" wrapText="1"/>
    </xf>
    <xf numFmtId="0" fontId="5" fillId="0" borderId="3" xfId="2" applyFont="1" applyFill="1" applyBorder="1" applyAlignment="1">
      <alignment horizontal="center" wrapText="1"/>
    </xf>
    <xf numFmtId="0" fontId="5" fillId="0" borderId="2" xfId="2" applyFont="1" applyFill="1" applyBorder="1" applyAlignment="1">
      <alignment horizontal="center" wrapText="1"/>
    </xf>
    <xf numFmtId="0" fontId="9" fillId="0" borderId="8" xfId="2" applyFont="1" applyFill="1" applyBorder="1" applyAlignment="1">
      <alignment horizontal="center" vertical="center" textRotation="90" wrapText="1"/>
    </xf>
    <xf numFmtId="0" fontId="18" fillId="0" borderId="5" xfId="2" applyFont="1" applyFill="1" applyBorder="1" applyAlignment="1">
      <alignment horizontal="left" vertical="center" wrapText="1"/>
    </xf>
    <xf numFmtId="0" fontId="18" fillId="0" borderId="4" xfId="2" applyFont="1" applyFill="1" applyBorder="1" applyAlignment="1">
      <alignment horizontal="left" vertical="center" wrapText="1"/>
    </xf>
    <xf numFmtId="0" fontId="19" fillId="0" borderId="6" xfId="2" applyFont="1" applyFill="1" applyBorder="1" applyAlignment="1">
      <alignment horizontal="left" vertical="justify" wrapText="1"/>
    </xf>
    <xf numFmtId="0" fontId="19" fillId="0" borderId="7" xfId="2" applyFont="1" applyFill="1" applyBorder="1" applyAlignment="1">
      <alignment horizontal="left" vertical="justify" wrapText="1"/>
    </xf>
    <xf numFmtId="0" fontId="8" fillId="0" borderId="6" xfId="2" applyFont="1" applyFill="1" applyBorder="1" applyAlignment="1">
      <alignment horizontal="center" vertical="center" wrapText="1"/>
    </xf>
    <xf numFmtId="0" fontId="8" fillId="0" borderId="7" xfId="2" applyFont="1" applyFill="1" applyBorder="1" applyAlignment="1">
      <alignment horizontal="center" vertical="center" wrapText="1"/>
    </xf>
    <xf numFmtId="9" fontId="7" fillId="0" borderId="5" xfId="2" applyNumberFormat="1" applyFont="1" applyFill="1" applyBorder="1" applyAlignment="1">
      <alignment horizontal="center" vertical="center" wrapText="1"/>
    </xf>
    <xf numFmtId="0" fontId="7" fillId="0" borderId="5" xfId="2" applyFont="1" applyFill="1" applyBorder="1" applyAlignment="1">
      <alignment horizontal="center" vertical="center" wrapText="1"/>
    </xf>
    <xf numFmtId="0" fontId="7" fillId="0" borderId="4" xfId="2" applyFont="1" applyFill="1" applyBorder="1" applyAlignment="1">
      <alignment horizontal="center" vertical="center" wrapText="1"/>
    </xf>
    <xf numFmtId="165" fontId="9" fillId="0" borderId="5" xfId="1" applyNumberFormat="1" applyFont="1" applyFill="1" applyBorder="1" applyAlignment="1" applyProtection="1">
      <alignment horizontal="center" vertical="center"/>
      <protection locked="0"/>
    </xf>
    <xf numFmtId="165" fontId="9" fillId="0" borderId="4" xfId="1" applyNumberFormat="1" applyFont="1" applyFill="1" applyBorder="1" applyAlignment="1" applyProtection="1">
      <alignment horizontal="center" vertical="center"/>
      <protection locked="0"/>
    </xf>
    <xf numFmtId="166" fontId="4" fillId="0" borderId="5" xfId="1" applyNumberFormat="1" applyFont="1" applyFill="1" applyBorder="1" applyAlignment="1">
      <alignment horizontal="center" vertical="center" wrapText="1"/>
    </xf>
    <xf numFmtId="166" fontId="4" fillId="0" borderId="4" xfId="1" applyNumberFormat="1" applyFont="1" applyFill="1" applyBorder="1" applyAlignment="1">
      <alignment horizontal="center" vertical="center" wrapText="1"/>
    </xf>
    <xf numFmtId="0" fontId="20" fillId="0" borderId="6" xfId="2" applyFont="1" applyFill="1" applyBorder="1" applyAlignment="1">
      <alignment horizontal="left" vertical="justify" wrapText="1"/>
    </xf>
    <xf numFmtId="0" fontId="20" fillId="0" borderId="9" xfId="2" applyFont="1" applyFill="1" applyBorder="1" applyAlignment="1">
      <alignment horizontal="left" vertical="justify" wrapText="1"/>
    </xf>
    <xf numFmtId="0" fontId="10" fillId="0" borderId="1" xfId="2" applyFont="1" applyFill="1" applyBorder="1" applyAlignment="1">
      <alignment horizontal="center" vertical="center" wrapText="1"/>
    </xf>
    <xf numFmtId="0" fontId="10" fillId="0" borderId="2" xfId="2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vertical="center"/>
    </xf>
    <xf numFmtId="0" fontId="4" fillId="0" borderId="9" xfId="0" applyFont="1" applyFill="1" applyBorder="1" applyAlignment="1">
      <alignment vertical="center"/>
    </xf>
    <xf numFmtId="0" fontId="4" fillId="0" borderId="7" xfId="0" applyFont="1" applyFill="1" applyBorder="1" applyAlignment="1">
      <alignment vertical="center"/>
    </xf>
    <xf numFmtId="0" fontId="4" fillId="0" borderId="6" xfId="0" applyFont="1" applyFill="1" applyBorder="1" applyAlignment="1">
      <alignment vertical="center" shrinkToFit="1"/>
    </xf>
    <xf numFmtId="0" fontId="4" fillId="0" borderId="9" xfId="0" applyFont="1" applyFill="1" applyBorder="1" applyAlignment="1">
      <alignment vertical="center" shrinkToFit="1"/>
    </xf>
    <xf numFmtId="0" fontId="4" fillId="0" borderId="7" xfId="0" applyFont="1" applyFill="1" applyBorder="1" applyAlignment="1">
      <alignment vertical="center" shrinkToFit="1"/>
    </xf>
    <xf numFmtId="0" fontId="5" fillId="0" borderId="1" xfId="2" applyFont="1" applyFill="1" applyBorder="1" applyAlignment="1">
      <alignment horizontal="center"/>
    </xf>
    <xf numFmtId="0" fontId="5" fillId="0" borderId="2" xfId="2" applyFont="1" applyFill="1" applyBorder="1" applyAlignment="1">
      <alignment horizontal="center"/>
    </xf>
    <xf numFmtId="14" fontId="4" fillId="0" borderId="12" xfId="0" applyNumberFormat="1" applyFont="1" applyFill="1" applyBorder="1" applyAlignment="1">
      <alignment horizontal="center"/>
    </xf>
    <xf numFmtId="0" fontId="4" fillId="0" borderId="9" xfId="0" applyFont="1" applyFill="1" applyBorder="1" applyAlignment="1">
      <alignment horizontal="left"/>
    </xf>
    <xf numFmtId="0" fontId="4" fillId="0" borderId="9" xfId="0" applyFont="1" applyFill="1" applyBorder="1" applyAlignment="1"/>
    <xf numFmtId="0" fontId="4" fillId="0" borderId="6" xfId="0" applyFont="1" applyFill="1" applyBorder="1" applyAlignment="1">
      <alignment horizontal="left" vertical="center"/>
    </xf>
    <xf numFmtId="0" fontId="4" fillId="0" borderId="9" xfId="0" applyFont="1" applyFill="1" applyBorder="1" applyAlignment="1">
      <alignment horizontal="left" vertical="center"/>
    </xf>
    <xf numFmtId="0" fontId="4" fillId="0" borderId="7" xfId="0" applyFont="1" applyFill="1" applyBorder="1" applyAlignment="1">
      <alignment horizontal="left" vertical="center"/>
    </xf>
    <xf numFmtId="0" fontId="4" fillId="0" borderId="9" xfId="0" applyFont="1" applyFill="1" applyBorder="1" applyAlignment="1">
      <alignment horizontal="center"/>
    </xf>
    <xf numFmtId="0" fontId="4" fillId="0" borderId="12" xfId="0" applyFont="1" applyFill="1" applyBorder="1" applyAlignment="1">
      <alignment horizontal="center"/>
    </xf>
    <xf numFmtId="0" fontId="4" fillId="0" borderId="12" xfId="0" applyFont="1" applyFill="1" applyBorder="1" applyAlignment="1">
      <alignment horizontal="left"/>
    </xf>
    <xf numFmtId="0" fontId="4" fillId="0" borderId="12" xfId="0" applyFont="1" applyFill="1" applyBorder="1" applyAlignment="1"/>
    <xf numFmtId="0" fontId="6" fillId="0" borderId="4" xfId="2" applyFont="1" applyFill="1" applyBorder="1" applyAlignment="1">
      <alignment horizontal="center" vertical="center" textRotation="90" wrapText="1"/>
    </xf>
    <xf numFmtId="0" fontId="6" fillId="0" borderId="8" xfId="2" applyFont="1" applyFill="1" applyBorder="1" applyAlignment="1">
      <alignment horizontal="center" vertical="center" textRotation="90" wrapText="1"/>
    </xf>
    <xf numFmtId="0" fontId="6" fillId="0" borderId="10" xfId="2" applyFont="1" applyFill="1" applyBorder="1" applyAlignment="1">
      <alignment horizontal="center" vertical="center" textRotation="90" wrapText="1"/>
    </xf>
    <xf numFmtId="0" fontId="7" fillId="0" borderId="5" xfId="2" applyFont="1" applyFill="1" applyBorder="1" applyAlignment="1">
      <alignment horizontal="left" vertical="center" wrapText="1"/>
    </xf>
    <xf numFmtId="0" fontId="7" fillId="0" borderId="4" xfId="2" applyFont="1" applyFill="1" applyBorder="1" applyAlignment="1">
      <alignment horizontal="left" vertical="center" wrapText="1"/>
    </xf>
    <xf numFmtId="0" fontId="8" fillId="0" borderId="6" xfId="2" applyFont="1" applyFill="1" applyBorder="1" applyAlignment="1">
      <alignment horizontal="left" vertical="justify" wrapText="1"/>
    </xf>
    <xf numFmtId="0" fontId="8" fillId="0" borderId="7" xfId="2" applyFont="1" applyFill="1" applyBorder="1" applyAlignment="1">
      <alignment horizontal="left" vertical="justify" wrapText="1"/>
    </xf>
    <xf numFmtId="0" fontId="14" fillId="0" borderId="6" xfId="2" applyFont="1" applyFill="1" applyBorder="1" applyAlignment="1">
      <alignment horizontal="left" vertical="justify" wrapText="1"/>
    </xf>
    <xf numFmtId="0" fontId="14" fillId="0" borderId="9" xfId="2" applyFont="1" applyFill="1" applyBorder="1" applyAlignment="1">
      <alignment horizontal="left" vertical="justify" wrapText="1"/>
    </xf>
    <xf numFmtId="0" fontId="3" fillId="0" borderId="13" xfId="0" applyFont="1" applyFill="1" applyBorder="1" applyAlignment="1">
      <alignment vertical="center"/>
    </xf>
    <xf numFmtId="0" fontId="3" fillId="0" borderId="15" xfId="0" applyFont="1" applyFill="1" applyBorder="1" applyAlignment="1">
      <alignment vertical="center"/>
    </xf>
    <xf numFmtId="0" fontId="3" fillId="0" borderId="14" xfId="0" applyFont="1" applyFill="1" applyBorder="1" applyAlignment="1">
      <alignment vertical="center"/>
    </xf>
    <xf numFmtId="0" fontId="16" fillId="0" borderId="5" xfId="0" applyFont="1" applyFill="1" applyBorder="1" applyAlignment="1">
      <alignment vertical="center"/>
    </xf>
    <xf numFmtId="166" fontId="4" fillId="0" borderId="5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top"/>
    </xf>
    <xf numFmtId="0" fontId="4" fillId="0" borderId="3" xfId="0" applyFont="1" applyFill="1" applyBorder="1" applyAlignment="1">
      <alignment horizontal="left" vertical="top"/>
    </xf>
    <xf numFmtId="0" fontId="4" fillId="0" borderId="2" xfId="0" applyFont="1" applyFill="1" applyBorder="1" applyAlignment="1">
      <alignment horizontal="left" vertical="top"/>
    </xf>
    <xf numFmtId="0" fontId="4" fillId="0" borderId="19" xfId="0" applyFont="1" applyFill="1" applyBorder="1" applyAlignment="1">
      <alignment horizontal="left" vertical="top"/>
    </xf>
    <xf numFmtId="0" fontId="4" fillId="0" borderId="0" xfId="0" applyFont="1" applyFill="1" applyBorder="1" applyAlignment="1">
      <alignment horizontal="left" vertical="top"/>
    </xf>
    <xf numFmtId="0" fontId="4" fillId="0" borderId="17" xfId="0" applyFont="1" applyFill="1" applyBorder="1" applyAlignment="1">
      <alignment horizontal="left" vertical="top"/>
    </xf>
    <xf numFmtId="0" fontId="4" fillId="0" borderId="18" xfId="0" applyFont="1" applyFill="1" applyBorder="1" applyAlignment="1">
      <alignment horizontal="left" vertical="top"/>
    </xf>
    <xf numFmtId="0" fontId="4" fillId="0" borderId="12" xfId="0" applyFont="1" applyFill="1" applyBorder="1" applyAlignment="1">
      <alignment horizontal="left" vertical="top"/>
    </xf>
    <xf numFmtId="0" fontId="4" fillId="0" borderId="16" xfId="0" applyFont="1" applyFill="1" applyBorder="1" applyAlignment="1">
      <alignment horizontal="left" vertical="top"/>
    </xf>
    <xf numFmtId="166" fontId="4" fillId="0" borderId="5" xfId="0" applyNumberFormat="1" applyFont="1" applyFill="1" applyBorder="1" applyAlignment="1" applyProtection="1">
      <alignment horizontal="center" vertical="center"/>
    </xf>
    <xf numFmtId="0" fontId="11" fillId="0" borderId="6" xfId="2" applyFont="1" applyFill="1" applyBorder="1" applyAlignment="1">
      <alignment horizontal="left" vertical="center" wrapText="1"/>
    </xf>
    <xf numFmtId="0" fontId="11" fillId="0" borderId="9" xfId="2" applyFont="1" applyFill="1" applyBorder="1" applyAlignment="1">
      <alignment horizontal="left" vertical="center" wrapText="1"/>
    </xf>
    <xf numFmtId="0" fontId="11" fillId="0" borderId="7" xfId="2" applyFont="1" applyFill="1" applyBorder="1" applyAlignment="1">
      <alignment horizontal="left" vertical="center" wrapText="1"/>
    </xf>
    <xf numFmtId="0" fontId="8" fillId="0" borderId="9" xfId="2" applyFont="1" applyFill="1" applyBorder="1" applyAlignment="1">
      <alignment horizontal="left" vertical="justify" wrapText="1"/>
    </xf>
    <xf numFmtId="0" fontId="11" fillId="0" borderId="6" xfId="2" applyFont="1" applyFill="1" applyBorder="1" applyAlignment="1">
      <alignment horizontal="left" vertical="center"/>
    </xf>
    <xf numFmtId="0" fontId="11" fillId="0" borderId="9" xfId="2" applyFont="1" applyFill="1" applyBorder="1" applyAlignment="1">
      <alignment horizontal="left" vertical="center"/>
    </xf>
    <xf numFmtId="0" fontId="11" fillId="0" borderId="7" xfId="2" applyFont="1" applyFill="1" applyBorder="1" applyAlignment="1">
      <alignment horizontal="left" vertical="center"/>
    </xf>
    <xf numFmtId="0" fontId="14" fillId="0" borderId="22" xfId="2" applyFont="1" applyFill="1" applyBorder="1" applyAlignment="1">
      <alignment horizontal="left" vertical="justify" wrapText="1"/>
    </xf>
    <xf numFmtId="0" fontId="14" fillId="0" borderId="11" xfId="2" applyFont="1" applyFill="1" applyBorder="1" applyAlignment="1">
      <alignment horizontal="left" vertical="justify" wrapText="1"/>
    </xf>
    <xf numFmtId="166" fontId="4" fillId="0" borderId="5" xfId="0" applyNumberFormat="1" applyFont="1" applyFill="1" applyBorder="1" applyAlignment="1" applyProtection="1">
      <alignment horizontal="center" vertical="center"/>
      <protection locked="0"/>
    </xf>
    <xf numFmtId="0" fontId="19" fillId="0" borderId="9" xfId="2" applyFont="1" applyFill="1" applyBorder="1" applyAlignment="1">
      <alignment horizontal="left" vertical="justify" wrapText="1"/>
    </xf>
    <xf numFmtId="166" fontId="4" fillId="0" borderId="8" xfId="1" applyNumberFormat="1" applyFont="1" applyFill="1" applyBorder="1" applyAlignment="1">
      <alignment horizontal="center" vertical="center" wrapText="1"/>
    </xf>
    <xf numFmtId="166" fontId="4" fillId="0" borderId="10" xfId="1" applyNumberFormat="1" applyFont="1" applyFill="1" applyBorder="1" applyAlignment="1">
      <alignment horizontal="center" vertical="center" wrapText="1"/>
    </xf>
    <xf numFmtId="0" fontId="4" fillId="0" borderId="12" xfId="3" applyFont="1" applyFill="1" applyBorder="1" applyAlignment="1">
      <alignment horizontal="center"/>
    </xf>
    <xf numFmtId="0" fontId="5" fillId="0" borderId="6" xfId="2" applyFont="1" applyFill="1" applyBorder="1" applyAlignment="1">
      <alignment horizontal="center"/>
    </xf>
    <xf numFmtId="0" fontId="5" fillId="0" borderId="9" xfId="2" applyFont="1" applyFill="1" applyBorder="1" applyAlignment="1">
      <alignment horizontal="center"/>
    </xf>
    <xf numFmtId="0" fontId="5" fillId="0" borderId="7" xfId="2" applyFont="1" applyFill="1" applyBorder="1" applyAlignment="1">
      <alignment horizontal="center"/>
    </xf>
    <xf numFmtId="0" fontId="19" fillId="0" borderId="6" xfId="2" applyFont="1" applyFill="1" applyBorder="1" applyAlignment="1">
      <alignment horizontal="left" vertical="center" wrapText="1"/>
    </xf>
    <xf numFmtId="0" fontId="19" fillId="0" borderId="9" xfId="2" applyFont="1" applyFill="1" applyBorder="1" applyAlignment="1">
      <alignment horizontal="left" vertical="center" wrapText="1"/>
    </xf>
    <xf numFmtId="0" fontId="19" fillId="0" borderId="7" xfId="2" applyFont="1" applyFill="1" applyBorder="1" applyAlignment="1">
      <alignment horizontal="left" vertical="center" wrapText="1"/>
    </xf>
    <xf numFmtId="0" fontId="20" fillId="0" borderId="6" xfId="2" applyFont="1" applyFill="1" applyBorder="1" applyAlignment="1">
      <alignment horizontal="left" vertical="center" wrapText="1"/>
    </xf>
    <xf numFmtId="0" fontId="20" fillId="0" borderId="9" xfId="2" applyFont="1" applyFill="1" applyBorder="1" applyAlignment="1">
      <alignment horizontal="left" vertical="center" wrapText="1"/>
    </xf>
    <xf numFmtId="0" fontId="20" fillId="0" borderId="7" xfId="2" applyFont="1" applyFill="1" applyBorder="1" applyAlignment="1">
      <alignment horizontal="left" vertical="center" wrapText="1"/>
    </xf>
    <xf numFmtId="0" fontId="22" fillId="0" borderId="6" xfId="2" applyFont="1" applyFill="1" applyBorder="1" applyAlignment="1">
      <alignment horizontal="left" vertical="center" wrapText="1"/>
    </xf>
    <xf numFmtId="0" fontId="22" fillId="0" borderId="9" xfId="2" applyFont="1" applyFill="1" applyBorder="1" applyAlignment="1">
      <alignment horizontal="left" vertical="center" wrapText="1"/>
    </xf>
    <xf numFmtId="0" fontId="22" fillId="0" borderId="7" xfId="2" applyFont="1" applyFill="1" applyBorder="1" applyAlignment="1">
      <alignment horizontal="left" vertical="center" wrapText="1"/>
    </xf>
    <xf numFmtId="0" fontId="4" fillId="0" borderId="9" xfId="3" applyFont="1" applyFill="1" applyBorder="1" applyAlignment="1">
      <alignment horizontal="center"/>
    </xf>
    <xf numFmtId="0" fontId="3" fillId="0" borderId="13" xfId="0" applyFont="1" applyFill="1" applyBorder="1" applyAlignment="1" applyProtection="1">
      <alignment vertical="center"/>
    </xf>
    <xf numFmtId="0" fontId="3" fillId="0" borderId="15" xfId="0" applyFont="1" applyFill="1" applyBorder="1" applyAlignment="1" applyProtection="1">
      <alignment vertical="center"/>
    </xf>
    <xf numFmtId="0" fontId="3" fillId="0" borderId="14" xfId="0" applyFont="1" applyFill="1" applyBorder="1" applyAlignment="1" applyProtection="1">
      <alignment vertical="center"/>
    </xf>
    <xf numFmtId="0" fontId="16" fillId="0" borderId="5" xfId="0" applyFont="1" applyFill="1" applyBorder="1" applyAlignment="1" applyProtection="1">
      <alignment vertical="center"/>
    </xf>
    <xf numFmtId="0" fontId="4" fillId="0" borderId="5" xfId="0" applyFont="1" applyFill="1" applyBorder="1" applyAlignment="1" applyProtection="1">
      <alignment horizontal="center" vertical="center"/>
    </xf>
    <xf numFmtId="165" fontId="4" fillId="0" borderId="5" xfId="0" applyNumberFormat="1" applyFont="1" applyFill="1" applyBorder="1" applyAlignment="1" applyProtection="1">
      <alignment horizontal="center" vertical="center"/>
    </xf>
    <xf numFmtId="0" fontId="4" fillId="0" borderId="9" xfId="7" applyFont="1" applyFill="1" applyBorder="1" applyAlignment="1">
      <alignment horizontal="center"/>
    </xf>
    <xf numFmtId="0" fontId="4" fillId="0" borderId="12" xfId="7" applyFont="1" applyFill="1" applyBorder="1" applyAlignment="1">
      <alignment horizontal="center"/>
    </xf>
  </cellXfs>
  <cellStyles count="8">
    <cellStyle name="Dezimal 2" xfId="5"/>
    <cellStyle name="Dezimal 2 2" xfId="6"/>
    <cellStyle name="Normal" xfId="0" builtinId="0"/>
    <cellStyle name="Normal 2" xfId="3"/>
    <cellStyle name="Normal 3" xfId="7"/>
    <cellStyle name="Standard 2" xfId="2"/>
    <cellStyle name="Tusental" xfId="1" builtinId="3"/>
    <cellStyle name="Tusental 2" xfId="4"/>
  </cellStyles>
  <dxfs count="10"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fgColor indexed="64"/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fgColor indexed="64"/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fgColor indexed="64"/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fgColor indexed="64"/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fgColor indexed="64"/>
          <bgColor theme="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topLeftCell="A7" workbookViewId="0">
      <selection activeCell="C13" sqref="C13"/>
    </sheetView>
  </sheetViews>
  <sheetFormatPr defaultColWidth="9.1328125" defaultRowHeight="12.75" x14ac:dyDescent="0.35"/>
  <cols>
    <col min="1" max="18" width="15.73046875" style="136" customWidth="1"/>
    <col min="19" max="16384" width="9.1328125" style="136"/>
  </cols>
  <sheetData>
    <row r="1" spans="1:3" s="148" customFormat="1" ht="17.649999999999999" x14ac:dyDescent="0.5">
      <c r="A1" s="148" t="s">
        <v>109</v>
      </c>
    </row>
    <row r="3" spans="1:3" x14ac:dyDescent="0.35">
      <c r="A3" s="135" t="s">
        <v>92</v>
      </c>
    </row>
    <row r="4" spans="1:3" x14ac:dyDescent="0.35">
      <c r="A4" s="135" t="s">
        <v>101</v>
      </c>
    </row>
    <row r="5" spans="1:3" x14ac:dyDescent="0.35">
      <c r="A5" s="136" t="s">
        <v>99</v>
      </c>
    </row>
    <row r="6" spans="1:3" x14ac:dyDescent="0.35">
      <c r="A6" s="136" t="s">
        <v>111</v>
      </c>
    </row>
    <row r="7" spans="1:3" x14ac:dyDescent="0.35">
      <c r="A7" s="136" t="s">
        <v>112</v>
      </c>
    </row>
    <row r="8" spans="1:3" x14ac:dyDescent="0.35">
      <c r="A8" s="136" t="s">
        <v>113</v>
      </c>
    </row>
    <row r="9" spans="1:3" x14ac:dyDescent="0.35">
      <c r="A9" s="136" t="s">
        <v>115</v>
      </c>
    </row>
    <row r="11" spans="1:3" s="134" customFormat="1" ht="17.25" x14ac:dyDescent="0.45">
      <c r="A11" s="134" t="s">
        <v>85</v>
      </c>
    </row>
    <row r="12" spans="1:3" s="147" customFormat="1" ht="13.15" x14ac:dyDescent="0.4">
      <c r="A12" s="149"/>
      <c r="B12" s="149" t="s">
        <v>32</v>
      </c>
      <c r="C12" s="149" t="s">
        <v>57</v>
      </c>
    </row>
    <row r="13" spans="1:3" x14ac:dyDescent="0.35">
      <c r="A13" s="146" t="s">
        <v>100</v>
      </c>
      <c r="B13" s="146" t="s">
        <v>104</v>
      </c>
      <c r="C13" s="146" t="s">
        <v>106</v>
      </c>
    </row>
    <row r="14" spans="1:3" x14ac:dyDescent="0.35">
      <c r="A14" s="146" t="s">
        <v>102</v>
      </c>
      <c r="B14" s="146" t="s">
        <v>104</v>
      </c>
      <c r="C14" s="146" t="s">
        <v>107</v>
      </c>
    </row>
    <row r="15" spans="1:3" x14ac:dyDescent="0.35">
      <c r="A15" s="146" t="s">
        <v>103</v>
      </c>
      <c r="B15" s="146" t="s">
        <v>105</v>
      </c>
      <c r="C15" s="146" t="s">
        <v>108</v>
      </c>
    </row>
    <row r="18" spans="1:3" ht="13.15" x14ac:dyDescent="0.4">
      <c r="A18" s="147" t="s">
        <v>116</v>
      </c>
    </row>
    <row r="19" spans="1:3" x14ac:dyDescent="0.35">
      <c r="A19" s="136" t="s">
        <v>119</v>
      </c>
    </row>
    <row r="21" spans="1:3" x14ac:dyDescent="0.35">
      <c r="A21" s="136" t="s">
        <v>118</v>
      </c>
      <c r="B21" s="136" t="s">
        <v>120</v>
      </c>
      <c r="C21" s="136" t="s">
        <v>83</v>
      </c>
    </row>
    <row r="22" spans="1:3" x14ac:dyDescent="0.35">
      <c r="A22" s="136" t="s">
        <v>117</v>
      </c>
      <c r="B22" s="136" t="s">
        <v>32</v>
      </c>
    </row>
    <row r="23" spans="1:3" x14ac:dyDescent="0.35">
      <c r="A23" s="136" t="s">
        <v>57</v>
      </c>
      <c r="B23" s="136" t="s">
        <v>121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47"/>
  <sheetViews>
    <sheetView showZeros="0" view="pageLayout" topLeftCell="A37" zoomScaleNormal="120" workbookViewId="0">
      <selection activeCell="C7" sqref="C7:E7"/>
    </sheetView>
  </sheetViews>
  <sheetFormatPr defaultColWidth="9" defaultRowHeight="12.4" x14ac:dyDescent="0.3"/>
  <cols>
    <col min="1" max="2" width="8.73046875" style="11" customWidth="1"/>
    <col min="3" max="10" width="7.59765625" style="11" customWidth="1"/>
    <col min="11" max="11" width="7.3984375" style="11" customWidth="1"/>
    <col min="12" max="12" width="7.73046875" style="11" hidden="1" customWidth="1"/>
    <col min="13" max="16384" width="9" style="11"/>
  </cols>
  <sheetData>
    <row r="1" spans="1:11" ht="6" customHeight="1" thickBot="1" x14ac:dyDescent="0.35"/>
    <row r="2" spans="1:11" ht="24" customHeight="1" thickBot="1" x14ac:dyDescent="0.4">
      <c r="A2" s="27" t="s">
        <v>31</v>
      </c>
      <c r="G2" s="3"/>
      <c r="H2" s="7" t="s">
        <v>76</v>
      </c>
      <c r="I2" s="4"/>
      <c r="J2" s="5"/>
      <c r="K2" s="5"/>
    </row>
    <row r="3" spans="1:11" ht="24" customHeight="1" thickBot="1" x14ac:dyDescent="0.35">
      <c r="A3" s="28" t="s">
        <v>32</v>
      </c>
      <c r="G3" s="3"/>
      <c r="H3" s="7" t="s">
        <v>75</v>
      </c>
      <c r="I3" s="4"/>
      <c r="J3" s="5"/>
      <c r="K3" s="5"/>
    </row>
    <row r="4" spans="1:11" ht="24" customHeight="1" thickBot="1" x14ac:dyDescent="0.35">
      <c r="A4" s="2" t="s">
        <v>10</v>
      </c>
      <c r="B4" s="2"/>
      <c r="C4" s="226"/>
      <c r="D4" s="226"/>
      <c r="E4" s="42"/>
      <c r="G4" s="3"/>
      <c r="H4" s="7" t="s">
        <v>11</v>
      </c>
      <c r="I4" s="4"/>
      <c r="J4" s="5"/>
      <c r="K4" s="5"/>
    </row>
    <row r="5" spans="1:11" ht="20.25" customHeight="1" thickBot="1" x14ac:dyDescent="0.35">
      <c r="A5" s="6" t="s">
        <v>12</v>
      </c>
      <c r="B5" s="6"/>
      <c r="C5" s="232"/>
      <c r="D5" s="232"/>
      <c r="E5" s="232"/>
      <c r="G5" s="3"/>
      <c r="H5" s="7" t="s">
        <v>13</v>
      </c>
      <c r="I5" s="137"/>
      <c r="J5" s="5"/>
      <c r="K5" s="5"/>
    </row>
    <row r="6" spans="1:11" ht="17.25" customHeight="1" x14ac:dyDescent="0.3">
      <c r="A6" s="11" t="s">
        <v>69</v>
      </c>
      <c r="G6" s="11" t="s">
        <v>14</v>
      </c>
    </row>
    <row r="7" spans="1:11" ht="17.100000000000001" customHeight="1" x14ac:dyDescent="0.3">
      <c r="A7" s="6" t="s">
        <v>15</v>
      </c>
      <c r="B7" s="6"/>
      <c r="C7" s="232"/>
      <c r="D7" s="232"/>
      <c r="E7" s="232"/>
      <c r="G7" s="44" t="s">
        <v>16</v>
      </c>
      <c r="H7" s="234"/>
      <c r="I7" s="235"/>
      <c r="J7" s="235"/>
      <c r="K7" s="235"/>
    </row>
    <row r="8" spans="1:11" ht="17.100000000000001" customHeight="1" x14ac:dyDescent="0.3">
      <c r="A8" s="2" t="s">
        <v>17</v>
      </c>
      <c r="B8" s="2"/>
      <c r="C8" s="233"/>
      <c r="D8" s="233"/>
      <c r="E8" s="233"/>
      <c r="G8" s="41" t="s">
        <v>18</v>
      </c>
      <c r="H8" s="227"/>
      <c r="I8" s="228"/>
      <c r="J8" s="228"/>
      <c r="K8" s="228"/>
    </row>
    <row r="9" spans="1:11" ht="17.100000000000001" customHeight="1" x14ac:dyDescent="0.3">
      <c r="A9" s="6" t="s">
        <v>19</v>
      </c>
      <c r="B9" s="6"/>
      <c r="C9" s="232"/>
      <c r="D9" s="232"/>
      <c r="E9" s="232"/>
      <c r="G9" s="41" t="s">
        <v>20</v>
      </c>
      <c r="H9" s="227"/>
      <c r="I9" s="228"/>
      <c r="J9" s="228"/>
      <c r="K9" s="228"/>
    </row>
    <row r="10" spans="1:11" ht="17.100000000000001" customHeight="1" x14ac:dyDescent="0.3">
      <c r="A10" s="6" t="s">
        <v>30</v>
      </c>
      <c r="B10" s="6"/>
      <c r="C10" s="232"/>
      <c r="D10" s="232"/>
      <c r="E10" s="232"/>
      <c r="G10" s="41" t="s">
        <v>21</v>
      </c>
      <c r="H10" s="227"/>
      <c r="I10" s="228"/>
      <c r="J10" s="228"/>
      <c r="K10" s="228"/>
    </row>
    <row r="11" spans="1:11" ht="17.100000000000001" customHeight="1" x14ac:dyDescent="0.3">
      <c r="G11" s="41" t="s">
        <v>22</v>
      </c>
      <c r="H11" s="227"/>
      <c r="I11" s="228"/>
      <c r="J11" s="228"/>
      <c r="K11" s="228"/>
    </row>
    <row r="12" spans="1:11" ht="17.100000000000001" customHeight="1" x14ac:dyDescent="0.3">
      <c r="C12" s="8"/>
      <c r="G12" s="41" t="s">
        <v>23</v>
      </c>
      <c r="H12" s="227"/>
      <c r="I12" s="228"/>
      <c r="J12" s="228"/>
      <c r="K12" s="228"/>
    </row>
    <row r="13" spans="1:11" ht="10.5" customHeight="1" x14ac:dyDescent="0.3">
      <c r="A13" s="9"/>
      <c r="B13" s="10"/>
    </row>
    <row r="14" spans="1:11" ht="15.75" customHeight="1" x14ac:dyDescent="0.3">
      <c r="D14" s="45">
        <v>1</v>
      </c>
      <c r="E14" s="45">
        <v>2</v>
      </c>
      <c r="F14" s="45">
        <v>3</v>
      </c>
      <c r="G14" s="45">
        <v>4</v>
      </c>
      <c r="H14" s="45">
        <v>5</v>
      </c>
      <c r="I14" s="45">
        <v>6</v>
      </c>
      <c r="J14" s="45" t="s">
        <v>24</v>
      </c>
    </row>
    <row r="15" spans="1:11" ht="18" customHeight="1" x14ac:dyDescent="0.3">
      <c r="A15" s="229" t="s">
        <v>25</v>
      </c>
      <c r="B15" s="230"/>
      <c r="C15" s="231"/>
      <c r="D15" s="12"/>
      <c r="E15" s="12"/>
      <c r="F15" s="12"/>
      <c r="G15" s="12"/>
      <c r="H15" s="12"/>
      <c r="I15" s="12"/>
      <c r="J15" s="12">
        <f t="shared" ref="J15:J20" si="0">SUM(D15:I15)</f>
        <v>0</v>
      </c>
    </row>
    <row r="16" spans="1:11" ht="18" customHeight="1" x14ac:dyDescent="0.3">
      <c r="A16" s="218" t="s">
        <v>33</v>
      </c>
      <c r="B16" s="219"/>
      <c r="C16" s="220"/>
      <c r="D16" s="12"/>
      <c r="E16" s="12"/>
      <c r="F16" s="12"/>
      <c r="G16" s="12"/>
      <c r="H16" s="12"/>
      <c r="I16" s="12"/>
      <c r="J16" s="12">
        <f t="shared" si="0"/>
        <v>0</v>
      </c>
    </row>
    <row r="17" spans="1:11" ht="18" customHeight="1" x14ac:dyDescent="0.3">
      <c r="A17" s="218" t="s">
        <v>34</v>
      </c>
      <c r="B17" s="219"/>
      <c r="C17" s="220"/>
      <c r="D17" s="12"/>
      <c r="E17" s="12"/>
      <c r="F17" s="12"/>
      <c r="G17" s="12"/>
      <c r="H17" s="12"/>
      <c r="I17" s="12"/>
      <c r="J17" s="12">
        <f t="shared" si="0"/>
        <v>0</v>
      </c>
    </row>
    <row r="18" spans="1:11" ht="18" customHeight="1" x14ac:dyDescent="0.3">
      <c r="A18" s="221" t="s">
        <v>70</v>
      </c>
      <c r="B18" s="222"/>
      <c r="C18" s="223"/>
      <c r="D18" s="12"/>
      <c r="E18" s="12"/>
      <c r="F18" s="12"/>
      <c r="G18" s="12"/>
      <c r="H18" s="12"/>
      <c r="I18" s="12"/>
      <c r="J18" s="12">
        <f t="shared" si="0"/>
        <v>0</v>
      </c>
    </row>
    <row r="19" spans="1:11" ht="18" customHeight="1" x14ac:dyDescent="0.3">
      <c r="A19" s="218" t="s">
        <v>35</v>
      </c>
      <c r="B19" s="219"/>
      <c r="C19" s="220"/>
      <c r="D19" s="12"/>
      <c r="E19" s="12"/>
      <c r="F19" s="12"/>
      <c r="G19" s="12"/>
      <c r="H19" s="12"/>
      <c r="I19" s="12"/>
      <c r="J19" s="12">
        <f t="shared" si="0"/>
        <v>0</v>
      </c>
    </row>
    <row r="20" spans="1:11" ht="18" customHeight="1" x14ac:dyDescent="0.3">
      <c r="A20" s="218" t="s">
        <v>36</v>
      </c>
      <c r="B20" s="219"/>
      <c r="C20" s="220"/>
      <c r="D20" s="12"/>
      <c r="E20" s="12"/>
      <c r="F20" s="12"/>
      <c r="G20" s="12"/>
      <c r="H20" s="12"/>
      <c r="I20" s="12"/>
      <c r="J20" s="12">
        <f t="shared" si="0"/>
        <v>0</v>
      </c>
    </row>
    <row r="21" spans="1:11" ht="8.25" customHeight="1" x14ac:dyDescent="0.3">
      <c r="J21" s="29"/>
    </row>
    <row r="22" spans="1:11" ht="12.75" thickBot="1" x14ac:dyDescent="0.35">
      <c r="A22" s="13" t="s">
        <v>0</v>
      </c>
      <c r="B22" s="14"/>
      <c r="C22" s="14"/>
      <c r="D22" s="14"/>
      <c r="E22" s="14"/>
      <c r="F22" s="15"/>
      <c r="I22" s="17" t="s">
        <v>26</v>
      </c>
      <c r="J22" s="12">
        <f>SUM(J15:J20)</f>
        <v>0</v>
      </c>
    </row>
    <row r="23" spans="1:11" ht="12.75" thickBot="1" x14ac:dyDescent="0.35">
      <c r="A23" s="15"/>
      <c r="E23" s="16"/>
      <c r="G23" s="17" t="s">
        <v>38</v>
      </c>
      <c r="H23" s="138"/>
      <c r="I23" s="1" t="s">
        <v>45</v>
      </c>
      <c r="J23" s="18">
        <f>IFERROR(+J22/H23,0)</f>
        <v>0</v>
      </c>
    </row>
    <row r="24" spans="1:11" ht="11.25" customHeight="1" x14ac:dyDescent="0.3">
      <c r="A24" s="20"/>
      <c r="B24" s="2"/>
      <c r="C24" s="2"/>
      <c r="D24" s="2"/>
      <c r="E24" s="2"/>
      <c r="F24" s="15"/>
      <c r="J24" s="19"/>
    </row>
    <row r="25" spans="1:11" ht="12.75" thickBot="1" x14ac:dyDescent="0.35">
      <c r="J25" s="17" t="s">
        <v>37</v>
      </c>
    </row>
    <row r="26" spans="1:11" ht="13.9" thickBot="1" x14ac:dyDescent="0.35">
      <c r="G26" s="21" t="s">
        <v>27</v>
      </c>
      <c r="H26" s="22"/>
      <c r="I26" s="23"/>
      <c r="J26" s="24">
        <f>IFERROR(+J23/6,3)</f>
        <v>0</v>
      </c>
    </row>
    <row r="27" spans="1:11" ht="9" customHeight="1" x14ac:dyDescent="0.3">
      <c r="E27" s="31"/>
      <c r="G27" s="30"/>
      <c r="H27" s="30"/>
      <c r="I27" s="32"/>
      <c r="J27" s="17"/>
      <c r="K27" s="25"/>
    </row>
    <row r="28" spans="1:11" ht="13.9" x14ac:dyDescent="0.3">
      <c r="A28" s="47" t="s">
        <v>3</v>
      </c>
      <c r="B28" s="48"/>
      <c r="C28" s="48"/>
      <c r="D28" s="48"/>
      <c r="E28" s="48"/>
      <c r="F28" s="48"/>
      <c r="G28" s="224" t="s">
        <v>0</v>
      </c>
      <c r="H28" s="225"/>
      <c r="I28" s="197" t="s">
        <v>7</v>
      </c>
      <c r="J28" s="198"/>
      <c r="K28" s="199"/>
    </row>
    <row r="29" spans="1:11" x14ac:dyDescent="0.3">
      <c r="A29" s="183" t="s">
        <v>44</v>
      </c>
      <c r="B29" s="201" t="s">
        <v>4</v>
      </c>
      <c r="C29" s="201" t="s">
        <v>5</v>
      </c>
      <c r="D29" s="201"/>
      <c r="E29" s="203" t="s">
        <v>8</v>
      </c>
      <c r="F29" s="204"/>
      <c r="G29" s="205"/>
      <c r="H29" s="206"/>
      <c r="I29" s="207">
        <v>0.2</v>
      </c>
      <c r="J29" s="210"/>
      <c r="K29" s="212">
        <f>J29*0.2</f>
        <v>0</v>
      </c>
    </row>
    <row r="30" spans="1:11" ht="46.5" customHeight="1" x14ac:dyDescent="0.3">
      <c r="A30" s="200"/>
      <c r="B30" s="201"/>
      <c r="C30" s="201" t="s">
        <v>1</v>
      </c>
      <c r="D30" s="201"/>
      <c r="E30" s="214" t="s">
        <v>39</v>
      </c>
      <c r="F30" s="215"/>
      <c r="G30" s="190"/>
      <c r="H30" s="191"/>
      <c r="I30" s="208"/>
      <c r="J30" s="210"/>
      <c r="K30" s="212"/>
    </row>
    <row r="31" spans="1:11" ht="35.25" customHeight="1" x14ac:dyDescent="0.3">
      <c r="A31" s="184"/>
      <c r="B31" s="202"/>
      <c r="C31" s="202" t="s">
        <v>6</v>
      </c>
      <c r="D31" s="202"/>
      <c r="E31" s="214" t="s">
        <v>65</v>
      </c>
      <c r="F31" s="215"/>
      <c r="G31" s="216"/>
      <c r="H31" s="217"/>
      <c r="I31" s="209"/>
      <c r="J31" s="211"/>
      <c r="K31" s="213"/>
    </row>
    <row r="32" spans="1:11" ht="23.25" customHeight="1" x14ac:dyDescent="0.3">
      <c r="A32" s="183" t="s">
        <v>61</v>
      </c>
      <c r="B32" s="185" t="s">
        <v>9</v>
      </c>
      <c r="C32" s="186"/>
      <c r="D32" s="187"/>
      <c r="E32" s="188" t="s">
        <v>41</v>
      </c>
      <c r="F32" s="189"/>
      <c r="G32" s="190"/>
      <c r="H32" s="191"/>
      <c r="I32" s="49">
        <v>0.4</v>
      </c>
      <c r="J32" s="151"/>
      <c r="K32" s="152">
        <f>J32*0.4</f>
        <v>0</v>
      </c>
    </row>
    <row r="33" spans="1:11" ht="66.75" customHeight="1" thickBot="1" x14ac:dyDescent="0.35">
      <c r="A33" s="184"/>
      <c r="B33" s="192" t="s">
        <v>2</v>
      </c>
      <c r="C33" s="193"/>
      <c r="D33" s="194"/>
      <c r="E33" s="195" t="s">
        <v>40</v>
      </c>
      <c r="F33" s="196"/>
      <c r="G33" s="190"/>
      <c r="H33" s="191"/>
      <c r="I33" s="49">
        <v>0.4</v>
      </c>
      <c r="J33" s="151"/>
      <c r="K33" s="152">
        <f>J33*0.4</f>
        <v>0</v>
      </c>
    </row>
    <row r="34" spans="1:11" ht="13.5" thickBot="1" x14ac:dyDescent="0.35">
      <c r="A34" s="51" t="s">
        <v>42</v>
      </c>
      <c r="B34" s="180" t="s">
        <v>66</v>
      </c>
      <c r="C34" s="181"/>
      <c r="D34" s="181"/>
      <c r="E34" s="181"/>
      <c r="F34" s="181"/>
      <c r="G34" s="181"/>
      <c r="H34" s="181"/>
      <c r="I34" s="182"/>
      <c r="J34" s="60"/>
      <c r="K34" s="154">
        <f>J34</f>
        <v>0</v>
      </c>
    </row>
    <row r="35" spans="1:11" ht="18" customHeight="1" thickBot="1" x14ac:dyDescent="0.4">
      <c r="A35" s="52"/>
      <c r="B35" s="52"/>
      <c r="C35" s="52"/>
      <c r="D35" s="52"/>
      <c r="E35" s="52"/>
      <c r="F35" s="52"/>
      <c r="G35" s="1"/>
      <c r="H35" s="1"/>
      <c r="I35" s="64"/>
      <c r="J35" s="38" t="s">
        <v>58</v>
      </c>
      <c r="K35" s="56">
        <f>(K29+K32+K33)-K34</f>
        <v>0</v>
      </c>
    </row>
    <row r="36" spans="1:11" ht="18" customHeight="1" thickBot="1" x14ac:dyDescent="0.4">
      <c r="A36" s="52"/>
      <c r="B36" s="52"/>
      <c r="C36" s="52"/>
      <c r="D36" s="52"/>
      <c r="E36" s="52"/>
      <c r="F36" s="52"/>
      <c r="G36" s="1"/>
      <c r="H36" s="1"/>
      <c r="I36" s="62"/>
      <c r="J36" s="63" t="s">
        <v>48</v>
      </c>
      <c r="K36" s="56">
        <f>(K35*2)</f>
        <v>0</v>
      </c>
    </row>
    <row r="37" spans="1:11" ht="18" customHeight="1" thickBot="1" x14ac:dyDescent="0.4">
      <c r="A37" s="52"/>
      <c r="B37" s="52"/>
      <c r="C37" s="52"/>
      <c r="D37" s="52"/>
      <c r="E37" s="52"/>
      <c r="F37" s="52"/>
      <c r="G37" s="1"/>
      <c r="H37" s="1"/>
      <c r="I37" s="62" t="s">
        <v>59</v>
      </c>
      <c r="J37" s="63"/>
      <c r="K37" s="56">
        <f>J23+K36</f>
        <v>0</v>
      </c>
    </row>
    <row r="38" spans="1:11" ht="18" customHeight="1" thickBot="1" x14ac:dyDescent="0.4">
      <c r="E38" s="31"/>
      <c r="G38" s="30"/>
      <c r="H38" s="37"/>
      <c r="I38" s="38" t="s">
        <v>60</v>
      </c>
      <c r="J38" s="39" t="s">
        <v>62</v>
      </c>
      <c r="K38" s="156">
        <f>K37/8</f>
        <v>0</v>
      </c>
    </row>
    <row r="39" spans="1:11" ht="13.5" customHeight="1" x14ac:dyDescent="0.3"/>
    <row r="40" spans="1:11" x14ac:dyDescent="0.3">
      <c r="A40" s="2" t="s">
        <v>28</v>
      </c>
      <c r="B40" s="43"/>
      <c r="C40" s="43"/>
      <c r="D40" s="43"/>
      <c r="E40" s="40"/>
      <c r="G40" s="2" t="s">
        <v>29</v>
      </c>
      <c r="H40" s="2"/>
      <c r="I40" s="2"/>
      <c r="J40" s="2"/>
      <c r="K40" s="2"/>
    </row>
    <row r="41" spans="1:11" ht="9" customHeight="1" x14ac:dyDescent="0.3">
      <c r="E41" s="31"/>
      <c r="G41" s="30"/>
      <c r="H41" s="30"/>
      <c r="I41" s="32"/>
      <c r="J41" s="17"/>
      <c r="K41" s="25"/>
    </row>
    <row r="46" spans="1:11" ht="12" customHeight="1" x14ac:dyDescent="0.3"/>
    <row r="47" spans="1:11" ht="13.5" customHeight="1" x14ac:dyDescent="0.3"/>
  </sheetData>
  <mergeCells count="42">
    <mergeCell ref="C4:D4"/>
    <mergeCell ref="H12:K12"/>
    <mergeCell ref="A15:C15"/>
    <mergeCell ref="A16:C16"/>
    <mergeCell ref="C9:E9"/>
    <mergeCell ref="H9:K9"/>
    <mergeCell ref="C10:E10"/>
    <mergeCell ref="H10:K10"/>
    <mergeCell ref="H11:K11"/>
    <mergeCell ref="C8:E8"/>
    <mergeCell ref="H8:K8"/>
    <mergeCell ref="C5:E5"/>
    <mergeCell ref="C7:E7"/>
    <mergeCell ref="H7:K7"/>
    <mergeCell ref="A17:C17"/>
    <mergeCell ref="A18:C18"/>
    <mergeCell ref="A19:C19"/>
    <mergeCell ref="G28:H28"/>
    <mergeCell ref="A20:C20"/>
    <mergeCell ref="I28:K28"/>
    <mergeCell ref="A29:A31"/>
    <mergeCell ref="B29:B31"/>
    <mergeCell ref="C29:D29"/>
    <mergeCell ref="E29:F29"/>
    <mergeCell ref="G29:H29"/>
    <mergeCell ref="I29:I31"/>
    <mergeCell ref="J29:J31"/>
    <mergeCell ref="K29:K31"/>
    <mergeCell ref="C30:D30"/>
    <mergeCell ref="E30:F30"/>
    <mergeCell ref="G30:H30"/>
    <mergeCell ref="C31:D31"/>
    <mergeCell ref="E31:F31"/>
    <mergeCell ref="G31:H31"/>
    <mergeCell ref="B34:I34"/>
    <mergeCell ref="A32:A33"/>
    <mergeCell ref="B32:D32"/>
    <mergeCell ref="E32:F32"/>
    <mergeCell ref="G32:H32"/>
    <mergeCell ref="B33:D33"/>
    <mergeCell ref="E33:F33"/>
    <mergeCell ref="G33:H33"/>
  </mergeCells>
  <conditionalFormatting sqref="K29:K37">
    <cfRule type="cellIs" dxfId="9" priority="2" operator="equal">
      <formula>0</formula>
    </cfRule>
  </conditionalFormatting>
  <conditionalFormatting sqref="J29:J34 K29:K37">
    <cfRule type="cellIs" dxfId="8" priority="1" operator="notBetween">
      <formula>0</formula>
      <formula>10</formula>
    </cfRule>
  </conditionalFormatting>
  <pageMargins left="0.7" right="0.7" top="0.75" bottom="0.75" header="0.3" footer="0.3"/>
  <pageSetup paperSize="9" scale="97" orientation="portrait" horizontalDpi="300" verticalDpi="300" r:id="rId1"/>
  <headerFooter>
    <oddHeader>&amp;L&amp;G&amp;C&amp;"Verdana,Normal"&amp;12PROTOKOLL FÖR LÄTTKLASS</oddHead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45"/>
  <sheetViews>
    <sheetView showZeros="0" view="pageLayout" topLeftCell="A37" zoomScaleNormal="100" workbookViewId="0">
      <selection activeCell="H27" sqref="H27"/>
    </sheetView>
  </sheetViews>
  <sheetFormatPr defaultColWidth="9.1328125" defaultRowHeight="12.4" x14ac:dyDescent="0.3"/>
  <cols>
    <col min="1" max="1" width="10.59765625" style="11" customWidth="1"/>
    <col min="2" max="7" width="7.3984375" style="11" customWidth="1"/>
    <col min="8" max="8" width="6.3984375" style="11" customWidth="1"/>
    <col min="9" max="9" width="7.265625" style="11" customWidth="1"/>
    <col min="10" max="10" width="5.1328125" style="11" customWidth="1"/>
    <col min="11" max="11" width="10" style="11" customWidth="1"/>
    <col min="12" max="12" width="7.265625" style="11" hidden="1" customWidth="1"/>
    <col min="13" max="16384" width="9.1328125" style="11"/>
  </cols>
  <sheetData>
    <row r="1" spans="1:11" ht="6" customHeight="1" thickBot="1" x14ac:dyDescent="0.35"/>
    <row r="2" spans="1:11" ht="25.5" customHeight="1" thickBot="1" x14ac:dyDescent="0.4">
      <c r="A2" s="27" t="s">
        <v>98</v>
      </c>
      <c r="G2" s="3"/>
      <c r="H2" s="7" t="s">
        <v>76</v>
      </c>
      <c r="I2" s="4"/>
      <c r="J2" s="5"/>
      <c r="K2" s="5"/>
    </row>
    <row r="3" spans="1:11" ht="21" customHeight="1" thickBot="1" x14ac:dyDescent="0.35">
      <c r="A3" s="28" t="s">
        <v>57</v>
      </c>
      <c r="G3" s="3"/>
      <c r="H3" s="7" t="s">
        <v>75</v>
      </c>
      <c r="I3" s="4"/>
      <c r="J3" s="5"/>
      <c r="K3" s="5"/>
    </row>
    <row r="4" spans="1:11" ht="20.25" customHeight="1" thickBot="1" x14ac:dyDescent="0.35">
      <c r="A4" s="2" t="s">
        <v>10</v>
      </c>
      <c r="B4" s="2"/>
      <c r="C4" s="233"/>
      <c r="D4" s="233"/>
      <c r="E4" s="122"/>
      <c r="G4" s="3"/>
      <c r="H4" s="7" t="s">
        <v>11</v>
      </c>
      <c r="I4" s="4"/>
      <c r="J4" s="5"/>
      <c r="K4" s="5"/>
    </row>
    <row r="5" spans="1:11" ht="17.25" customHeight="1" thickBot="1" x14ac:dyDescent="0.35">
      <c r="A5" s="6" t="s">
        <v>12</v>
      </c>
      <c r="B5" s="6"/>
      <c r="C5" s="232"/>
      <c r="D5" s="232"/>
      <c r="E5" s="232"/>
      <c r="G5" s="3"/>
      <c r="H5" s="7" t="s">
        <v>13</v>
      </c>
      <c r="I5" s="137"/>
      <c r="J5" s="5"/>
      <c r="K5" s="5"/>
    </row>
    <row r="6" spans="1:11" ht="19.5" customHeight="1" x14ac:dyDescent="0.3">
      <c r="A6" s="11" t="s">
        <v>69</v>
      </c>
      <c r="G6" s="11" t="s">
        <v>14</v>
      </c>
    </row>
    <row r="7" spans="1:11" ht="17.100000000000001" customHeight="1" x14ac:dyDescent="0.3">
      <c r="A7" s="6" t="s">
        <v>15</v>
      </c>
      <c r="B7" s="6"/>
      <c r="C7" s="232"/>
      <c r="D7" s="232"/>
      <c r="E7" s="232"/>
      <c r="G7" s="125" t="s">
        <v>16</v>
      </c>
      <c r="H7" s="234"/>
      <c r="I7" s="235"/>
      <c r="J7" s="235"/>
      <c r="K7" s="235"/>
    </row>
    <row r="8" spans="1:11" ht="17.100000000000001" customHeight="1" x14ac:dyDescent="0.3">
      <c r="A8" s="2" t="s">
        <v>17</v>
      </c>
      <c r="B8" s="2"/>
      <c r="C8" s="233"/>
      <c r="D8" s="233"/>
      <c r="E8" s="233"/>
      <c r="G8" s="123" t="s">
        <v>18</v>
      </c>
      <c r="H8" s="227"/>
      <c r="I8" s="228"/>
      <c r="J8" s="228"/>
      <c r="K8" s="228"/>
    </row>
    <row r="9" spans="1:11" ht="17.100000000000001" customHeight="1" x14ac:dyDescent="0.3">
      <c r="A9" s="6" t="s">
        <v>19</v>
      </c>
      <c r="B9" s="6"/>
      <c r="C9" s="232"/>
      <c r="D9" s="232"/>
      <c r="E9" s="232"/>
      <c r="G9" s="123" t="s">
        <v>20</v>
      </c>
      <c r="H9" s="227"/>
      <c r="I9" s="228"/>
      <c r="J9" s="228"/>
      <c r="K9" s="228"/>
    </row>
    <row r="10" spans="1:11" ht="17.100000000000001" customHeight="1" x14ac:dyDescent="0.3">
      <c r="A10" s="6" t="s">
        <v>30</v>
      </c>
      <c r="B10" s="6"/>
      <c r="C10" s="232"/>
      <c r="D10" s="232"/>
      <c r="E10" s="232"/>
      <c r="G10" s="123" t="s">
        <v>21</v>
      </c>
      <c r="H10" s="227"/>
      <c r="I10" s="228"/>
      <c r="J10" s="228"/>
      <c r="K10" s="228"/>
    </row>
    <row r="11" spans="1:11" ht="17.100000000000001" customHeight="1" x14ac:dyDescent="0.3">
      <c r="G11" s="123" t="s">
        <v>22</v>
      </c>
      <c r="H11" s="227"/>
      <c r="I11" s="228"/>
      <c r="J11" s="228"/>
      <c r="K11" s="228"/>
    </row>
    <row r="12" spans="1:11" ht="17.100000000000001" customHeight="1" x14ac:dyDescent="0.3">
      <c r="C12" s="8"/>
      <c r="G12" s="123" t="s">
        <v>23</v>
      </c>
      <c r="H12" s="227"/>
      <c r="I12" s="228"/>
      <c r="J12" s="228"/>
      <c r="K12" s="228"/>
    </row>
    <row r="13" spans="1:11" ht="8.25" customHeight="1" x14ac:dyDescent="0.3">
      <c r="A13" s="9"/>
      <c r="B13" s="10"/>
    </row>
    <row r="14" spans="1:11" ht="13.9" x14ac:dyDescent="0.3">
      <c r="A14" s="47" t="s">
        <v>3</v>
      </c>
      <c r="B14" s="48"/>
      <c r="C14" s="48"/>
      <c r="D14" s="48"/>
      <c r="E14" s="48"/>
      <c r="F14" s="48"/>
      <c r="G14" s="224" t="s">
        <v>0</v>
      </c>
      <c r="H14" s="225"/>
      <c r="I14" s="197" t="s">
        <v>7</v>
      </c>
      <c r="J14" s="198"/>
      <c r="K14" s="199"/>
    </row>
    <row r="15" spans="1:11" x14ac:dyDescent="0.3">
      <c r="A15" s="236" t="s">
        <v>68</v>
      </c>
      <c r="B15" s="239" t="s">
        <v>4</v>
      </c>
      <c r="C15" s="239" t="s">
        <v>5</v>
      </c>
      <c r="D15" s="239"/>
      <c r="E15" s="241" t="s">
        <v>8</v>
      </c>
      <c r="F15" s="242"/>
      <c r="G15" s="205"/>
      <c r="H15" s="206"/>
      <c r="I15" s="207">
        <v>0.2</v>
      </c>
      <c r="J15" s="210"/>
      <c r="K15" s="212">
        <f>J15*0.2</f>
        <v>0</v>
      </c>
    </row>
    <row r="16" spans="1:11" ht="46.5" customHeight="1" x14ac:dyDescent="0.3">
      <c r="A16" s="237"/>
      <c r="B16" s="239"/>
      <c r="C16" s="239" t="s">
        <v>1</v>
      </c>
      <c r="D16" s="239"/>
      <c r="E16" s="243" t="s">
        <v>39</v>
      </c>
      <c r="F16" s="244"/>
      <c r="G16" s="190"/>
      <c r="H16" s="191"/>
      <c r="I16" s="208"/>
      <c r="J16" s="210"/>
      <c r="K16" s="212"/>
    </row>
    <row r="17" spans="1:12" ht="33.75" customHeight="1" x14ac:dyDescent="0.3">
      <c r="A17" s="238"/>
      <c r="B17" s="240"/>
      <c r="C17" s="240" t="s">
        <v>6</v>
      </c>
      <c r="D17" s="240"/>
      <c r="E17" s="243" t="s">
        <v>65</v>
      </c>
      <c r="F17" s="244"/>
      <c r="G17" s="216"/>
      <c r="H17" s="217"/>
      <c r="I17" s="209"/>
      <c r="J17" s="211"/>
      <c r="K17" s="213"/>
    </row>
    <row r="18" spans="1:12" ht="27.75" customHeight="1" x14ac:dyDescent="0.3">
      <c r="A18" s="236" t="s">
        <v>43</v>
      </c>
      <c r="B18" s="260" t="s">
        <v>9</v>
      </c>
      <c r="C18" s="261"/>
      <c r="D18" s="262"/>
      <c r="E18" s="241" t="s">
        <v>41</v>
      </c>
      <c r="F18" s="263"/>
      <c r="G18" s="190"/>
      <c r="H18" s="191"/>
      <c r="I18" s="120">
        <v>0.4</v>
      </c>
      <c r="J18" s="151"/>
      <c r="K18" s="152">
        <f>J18*0.4</f>
        <v>0</v>
      </c>
      <c r="L18" s="26"/>
    </row>
    <row r="19" spans="1:12" ht="57.75" customHeight="1" thickBot="1" x14ac:dyDescent="0.35">
      <c r="A19" s="238"/>
      <c r="B19" s="264" t="s">
        <v>2</v>
      </c>
      <c r="C19" s="265"/>
      <c r="D19" s="266"/>
      <c r="E19" s="267" t="s">
        <v>40</v>
      </c>
      <c r="F19" s="268"/>
      <c r="G19" s="190"/>
      <c r="H19" s="191"/>
      <c r="I19" s="120">
        <v>0.4</v>
      </c>
      <c r="J19" s="151"/>
      <c r="K19" s="152">
        <f>J19*0.4</f>
        <v>0</v>
      </c>
    </row>
    <row r="20" spans="1:12" ht="13.15" x14ac:dyDescent="0.3">
      <c r="A20" s="51" t="s">
        <v>42</v>
      </c>
      <c r="B20" s="180" t="s">
        <v>66</v>
      </c>
      <c r="C20" s="181"/>
      <c r="D20" s="181"/>
      <c r="E20" s="181"/>
      <c r="F20" s="181"/>
      <c r="G20" s="181"/>
      <c r="H20" s="181"/>
      <c r="I20" s="182"/>
      <c r="J20" s="121"/>
      <c r="K20" s="155"/>
    </row>
    <row r="21" spans="1:12" ht="14.25" customHeight="1" x14ac:dyDescent="0.3">
      <c r="A21" s="52"/>
      <c r="B21" s="52"/>
      <c r="C21" s="52"/>
      <c r="D21" s="52"/>
      <c r="E21" s="52"/>
      <c r="F21" s="52"/>
      <c r="G21" s="1"/>
      <c r="H21" s="1"/>
      <c r="I21" s="33"/>
      <c r="J21" s="62" t="s">
        <v>58</v>
      </c>
      <c r="K21" s="53">
        <f>(K15+K18+K19)-K20</f>
        <v>0</v>
      </c>
    </row>
    <row r="22" spans="1:12" ht="12.75" customHeight="1" x14ac:dyDescent="0.35">
      <c r="A22" s="54" t="s">
        <v>57</v>
      </c>
      <c r="B22" s="52" t="s">
        <v>114</v>
      </c>
      <c r="C22" s="52"/>
      <c r="D22" s="52"/>
      <c r="E22" s="52"/>
      <c r="F22" s="52"/>
      <c r="G22" s="1"/>
      <c r="H22" s="1"/>
      <c r="I22" s="33"/>
      <c r="J22" s="33"/>
      <c r="K22" s="36"/>
    </row>
    <row r="23" spans="1:12" ht="12.75" customHeight="1" thickBot="1" x14ac:dyDescent="0.35">
      <c r="A23" s="52"/>
      <c r="B23" s="46">
        <v>1</v>
      </c>
      <c r="C23" s="46">
        <v>2</v>
      </c>
      <c r="D23" s="46">
        <v>3</v>
      </c>
      <c r="E23" s="46">
        <v>4</v>
      </c>
      <c r="F23" s="46">
        <v>5</v>
      </c>
      <c r="G23" s="46">
        <v>6</v>
      </c>
      <c r="I23" s="33"/>
      <c r="J23" s="33"/>
      <c r="K23" s="36"/>
    </row>
    <row r="24" spans="1:12" ht="20.100000000000001" customHeight="1" thickBot="1" x14ac:dyDescent="0.35">
      <c r="A24" s="55" t="s">
        <v>90</v>
      </c>
      <c r="B24" s="158"/>
      <c r="C24" s="159"/>
      <c r="D24" s="159"/>
      <c r="E24" s="159"/>
      <c r="F24" s="159"/>
      <c r="G24" s="160"/>
      <c r="H24" s="1"/>
      <c r="I24" s="33"/>
      <c r="J24" s="33"/>
      <c r="K24" s="36"/>
    </row>
    <row r="25" spans="1:12" ht="20.100000000000001" customHeight="1" thickBot="1" x14ac:dyDescent="0.35">
      <c r="A25" s="55" t="s">
        <v>89</v>
      </c>
      <c r="B25" s="158"/>
      <c r="C25" s="159"/>
      <c r="D25" s="159"/>
      <c r="E25" s="159"/>
      <c r="F25" s="159"/>
      <c r="G25" s="160"/>
      <c r="H25" s="139" t="s">
        <v>88</v>
      </c>
      <c r="I25" s="33"/>
      <c r="J25" s="33"/>
      <c r="K25" s="36"/>
    </row>
    <row r="26" spans="1:12" ht="12.75" customHeight="1" thickBot="1" x14ac:dyDescent="0.35">
      <c r="A26" s="52"/>
      <c r="B26" s="161">
        <f t="shared" ref="B26:G26" si="0">SUM(B24:B25)</f>
        <v>0</v>
      </c>
      <c r="C26" s="161">
        <f t="shared" si="0"/>
        <v>0</v>
      </c>
      <c r="D26" s="161">
        <f t="shared" si="0"/>
        <v>0</v>
      </c>
      <c r="E26" s="161">
        <f t="shared" si="0"/>
        <v>0</v>
      </c>
      <c r="F26" s="161">
        <f t="shared" si="0"/>
        <v>0</v>
      </c>
      <c r="G26" s="162">
        <f t="shared" si="0"/>
        <v>0</v>
      </c>
      <c r="H26" s="163">
        <f>SUM(B26:G26)</f>
        <v>0</v>
      </c>
      <c r="I26" s="33"/>
      <c r="J26" s="33"/>
      <c r="K26" s="36"/>
    </row>
    <row r="27" spans="1:12" ht="12.75" customHeight="1" thickBot="1" x14ac:dyDescent="0.35">
      <c r="A27" s="52"/>
      <c r="B27" s="52"/>
      <c r="C27" s="52"/>
      <c r="D27" s="33" t="s">
        <v>87</v>
      </c>
      <c r="E27" s="52"/>
      <c r="F27" s="52"/>
      <c r="G27" s="1"/>
      <c r="H27" s="164">
        <v>0</v>
      </c>
      <c r="I27" s="33" t="s">
        <v>86</v>
      </c>
      <c r="J27" s="33"/>
      <c r="K27" s="56">
        <f>IFERROR((H26/2)/H27,0)</f>
        <v>0</v>
      </c>
    </row>
    <row r="28" spans="1:12" ht="8.25" customHeight="1" x14ac:dyDescent="0.3">
      <c r="B28" s="52"/>
      <c r="C28" s="52"/>
      <c r="D28" s="52"/>
      <c r="E28" s="52"/>
      <c r="F28" s="52"/>
      <c r="G28" s="33"/>
      <c r="H28" s="33"/>
      <c r="I28" s="33"/>
      <c r="J28" s="33"/>
      <c r="K28" s="33"/>
    </row>
    <row r="29" spans="1:12" ht="12.75" customHeight="1" x14ac:dyDescent="0.3">
      <c r="A29" s="250" t="s">
        <v>50</v>
      </c>
      <c r="B29" s="251"/>
      <c r="C29" s="251"/>
      <c r="D29" s="251"/>
      <c r="E29" s="251"/>
      <c r="F29" s="251"/>
      <c r="G29" s="251"/>
      <c r="H29" s="251"/>
      <c r="I29" s="251"/>
      <c r="J29" s="251"/>
      <c r="K29" s="252"/>
    </row>
    <row r="30" spans="1:12" x14ac:dyDescent="0.3">
      <c r="A30" s="253"/>
      <c r="B30" s="254"/>
      <c r="C30" s="254"/>
      <c r="D30" s="254"/>
      <c r="E30" s="254"/>
      <c r="F30" s="254"/>
      <c r="G30" s="254"/>
      <c r="H30" s="254"/>
      <c r="I30" s="254"/>
      <c r="J30" s="254"/>
      <c r="K30" s="255"/>
    </row>
    <row r="31" spans="1:12" x14ac:dyDescent="0.3">
      <c r="A31" s="253"/>
      <c r="B31" s="254"/>
      <c r="C31" s="254"/>
      <c r="D31" s="254"/>
      <c r="E31" s="254"/>
      <c r="F31" s="254"/>
      <c r="G31" s="254"/>
      <c r="H31" s="254"/>
      <c r="I31" s="254"/>
      <c r="J31" s="254"/>
      <c r="K31" s="255"/>
    </row>
    <row r="32" spans="1:12" ht="9" customHeight="1" x14ac:dyDescent="0.3">
      <c r="A32" s="253"/>
      <c r="B32" s="254"/>
      <c r="C32" s="254"/>
      <c r="D32" s="254"/>
      <c r="E32" s="254"/>
      <c r="F32" s="254"/>
      <c r="G32" s="254"/>
      <c r="H32" s="254"/>
      <c r="I32" s="254"/>
      <c r="J32" s="254"/>
      <c r="K32" s="255"/>
    </row>
    <row r="33" spans="1:11" x14ac:dyDescent="0.3">
      <c r="A33" s="256"/>
      <c r="B33" s="257"/>
      <c r="C33" s="257"/>
      <c r="D33" s="257"/>
      <c r="E33" s="257"/>
      <c r="F33" s="257"/>
      <c r="G33" s="257"/>
      <c r="H33" s="257"/>
      <c r="I33" s="257"/>
      <c r="J33" s="257"/>
      <c r="K33" s="258"/>
    </row>
    <row r="34" spans="1:11" ht="8.25" customHeight="1" x14ac:dyDescent="0.3"/>
    <row r="35" spans="1:11" ht="13.5" x14ac:dyDescent="0.3">
      <c r="A35" s="248" t="s">
        <v>91</v>
      </c>
      <c r="B35" s="248"/>
      <c r="C35" s="248"/>
      <c r="D35" s="248"/>
      <c r="E35" s="248"/>
      <c r="F35" s="248"/>
      <c r="G35" s="248"/>
      <c r="H35" s="259">
        <f>K27</f>
        <v>0</v>
      </c>
      <c r="I35" s="259"/>
      <c r="J35" s="34" t="s">
        <v>47</v>
      </c>
      <c r="K35" s="153">
        <f>H35*3</f>
        <v>0</v>
      </c>
    </row>
    <row r="36" spans="1:11" ht="13.5" x14ac:dyDescent="0.3">
      <c r="A36" s="248" t="s">
        <v>55</v>
      </c>
      <c r="B36" s="248"/>
      <c r="C36" s="248"/>
      <c r="D36" s="248"/>
      <c r="E36" s="248"/>
      <c r="F36" s="248"/>
      <c r="G36" s="248"/>
      <c r="H36" s="249">
        <f>K21</f>
        <v>0</v>
      </c>
      <c r="I36" s="249"/>
      <c r="J36" s="57" t="s">
        <v>63</v>
      </c>
      <c r="K36" s="153">
        <f>H36</f>
        <v>0</v>
      </c>
    </row>
    <row r="37" spans="1:11" ht="13.9" thickBot="1" x14ac:dyDescent="0.35">
      <c r="A37" s="52"/>
      <c r="E37" s="28"/>
      <c r="H37" s="1"/>
      <c r="I37" s="35"/>
      <c r="J37" s="36" t="s">
        <v>49</v>
      </c>
      <c r="K37" s="153">
        <f>(K35+K36)</f>
        <v>0</v>
      </c>
    </row>
    <row r="38" spans="1:11" ht="13.9" thickBot="1" x14ac:dyDescent="0.35">
      <c r="A38" s="52"/>
      <c r="B38" s="52"/>
      <c r="C38" s="52"/>
      <c r="D38" s="52"/>
      <c r="E38" s="245" t="s">
        <v>64</v>
      </c>
      <c r="F38" s="246"/>
      <c r="G38" s="246"/>
      <c r="H38" s="246"/>
      <c r="I38" s="246"/>
      <c r="J38" s="247"/>
      <c r="K38" s="58">
        <f>K37/4</f>
        <v>0</v>
      </c>
    </row>
    <row r="39" spans="1:11" ht="7.5" customHeight="1" x14ac:dyDescent="0.3">
      <c r="A39" s="52"/>
      <c r="B39" s="52"/>
      <c r="C39" s="52"/>
      <c r="D39" s="52"/>
      <c r="E39" s="28"/>
      <c r="F39" s="28"/>
      <c r="G39" s="28"/>
      <c r="H39" s="157"/>
      <c r="I39" s="157"/>
      <c r="J39" s="157"/>
      <c r="K39" s="145"/>
    </row>
    <row r="40" spans="1:11" ht="13.5" x14ac:dyDescent="0.3">
      <c r="A40" s="52"/>
      <c r="B40" s="52"/>
      <c r="C40" s="52"/>
      <c r="D40" s="52"/>
      <c r="E40" s="28"/>
      <c r="F40" s="28"/>
      <c r="G40" s="28"/>
      <c r="H40" s="28"/>
      <c r="I40" s="28"/>
      <c r="J40" s="28"/>
      <c r="K40" s="59"/>
    </row>
    <row r="41" spans="1:11" ht="13.5" x14ac:dyDescent="0.3">
      <c r="A41" s="52"/>
      <c r="B41" s="52"/>
      <c r="C41" s="52"/>
      <c r="D41" s="52"/>
      <c r="E41" s="28"/>
      <c r="F41" s="28"/>
      <c r="G41" s="28"/>
      <c r="H41" s="28"/>
      <c r="I41" s="28"/>
      <c r="J41" s="28"/>
      <c r="K41" s="59"/>
    </row>
    <row r="42" spans="1:11" ht="13.5" x14ac:dyDescent="0.3">
      <c r="A42" s="52"/>
      <c r="B42" s="52"/>
      <c r="C42" s="52"/>
      <c r="D42" s="52"/>
      <c r="E42" s="28"/>
      <c r="F42" s="28"/>
      <c r="G42" s="28"/>
      <c r="H42" s="28"/>
      <c r="I42" s="28"/>
      <c r="J42" s="28"/>
      <c r="K42" s="59"/>
    </row>
    <row r="44" spans="1:11" x14ac:dyDescent="0.3">
      <c r="A44" s="2" t="s">
        <v>28</v>
      </c>
      <c r="B44" s="124"/>
      <c r="C44" s="124"/>
      <c r="D44" s="124"/>
      <c r="E44" s="31"/>
      <c r="G44" s="2" t="s">
        <v>29</v>
      </c>
      <c r="H44" s="2"/>
      <c r="I44" s="2"/>
      <c r="J44" s="2"/>
      <c r="K44" s="2"/>
    </row>
    <row r="45" spans="1:11" x14ac:dyDescent="0.3">
      <c r="E45" s="31"/>
      <c r="G45" s="30"/>
      <c r="H45" s="30"/>
      <c r="I45" s="32"/>
      <c r="J45" s="17"/>
      <c r="K45" s="25"/>
    </row>
  </sheetData>
  <mergeCells count="42">
    <mergeCell ref="C4:D4"/>
    <mergeCell ref="E38:J38"/>
    <mergeCell ref="A36:G36"/>
    <mergeCell ref="H36:I36"/>
    <mergeCell ref="B20:I20"/>
    <mergeCell ref="A29:K33"/>
    <mergeCell ref="A35:G35"/>
    <mergeCell ref="H35:I35"/>
    <mergeCell ref="A18:A19"/>
    <mergeCell ref="B18:D18"/>
    <mergeCell ref="E18:F18"/>
    <mergeCell ref="G18:H18"/>
    <mergeCell ref="B19:D19"/>
    <mergeCell ref="E19:F19"/>
    <mergeCell ref="G19:H19"/>
    <mergeCell ref="G14:H14"/>
    <mergeCell ref="I14:K14"/>
    <mergeCell ref="A15:A17"/>
    <mergeCell ref="B15:B17"/>
    <mergeCell ref="C15:D15"/>
    <mergeCell ref="E15:F15"/>
    <mergeCell ref="G15:H15"/>
    <mergeCell ref="I15:I17"/>
    <mergeCell ref="J15:J17"/>
    <mergeCell ref="K15:K17"/>
    <mergeCell ref="C16:D16"/>
    <mergeCell ref="E16:F16"/>
    <mergeCell ref="G16:H16"/>
    <mergeCell ref="C17:D17"/>
    <mergeCell ref="E17:F17"/>
    <mergeCell ref="G17:H17"/>
    <mergeCell ref="C10:E10"/>
    <mergeCell ref="H10:K10"/>
    <mergeCell ref="H11:K11"/>
    <mergeCell ref="H12:K12"/>
    <mergeCell ref="C5:E5"/>
    <mergeCell ref="C7:E7"/>
    <mergeCell ref="H7:K7"/>
    <mergeCell ref="C8:E8"/>
    <mergeCell ref="H8:K8"/>
    <mergeCell ref="C9:E9"/>
    <mergeCell ref="H9:K9"/>
  </mergeCells>
  <conditionalFormatting sqref="H36:I36 K15:K42">
    <cfRule type="cellIs" dxfId="7" priority="2" operator="equal">
      <formula>0</formula>
    </cfRule>
  </conditionalFormatting>
  <conditionalFormatting sqref="H35:I36 J15:J20 K15:K42">
    <cfRule type="cellIs" dxfId="6" priority="1" operator="notBetween">
      <formula>0</formula>
      <formula>10</formula>
    </cfRule>
  </conditionalFormatting>
  <pageMargins left="0.70866141732283472" right="0.70866141732283472" top="0.74803149606299213" bottom="0.74803149606299213" header="0.31496062992125984" footer="0.31496062992125984"/>
  <pageSetup paperSize="9" scale="98" orientation="portrait" horizontalDpi="300" verticalDpi="300" r:id="rId1"/>
  <headerFooter>
    <oddHeader>&amp;L&amp;G&amp;C&amp;"Verdana,Normal"&amp;12PROTOKOLL FÖR LÄTTKLASS</oddHeader>
  </headerFooter>
  <ignoredErrors>
    <ignoredError sqref="B26:G26" formulaRange="1"/>
  </ignoredErrors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4"/>
  <sheetViews>
    <sheetView showZeros="0" view="pageLayout" topLeftCell="A19" zoomScaleNormal="100" workbookViewId="0">
      <selection activeCell="C8" sqref="C8:F8"/>
    </sheetView>
  </sheetViews>
  <sheetFormatPr defaultColWidth="9.1328125" defaultRowHeight="12.4" x14ac:dyDescent="0.3"/>
  <cols>
    <col min="1" max="1" width="8.265625" style="11" customWidth="1"/>
    <col min="2" max="3" width="9.1328125" style="11"/>
    <col min="4" max="4" width="2.73046875" style="11" customWidth="1"/>
    <col min="5" max="6" width="7.265625" style="11" customWidth="1"/>
    <col min="7" max="7" width="6.86328125" style="11" customWidth="1"/>
    <col min="8" max="8" width="6.59765625" style="11" customWidth="1"/>
    <col min="9" max="9" width="6.1328125" style="11" customWidth="1"/>
    <col min="10" max="11" width="7.265625" style="11" customWidth="1"/>
    <col min="12" max="12" width="8.73046875" style="11" customWidth="1"/>
    <col min="13" max="13" width="7.265625" style="11" hidden="1" customWidth="1"/>
    <col min="14" max="16384" width="9.1328125" style="11"/>
  </cols>
  <sheetData>
    <row r="1" spans="1:12" ht="6" customHeight="1" thickBot="1" x14ac:dyDescent="0.35"/>
    <row r="2" spans="1:12" ht="24" customHeight="1" thickBot="1" x14ac:dyDescent="0.4">
      <c r="A2" s="27" t="s">
        <v>97</v>
      </c>
      <c r="H2" s="3"/>
      <c r="I2" s="7" t="s">
        <v>76</v>
      </c>
      <c r="J2" s="4"/>
      <c r="K2" s="5"/>
      <c r="L2" s="5"/>
    </row>
    <row r="3" spans="1:12" ht="24" customHeight="1" thickBot="1" x14ac:dyDescent="0.35">
      <c r="A3" s="28" t="s">
        <v>57</v>
      </c>
      <c r="H3" s="3"/>
      <c r="I3" s="7" t="s">
        <v>75</v>
      </c>
      <c r="J3" s="4"/>
      <c r="K3" s="5"/>
      <c r="L3" s="5"/>
    </row>
    <row r="4" spans="1:12" ht="24" customHeight="1" thickBot="1" x14ac:dyDescent="0.35">
      <c r="A4" s="2" t="s">
        <v>10</v>
      </c>
      <c r="B4" s="2"/>
      <c r="C4" s="233"/>
      <c r="D4" s="233"/>
      <c r="E4" s="233"/>
      <c r="F4" s="42"/>
      <c r="H4" s="3"/>
      <c r="I4" s="7" t="s">
        <v>11</v>
      </c>
      <c r="J4" s="4"/>
      <c r="K4" s="5"/>
      <c r="L4" s="5"/>
    </row>
    <row r="5" spans="1:12" ht="24" customHeight="1" thickBot="1" x14ac:dyDescent="0.35">
      <c r="A5" s="6" t="s">
        <v>12</v>
      </c>
      <c r="B5" s="6"/>
      <c r="C5" s="232"/>
      <c r="D5" s="232"/>
      <c r="E5" s="232"/>
      <c r="F5" s="232"/>
      <c r="H5" s="3"/>
      <c r="I5" s="7" t="s">
        <v>13</v>
      </c>
      <c r="J5" s="137"/>
      <c r="K5" s="5"/>
      <c r="L5" s="5"/>
    </row>
    <row r="6" spans="1:12" ht="19.5" customHeight="1" x14ac:dyDescent="0.3">
      <c r="A6" s="11" t="s">
        <v>69</v>
      </c>
      <c r="H6" s="11" t="s">
        <v>14</v>
      </c>
    </row>
    <row r="7" spans="1:12" ht="17.100000000000001" customHeight="1" x14ac:dyDescent="0.3">
      <c r="A7" s="6" t="s">
        <v>15</v>
      </c>
      <c r="B7" s="6"/>
      <c r="C7" s="232"/>
      <c r="D7" s="232"/>
      <c r="E7" s="232"/>
      <c r="F7" s="232"/>
      <c r="H7" s="44" t="s">
        <v>16</v>
      </c>
      <c r="I7" s="234"/>
      <c r="J7" s="235"/>
      <c r="K7" s="235"/>
      <c r="L7" s="235"/>
    </row>
    <row r="8" spans="1:12" ht="17.100000000000001" customHeight="1" x14ac:dyDescent="0.3">
      <c r="A8" s="2" t="s">
        <v>17</v>
      </c>
      <c r="B8" s="2"/>
      <c r="C8" s="233"/>
      <c r="D8" s="233"/>
      <c r="E8" s="233"/>
      <c r="F8" s="233"/>
      <c r="H8" s="41" t="s">
        <v>18</v>
      </c>
      <c r="I8" s="227"/>
      <c r="J8" s="228"/>
      <c r="K8" s="228"/>
      <c r="L8" s="228"/>
    </row>
    <row r="9" spans="1:12" ht="17.100000000000001" customHeight="1" x14ac:dyDescent="0.3">
      <c r="A9" s="6" t="s">
        <v>19</v>
      </c>
      <c r="B9" s="6"/>
      <c r="C9" s="232"/>
      <c r="D9" s="232"/>
      <c r="E9" s="232"/>
      <c r="F9" s="232"/>
      <c r="H9" s="41" t="s">
        <v>20</v>
      </c>
      <c r="I9" s="227"/>
      <c r="J9" s="228"/>
      <c r="K9" s="228"/>
      <c r="L9" s="228"/>
    </row>
    <row r="10" spans="1:12" ht="17.100000000000001" customHeight="1" x14ac:dyDescent="0.3">
      <c r="A10" s="6" t="s">
        <v>30</v>
      </c>
      <c r="B10" s="6"/>
      <c r="C10" s="232"/>
      <c r="D10" s="232"/>
      <c r="E10" s="232"/>
      <c r="F10" s="232"/>
      <c r="H10" s="41" t="s">
        <v>21</v>
      </c>
      <c r="I10" s="227"/>
      <c r="J10" s="228"/>
      <c r="K10" s="228"/>
      <c r="L10" s="228"/>
    </row>
    <row r="11" spans="1:12" ht="17.100000000000001" customHeight="1" x14ac:dyDescent="0.3">
      <c r="H11" s="41" t="s">
        <v>22</v>
      </c>
      <c r="I11" s="227"/>
      <c r="J11" s="228"/>
      <c r="K11" s="228"/>
      <c r="L11" s="228"/>
    </row>
    <row r="12" spans="1:12" ht="17.100000000000001" customHeight="1" x14ac:dyDescent="0.3">
      <c r="C12" s="8"/>
      <c r="H12" s="41" t="s">
        <v>23</v>
      </c>
      <c r="I12" s="227"/>
      <c r="J12" s="228"/>
      <c r="K12" s="228"/>
      <c r="L12" s="228"/>
    </row>
    <row r="13" spans="1:12" ht="13.5" customHeight="1" x14ac:dyDescent="0.3">
      <c r="A13" s="9"/>
      <c r="B13" s="10"/>
    </row>
    <row r="14" spans="1:12" ht="13.9" x14ac:dyDescent="0.3">
      <c r="A14" s="47" t="s">
        <v>3</v>
      </c>
      <c r="B14" s="48"/>
      <c r="C14" s="48"/>
      <c r="D14" s="48"/>
      <c r="E14" s="48"/>
      <c r="F14" s="48"/>
      <c r="G14" s="48"/>
      <c r="H14" s="224" t="s">
        <v>0</v>
      </c>
      <c r="I14" s="225"/>
      <c r="J14" s="197" t="s">
        <v>7</v>
      </c>
      <c r="K14" s="198"/>
      <c r="L14" s="199"/>
    </row>
    <row r="15" spans="1:12" x14ac:dyDescent="0.3">
      <c r="A15" s="236" t="s">
        <v>68</v>
      </c>
      <c r="B15" s="239" t="s">
        <v>4</v>
      </c>
      <c r="C15" s="239" t="s">
        <v>5</v>
      </c>
      <c r="D15" s="239"/>
      <c r="E15" s="239"/>
      <c r="F15" s="241" t="s">
        <v>8</v>
      </c>
      <c r="G15" s="242"/>
      <c r="H15" s="205"/>
      <c r="I15" s="206"/>
      <c r="J15" s="207">
        <v>0.2</v>
      </c>
      <c r="K15" s="210"/>
      <c r="L15" s="212">
        <f>K15*0.2</f>
        <v>0</v>
      </c>
    </row>
    <row r="16" spans="1:12" ht="46.5" customHeight="1" x14ac:dyDescent="0.3">
      <c r="A16" s="237"/>
      <c r="B16" s="239"/>
      <c r="C16" s="239" t="s">
        <v>1</v>
      </c>
      <c r="D16" s="239"/>
      <c r="E16" s="239"/>
      <c r="F16" s="243" t="s">
        <v>39</v>
      </c>
      <c r="G16" s="244"/>
      <c r="H16" s="190"/>
      <c r="I16" s="191"/>
      <c r="J16" s="208"/>
      <c r="K16" s="210"/>
      <c r="L16" s="212"/>
    </row>
    <row r="17" spans="1:13" ht="40.5" customHeight="1" x14ac:dyDescent="0.3">
      <c r="A17" s="238"/>
      <c r="B17" s="240"/>
      <c r="C17" s="240" t="s">
        <v>6</v>
      </c>
      <c r="D17" s="240"/>
      <c r="E17" s="240"/>
      <c r="F17" s="243" t="s">
        <v>65</v>
      </c>
      <c r="G17" s="244"/>
      <c r="H17" s="216"/>
      <c r="I17" s="217"/>
      <c r="J17" s="209"/>
      <c r="K17" s="211"/>
      <c r="L17" s="213"/>
    </row>
    <row r="18" spans="1:13" ht="27.75" customHeight="1" x14ac:dyDescent="0.3">
      <c r="A18" s="236" t="s">
        <v>43</v>
      </c>
      <c r="B18" s="260" t="s">
        <v>9</v>
      </c>
      <c r="C18" s="261"/>
      <c r="D18" s="261"/>
      <c r="E18" s="262"/>
      <c r="F18" s="241" t="s">
        <v>41</v>
      </c>
      <c r="G18" s="263"/>
      <c r="H18" s="190"/>
      <c r="I18" s="191"/>
      <c r="J18" s="49">
        <v>0.4</v>
      </c>
      <c r="K18" s="151"/>
      <c r="L18" s="152">
        <f>K18*0.4</f>
        <v>0</v>
      </c>
      <c r="M18" s="26"/>
    </row>
    <row r="19" spans="1:13" ht="54.75" customHeight="1" thickBot="1" x14ac:dyDescent="0.35">
      <c r="A19" s="238"/>
      <c r="B19" s="264" t="s">
        <v>2</v>
      </c>
      <c r="C19" s="265"/>
      <c r="D19" s="265"/>
      <c r="E19" s="266"/>
      <c r="F19" s="267" t="s">
        <v>40</v>
      </c>
      <c r="G19" s="268"/>
      <c r="H19" s="190"/>
      <c r="I19" s="191"/>
      <c r="J19" s="49">
        <v>0.4</v>
      </c>
      <c r="K19" s="151"/>
      <c r="L19" s="152">
        <f>K19*0.4</f>
        <v>0</v>
      </c>
    </row>
    <row r="20" spans="1:13" ht="13.15" x14ac:dyDescent="0.3">
      <c r="A20" s="51" t="s">
        <v>42</v>
      </c>
      <c r="B20" s="180" t="s">
        <v>67</v>
      </c>
      <c r="C20" s="181"/>
      <c r="D20" s="181"/>
      <c r="E20" s="181"/>
      <c r="F20" s="181"/>
      <c r="G20" s="181"/>
      <c r="H20" s="181"/>
      <c r="I20" s="181"/>
      <c r="J20" s="182"/>
      <c r="K20" s="50"/>
      <c r="L20" s="155"/>
    </row>
    <row r="21" spans="1:13" ht="12.75" customHeight="1" x14ac:dyDescent="0.3">
      <c r="A21" s="52"/>
      <c r="B21" s="52"/>
      <c r="C21" s="52"/>
      <c r="D21" s="52"/>
      <c r="E21" s="52"/>
      <c r="F21" s="52"/>
      <c r="G21" s="52"/>
      <c r="H21" s="1"/>
      <c r="I21" s="1"/>
      <c r="J21" s="33"/>
      <c r="K21" s="33"/>
      <c r="L21" s="53">
        <f>(L15+L18+L19)-L20</f>
        <v>0</v>
      </c>
    </row>
    <row r="22" spans="1:13" ht="12.75" customHeight="1" x14ac:dyDescent="0.35">
      <c r="A22" s="54" t="s">
        <v>57</v>
      </c>
      <c r="B22" s="52"/>
      <c r="C22" s="52"/>
      <c r="D22" s="52"/>
      <c r="E22" s="52"/>
      <c r="F22" s="52"/>
      <c r="G22" s="52"/>
      <c r="H22" s="33"/>
      <c r="I22" s="33"/>
      <c r="J22" s="33"/>
      <c r="K22" s="33"/>
      <c r="L22" s="33"/>
    </row>
    <row r="23" spans="1:13" ht="12.75" customHeight="1" x14ac:dyDescent="0.3">
      <c r="A23" s="250" t="s">
        <v>50</v>
      </c>
      <c r="B23" s="251"/>
      <c r="C23" s="251"/>
      <c r="D23" s="251"/>
      <c r="E23" s="251"/>
      <c r="F23" s="251"/>
      <c r="G23" s="251"/>
      <c r="H23" s="251"/>
      <c r="I23" s="251"/>
      <c r="J23" s="251"/>
      <c r="K23" s="251"/>
      <c r="L23" s="252"/>
    </row>
    <row r="24" spans="1:13" x14ac:dyDescent="0.3">
      <c r="A24" s="253"/>
      <c r="B24" s="254"/>
      <c r="C24" s="254"/>
      <c r="D24" s="254"/>
      <c r="E24" s="254"/>
      <c r="F24" s="254"/>
      <c r="G24" s="254"/>
      <c r="H24" s="254"/>
      <c r="I24" s="254"/>
      <c r="J24" s="254"/>
      <c r="K24" s="254"/>
      <c r="L24" s="255"/>
    </row>
    <row r="25" spans="1:13" x14ac:dyDescent="0.3">
      <c r="A25" s="253"/>
      <c r="B25" s="254"/>
      <c r="C25" s="254"/>
      <c r="D25" s="254"/>
      <c r="E25" s="254"/>
      <c r="F25" s="254"/>
      <c r="G25" s="254"/>
      <c r="H25" s="254"/>
      <c r="I25" s="254"/>
      <c r="J25" s="254"/>
      <c r="K25" s="254"/>
      <c r="L25" s="255"/>
    </row>
    <row r="26" spans="1:13" ht="9" customHeight="1" x14ac:dyDescent="0.3">
      <c r="A26" s="253"/>
      <c r="B26" s="254"/>
      <c r="C26" s="254"/>
      <c r="D26" s="254"/>
      <c r="E26" s="254"/>
      <c r="F26" s="254"/>
      <c r="G26" s="254"/>
      <c r="H26" s="254"/>
      <c r="I26" s="254"/>
      <c r="J26" s="254"/>
      <c r="K26" s="254"/>
      <c r="L26" s="255"/>
    </row>
    <row r="27" spans="1:13" x14ac:dyDescent="0.3">
      <c r="A27" s="256"/>
      <c r="B27" s="257"/>
      <c r="C27" s="257"/>
      <c r="D27" s="257"/>
      <c r="E27" s="257"/>
      <c r="F27" s="257"/>
      <c r="G27" s="257"/>
      <c r="H27" s="257"/>
      <c r="I27" s="257"/>
      <c r="J27" s="257"/>
      <c r="K27" s="257"/>
      <c r="L27" s="258"/>
    </row>
    <row r="29" spans="1:13" ht="13.5" x14ac:dyDescent="0.3">
      <c r="A29" s="248" t="s">
        <v>51</v>
      </c>
      <c r="B29" s="248"/>
      <c r="C29" s="248"/>
      <c r="D29" s="248"/>
      <c r="E29" s="248"/>
      <c r="F29" s="248"/>
      <c r="G29" s="248"/>
      <c r="H29" s="248"/>
      <c r="I29" s="269"/>
      <c r="J29" s="269"/>
      <c r="K29" s="65" t="s">
        <v>46</v>
      </c>
      <c r="L29" s="153">
        <f>I29*1.5</f>
        <v>0</v>
      </c>
    </row>
    <row r="30" spans="1:13" ht="12" customHeight="1" x14ac:dyDescent="0.3">
      <c r="A30" s="248" t="s">
        <v>52</v>
      </c>
      <c r="B30" s="248"/>
      <c r="C30" s="248"/>
      <c r="D30" s="248"/>
      <c r="E30" s="248"/>
      <c r="F30" s="248"/>
      <c r="G30" s="248"/>
      <c r="H30" s="248"/>
      <c r="I30" s="269"/>
      <c r="J30" s="269"/>
      <c r="K30" s="45" t="s">
        <v>46</v>
      </c>
      <c r="L30" s="153">
        <f>I30*1.5</f>
        <v>0</v>
      </c>
    </row>
    <row r="31" spans="1:13" ht="13.5" customHeight="1" x14ac:dyDescent="0.3">
      <c r="A31" s="248" t="s">
        <v>53</v>
      </c>
      <c r="B31" s="248"/>
      <c r="C31" s="248"/>
      <c r="D31" s="248"/>
      <c r="E31" s="248"/>
      <c r="F31" s="248"/>
      <c r="G31" s="248"/>
      <c r="H31" s="248"/>
      <c r="I31" s="269"/>
      <c r="J31" s="269"/>
      <c r="K31" s="150" t="s">
        <v>110</v>
      </c>
      <c r="L31" s="153">
        <f>I31*2.5</f>
        <v>0</v>
      </c>
    </row>
    <row r="32" spans="1:13" ht="13.5" x14ac:dyDescent="0.3">
      <c r="A32" s="248" t="s">
        <v>54</v>
      </c>
      <c r="B32" s="248"/>
      <c r="C32" s="248"/>
      <c r="D32" s="248"/>
      <c r="E32" s="248"/>
      <c r="F32" s="248"/>
      <c r="G32" s="248"/>
      <c r="H32" s="248"/>
      <c r="I32" s="269"/>
      <c r="J32" s="269"/>
      <c r="K32" s="45" t="s">
        <v>48</v>
      </c>
      <c r="L32" s="153">
        <f>I32*2</f>
        <v>0</v>
      </c>
    </row>
    <row r="33" spans="1:12" ht="13.5" x14ac:dyDescent="0.3">
      <c r="A33" s="248" t="s">
        <v>55</v>
      </c>
      <c r="B33" s="248"/>
      <c r="C33" s="248"/>
      <c r="D33" s="248"/>
      <c r="E33" s="248"/>
      <c r="F33" s="248"/>
      <c r="G33" s="248"/>
      <c r="H33" s="248"/>
      <c r="I33" s="249">
        <f>L21</f>
        <v>0</v>
      </c>
      <c r="J33" s="249"/>
      <c r="K33" s="150" t="s">
        <v>110</v>
      </c>
      <c r="L33" s="153">
        <f>I33*2.5</f>
        <v>0</v>
      </c>
    </row>
    <row r="34" spans="1:12" ht="13.9" thickBot="1" x14ac:dyDescent="0.35">
      <c r="A34" s="52"/>
      <c r="F34" s="28"/>
      <c r="I34" s="1"/>
      <c r="J34" s="35"/>
      <c r="K34" s="36" t="s">
        <v>49</v>
      </c>
      <c r="L34" s="153">
        <f>(L29+L30+L31+L32+L33)</f>
        <v>0</v>
      </c>
    </row>
    <row r="35" spans="1:12" ht="13.9" thickBot="1" x14ac:dyDescent="0.35">
      <c r="A35" s="52"/>
      <c r="B35" s="52"/>
      <c r="C35" s="52"/>
      <c r="D35" s="52"/>
      <c r="E35" s="52"/>
      <c r="F35" s="245" t="s">
        <v>56</v>
      </c>
      <c r="G35" s="246"/>
      <c r="H35" s="246"/>
      <c r="I35" s="246"/>
      <c r="J35" s="246"/>
      <c r="K35" s="247"/>
      <c r="L35" s="58">
        <f>L34/10</f>
        <v>0</v>
      </c>
    </row>
    <row r="36" spans="1:12" ht="13.5" x14ac:dyDescent="0.3">
      <c r="A36" s="52"/>
      <c r="B36" s="52"/>
      <c r="C36" s="52"/>
      <c r="D36" s="52"/>
      <c r="E36" s="52"/>
      <c r="F36" s="28"/>
      <c r="G36" s="28"/>
      <c r="H36" s="28"/>
      <c r="I36" s="28"/>
      <c r="J36" s="28"/>
      <c r="K36" s="28"/>
      <c r="L36" s="59"/>
    </row>
    <row r="37" spans="1:12" ht="13.5" x14ac:dyDescent="0.3">
      <c r="A37" s="52"/>
      <c r="B37" s="52"/>
      <c r="C37" s="52"/>
      <c r="D37" s="52"/>
      <c r="E37" s="52"/>
      <c r="F37" s="28"/>
      <c r="G37" s="28"/>
      <c r="H37" s="28"/>
      <c r="I37" s="28"/>
      <c r="J37" s="28"/>
      <c r="K37" s="28"/>
      <c r="L37" s="59"/>
    </row>
    <row r="38" spans="1:12" ht="13.5" x14ac:dyDescent="0.3">
      <c r="A38" s="52"/>
      <c r="B38" s="52"/>
      <c r="C38" s="52"/>
      <c r="D38" s="52"/>
      <c r="E38" s="52"/>
      <c r="F38" s="28"/>
      <c r="G38" s="28"/>
      <c r="H38" s="28"/>
      <c r="I38" s="28"/>
      <c r="J38" s="28"/>
      <c r="K38" s="28"/>
      <c r="L38" s="59"/>
    </row>
    <row r="39" spans="1:12" ht="13.5" x14ac:dyDescent="0.3">
      <c r="A39" s="52"/>
      <c r="B39" s="52"/>
      <c r="C39" s="52"/>
      <c r="D39" s="52"/>
      <c r="E39" s="52"/>
      <c r="F39" s="28"/>
      <c r="G39" s="28"/>
      <c r="H39" s="28"/>
      <c r="I39" s="28"/>
      <c r="J39" s="28"/>
      <c r="K39" s="28"/>
      <c r="L39" s="59"/>
    </row>
    <row r="40" spans="1:12" x14ac:dyDescent="0.3">
      <c r="F40" s="31"/>
      <c r="H40" s="30"/>
      <c r="I40" s="30"/>
      <c r="J40" s="32"/>
      <c r="K40" s="17"/>
      <c r="L40" s="25"/>
    </row>
    <row r="42" spans="1:12" x14ac:dyDescent="0.3">
      <c r="A42" s="2" t="s">
        <v>28</v>
      </c>
      <c r="B42" s="43"/>
      <c r="C42" s="43"/>
      <c r="D42" s="43"/>
      <c r="E42" s="43"/>
      <c r="F42" s="31"/>
      <c r="H42" s="2" t="s">
        <v>29</v>
      </c>
      <c r="I42" s="2"/>
      <c r="J42" s="2"/>
      <c r="K42" s="2"/>
      <c r="L42" s="2"/>
    </row>
    <row r="43" spans="1:12" x14ac:dyDescent="0.3">
      <c r="F43" s="31"/>
      <c r="H43" s="30"/>
      <c r="I43" s="30"/>
      <c r="J43" s="32"/>
      <c r="K43" s="17"/>
      <c r="L43" s="25"/>
    </row>
    <row r="44" spans="1:12" x14ac:dyDescent="0.3">
      <c r="A44" s="26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</row>
  </sheetData>
  <mergeCells count="48">
    <mergeCell ref="C4:E4"/>
    <mergeCell ref="I12:L12"/>
    <mergeCell ref="C5:F5"/>
    <mergeCell ref="C7:F7"/>
    <mergeCell ref="I7:L7"/>
    <mergeCell ref="C8:F8"/>
    <mergeCell ref="I8:L8"/>
    <mergeCell ref="C9:F9"/>
    <mergeCell ref="I9:L9"/>
    <mergeCell ref="C10:F10"/>
    <mergeCell ref="I10:L10"/>
    <mergeCell ref="I11:L11"/>
    <mergeCell ref="H14:I14"/>
    <mergeCell ref="J14:L14"/>
    <mergeCell ref="A15:A17"/>
    <mergeCell ref="B15:B17"/>
    <mergeCell ref="C15:E15"/>
    <mergeCell ref="F15:G15"/>
    <mergeCell ref="H15:I15"/>
    <mergeCell ref="J15:J17"/>
    <mergeCell ref="K15:K17"/>
    <mergeCell ref="L15:L17"/>
    <mergeCell ref="C16:E16"/>
    <mergeCell ref="F16:G16"/>
    <mergeCell ref="H16:I16"/>
    <mergeCell ref="C17:E17"/>
    <mergeCell ref="F17:G17"/>
    <mergeCell ref="H17:I17"/>
    <mergeCell ref="A18:A19"/>
    <mergeCell ref="B18:E18"/>
    <mergeCell ref="F18:G18"/>
    <mergeCell ref="H18:I18"/>
    <mergeCell ref="B19:E19"/>
    <mergeCell ref="F19:G19"/>
    <mergeCell ref="H19:I19"/>
    <mergeCell ref="B20:J20"/>
    <mergeCell ref="A23:L27"/>
    <mergeCell ref="A29:H29"/>
    <mergeCell ref="I29:J29"/>
    <mergeCell ref="A30:H30"/>
    <mergeCell ref="I30:J30"/>
    <mergeCell ref="F35:K35"/>
    <mergeCell ref="A31:H31"/>
    <mergeCell ref="I31:J31"/>
    <mergeCell ref="A32:H32"/>
    <mergeCell ref="I32:J32"/>
    <mergeCell ref="A33:H33"/>
    <mergeCell ref="I33:J33"/>
  </mergeCells>
  <conditionalFormatting sqref="L15:L39 I33:J33">
    <cfRule type="cellIs" dxfId="5" priority="4" operator="equal">
      <formula>0</formula>
    </cfRule>
  </conditionalFormatting>
  <conditionalFormatting sqref="K15:K20 I29:J33 L15:L39">
    <cfRule type="cellIs" dxfId="4" priority="3" operator="notBetween">
      <formula>0</formula>
      <formula>10</formula>
    </cfRule>
  </conditionalFormatting>
  <pageMargins left="0.7" right="0.7" top="0.75" bottom="0.75" header="0.3" footer="0.3"/>
  <pageSetup paperSize="9" scale="95" orientation="portrait" horizontalDpi="300" verticalDpi="300" r:id="rId1"/>
  <headerFooter>
    <oddHeader>&amp;L&amp;G&amp;C&amp;"Verdana,Normal"&amp;12PROTOKOLL FÖR LÄTTKLASS</oddHeader>
  </headerFooter>
  <ignoredErrors>
    <ignoredError sqref="L32" formula="1"/>
  </ignoredErrors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6"/>
  <sheetViews>
    <sheetView showZeros="0" view="pageLayout" topLeftCell="A28" zoomScaleNormal="100" workbookViewId="0">
      <selection activeCell="C35" sqref="C35"/>
    </sheetView>
  </sheetViews>
  <sheetFormatPr defaultColWidth="9.1328125" defaultRowHeight="12.4" x14ac:dyDescent="0.3"/>
  <cols>
    <col min="1" max="1" width="7.265625" style="68" customWidth="1"/>
    <col min="2" max="3" width="9.1328125" style="68"/>
    <col min="4" max="4" width="2.73046875" style="68" customWidth="1"/>
    <col min="5" max="6" width="7.265625" style="68" customWidth="1"/>
    <col min="7" max="7" width="10.86328125" style="68" customWidth="1"/>
    <col min="8" max="8" width="4.86328125" style="68" customWidth="1"/>
    <col min="9" max="9" width="2.86328125" style="68" customWidth="1"/>
    <col min="10" max="11" width="7.265625" style="68" customWidth="1"/>
    <col min="12" max="12" width="9.1328125" style="68" customWidth="1"/>
    <col min="13" max="13" width="7.265625" style="68" hidden="1" customWidth="1"/>
    <col min="14" max="16384" width="9.1328125" style="68"/>
  </cols>
  <sheetData>
    <row r="1" spans="1:13" ht="6" customHeight="1" thickBot="1" x14ac:dyDescent="0.35"/>
    <row r="2" spans="1:13" ht="24" customHeight="1" thickBot="1" x14ac:dyDescent="0.4">
      <c r="A2" s="106" t="s">
        <v>77</v>
      </c>
      <c r="H2" s="102"/>
      <c r="I2" s="101" t="s">
        <v>76</v>
      </c>
      <c r="J2" s="103"/>
      <c r="K2" s="99"/>
      <c r="L2" s="99"/>
    </row>
    <row r="3" spans="1:13" ht="24" customHeight="1" thickBot="1" x14ac:dyDescent="0.35">
      <c r="A3" s="105" t="s">
        <v>78</v>
      </c>
      <c r="H3" s="102"/>
      <c r="I3" s="101" t="s">
        <v>75</v>
      </c>
      <c r="J3" s="103"/>
      <c r="K3" s="99"/>
      <c r="L3" s="99"/>
    </row>
    <row r="4" spans="1:13" ht="24" customHeight="1" thickBot="1" x14ac:dyDescent="0.35">
      <c r="A4" s="75" t="s">
        <v>10</v>
      </c>
      <c r="B4" s="75"/>
      <c r="C4" s="273"/>
      <c r="D4" s="273"/>
      <c r="E4" s="273"/>
      <c r="F4" s="104"/>
      <c r="H4" s="102"/>
      <c r="I4" s="101" t="s">
        <v>11</v>
      </c>
      <c r="J4" s="103"/>
      <c r="K4" s="99"/>
      <c r="L4" s="99"/>
    </row>
    <row r="5" spans="1:13" ht="24" customHeight="1" thickBot="1" x14ac:dyDescent="0.35">
      <c r="A5" s="87" t="s">
        <v>12</v>
      </c>
      <c r="B5" s="87"/>
      <c r="C5" s="286"/>
      <c r="D5" s="286"/>
      <c r="E5" s="286"/>
      <c r="F5" s="286"/>
      <c r="H5" s="102"/>
      <c r="I5" s="101" t="s">
        <v>13</v>
      </c>
      <c r="J5" s="100"/>
      <c r="K5" s="99"/>
      <c r="L5" s="99"/>
    </row>
    <row r="6" spans="1:13" ht="19.5" customHeight="1" thickBot="1" x14ac:dyDescent="0.35">
      <c r="A6" s="87" t="s">
        <v>14</v>
      </c>
      <c r="B6" s="87"/>
      <c r="C6" s="286"/>
      <c r="D6" s="286"/>
      <c r="E6" s="286"/>
      <c r="F6" s="286"/>
      <c r="K6" s="98"/>
    </row>
    <row r="7" spans="1:13" ht="17.100000000000001" customHeight="1" thickBot="1" x14ac:dyDescent="0.35">
      <c r="A7" s="87" t="s">
        <v>69</v>
      </c>
      <c r="B7" s="87"/>
      <c r="C7" s="87"/>
      <c r="D7" s="87"/>
      <c r="E7" s="87"/>
      <c r="F7" s="87"/>
      <c r="H7" s="94"/>
      <c r="I7" s="94"/>
      <c r="J7" s="97" t="s">
        <v>74</v>
      </c>
      <c r="K7" s="96"/>
      <c r="L7" s="95"/>
    </row>
    <row r="8" spans="1:13" ht="17.100000000000001" customHeight="1" x14ac:dyDescent="0.3">
      <c r="A8" s="75" t="s">
        <v>17</v>
      </c>
      <c r="B8" s="75"/>
      <c r="C8" s="273"/>
      <c r="D8" s="273"/>
      <c r="E8" s="273"/>
      <c r="F8" s="273"/>
      <c r="H8" s="94"/>
      <c r="I8" s="94"/>
      <c r="J8" s="94"/>
      <c r="K8" s="94"/>
      <c r="L8" s="94"/>
    </row>
    <row r="9" spans="1:13" ht="17.100000000000001" customHeight="1" x14ac:dyDescent="0.3">
      <c r="A9" s="87" t="s">
        <v>19</v>
      </c>
      <c r="B9" s="87"/>
      <c r="C9" s="286"/>
      <c r="D9" s="286"/>
      <c r="E9" s="286"/>
      <c r="F9" s="286"/>
      <c r="H9" s="94"/>
      <c r="I9" s="94"/>
      <c r="J9" s="94"/>
      <c r="K9" s="94"/>
      <c r="L9" s="94"/>
    </row>
    <row r="10" spans="1:13" ht="17.100000000000001" customHeight="1" x14ac:dyDescent="0.3">
      <c r="A10" s="87" t="s">
        <v>30</v>
      </c>
      <c r="B10" s="87"/>
      <c r="C10" s="286"/>
      <c r="D10" s="286"/>
      <c r="E10" s="286"/>
      <c r="F10" s="286"/>
      <c r="H10" s="94"/>
      <c r="I10" s="94"/>
      <c r="J10" s="94"/>
      <c r="K10" s="94"/>
      <c r="L10" s="94"/>
    </row>
    <row r="11" spans="1:13" ht="17.25" customHeight="1" x14ac:dyDescent="0.3">
      <c r="H11" s="94"/>
      <c r="I11" s="94"/>
      <c r="J11" s="94"/>
      <c r="K11" s="94"/>
      <c r="L11" s="94"/>
    </row>
    <row r="12" spans="1:13" ht="16.5" hidden="1" customHeight="1" x14ac:dyDescent="0.3">
      <c r="H12" s="94"/>
      <c r="I12" s="94"/>
      <c r="J12" s="94"/>
      <c r="K12" s="94"/>
      <c r="L12" s="94"/>
    </row>
    <row r="13" spans="1:13" ht="21.75" customHeight="1" x14ac:dyDescent="0.3">
      <c r="A13" s="93"/>
      <c r="B13" s="87"/>
      <c r="C13" s="92"/>
      <c r="D13" s="91"/>
      <c r="E13" s="89" t="s">
        <v>0</v>
      </c>
      <c r="F13" s="88"/>
      <c r="G13" s="87"/>
      <c r="H13" s="88"/>
      <c r="I13" s="88"/>
      <c r="J13" s="87"/>
      <c r="K13" s="91"/>
      <c r="L13" s="84" t="s">
        <v>73</v>
      </c>
      <c r="M13" s="74"/>
    </row>
    <row r="14" spans="1:13" ht="20.100000000000001" customHeight="1" x14ac:dyDescent="0.3">
      <c r="A14" s="126" t="s">
        <v>25</v>
      </c>
      <c r="B14" s="127"/>
      <c r="C14" s="127"/>
      <c r="D14" s="128"/>
      <c r="E14" s="88"/>
      <c r="F14" s="88"/>
      <c r="G14" s="87"/>
      <c r="H14" s="88"/>
      <c r="I14" s="88"/>
      <c r="J14" s="87"/>
      <c r="K14" s="90"/>
      <c r="L14" s="84"/>
    </row>
    <row r="15" spans="1:13" ht="20.100000000000001" customHeight="1" x14ac:dyDescent="0.3">
      <c r="A15" s="126" t="s">
        <v>33</v>
      </c>
      <c r="B15" s="127"/>
      <c r="C15" s="127"/>
      <c r="D15" s="128"/>
      <c r="E15" s="88"/>
      <c r="F15" s="88"/>
      <c r="G15" s="87"/>
      <c r="H15" s="88"/>
      <c r="I15" s="88"/>
      <c r="J15" s="87"/>
      <c r="K15" s="86"/>
      <c r="L15" s="84"/>
    </row>
    <row r="16" spans="1:13" ht="20.100000000000001" customHeight="1" x14ac:dyDescent="0.3">
      <c r="A16" s="126" t="s">
        <v>79</v>
      </c>
      <c r="B16" s="132"/>
      <c r="C16" s="132"/>
      <c r="D16" s="133"/>
      <c r="E16" s="88"/>
      <c r="F16" s="88"/>
      <c r="G16" s="87"/>
      <c r="H16" s="88"/>
      <c r="I16" s="88"/>
      <c r="J16" s="87"/>
      <c r="K16" s="86"/>
      <c r="L16" s="84"/>
    </row>
    <row r="17" spans="1:13" ht="20.100000000000001" customHeight="1" x14ac:dyDescent="0.3">
      <c r="A17" s="126" t="s">
        <v>70</v>
      </c>
      <c r="B17" s="127"/>
      <c r="C17" s="127"/>
      <c r="D17" s="128"/>
      <c r="E17" s="88"/>
      <c r="F17" s="88"/>
      <c r="G17" s="87"/>
      <c r="H17" s="88"/>
      <c r="I17" s="88"/>
      <c r="J17" s="87"/>
      <c r="K17" s="86"/>
      <c r="L17" s="84"/>
    </row>
    <row r="18" spans="1:13" ht="20.100000000000001" customHeight="1" x14ac:dyDescent="0.3">
      <c r="A18" s="129" t="s">
        <v>35</v>
      </c>
      <c r="B18" s="130"/>
      <c r="C18" s="130"/>
      <c r="D18" s="131"/>
      <c r="E18" s="88"/>
      <c r="F18" s="88"/>
      <c r="G18" s="87"/>
      <c r="H18" s="88"/>
      <c r="I18" s="88"/>
      <c r="J18" s="87"/>
      <c r="K18" s="86"/>
      <c r="L18" s="84"/>
    </row>
    <row r="19" spans="1:13" ht="20.100000000000001" customHeight="1" x14ac:dyDescent="0.3">
      <c r="A19" s="129" t="s">
        <v>36</v>
      </c>
      <c r="B19" s="130"/>
      <c r="C19" s="130"/>
      <c r="D19" s="131"/>
      <c r="E19" s="88"/>
      <c r="F19" s="88"/>
      <c r="G19" s="87"/>
      <c r="H19" s="88"/>
      <c r="I19" s="88"/>
      <c r="J19" s="87"/>
      <c r="K19" s="86"/>
      <c r="L19" s="84"/>
    </row>
    <row r="20" spans="1:13" ht="20.100000000000001" customHeight="1" x14ac:dyDescent="0.3">
      <c r="K20" s="85"/>
      <c r="L20" s="85"/>
    </row>
    <row r="21" spans="1:13" ht="15.75" customHeight="1" x14ac:dyDescent="0.3">
      <c r="B21" s="74"/>
      <c r="C21" s="74"/>
      <c r="D21" s="74"/>
      <c r="E21" s="74"/>
      <c r="F21" s="74"/>
      <c r="I21" s="70"/>
      <c r="J21" s="83"/>
      <c r="K21" s="70" t="s">
        <v>72</v>
      </c>
      <c r="L21" s="84">
        <f>SUM(L14:L19)</f>
        <v>0</v>
      </c>
    </row>
    <row r="22" spans="1:13" ht="18.75" customHeight="1" x14ac:dyDescent="0.3">
      <c r="B22" s="74"/>
      <c r="C22" s="74"/>
      <c r="D22" s="74"/>
      <c r="E22" s="74"/>
      <c r="F22" s="82"/>
      <c r="I22" s="70"/>
      <c r="J22" s="81"/>
    </row>
    <row r="23" spans="1:13" s="11" customFormat="1" ht="15.75" customHeight="1" x14ac:dyDescent="0.3">
      <c r="A23" s="47" t="s">
        <v>3</v>
      </c>
      <c r="B23" s="48"/>
      <c r="C23" s="48"/>
      <c r="D23" s="48"/>
      <c r="E23" s="48"/>
      <c r="F23" s="48"/>
      <c r="G23" s="274" t="s">
        <v>0</v>
      </c>
      <c r="H23" s="275"/>
      <c r="I23" s="276"/>
      <c r="J23" s="197" t="s">
        <v>7</v>
      </c>
      <c r="K23" s="198"/>
      <c r="L23" s="199"/>
    </row>
    <row r="24" spans="1:13" s="11" customFormat="1" x14ac:dyDescent="0.3">
      <c r="A24" s="183" t="s">
        <v>44</v>
      </c>
      <c r="B24" s="201" t="s">
        <v>4</v>
      </c>
      <c r="C24" s="201" t="s">
        <v>5</v>
      </c>
      <c r="D24" s="201"/>
      <c r="E24" s="203" t="s">
        <v>8</v>
      </c>
      <c r="F24" s="270"/>
      <c r="G24" s="277"/>
      <c r="H24" s="278"/>
      <c r="I24" s="279"/>
      <c r="J24" s="207">
        <v>0.2</v>
      </c>
      <c r="K24" s="210"/>
      <c r="L24" s="213">
        <f>K24*0.2</f>
        <v>0</v>
      </c>
    </row>
    <row r="25" spans="1:13" s="11" customFormat="1" ht="46.5" customHeight="1" x14ac:dyDescent="0.3">
      <c r="A25" s="200"/>
      <c r="B25" s="201"/>
      <c r="C25" s="201" t="s">
        <v>1</v>
      </c>
      <c r="D25" s="201"/>
      <c r="E25" s="214" t="s">
        <v>39</v>
      </c>
      <c r="F25" s="215"/>
      <c r="G25" s="280"/>
      <c r="H25" s="281"/>
      <c r="I25" s="282"/>
      <c r="J25" s="208"/>
      <c r="K25" s="210"/>
      <c r="L25" s="271"/>
    </row>
    <row r="26" spans="1:13" s="11" customFormat="1" ht="40.5" customHeight="1" x14ac:dyDescent="0.3">
      <c r="A26" s="184"/>
      <c r="B26" s="202"/>
      <c r="C26" s="202" t="s">
        <v>80</v>
      </c>
      <c r="D26" s="202"/>
      <c r="E26" s="214" t="s">
        <v>65</v>
      </c>
      <c r="F26" s="215"/>
      <c r="G26" s="280"/>
      <c r="H26" s="281"/>
      <c r="I26" s="282"/>
      <c r="J26" s="209"/>
      <c r="K26" s="211"/>
      <c r="L26" s="272"/>
    </row>
    <row r="27" spans="1:13" s="11" customFormat="1" ht="27.75" customHeight="1" x14ac:dyDescent="0.3">
      <c r="A27" s="183" t="s">
        <v>61</v>
      </c>
      <c r="B27" s="185" t="s">
        <v>9</v>
      </c>
      <c r="C27" s="186"/>
      <c r="D27" s="187"/>
      <c r="E27" s="188" t="s">
        <v>41</v>
      </c>
      <c r="F27" s="189"/>
      <c r="G27" s="283"/>
      <c r="H27" s="284"/>
      <c r="I27" s="285"/>
      <c r="J27" s="66">
        <v>0.4</v>
      </c>
      <c r="K27" s="151"/>
      <c r="L27" s="152">
        <f>K27*0.4</f>
        <v>0</v>
      </c>
      <c r="M27" s="26"/>
    </row>
    <row r="28" spans="1:13" s="11" customFormat="1" ht="61.5" customHeight="1" thickBot="1" x14ac:dyDescent="0.35">
      <c r="A28" s="184"/>
      <c r="B28" s="192" t="s">
        <v>2</v>
      </c>
      <c r="C28" s="193"/>
      <c r="D28" s="194"/>
      <c r="E28" s="195" t="s">
        <v>40</v>
      </c>
      <c r="F28" s="196"/>
      <c r="G28" s="280"/>
      <c r="H28" s="281"/>
      <c r="I28" s="282"/>
      <c r="J28" s="66">
        <v>0.4</v>
      </c>
      <c r="K28" s="151"/>
      <c r="L28" s="152">
        <f>K28*0.4</f>
        <v>0</v>
      </c>
    </row>
    <row r="29" spans="1:13" s="11" customFormat="1" ht="13.5" thickBot="1" x14ac:dyDescent="0.35">
      <c r="A29" s="51" t="s">
        <v>42</v>
      </c>
      <c r="B29" s="180" t="s">
        <v>66</v>
      </c>
      <c r="C29" s="181"/>
      <c r="D29" s="181"/>
      <c r="E29" s="181"/>
      <c r="F29" s="181"/>
      <c r="G29" s="181"/>
      <c r="H29" s="181"/>
      <c r="I29" s="182"/>
      <c r="J29" s="67"/>
      <c r="K29" s="61">
        <f>J29</f>
        <v>0</v>
      </c>
      <c r="L29" s="140"/>
    </row>
    <row r="30" spans="1:13" s="11" customFormat="1" ht="18" customHeight="1" thickBot="1" x14ac:dyDescent="0.4">
      <c r="A30" s="52"/>
      <c r="B30" s="52"/>
      <c r="C30" s="52"/>
      <c r="D30" s="52"/>
      <c r="E30" s="52"/>
      <c r="F30" s="52"/>
      <c r="G30" s="1"/>
      <c r="I30" s="1"/>
      <c r="J30" s="107"/>
      <c r="K30" s="38" t="s">
        <v>58</v>
      </c>
      <c r="L30" s="56">
        <f>IFERROR(L24+L27+L28-L29,0)</f>
        <v>0</v>
      </c>
    </row>
    <row r="31" spans="1:13" s="11" customFormat="1" ht="18" customHeight="1" thickBot="1" x14ac:dyDescent="0.4">
      <c r="A31" s="52"/>
      <c r="B31" s="52"/>
      <c r="C31" s="52"/>
      <c r="D31" s="52"/>
      <c r="E31" s="52"/>
      <c r="F31" s="52"/>
      <c r="G31" s="1"/>
      <c r="I31" s="1"/>
      <c r="J31" s="62"/>
      <c r="K31" s="63" t="s">
        <v>48</v>
      </c>
      <c r="L31" s="56">
        <f>(L30*2)</f>
        <v>0</v>
      </c>
    </row>
    <row r="32" spans="1:13" s="11" customFormat="1" ht="18" customHeight="1" thickBot="1" x14ac:dyDescent="0.4">
      <c r="A32" s="52"/>
      <c r="B32" s="52"/>
      <c r="C32" s="52"/>
      <c r="D32" s="52"/>
      <c r="E32" s="52"/>
      <c r="F32" s="52"/>
      <c r="G32" s="1"/>
      <c r="I32" s="1"/>
      <c r="J32" s="62" t="s">
        <v>93</v>
      </c>
      <c r="K32" s="63"/>
      <c r="L32" s="56">
        <f>L21+L31</f>
        <v>0</v>
      </c>
    </row>
    <row r="33" spans="1:12" s="77" customFormat="1" ht="21.75" customHeight="1" thickBot="1" x14ac:dyDescent="0.4">
      <c r="I33" s="80"/>
      <c r="J33" s="79" t="s">
        <v>71</v>
      </c>
      <c r="K33" s="78"/>
      <c r="L33" s="109">
        <f>ROUND(L32/8,3)</f>
        <v>0</v>
      </c>
    </row>
    <row r="34" spans="1:12" ht="18" customHeight="1" x14ac:dyDescent="0.3">
      <c r="B34" s="74"/>
      <c r="C34" s="74"/>
      <c r="D34" s="74"/>
      <c r="E34" s="74"/>
      <c r="F34" s="73"/>
      <c r="H34" s="72"/>
      <c r="I34" s="72"/>
      <c r="J34" s="71"/>
      <c r="K34" s="70"/>
      <c r="L34" s="69"/>
    </row>
    <row r="35" spans="1:12" ht="18" customHeight="1" x14ac:dyDescent="0.3">
      <c r="A35" s="75" t="s">
        <v>28</v>
      </c>
      <c r="B35" s="76"/>
      <c r="C35" s="76"/>
      <c r="D35" s="76"/>
      <c r="E35" s="76"/>
      <c r="F35" s="73"/>
      <c r="G35" s="75" t="s">
        <v>29</v>
      </c>
      <c r="H35" s="75"/>
      <c r="I35" s="75"/>
      <c r="J35" s="75"/>
      <c r="K35" s="75"/>
      <c r="L35" s="75"/>
    </row>
    <row r="36" spans="1:12" ht="18" customHeight="1" x14ac:dyDescent="0.3">
      <c r="B36" s="74"/>
      <c r="C36" s="74"/>
      <c r="D36" s="74"/>
      <c r="E36" s="74"/>
      <c r="F36" s="73"/>
      <c r="H36" s="72"/>
      <c r="I36" s="72"/>
      <c r="J36" s="71"/>
      <c r="K36" s="70"/>
      <c r="L36" s="69"/>
    </row>
  </sheetData>
  <mergeCells count="30">
    <mergeCell ref="C4:E4"/>
    <mergeCell ref="B29:I29"/>
    <mergeCell ref="G23:I23"/>
    <mergeCell ref="G24:I24"/>
    <mergeCell ref="G25:I25"/>
    <mergeCell ref="G26:I26"/>
    <mergeCell ref="G27:I27"/>
    <mergeCell ref="G28:I28"/>
    <mergeCell ref="C10:F10"/>
    <mergeCell ref="C5:F5"/>
    <mergeCell ref="C8:F8"/>
    <mergeCell ref="C9:F9"/>
    <mergeCell ref="C6:F6"/>
    <mergeCell ref="A27:A28"/>
    <mergeCell ref="B27:D27"/>
    <mergeCell ref="E27:F27"/>
    <mergeCell ref="B28:D28"/>
    <mergeCell ref="E28:F28"/>
    <mergeCell ref="J23:L23"/>
    <mergeCell ref="A24:A26"/>
    <mergeCell ref="B24:B26"/>
    <mergeCell ref="C24:D24"/>
    <mergeCell ref="E24:F24"/>
    <mergeCell ref="J24:J26"/>
    <mergeCell ref="K24:K26"/>
    <mergeCell ref="L24:L26"/>
    <mergeCell ref="C25:D25"/>
    <mergeCell ref="E25:F25"/>
    <mergeCell ref="C26:D26"/>
    <mergeCell ref="E26:F26"/>
  </mergeCells>
  <conditionalFormatting sqref="L24 L27:L28 K29 L30:L32">
    <cfRule type="cellIs" dxfId="3" priority="2" operator="equal">
      <formula>0</formula>
    </cfRule>
  </conditionalFormatting>
  <conditionalFormatting sqref="L24 L27:L28 J29 K24:K29 L30:L32">
    <cfRule type="cellIs" dxfId="2" priority="1" operator="notBetween">
      <formula>0</formula>
      <formula>10</formula>
    </cfRule>
  </conditionalFormatting>
  <pageMargins left="0.78740157480314965" right="0.15748031496062992" top="0.98425196850393704" bottom="0.39370078740157483" header="0.43307086614173229" footer="0.19685039370078741"/>
  <pageSetup paperSize="9" scale="99" orientation="portrait" r:id="rId1"/>
  <headerFooter alignWithMargins="0">
    <oddHeader>&amp;L&amp;G&amp;C&amp;"Verdana,Normal"&amp;12PROTOKOLL FÖR LÄTTKLASS</oddHead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41"/>
  <sheetViews>
    <sheetView showZeros="0" tabSelected="1" view="pageLayout" topLeftCell="A19" zoomScaleNormal="100" workbookViewId="0">
      <selection activeCell="K35" sqref="K35"/>
    </sheetView>
  </sheetViews>
  <sheetFormatPr defaultColWidth="9.1328125" defaultRowHeight="12.4" x14ac:dyDescent="0.3"/>
  <cols>
    <col min="1" max="1" width="11.86328125" style="110" customWidth="1"/>
    <col min="2" max="2" width="7.3984375" style="110" customWidth="1"/>
    <col min="3" max="3" width="7.86328125" style="110" customWidth="1"/>
    <col min="4" max="4" width="6.3984375" style="110" customWidth="1"/>
    <col min="5" max="6" width="7.265625" style="110" customWidth="1"/>
    <col min="7" max="7" width="7.73046875" style="110" customWidth="1"/>
    <col min="8" max="8" width="6.1328125" style="110" customWidth="1"/>
    <col min="9" max="9" width="7.265625" style="110" customWidth="1"/>
    <col min="10" max="10" width="6.59765625" style="110" customWidth="1"/>
    <col min="11" max="11" width="8.3984375" style="110" customWidth="1"/>
    <col min="12" max="12" width="6.3984375" style="110" hidden="1" customWidth="1"/>
    <col min="13" max="16384" width="9.1328125" style="110"/>
  </cols>
  <sheetData>
    <row r="1" spans="1:12" ht="6" customHeight="1" thickBot="1" x14ac:dyDescent="0.35"/>
    <row r="2" spans="1:12" ht="22.5" customHeight="1" thickBot="1" x14ac:dyDescent="0.4">
      <c r="A2" s="119" t="s">
        <v>81</v>
      </c>
      <c r="H2" s="79" t="s">
        <v>76</v>
      </c>
      <c r="I2" s="101"/>
      <c r="J2" s="103"/>
      <c r="K2" s="176"/>
      <c r="L2" s="174"/>
    </row>
    <row r="3" spans="1:12" ht="24" customHeight="1" thickBot="1" x14ac:dyDescent="0.35">
      <c r="A3" s="116" t="s">
        <v>57</v>
      </c>
      <c r="H3" s="179" t="s">
        <v>75</v>
      </c>
      <c r="I3" s="101"/>
      <c r="J3" s="103"/>
      <c r="K3" s="176"/>
      <c r="L3" s="174"/>
    </row>
    <row r="4" spans="1:12" ht="24" customHeight="1" thickBot="1" x14ac:dyDescent="0.35">
      <c r="A4" s="111" t="s">
        <v>10</v>
      </c>
      <c r="B4" s="111"/>
      <c r="C4" s="294"/>
      <c r="D4" s="294"/>
      <c r="E4" s="294"/>
      <c r="F4" s="118"/>
      <c r="H4" s="79" t="s">
        <v>11</v>
      </c>
      <c r="I4" s="101"/>
      <c r="J4" s="103"/>
      <c r="K4" s="176"/>
      <c r="L4" s="174"/>
    </row>
    <row r="5" spans="1:12" ht="24" customHeight="1" thickBot="1" x14ac:dyDescent="0.35">
      <c r="A5" s="115" t="s">
        <v>12</v>
      </c>
      <c r="B5" s="115"/>
      <c r="C5" s="293"/>
      <c r="D5" s="293"/>
      <c r="E5" s="293"/>
      <c r="F5" s="293"/>
      <c r="H5" s="79" t="s">
        <v>13</v>
      </c>
      <c r="I5" s="101"/>
      <c r="J5" s="100"/>
      <c r="K5" s="176"/>
      <c r="L5" s="174"/>
    </row>
    <row r="6" spans="1:12" ht="19.5" customHeight="1" thickBot="1" x14ac:dyDescent="0.35">
      <c r="A6" s="115" t="s">
        <v>14</v>
      </c>
      <c r="B6" s="115"/>
      <c r="C6" s="293"/>
      <c r="D6" s="293"/>
      <c r="E6" s="293"/>
      <c r="F6" s="293"/>
      <c r="H6" s="68"/>
      <c r="I6" s="68"/>
      <c r="J6" s="68"/>
      <c r="K6" s="98"/>
      <c r="L6" s="74"/>
    </row>
    <row r="7" spans="1:12" ht="17.100000000000001" customHeight="1" thickBot="1" x14ac:dyDescent="0.35">
      <c r="A7" s="115" t="s">
        <v>69</v>
      </c>
      <c r="B7" s="115"/>
      <c r="C7" s="115"/>
      <c r="D7" s="115"/>
      <c r="E7" s="115"/>
      <c r="F7" s="115"/>
      <c r="H7" s="94"/>
      <c r="I7" s="97" t="s">
        <v>74</v>
      </c>
      <c r="J7" s="177"/>
      <c r="K7" s="178"/>
      <c r="L7" s="175"/>
    </row>
    <row r="8" spans="1:12" ht="17.100000000000001" customHeight="1" x14ac:dyDescent="0.3">
      <c r="A8" s="111" t="s">
        <v>17</v>
      </c>
      <c r="B8" s="111"/>
      <c r="C8" s="294"/>
      <c r="D8" s="294"/>
      <c r="E8" s="294"/>
      <c r="F8" s="294"/>
      <c r="H8" s="117"/>
      <c r="I8" s="117"/>
      <c r="J8" s="117"/>
      <c r="K8" s="117"/>
      <c r="L8" s="117"/>
    </row>
    <row r="9" spans="1:12" ht="17.100000000000001" customHeight="1" x14ac:dyDescent="0.3">
      <c r="A9" s="115" t="s">
        <v>19</v>
      </c>
      <c r="B9" s="115"/>
      <c r="C9" s="293"/>
      <c r="D9" s="293"/>
      <c r="E9" s="293"/>
      <c r="F9" s="293"/>
      <c r="H9" s="117"/>
      <c r="I9" s="117"/>
      <c r="J9" s="117"/>
      <c r="K9" s="117"/>
      <c r="L9" s="117"/>
    </row>
    <row r="10" spans="1:12" ht="17.100000000000001" customHeight="1" x14ac:dyDescent="0.3">
      <c r="A10" s="115" t="s">
        <v>30</v>
      </c>
      <c r="B10" s="115"/>
      <c r="C10" s="293"/>
      <c r="D10" s="293"/>
      <c r="E10" s="293"/>
      <c r="F10" s="293"/>
      <c r="H10" s="117"/>
      <c r="I10" s="117"/>
      <c r="J10" s="117"/>
      <c r="K10" s="117"/>
      <c r="L10" s="117"/>
    </row>
    <row r="11" spans="1:12" ht="33.75" customHeight="1" x14ac:dyDescent="0.3">
      <c r="H11" s="117"/>
      <c r="I11" s="117"/>
      <c r="J11" s="117"/>
      <c r="K11" s="117"/>
      <c r="L11" s="117"/>
    </row>
    <row r="12" spans="1:12" ht="15" customHeight="1" x14ac:dyDescent="0.3">
      <c r="A12" s="114"/>
      <c r="B12" s="114"/>
      <c r="C12" s="114"/>
      <c r="D12" s="114"/>
      <c r="E12" s="114"/>
      <c r="F12" s="114"/>
      <c r="G12" s="114"/>
      <c r="H12" s="114"/>
      <c r="I12" s="114"/>
      <c r="J12" s="114"/>
      <c r="K12" s="113"/>
      <c r="L12" s="114"/>
    </row>
    <row r="13" spans="1:12" s="11" customFormat="1" ht="13.9" x14ac:dyDescent="0.3">
      <c r="A13" s="47" t="s">
        <v>3</v>
      </c>
      <c r="B13" s="48"/>
      <c r="C13" s="48"/>
      <c r="D13" s="48"/>
      <c r="E13" s="48"/>
      <c r="F13" s="48"/>
      <c r="G13" s="224" t="s">
        <v>0</v>
      </c>
      <c r="H13" s="225"/>
      <c r="I13" s="197" t="s">
        <v>7</v>
      </c>
      <c r="J13" s="198"/>
      <c r="K13" s="199"/>
    </row>
    <row r="14" spans="1:12" s="11" customFormat="1" x14ac:dyDescent="0.3">
      <c r="A14" s="236" t="s">
        <v>68</v>
      </c>
      <c r="B14" s="239" t="s">
        <v>4</v>
      </c>
      <c r="C14" s="239" t="s">
        <v>5</v>
      </c>
      <c r="D14" s="239"/>
      <c r="E14" s="241" t="s">
        <v>8</v>
      </c>
      <c r="F14" s="242"/>
      <c r="G14" s="205"/>
      <c r="H14" s="206"/>
      <c r="I14" s="207">
        <v>0.2</v>
      </c>
      <c r="J14" s="210">
        <v>0</v>
      </c>
      <c r="K14" s="212">
        <f>J14*0.2</f>
        <v>0</v>
      </c>
    </row>
    <row r="15" spans="1:12" s="11" customFormat="1" ht="46.5" customHeight="1" x14ac:dyDescent="0.3">
      <c r="A15" s="237"/>
      <c r="B15" s="239"/>
      <c r="C15" s="239" t="s">
        <v>1</v>
      </c>
      <c r="D15" s="239"/>
      <c r="E15" s="243" t="s">
        <v>39</v>
      </c>
      <c r="F15" s="244"/>
      <c r="G15" s="190"/>
      <c r="H15" s="191"/>
      <c r="I15" s="208"/>
      <c r="J15" s="210"/>
      <c r="K15" s="212"/>
    </row>
    <row r="16" spans="1:12" s="11" customFormat="1" ht="33.75" customHeight="1" x14ac:dyDescent="0.3">
      <c r="A16" s="238"/>
      <c r="B16" s="240"/>
      <c r="C16" s="240" t="s">
        <v>6</v>
      </c>
      <c r="D16" s="240"/>
      <c r="E16" s="243" t="s">
        <v>65</v>
      </c>
      <c r="F16" s="244"/>
      <c r="G16" s="216"/>
      <c r="H16" s="217"/>
      <c r="I16" s="209"/>
      <c r="J16" s="211"/>
      <c r="K16" s="213"/>
    </row>
    <row r="17" spans="1:12" s="11" customFormat="1" ht="27.75" customHeight="1" x14ac:dyDescent="0.3">
      <c r="A17" s="236" t="s">
        <v>43</v>
      </c>
      <c r="B17" s="260" t="s">
        <v>9</v>
      </c>
      <c r="C17" s="261"/>
      <c r="D17" s="262"/>
      <c r="E17" s="241" t="s">
        <v>41</v>
      </c>
      <c r="F17" s="263"/>
      <c r="G17" s="190"/>
      <c r="H17" s="191"/>
      <c r="I17" s="49">
        <v>0.4</v>
      </c>
      <c r="J17" s="151">
        <v>0</v>
      </c>
      <c r="K17" s="152">
        <f>J17*0.4</f>
        <v>0</v>
      </c>
      <c r="L17" s="26"/>
    </row>
    <row r="18" spans="1:12" s="11" customFormat="1" ht="57.75" customHeight="1" thickBot="1" x14ac:dyDescent="0.35">
      <c r="A18" s="238"/>
      <c r="B18" s="264" t="s">
        <v>2</v>
      </c>
      <c r="C18" s="265"/>
      <c r="D18" s="266"/>
      <c r="E18" s="267" t="s">
        <v>40</v>
      </c>
      <c r="F18" s="268"/>
      <c r="G18" s="190"/>
      <c r="H18" s="191"/>
      <c r="I18" s="49">
        <v>0.4</v>
      </c>
      <c r="J18" s="151">
        <v>0</v>
      </c>
      <c r="K18" s="152">
        <f>J18*0.4</f>
        <v>0</v>
      </c>
    </row>
    <row r="19" spans="1:12" s="11" customFormat="1" ht="13.15" x14ac:dyDescent="0.3">
      <c r="A19" s="51" t="s">
        <v>42</v>
      </c>
      <c r="B19" s="180" t="s">
        <v>66</v>
      </c>
      <c r="C19" s="181"/>
      <c r="D19" s="181"/>
      <c r="E19" s="181"/>
      <c r="F19" s="181"/>
      <c r="G19" s="181"/>
      <c r="H19" s="181"/>
      <c r="I19" s="182"/>
      <c r="J19" s="50"/>
      <c r="K19" s="155"/>
    </row>
    <row r="20" spans="1:12" s="11" customFormat="1" ht="18" customHeight="1" x14ac:dyDescent="0.3">
      <c r="A20" s="52"/>
      <c r="B20" s="52"/>
      <c r="C20" s="52"/>
      <c r="D20" s="52"/>
      <c r="E20" s="52"/>
      <c r="F20" s="52"/>
      <c r="G20" s="1"/>
      <c r="H20" s="1"/>
      <c r="I20" s="33"/>
      <c r="J20" s="33"/>
      <c r="K20" s="53">
        <f>(K14+K17+K18)-K19</f>
        <v>0</v>
      </c>
    </row>
    <row r="21" spans="1:12" s="11" customFormat="1" ht="12.75" customHeight="1" x14ac:dyDescent="0.35">
      <c r="A21" s="54" t="s">
        <v>57</v>
      </c>
      <c r="B21" s="52" t="s">
        <v>114</v>
      </c>
      <c r="C21" s="52"/>
      <c r="D21" s="52"/>
      <c r="E21" s="52"/>
      <c r="F21" s="52"/>
      <c r="G21" s="1"/>
      <c r="H21" s="1"/>
      <c r="I21" s="33"/>
      <c r="J21" s="33"/>
      <c r="K21" s="36"/>
    </row>
    <row r="22" spans="1:12" s="11" customFormat="1" ht="12.75" customHeight="1" x14ac:dyDescent="0.3">
      <c r="A22" s="52"/>
      <c r="B22" s="46">
        <v>1</v>
      </c>
      <c r="C22" s="46">
        <v>2</v>
      </c>
      <c r="D22" s="46">
        <v>3</v>
      </c>
      <c r="E22" s="46">
        <v>4</v>
      </c>
      <c r="F22" s="46">
        <v>5</v>
      </c>
      <c r="G22" s="108" t="s">
        <v>83</v>
      </c>
      <c r="H22" s="33"/>
      <c r="I22" s="33"/>
      <c r="J22" s="36"/>
    </row>
    <row r="23" spans="1:12" s="11" customFormat="1" ht="20.100000000000001" customHeight="1" thickBot="1" x14ac:dyDescent="0.35">
      <c r="A23" s="55" t="s">
        <v>82</v>
      </c>
      <c r="B23" s="141">
        <v>0</v>
      </c>
      <c r="C23" s="141">
        <v>0</v>
      </c>
      <c r="D23" s="141">
        <v>0</v>
      </c>
      <c r="E23" s="141">
        <v>0</v>
      </c>
      <c r="F23" s="141">
        <v>0</v>
      </c>
      <c r="G23" s="142">
        <f>IFERROR(B23+C23+D23+E23+F23,0)</f>
        <v>0</v>
      </c>
      <c r="H23" s="33"/>
      <c r="I23" s="33"/>
      <c r="J23" s="36"/>
    </row>
    <row r="24" spans="1:12" s="11" customFormat="1" ht="20.25" customHeight="1" thickBot="1" x14ac:dyDescent="0.35">
      <c r="A24" s="52"/>
      <c r="B24" s="52"/>
      <c r="C24" s="52"/>
      <c r="D24" s="33"/>
      <c r="E24" s="144" t="s">
        <v>96</v>
      </c>
      <c r="F24" s="52" t="s">
        <v>84</v>
      </c>
      <c r="G24" s="143">
        <f>G23/5</f>
        <v>0</v>
      </c>
      <c r="H24" s="33"/>
      <c r="I24" s="33"/>
      <c r="J24" s="36"/>
    </row>
    <row r="25" spans="1:12" s="11" customFormat="1" ht="12.75" customHeight="1" x14ac:dyDescent="0.3">
      <c r="B25" s="52"/>
      <c r="C25" s="52"/>
      <c r="D25" s="52"/>
      <c r="E25" s="52"/>
      <c r="F25" s="52"/>
      <c r="G25" s="33"/>
      <c r="H25" s="33"/>
      <c r="I25" s="33"/>
      <c r="J25" s="33"/>
      <c r="K25" s="33"/>
    </row>
    <row r="26" spans="1:12" s="11" customFormat="1" ht="12.75" customHeight="1" x14ac:dyDescent="0.3">
      <c r="A26" s="250" t="s">
        <v>50</v>
      </c>
      <c r="B26" s="251"/>
      <c r="C26" s="251"/>
      <c r="D26" s="251"/>
      <c r="E26" s="251"/>
      <c r="F26" s="251"/>
      <c r="G26" s="251"/>
      <c r="H26" s="251"/>
      <c r="I26" s="251"/>
      <c r="J26" s="251"/>
      <c r="K26" s="252"/>
    </row>
    <row r="27" spans="1:12" s="11" customFormat="1" x14ac:dyDescent="0.3">
      <c r="A27" s="253"/>
      <c r="B27" s="254"/>
      <c r="C27" s="254"/>
      <c r="D27" s="254"/>
      <c r="E27" s="254"/>
      <c r="F27" s="254"/>
      <c r="G27" s="254"/>
      <c r="H27" s="254"/>
      <c r="I27" s="254"/>
      <c r="J27" s="254"/>
      <c r="K27" s="255"/>
    </row>
    <row r="28" spans="1:12" s="11" customFormat="1" x14ac:dyDescent="0.3">
      <c r="A28" s="253"/>
      <c r="B28" s="254"/>
      <c r="C28" s="254"/>
      <c r="D28" s="254"/>
      <c r="E28" s="254"/>
      <c r="F28" s="254"/>
      <c r="G28" s="254"/>
      <c r="H28" s="254"/>
      <c r="I28" s="254"/>
      <c r="J28" s="254"/>
      <c r="K28" s="255"/>
    </row>
    <row r="29" spans="1:12" s="11" customFormat="1" ht="9" customHeight="1" x14ac:dyDescent="0.3">
      <c r="A29" s="253"/>
      <c r="B29" s="254"/>
      <c r="C29" s="254"/>
      <c r="D29" s="254"/>
      <c r="E29" s="254"/>
      <c r="F29" s="254"/>
      <c r="G29" s="254"/>
      <c r="H29" s="254"/>
      <c r="I29" s="254"/>
      <c r="J29" s="254"/>
      <c r="K29" s="255"/>
    </row>
    <row r="30" spans="1:12" s="11" customFormat="1" x14ac:dyDescent="0.3">
      <c r="A30" s="256"/>
      <c r="B30" s="257"/>
      <c r="C30" s="257"/>
      <c r="D30" s="257"/>
      <c r="E30" s="257"/>
      <c r="F30" s="257"/>
      <c r="G30" s="257"/>
      <c r="H30" s="257"/>
      <c r="I30" s="257"/>
      <c r="J30" s="257"/>
      <c r="K30" s="258"/>
    </row>
    <row r="31" spans="1:12" s="11" customFormat="1" x14ac:dyDescent="0.3"/>
    <row r="32" spans="1:12" s="11" customFormat="1" ht="13.5" x14ac:dyDescent="0.3">
      <c r="A32" s="290" t="s">
        <v>95</v>
      </c>
      <c r="B32" s="290"/>
      <c r="C32" s="290"/>
      <c r="D32" s="290"/>
      <c r="E32" s="290"/>
      <c r="F32" s="290"/>
      <c r="G32" s="290"/>
      <c r="H32" s="292">
        <f>G24</f>
        <v>0</v>
      </c>
      <c r="I32" s="292"/>
      <c r="J32" s="165" t="s">
        <v>47</v>
      </c>
      <c r="K32" s="153">
        <f>H32*3</f>
        <v>0</v>
      </c>
    </row>
    <row r="33" spans="1:12" s="11" customFormat="1" ht="13.5" x14ac:dyDescent="0.3">
      <c r="A33" s="290" t="s">
        <v>94</v>
      </c>
      <c r="B33" s="290"/>
      <c r="C33" s="290"/>
      <c r="D33" s="290"/>
      <c r="E33" s="290"/>
      <c r="F33" s="290"/>
      <c r="G33" s="290"/>
      <c r="H33" s="259">
        <f>K20</f>
        <v>0</v>
      </c>
      <c r="I33" s="291"/>
      <c r="J33" s="166" t="s">
        <v>63</v>
      </c>
      <c r="K33" s="153">
        <f>H33</f>
        <v>0</v>
      </c>
    </row>
    <row r="34" spans="1:12" s="11" customFormat="1" ht="13.9" thickBot="1" x14ac:dyDescent="0.35">
      <c r="A34" s="167"/>
      <c r="B34" s="168"/>
      <c r="C34" s="168"/>
      <c r="D34" s="168"/>
      <c r="E34" s="169"/>
      <c r="F34" s="168"/>
      <c r="G34" s="168"/>
      <c r="H34" s="170"/>
      <c r="I34" s="171"/>
      <c r="J34" s="172" t="s">
        <v>49</v>
      </c>
      <c r="K34" s="153">
        <f>(K32+K33)</f>
        <v>0</v>
      </c>
    </row>
    <row r="35" spans="1:12" s="11" customFormat="1" ht="13.9" thickBot="1" x14ac:dyDescent="0.35">
      <c r="A35" s="167"/>
      <c r="B35" s="167"/>
      <c r="C35" s="167"/>
      <c r="D35" s="167"/>
      <c r="E35" s="287" t="s">
        <v>64</v>
      </c>
      <c r="F35" s="288"/>
      <c r="G35" s="288"/>
      <c r="H35" s="288"/>
      <c r="I35" s="288"/>
      <c r="J35" s="289"/>
      <c r="K35" s="58">
        <f>K34/4</f>
        <v>0</v>
      </c>
    </row>
    <row r="36" spans="1:12" s="11" customFormat="1" ht="13.5" x14ac:dyDescent="0.3">
      <c r="A36" s="167"/>
      <c r="B36" s="167"/>
      <c r="C36" s="167"/>
      <c r="D36" s="167"/>
      <c r="E36" s="169"/>
      <c r="F36" s="169"/>
      <c r="G36" s="169"/>
      <c r="H36" s="173"/>
      <c r="I36" s="173"/>
      <c r="J36" s="173"/>
      <c r="K36" s="145"/>
    </row>
    <row r="37" spans="1:12" s="11" customFormat="1" ht="13.5" x14ac:dyDescent="0.3">
      <c r="A37" s="52"/>
      <c r="B37" s="52"/>
      <c r="C37" s="52"/>
      <c r="D37" s="52"/>
      <c r="E37" s="28"/>
      <c r="F37" s="28"/>
      <c r="G37" s="28"/>
      <c r="H37" s="28"/>
      <c r="I37" s="28"/>
      <c r="J37" s="28"/>
      <c r="K37" s="59"/>
    </row>
    <row r="38" spans="1:12" s="11" customFormat="1" ht="13.5" x14ac:dyDescent="0.3">
      <c r="A38" s="52"/>
      <c r="B38" s="52"/>
      <c r="C38" s="52"/>
      <c r="D38" s="52"/>
      <c r="E38" s="28"/>
      <c r="F38" s="28"/>
      <c r="G38" s="28"/>
      <c r="H38" s="28"/>
      <c r="I38" s="28"/>
      <c r="J38" s="28"/>
      <c r="K38" s="59"/>
    </row>
    <row r="39" spans="1:12" s="11" customFormat="1" ht="13.5" x14ac:dyDescent="0.3">
      <c r="A39" s="52"/>
      <c r="B39" s="52"/>
      <c r="C39" s="52"/>
      <c r="D39" s="52"/>
      <c r="E39" s="28"/>
      <c r="F39" s="28"/>
      <c r="G39" s="28"/>
      <c r="H39" s="28"/>
      <c r="I39" s="28"/>
      <c r="J39" s="28"/>
      <c r="K39" s="59"/>
    </row>
    <row r="40" spans="1:12" ht="15" customHeight="1" x14ac:dyDescent="0.3">
      <c r="A40" s="114"/>
      <c r="B40" s="114"/>
      <c r="C40" s="114"/>
      <c r="D40" s="114"/>
      <c r="E40" s="114"/>
      <c r="F40" s="114"/>
      <c r="G40" s="114"/>
      <c r="H40" s="114"/>
      <c r="I40" s="114"/>
      <c r="J40" s="114"/>
      <c r="K40" s="59"/>
      <c r="L40" s="114"/>
    </row>
    <row r="41" spans="1:12" x14ac:dyDescent="0.3">
      <c r="A41" s="111" t="s">
        <v>28</v>
      </c>
      <c r="B41" s="112"/>
      <c r="C41" s="112"/>
      <c r="D41" s="112"/>
      <c r="E41" s="112"/>
      <c r="G41" s="111" t="s">
        <v>29</v>
      </c>
      <c r="H41" s="111"/>
      <c r="I41" s="111"/>
      <c r="J41" s="111"/>
      <c r="K41" s="111"/>
      <c r="L41" s="111"/>
    </row>
  </sheetData>
  <mergeCells count="36">
    <mergeCell ref="C4:E4"/>
    <mergeCell ref="G13:H13"/>
    <mergeCell ref="I13:K13"/>
    <mergeCell ref="A14:A16"/>
    <mergeCell ref="B14:B16"/>
    <mergeCell ref="C14:D14"/>
    <mergeCell ref="E14:F14"/>
    <mergeCell ref="G14:H14"/>
    <mergeCell ref="I14:I16"/>
    <mergeCell ref="J14:J16"/>
    <mergeCell ref="K14:K16"/>
    <mergeCell ref="C15:D15"/>
    <mergeCell ref="E15:F15"/>
    <mergeCell ref="G15:H15"/>
    <mergeCell ref="C16:D16"/>
    <mergeCell ref="E16:F16"/>
    <mergeCell ref="G16:H16"/>
    <mergeCell ref="A17:A18"/>
    <mergeCell ref="B17:D17"/>
    <mergeCell ref="E17:F17"/>
    <mergeCell ref="G17:H17"/>
    <mergeCell ref="B18:D18"/>
    <mergeCell ref="E18:F18"/>
    <mergeCell ref="G18:H18"/>
    <mergeCell ref="C10:F10"/>
    <mergeCell ref="C5:F5"/>
    <mergeCell ref="C8:F8"/>
    <mergeCell ref="C9:F9"/>
    <mergeCell ref="C6:F6"/>
    <mergeCell ref="E35:J35"/>
    <mergeCell ref="A33:G33"/>
    <mergeCell ref="H33:I33"/>
    <mergeCell ref="B19:I19"/>
    <mergeCell ref="A26:K30"/>
    <mergeCell ref="A32:G32"/>
    <mergeCell ref="H32:I32"/>
  </mergeCells>
  <conditionalFormatting sqref="H33:I33 K14:K21 J22:J24 K25:K40">
    <cfRule type="cellIs" dxfId="1" priority="2" operator="equal">
      <formula>0</formula>
    </cfRule>
  </conditionalFormatting>
  <conditionalFormatting sqref="H32:I33 J14:J19 K14:K21 J22:J24 K25:K40">
    <cfRule type="cellIs" dxfId="0" priority="1" operator="notBetween">
      <formula>0</formula>
      <formula>10</formula>
    </cfRule>
  </conditionalFormatting>
  <pageMargins left="0.78740157480314965" right="0.15748031496062992" top="0.98425196850393704" bottom="0.39370078740157483" header="0.43307086614173229" footer="0.19685039370078741"/>
  <pageSetup paperSize="9" scale="97" orientation="portrait" r:id="rId1"/>
  <headerFooter alignWithMargins="0">
    <oddHeader>&amp;L&amp;G&amp;C&amp;"Verdana,Normal"&amp;12PROTOKOLL FÖR LÄTTKLASS</oddHead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Kalkylblad</vt:lpstr>
      </vt:variant>
      <vt:variant>
        <vt:i4>6</vt:i4>
      </vt:variant>
      <vt:variant>
        <vt:lpstr>Namngivna områden</vt:lpstr>
      </vt:variant>
      <vt:variant>
        <vt:i4>40</vt:i4>
      </vt:variant>
    </vt:vector>
  </HeadingPairs>
  <TitlesOfParts>
    <vt:vector size="46" baseType="lpstr">
      <vt:lpstr>Information</vt:lpstr>
      <vt:lpstr>Lätt grund</vt:lpstr>
      <vt:lpstr>Lätt lagkür 1</vt:lpstr>
      <vt:lpstr>Lätt lagkür 2</vt:lpstr>
      <vt:lpstr>Lätt ind grund</vt:lpstr>
      <vt:lpstr>Lätt ind kür</vt:lpstr>
      <vt:lpstr>'Lätt ind grund'!armnr</vt:lpstr>
      <vt:lpstr>'Lätt ind kür'!armnr</vt:lpstr>
      <vt:lpstr>'Lätt grund'!bord</vt:lpstr>
      <vt:lpstr>'Lätt ind grund'!bord</vt:lpstr>
      <vt:lpstr>'Lätt ind kür'!bord</vt:lpstr>
      <vt:lpstr>'Lätt lagkür 1'!bord</vt:lpstr>
      <vt:lpstr>'Lätt lagkür 2'!bord</vt:lpstr>
      <vt:lpstr>'Lätt grund'!datum</vt:lpstr>
      <vt:lpstr>'Lätt ind grund'!datum</vt:lpstr>
      <vt:lpstr>'Lätt ind kür'!datum</vt:lpstr>
      <vt:lpstr>'Lätt lagkür 1'!datum</vt:lpstr>
      <vt:lpstr>'Lätt lagkür 2'!datum</vt:lpstr>
      <vt:lpstr>'Lätt grund'!domare</vt:lpstr>
      <vt:lpstr>'Lätt ind grund'!domare</vt:lpstr>
      <vt:lpstr>'Lätt ind kür'!domare</vt:lpstr>
      <vt:lpstr>'Lätt lagkür 1'!domare</vt:lpstr>
      <vt:lpstr>'Lätt lagkür 2'!domare</vt:lpstr>
      <vt:lpstr>'Lätt grund'!firstvaulter</vt:lpstr>
      <vt:lpstr>'Lätt lagkür 1'!firstvaulter</vt:lpstr>
      <vt:lpstr>'Lätt lagkür 2'!firstvaulter</vt:lpstr>
      <vt:lpstr>'Lätt grund'!id</vt:lpstr>
      <vt:lpstr>'Lätt ind grund'!id</vt:lpstr>
      <vt:lpstr>'Lätt ind kür'!id</vt:lpstr>
      <vt:lpstr>'Lätt lagkür 1'!id</vt:lpstr>
      <vt:lpstr>'Lätt lagkür 2'!id</vt:lpstr>
      <vt:lpstr>'Lätt grund'!klass</vt:lpstr>
      <vt:lpstr>'Lätt ind grund'!klass</vt:lpstr>
      <vt:lpstr>'Lätt ind kür'!klass</vt:lpstr>
      <vt:lpstr>'Lätt lagkür 1'!klass</vt:lpstr>
      <vt:lpstr>'Lätt lagkür 2'!klass</vt:lpstr>
      <vt:lpstr>'Lätt grund'!moment</vt:lpstr>
      <vt:lpstr>'Lätt ind grund'!moment</vt:lpstr>
      <vt:lpstr>'Lätt ind kür'!moment</vt:lpstr>
      <vt:lpstr>'Lätt lagkür 1'!moment</vt:lpstr>
      <vt:lpstr>'Lätt lagkür 2'!moment</vt:lpstr>
      <vt:lpstr>'Lätt grund'!result</vt:lpstr>
      <vt:lpstr>'Lätt ind grund'!result</vt:lpstr>
      <vt:lpstr>'Lätt ind kür'!result</vt:lpstr>
      <vt:lpstr>'Lätt lagkür 1'!result</vt:lpstr>
      <vt:lpstr>'Lätt lagkür 2'!result</vt:lpstr>
    </vt:vector>
  </TitlesOfParts>
  <Company>Citygymnasiet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</dc:creator>
  <cp:lastModifiedBy>Magnus Sandberg</cp:lastModifiedBy>
  <cp:lastPrinted>2017-10-13T11:18:36Z</cp:lastPrinted>
  <dcterms:created xsi:type="dcterms:W3CDTF">2014-09-06T17:34:17Z</dcterms:created>
  <dcterms:modified xsi:type="dcterms:W3CDTF">2017-10-13T11:18:48Z</dcterms:modified>
</cp:coreProperties>
</file>