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radeOne\Desktop\shimul\"/>
    </mc:Choice>
  </mc:AlternateContent>
  <xr:revisionPtr revIDLastSave="0" documentId="13_ncr:1_{5B1302B5-B477-46C6-BDCD-75E2D6838046}" xr6:coauthVersionLast="47" xr6:coauthVersionMax="47" xr10:uidLastSave="{00000000-0000-0000-0000-000000000000}"/>
  <bookViews>
    <workbookView xWindow="-110" yWindow="-110" windowWidth="19420" windowHeight="10420" xr2:uid="{00000000-000D-0000-FFFF-FFFF00000000}"/>
  </bookViews>
  <sheets>
    <sheet name="Sheet1" sheetId="1" r:id="rId1"/>
    <sheet name="Dashboard" sheetId="19" r:id="rId2"/>
    <sheet name="Plant name Yield" sheetId="13" r:id="rId3"/>
    <sheet name="Plant name Growth rate" sheetId="15" r:id="rId4"/>
    <sheet name="Plant nameNutrient" sheetId="16" r:id="rId5"/>
    <sheet name="Plant micronutrient " sheetId="17" r:id="rId6"/>
  </sheets>
  <definedNames>
    <definedName name="Slicer_Growth_rate">#N/A</definedName>
    <definedName name="Slicer_Micronutrient_uptake">#N/A</definedName>
    <definedName name="Slicer_Plant__Name">#N/A</definedName>
    <definedName name="Slicer_Total_nutrient_uptake">#N/A</definedName>
    <definedName name="Slicer_Yiel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N8" i="1"/>
  <c r="N9" i="1"/>
  <c r="N10" i="1"/>
  <c r="N11" i="1"/>
  <c r="N12" i="1"/>
  <c r="N13" i="1"/>
  <c r="N14" i="1"/>
  <c r="N6" i="1"/>
  <c r="M7" i="1"/>
  <c r="M8" i="1"/>
  <c r="M9" i="1"/>
  <c r="M10" i="1"/>
  <c r="M11" i="1"/>
  <c r="M12" i="1"/>
  <c r="M13" i="1"/>
  <c r="M14" i="1"/>
  <c r="M6" i="1"/>
  <c r="L7" i="1"/>
  <c r="L8" i="1"/>
  <c r="L9" i="1"/>
  <c r="L10" i="1"/>
  <c r="L11" i="1"/>
  <c r="L12" i="1"/>
  <c r="L13" i="1"/>
  <c r="L14" i="1"/>
  <c r="L6" i="1"/>
</calcChain>
</file>

<file path=xl/sharedStrings.xml><?xml version="1.0" encoding="utf-8"?>
<sst xmlns="http://schemas.openxmlformats.org/spreadsheetml/2006/main" count="70" uniqueCount="28">
  <si>
    <t>Plant Nutrient Uptake Data</t>
  </si>
  <si>
    <t>Soil pH</t>
  </si>
  <si>
    <t>Growth rate</t>
  </si>
  <si>
    <t>Yield</t>
  </si>
  <si>
    <t>Micronutrient uptake</t>
  </si>
  <si>
    <t>Wheat</t>
  </si>
  <si>
    <t>Corn</t>
  </si>
  <si>
    <t>Tomato</t>
  </si>
  <si>
    <t>Rice</t>
  </si>
  <si>
    <t>Maize</t>
  </si>
  <si>
    <t>Ground nut</t>
  </si>
  <si>
    <t>Barley</t>
  </si>
  <si>
    <t>Sugarcane</t>
  </si>
  <si>
    <t>Mustard</t>
  </si>
  <si>
    <t>Row Labels</t>
  </si>
  <si>
    <t>Grand Total</t>
  </si>
  <si>
    <t>Plant 
Name</t>
  </si>
  <si>
    <t>Soil moisture</t>
  </si>
  <si>
    <t>Total nutrient uptake</t>
  </si>
  <si>
    <t>Average nutrient uptake</t>
  </si>
  <si>
    <t>Deficiency</t>
  </si>
  <si>
    <t>Sum of Growth rate</t>
  </si>
  <si>
    <t>Sum of Yield</t>
  </si>
  <si>
    <t>Sum of Total nutrient uptake</t>
  </si>
  <si>
    <t>Sum of Micronutrient uptake</t>
  </si>
  <si>
    <t>N uptake(mg)</t>
  </si>
  <si>
    <t>P uptake(mg)</t>
  </si>
  <si>
    <t>k uptake(mg)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</si>
</sst>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FF0000"/>
      <name val="Calibri"/>
      <family val="2"/>
      <scheme val="minor"/>
    </font>
    <font>
      <sz val="26"/>
      <color rgb="FF0070C0"/>
      <name val="Bahnschrift SemiBold"/>
      <family val="2"/>
    </font>
    <font>
      <sz val="11"/>
      <color rgb="FF7030A0"/>
      <name val="Calibri"/>
      <family val="2"/>
      <scheme val="minor"/>
    </font>
    <font>
      <sz val="11"/>
      <color rgb="FF0070C0"/>
      <name val="Calibri"/>
      <family val="2"/>
      <scheme val="minor"/>
    </font>
    <font>
      <sz val="11"/>
      <color rgb="FF00B050"/>
      <name val="Calibri"/>
      <family val="2"/>
      <scheme val="minor"/>
    </font>
    <font>
      <sz val="11"/>
      <color rgb="FF92D050"/>
      <name val="Calibri"/>
      <family val="2"/>
      <scheme val="minor"/>
    </font>
    <font>
      <sz val="11"/>
      <color rgb="FFFF6699"/>
      <name val="Calibri"/>
      <family val="2"/>
      <scheme val="minor"/>
    </font>
    <font>
      <sz val="11"/>
      <color theme="4"/>
      <name val="Calibri"/>
      <family val="2"/>
      <scheme val="minor"/>
    </font>
    <font>
      <sz val="11"/>
      <color theme="9"/>
      <name val="Calibri"/>
      <family val="2"/>
      <scheme val="minor"/>
    </font>
    <font>
      <sz val="11"/>
      <color rgb="FF66FF99"/>
      <name val="Calibri"/>
      <family val="2"/>
      <scheme val="minor"/>
    </font>
    <font>
      <sz val="36"/>
      <color rgb="FF0070C0"/>
      <name val="Bahnschrift SemiBold"/>
      <family val="2"/>
    </font>
    <font>
      <sz val="11"/>
      <color theme="3"/>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5">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xf numFmtId="0" fontId="4" fillId="0" borderId="0" xfId="0" applyFont="1" applyBorder="1" applyAlignment="1"/>
    <xf numFmtId="0" fontId="3" fillId="0" borderId="0" xfId="0" applyFont="1" applyBorder="1" applyAlignment="1"/>
    <xf numFmtId="0" fontId="10" fillId="0" borderId="0" xfId="0" applyFont="1" applyBorder="1" applyAlignment="1">
      <alignment wrapText="1"/>
    </xf>
    <xf numFmtId="0" fontId="1" fillId="0" borderId="0" xfId="0" applyFont="1" applyBorder="1" applyAlignment="1">
      <alignment wrapText="1"/>
    </xf>
    <xf numFmtId="0" fontId="0" fillId="0" borderId="0" xfId="0" applyBorder="1" applyAlignment="1"/>
    <xf numFmtId="0" fontId="2" fillId="0" borderId="0" xfId="0" applyFont="1" applyBorder="1" applyAlignment="1"/>
    <xf numFmtId="0" fontId="0" fillId="2" borderId="0" xfId="0" applyFill="1"/>
    <xf numFmtId="0" fontId="5" fillId="0" borderId="1" xfId="0" applyFont="1" applyBorder="1" applyAlignment="1">
      <alignment horizontal="center" wrapText="1"/>
    </xf>
    <xf numFmtId="0" fontId="1" fillId="0" borderId="1" xfId="0"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wrapText="1"/>
    </xf>
    <xf numFmtId="0" fontId="8" fillId="0" borderId="1" xfId="0" applyFont="1" applyBorder="1" applyAlignment="1">
      <alignment horizontal="center" wrapText="1"/>
    </xf>
    <xf numFmtId="0" fontId="9" fillId="0" borderId="1" xfId="0" applyFont="1" applyBorder="1" applyAlignment="1">
      <alignment horizontal="center" wrapText="1"/>
    </xf>
    <xf numFmtId="0" fontId="4" fillId="0" borderId="1" xfId="0" applyFont="1" applyBorder="1" applyAlignment="1">
      <alignment horizontal="center"/>
    </xf>
    <xf numFmtId="0" fontId="0" fillId="0" borderId="1" xfId="0" applyBorder="1" applyAlignment="1">
      <alignment horizontal="center"/>
    </xf>
    <xf numFmtId="0" fontId="3" fillId="0" borderId="1" xfId="0" applyFont="1" applyBorder="1" applyAlignment="1">
      <alignment horizontal="center" wrapText="1"/>
    </xf>
    <xf numFmtId="0" fontId="12" fillId="0" borderId="1" xfId="0" applyFont="1" applyBorder="1" applyAlignment="1">
      <alignment horizontal="center" wrapText="1"/>
    </xf>
    <xf numFmtId="0" fontId="11" fillId="0" borderId="0" xfId="0" applyFont="1" applyAlignment="1">
      <alignment horizontal="center"/>
    </xf>
    <xf numFmtId="0" fontId="11" fillId="0" borderId="2"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66FF99"/>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 Yield!PivotTable10</c:name>
    <c:fmtId val="3"/>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name Yield'!$C$7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'Plant name Yield'!$B$8:$B$17</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 Yield'!$C$8:$C$17</c:f>
              <c:numCache>
                <c:formatCode>General</c:formatCode>
                <c:ptCount val="9"/>
                <c:pt idx="0">
                  <c:v>280</c:v>
                </c:pt>
                <c:pt idx="1">
                  <c:v>250</c:v>
                </c:pt>
                <c:pt idx="2">
                  <c:v>330</c:v>
                </c:pt>
                <c:pt idx="3">
                  <c:v>350</c:v>
                </c:pt>
                <c:pt idx="4">
                  <c:v>300</c:v>
                </c:pt>
                <c:pt idx="5">
                  <c:v>280</c:v>
                </c:pt>
                <c:pt idx="6">
                  <c:v>250</c:v>
                </c:pt>
                <c:pt idx="7">
                  <c:v>240</c:v>
                </c:pt>
                <c:pt idx="8">
                  <c:v>300</c:v>
                </c:pt>
              </c:numCache>
            </c:numRef>
          </c:val>
          <c:extLst>
            <c:ext xmlns:c16="http://schemas.microsoft.com/office/drawing/2014/chart" uri="{C3380CC4-5D6E-409C-BE32-E72D297353CC}">
              <c16:uniqueId val="{00000000-F4D9-4DBD-BC7E-D780517C1EAE}"/>
            </c:ext>
          </c:extLst>
        </c:ser>
        <c:dLbls>
          <c:showLegendKey val="0"/>
          <c:showVal val="0"/>
          <c:showCatName val="0"/>
          <c:showSerName val="0"/>
          <c:showPercent val="0"/>
          <c:showBubbleSize val="0"/>
        </c:dLbls>
        <c:gapWidth val="80"/>
        <c:overlap val="25"/>
        <c:axId val="1069829535"/>
        <c:axId val="1069849919"/>
      </c:barChart>
      <c:catAx>
        <c:axId val="10698295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69849919"/>
        <c:crosses val="autoZero"/>
        <c:auto val="1"/>
        <c:lblAlgn val="ctr"/>
        <c:lblOffset val="100"/>
        <c:noMultiLvlLbl val="0"/>
      </c:catAx>
      <c:valAx>
        <c:axId val="106984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69829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 Growth rate!PivotTable11</c:name>
    <c:fmtId val="3"/>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36397915049351"/>
          <c:y val="0.19793032155896714"/>
          <c:w val="0.79254042785936163"/>
          <c:h val="0.54143458095135366"/>
        </c:manualLayout>
      </c:layout>
      <c:barChart>
        <c:barDir val="col"/>
        <c:grouping val="clustered"/>
        <c:varyColors val="0"/>
        <c:ser>
          <c:idx val="0"/>
          <c:order val="0"/>
          <c:tx>
            <c:strRef>
              <c:f>'Plant name Growth rate'!$D$10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'Plant name Growth rate'!$C$11:$C$20</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 Growth rate'!$D$11:$D$20</c:f>
              <c:numCache>
                <c:formatCode>General</c:formatCode>
                <c:ptCount val="9"/>
                <c:pt idx="0">
                  <c:v>1.2</c:v>
                </c:pt>
                <c:pt idx="1">
                  <c:v>1.3</c:v>
                </c:pt>
                <c:pt idx="2">
                  <c:v>1.8</c:v>
                </c:pt>
                <c:pt idx="3">
                  <c:v>1.5</c:v>
                </c:pt>
                <c:pt idx="4">
                  <c:v>1.3</c:v>
                </c:pt>
                <c:pt idx="5">
                  <c:v>1.4</c:v>
                </c:pt>
                <c:pt idx="6">
                  <c:v>1.5</c:v>
                </c:pt>
                <c:pt idx="7">
                  <c:v>1.7</c:v>
                </c:pt>
                <c:pt idx="8">
                  <c:v>1.5</c:v>
                </c:pt>
              </c:numCache>
            </c:numRef>
          </c:val>
          <c:extLst>
            <c:ext xmlns:c16="http://schemas.microsoft.com/office/drawing/2014/chart" uri="{C3380CC4-5D6E-409C-BE32-E72D297353CC}">
              <c16:uniqueId val="{00000000-2EB7-4439-A451-8DC85CEEE4FE}"/>
            </c:ext>
          </c:extLst>
        </c:ser>
        <c:dLbls>
          <c:dLblPos val="outEnd"/>
          <c:showLegendKey val="0"/>
          <c:showVal val="1"/>
          <c:showCatName val="0"/>
          <c:showSerName val="0"/>
          <c:showPercent val="0"/>
          <c:showBubbleSize val="0"/>
        </c:dLbls>
        <c:gapWidth val="164"/>
        <c:overlap val="-22"/>
        <c:axId val="1073043359"/>
        <c:axId val="1073044607"/>
      </c:barChart>
      <c:catAx>
        <c:axId val="10730433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4607"/>
        <c:crosses val="autoZero"/>
        <c:auto val="1"/>
        <c:lblAlgn val="ctr"/>
        <c:lblOffset val="100"/>
        <c:noMultiLvlLbl val="0"/>
      </c:catAx>
      <c:valAx>
        <c:axId val="1073044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nameNutrient!PivotTable12</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nameNutrient'!$C$7</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'Plant nameNutrient'!$B$8:$B$17</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nameNutrient'!$C$8:$C$17</c:f>
              <c:numCache>
                <c:formatCode>General</c:formatCode>
                <c:ptCount val="9"/>
                <c:pt idx="0">
                  <c:v>96</c:v>
                </c:pt>
                <c:pt idx="1">
                  <c:v>79</c:v>
                </c:pt>
                <c:pt idx="2">
                  <c:v>100</c:v>
                </c:pt>
                <c:pt idx="3">
                  <c:v>102</c:v>
                </c:pt>
                <c:pt idx="4">
                  <c:v>100</c:v>
                </c:pt>
                <c:pt idx="5">
                  <c:v>84</c:v>
                </c:pt>
                <c:pt idx="6">
                  <c:v>108</c:v>
                </c:pt>
                <c:pt idx="7">
                  <c:v>95</c:v>
                </c:pt>
                <c:pt idx="8">
                  <c:v>83</c:v>
                </c:pt>
              </c:numCache>
            </c:numRef>
          </c:val>
          <c:extLst>
            <c:ext xmlns:c16="http://schemas.microsoft.com/office/drawing/2014/chart" uri="{C3380CC4-5D6E-409C-BE32-E72D297353CC}">
              <c16:uniqueId val="{00000000-FE6C-4C8C-84FE-1A6878BEC008}"/>
            </c:ext>
          </c:extLst>
        </c:ser>
        <c:dLbls>
          <c:showLegendKey val="0"/>
          <c:showVal val="0"/>
          <c:showCatName val="0"/>
          <c:showSerName val="0"/>
          <c:showPercent val="0"/>
          <c:showBubbleSize val="0"/>
        </c:dLbls>
        <c:gapWidth val="269"/>
        <c:overlap val="-20"/>
        <c:axId val="1073042111"/>
        <c:axId val="1073054175"/>
      </c:barChart>
      <c:catAx>
        <c:axId val="107304211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73054175"/>
        <c:crosses val="autoZero"/>
        <c:auto val="1"/>
        <c:lblAlgn val="ctr"/>
        <c:lblOffset val="100"/>
        <c:noMultiLvlLbl val="0"/>
      </c:catAx>
      <c:valAx>
        <c:axId val="107305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304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micronutrient !PivotTable1</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micronutrient '!$D$6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'Plant micronutrient '!$C$7:$C$16</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micronutrient '!$D$7:$D$16</c:f>
              <c:numCache>
                <c:formatCode>General</c:formatCode>
                <c:ptCount val="9"/>
                <c:pt idx="0">
                  <c:v>7</c:v>
                </c:pt>
                <c:pt idx="1">
                  <c:v>5</c:v>
                </c:pt>
                <c:pt idx="2">
                  <c:v>9</c:v>
                </c:pt>
                <c:pt idx="3">
                  <c:v>6</c:v>
                </c:pt>
                <c:pt idx="4">
                  <c:v>8</c:v>
                </c:pt>
                <c:pt idx="5">
                  <c:v>3</c:v>
                </c:pt>
                <c:pt idx="6">
                  <c:v>4</c:v>
                </c:pt>
                <c:pt idx="7">
                  <c:v>11</c:v>
                </c:pt>
                <c:pt idx="8">
                  <c:v>7</c:v>
                </c:pt>
              </c:numCache>
            </c:numRef>
          </c:val>
          <c:extLst>
            <c:ext xmlns:c16="http://schemas.microsoft.com/office/drawing/2014/chart" uri="{C3380CC4-5D6E-409C-BE32-E72D297353CC}">
              <c16:uniqueId val="{00000000-FE72-40C3-8C3E-2E33ACDBBB0E}"/>
            </c:ext>
          </c:extLst>
        </c:ser>
        <c:dLbls>
          <c:showLegendKey val="0"/>
          <c:showVal val="0"/>
          <c:showCatName val="0"/>
          <c:showSerName val="0"/>
          <c:showPercent val="0"/>
          <c:showBubbleSize val="0"/>
        </c:dLbls>
        <c:gapWidth val="100"/>
        <c:overlap val="-24"/>
        <c:axId val="333471632"/>
        <c:axId val="333472048"/>
      </c:barChart>
      <c:catAx>
        <c:axId val="33347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472048"/>
        <c:crosses val="autoZero"/>
        <c:auto val="1"/>
        <c:lblAlgn val="ctr"/>
        <c:lblOffset val="100"/>
        <c:noMultiLvlLbl val="0"/>
      </c:catAx>
      <c:valAx>
        <c:axId val="33347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4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 Yield!PivotTable10</c:name>
    <c:fmtId val="0"/>
  </c:pivotSource>
  <c:chart>
    <c:autoTitleDeleted val="1"/>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name Yield'!$C$7</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'Plant name Yield'!$B$8:$B$17</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 Yield'!$C$8:$C$17</c:f>
              <c:numCache>
                <c:formatCode>General</c:formatCode>
                <c:ptCount val="9"/>
                <c:pt idx="0">
                  <c:v>280</c:v>
                </c:pt>
                <c:pt idx="1">
                  <c:v>250</c:v>
                </c:pt>
                <c:pt idx="2">
                  <c:v>330</c:v>
                </c:pt>
                <c:pt idx="3">
                  <c:v>350</c:v>
                </c:pt>
                <c:pt idx="4">
                  <c:v>300</c:v>
                </c:pt>
                <c:pt idx="5">
                  <c:v>280</c:v>
                </c:pt>
                <c:pt idx="6">
                  <c:v>250</c:v>
                </c:pt>
                <c:pt idx="7">
                  <c:v>240</c:v>
                </c:pt>
                <c:pt idx="8">
                  <c:v>300</c:v>
                </c:pt>
              </c:numCache>
            </c:numRef>
          </c:val>
          <c:extLst>
            <c:ext xmlns:c16="http://schemas.microsoft.com/office/drawing/2014/chart" uri="{C3380CC4-5D6E-409C-BE32-E72D297353CC}">
              <c16:uniqueId val="{00000001-4670-46D4-8582-0CE148421E9D}"/>
            </c:ext>
          </c:extLst>
        </c:ser>
        <c:dLbls>
          <c:showLegendKey val="0"/>
          <c:showVal val="0"/>
          <c:showCatName val="0"/>
          <c:showSerName val="0"/>
          <c:showPercent val="0"/>
          <c:showBubbleSize val="0"/>
        </c:dLbls>
        <c:gapWidth val="80"/>
        <c:overlap val="25"/>
        <c:axId val="1069829535"/>
        <c:axId val="1069849919"/>
      </c:barChart>
      <c:catAx>
        <c:axId val="1069829535"/>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069849919"/>
        <c:crosses val="autoZero"/>
        <c:auto val="1"/>
        <c:lblAlgn val="ctr"/>
        <c:lblOffset val="100"/>
        <c:noMultiLvlLbl val="0"/>
      </c:catAx>
      <c:valAx>
        <c:axId val="1069849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06982953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 Growth rate!PivotTable11</c:name>
    <c:fmtId val="0"/>
  </c:pivotSource>
  <c:chart>
    <c:autoTitleDeleted val="1"/>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0613544830475"/>
          <c:y val="0.2020456239266388"/>
          <c:w val="0.79254042785936163"/>
          <c:h val="0.54143458095135366"/>
        </c:manualLayout>
      </c:layout>
      <c:barChart>
        <c:barDir val="col"/>
        <c:grouping val="clustered"/>
        <c:varyColors val="0"/>
        <c:ser>
          <c:idx val="0"/>
          <c:order val="0"/>
          <c:tx>
            <c:strRef>
              <c:f>'Plant name Growth rate'!$D$10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'Plant name Growth rate'!$C$11:$C$20</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 Growth rate'!$D$11:$D$20</c:f>
              <c:numCache>
                <c:formatCode>General</c:formatCode>
                <c:ptCount val="9"/>
                <c:pt idx="0">
                  <c:v>1.2</c:v>
                </c:pt>
                <c:pt idx="1">
                  <c:v>1.3</c:v>
                </c:pt>
                <c:pt idx="2">
                  <c:v>1.8</c:v>
                </c:pt>
                <c:pt idx="3">
                  <c:v>1.5</c:v>
                </c:pt>
                <c:pt idx="4">
                  <c:v>1.3</c:v>
                </c:pt>
                <c:pt idx="5">
                  <c:v>1.4</c:v>
                </c:pt>
                <c:pt idx="6">
                  <c:v>1.5</c:v>
                </c:pt>
                <c:pt idx="7">
                  <c:v>1.7</c:v>
                </c:pt>
                <c:pt idx="8">
                  <c:v>1.5</c:v>
                </c:pt>
              </c:numCache>
            </c:numRef>
          </c:val>
          <c:extLst>
            <c:ext xmlns:c16="http://schemas.microsoft.com/office/drawing/2014/chart" uri="{C3380CC4-5D6E-409C-BE32-E72D297353CC}">
              <c16:uniqueId val="{00000001-185A-4BDA-B5F1-0F672FE7A378}"/>
            </c:ext>
          </c:extLst>
        </c:ser>
        <c:dLbls>
          <c:dLblPos val="outEnd"/>
          <c:showLegendKey val="0"/>
          <c:showVal val="1"/>
          <c:showCatName val="0"/>
          <c:showSerName val="0"/>
          <c:showPercent val="0"/>
          <c:showBubbleSize val="0"/>
        </c:dLbls>
        <c:gapWidth val="164"/>
        <c:overlap val="-22"/>
        <c:axId val="1073043359"/>
        <c:axId val="1073044607"/>
      </c:barChart>
      <c:catAx>
        <c:axId val="107304335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4607"/>
        <c:crosses val="autoZero"/>
        <c:auto val="1"/>
        <c:lblAlgn val="ctr"/>
        <c:lblOffset val="100"/>
        <c:noMultiLvlLbl val="0"/>
      </c:catAx>
      <c:valAx>
        <c:axId val="1073044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4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nameNutrient!PivotTable12</c:name>
    <c:fmtId val="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nameNutrient'!$C$7</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'Plant nameNutrient'!$B$8:$B$17</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nameNutrient'!$C$8:$C$17</c:f>
              <c:numCache>
                <c:formatCode>General</c:formatCode>
                <c:ptCount val="9"/>
                <c:pt idx="0">
                  <c:v>96</c:v>
                </c:pt>
                <c:pt idx="1">
                  <c:v>79</c:v>
                </c:pt>
                <c:pt idx="2">
                  <c:v>100</c:v>
                </c:pt>
                <c:pt idx="3">
                  <c:v>102</c:v>
                </c:pt>
                <c:pt idx="4">
                  <c:v>100</c:v>
                </c:pt>
                <c:pt idx="5">
                  <c:v>84</c:v>
                </c:pt>
                <c:pt idx="6">
                  <c:v>108</c:v>
                </c:pt>
                <c:pt idx="7">
                  <c:v>95</c:v>
                </c:pt>
                <c:pt idx="8">
                  <c:v>83</c:v>
                </c:pt>
              </c:numCache>
            </c:numRef>
          </c:val>
          <c:extLst>
            <c:ext xmlns:c16="http://schemas.microsoft.com/office/drawing/2014/chart" uri="{C3380CC4-5D6E-409C-BE32-E72D297353CC}">
              <c16:uniqueId val="{00000001-ED00-44DE-9CC2-0550873EEE62}"/>
            </c:ext>
          </c:extLst>
        </c:ser>
        <c:dLbls>
          <c:showLegendKey val="0"/>
          <c:showVal val="0"/>
          <c:showCatName val="0"/>
          <c:showSerName val="0"/>
          <c:showPercent val="0"/>
          <c:showBubbleSize val="0"/>
        </c:dLbls>
        <c:gapWidth val="269"/>
        <c:overlap val="-20"/>
        <c:axId val="1073042111"/>
        <c:axId val="1073054175"/>
      </c:barChart>
      <c:catAx>
        <c:axId val="1073042111"/>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073054175"/>
        <c:crosses val="autoZero"/>
        <c:auto val="1"/>
        <c:lblAlgn val="ctr"/>
        <c:lblOffset val="100"/>
        <c:noMultiLvlLbl val="0"/>
      </c:catAx>
      <c:valAx>
        <c:axId val="10730541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7304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[14_Shimul Bapari_office29.xlsx]Plant micronutrient !PivotTable1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'Plant micronutrient '!$D$6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'Plant micronutrient '!$C$7:$C$16</c:f>
              <c:strCache>
                <c:ptCount val="9"/>
                <c:pt idx="0">
                  <c:v>Barley</c:v>
                </c:pt>
                <c:pt idx="1">
                  <c:v>Corn</c:v>
                </c:pt>
                <c:pt idx="2">
                  <c:v>Ground nut</c:v>
                </c:pt>
                <c:pt idx="3">
                  <c:v>Maize</c:v>
                </c:pt>
                <c:pt idx="4">
                  <c:v>Mustard</c:v>
                </c:pt>
                <c:pt idx="5">
                  <c:v>Rice</c:v>
                </c:pt>
                <c:pt idx="6">
                  <c:v>Sugarcane</c:v>
                </c:pt>
                <c:pt idx="7">
                  <c:v>Tomato</c:v>
                </c:pt>
                <c:pt idx="8">
                  <c:v>Wheat</c:v>
                </c:pt>
              </c:strCache>
            </c:strRef>
          </c:cat>
          <c:val>
            <c:numRef>
              <c:f>'Plant micronutrient '!$D$7:$D$16</c:f>
              <c:numCache>
                <c:formatCode>General</c:formatCode>
                <c:ptCount val="9"/>
                <c:pt idx="0">
                  <c:v>7</c:v>
                </c:pt>
                <c:pt idx="1">
                  <c:v>5</c:v>
                </c:pt>
                <c:pt idx="2">
                  <c:v>9</c:v>
                </c:pt>
                <c:pt idx="3">
                  <c:v>6</c:v>
                </c:pt>
                <c:pt idx="4">
                  <c:v>8</c:v>
                </c:pt>
                <c:pt idx="5">
                  <c:v>3</c:v>
                </c:pt>
                <c:pt idx="6">
                  <c:v>4</c:v>
                </c:pt>
                <c:pt idx="7">
                  <c:v>11</c:v>
                </c:pt>
                <c:pt idx="8">
                  <c:v>7</c:v>
                </c:pt>
              </c:numCache>
            </c:numRef>
          </c:val>
          <c:extLst>
            <c:ext xmlns:c16="http://schemas.microsoft.com/office/drawing/2014/chart" uri="{C3380CC4-5D6E-409C-BE32-E72D297353CC}">
              <c16:uniqueId val="{00000001-4C7D-4808-897F-8443CA4559C5}"/>
            </c:ext>
          </c:extLst>
        </c:ser>
        <c:dLbls>
          <c:showLegendKey val="0"/>
          <c:showVal val="0"/>
          <c:showCatName val="0"/>
          <c:showSerName val="0"/>
          <c:showPercent val="0"/>
          <c:showBubbleSize val="0"/>
        </c:dLbls>
        <c:gapWidth val="100"/>
        <c:overlap val="-24"/>
        <c:axId val="333471632"/>
        <c:axId val="333472048"/>
      </c:barChart>
      <c:catAx>
        <c:axId val="333471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472048"/>
        <c:crosses val="autoZero"/>
        <c:auto val="1"/>
        <c:lblAlgn val="ctr"/>
        <c:lblOffset val="100"/>
        <c:noMultiLvlLbl val="0"/>
      </c:catAx>
      <c:valAx>
        <c:axId val="33347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34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241300</xdr:colOff>
      <xdr:row>0</xdr:row>
      <xdr:rowOff>57150</xdr:rowOff>
    </xdr:from>
    <xdr:to>
      <xdr:col>6</xdr:col>
      <xdr:colOff>114300</xdr:colOff>
      <xdr:row>11</xdr:row>
      <xdr:rowOff>165100</xdr:rowOff>
    </xdr:to>
    <xdr:graphicFrame macro="">
      <xdr:nvGraphicFramePr>
        <xdr:cNvPr id="2" name="Chart 1">
          <a:extLst>
            <a:ext uri="{FF2B5EF4-FFF2-40B4-BE49-F238E27FC236}">
              <a16:creationId xmlns:a16="http://schemas.microsoft.com/office/drawing/2014/main" id="{40E081C3-AD19-4863-8421-DBFC7A67C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12</xdr:row>
      <xdr:rowOff>57150</xdr:rowOff>
    </xdr:from>
    <xdr:to>
      <xdr:col>6</xdr:col>
      <xdr:colOff>165100</xdr:colOff>
      <xdr:row>24</xdr:row>
      <xdr:rowOff>120650</xdr:rowOff>
    </xdr:to>
    <xdr:graphicFrame macro="">
      <xdr:nvGraphicFramePr>
        <xdr:cNvPr id="3" name="Chart 2">
          <a:extLst>
            <a:ext uri="{FF2B5EF4-FFF2-40B4-BE49-F238E27FC236}">
              <a16:creationId xmlns:a16="http://schemas.microsoft.com/office/drawing/2014/main" id="{A290A4AA-4DCB-49A8-B4D6-382CA3283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0</xdr:row>
      <xdr:rowOff>88900</xdr:rowOff>
    </xdr:from>
    <xdr:to>
      <xdr:col>12</xdr:col>
      <xdr:colOff>247650</xdr:colOff>
      <xdr:row>11</xdr:row>
      <xdr:rowOff>158750</xdr:rowOff>
    </xdr:to>
    <xdr:graphicFrame macro="">
      <xdr:nvGraphicFramePr>
        <xdr:cNvPr id="4" name="Chart 3">
          <a:extLst>
            <a:ext uri="{FF2B5EF4-FFF2-40B4-BE49-F238E27FC236}">
              <a16:creationId xmlns:a16="http://schemas.microsoft.com/office/drawing/2014/main" id="{75787171-75E5-439E-A836-68139613A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215900</xdr:colOff>
      <xdr:row>12</xdr:row>
      <xdr:rowOff>38100</xdr:rowOff>
    </xdr:from>
    <xdr:to>
      <xdr:col>12</xdr:col>
      <xdr:colOff>323850</xdr:colOff>
      <xdr:row>24</xdr:row>
      <xdr:rowOff>88900</xdr:rowOff>
    </xdr:to>
    <xdr:graphicFrame macro="">
      <xdr:nvGraphicFramePr>
        <xdr:cNvPr id="5" name="Chart 4">
          <a:extLst>
            <a:ext uri="{FF2B5EF4-FFF2-40B4-BE49-F238E27FC236}">
              <a16:creationId xmlns:a16="http://schemas.microsoft.com/office/drawing/2014/main" id="{D44F23F3-6E1B-41A2-8C0C-7C7C2B7DF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539750</xdr:colOff>
      <xdr:row>0</xdr:row>
      <xdr:rowOff>31751</xdr:rowOff>
    </xdr:from>
    <xdr:to>
      <xdr:col>16</xdr:col>
      <xdr:colOff>584200</xdr:colOff>
      <xdr:row>9</xdr:row>
      <xdr:rowOff>152400</xdr:rowOff>
    </xdr:to>
    <mc:AlternateContent xmlns:mc="http://schemas.openxmlformats.org/markup-compatibility/2006" xmlns:a14="http://schemas.microsoft.com/office/drawing/2010/main">
      <mc:Choice Requires="a14">
        <xdr:graphicFrame macro="">
          <xdr:nvGraphicFramePr>
            <xdr:cNvPr id="6" name="Plant &#10;Name">
              <a:extLst>
                <a:ext uri="{FF2B5EF4-FFF2-40B4-BE49-F238E27FC236}">
                  <a16:creationId xmlns:a16="http://schemas.microsoft.com/office/drawing/2014/main" id="{B0F030A8-7D76-4123-8625-F1C90B401C3F}"/>
                </a:ext>
              </a:extLst>
            </xdr:cNvPr>
            <xdr:cNvGraphicFramePr/>
          </xdr:nvGraphicFramePr>
          <xdr:xfrm>
            <a:off x="0" y="0"/>
            <a:ext cx="0" cy="0"/>
          </xdr:xfrm>
          <a:graphic>
            <a:graphicData uri="http://schemas.microsoft.com/office/drawing/2010/slicer">
              <sle:slicer xmlns:sle="http://schemas.microsoft.com/office/drawing/2010/slicer" name="Plant &#10;Name"/>
            </a:graphicData>
          </a:graphic>
        </xdr:graphicFrame>
      </mc:Choice>
      <mc:Fallback xmlns="">
        <xdr:sp macro="" textlink="">
          <xdr:nvSpPr>
            <xdr:cNvPr id="0" name=""/>
            <xdr:cNvSpPr>
              <a:spLocks noTextEdit="1"/>
            </xdr:cNvSpPr>
          </xdr:nvSpPr>
          <xdr:spPr>
            <a:xfrm>
              <a:off x="9074150" y="31751"/>
              <a:ext cx="126365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355600</xdr:colOff>
      <xdr:row>0</xdr:row>
      <xdr:rowOff>57151</xdr:rowOff>
    </xdr:from>
    <xdr:to>
      <xdr:col>14</xdr:col>
      <xdr:colOff>368300</xdr:colOff>
      <xdr:row>9</xdr:row>
      <xdr:rowOff>177800</xdr:rowOff>
    </xdr:to>
    <mc:AlternateContent xmlns:mc="http://schemas.openxmlformats.org/markup-compatibility/2006" xmlns:a14="http://schemas.microsoft.com/office/drawing/2010/main">
      <mc:Choice Requires="a14">
        <xdr:graphicFrame macro="">
          <xdr:nvGraphicFramePr>
            <xdr:cNvPr id="7" name="Yield">
              <a:extLst>
                <a:ext uri="{FF2B5EF4-FFF2-40B4-BE49-F238E27FC236}">
                  <a16:creationId xmlns:a16="http://schemas.microsoft.com/office/drawing/2014/main" id="{D460E18C-E39F-4DFC-AD73-DDD9DC1CBE6D}"/>
                </a:ext>
              </a:extLst>
            </xdr:cNvPr>
            <xdr:cNvGraphicFramePr/>
          </xdr:nvGraphicFramePr>
          <xdr:xfrm>
            <a:off x="0" y="0"/>
            <a:ext cx="0" cy="0"/>
          </xdr:xfrm>
          <a:graphic>
            <a:graphicData uri="http://schemas.microsoft.com/office/drawing/2010/slicer">
              <sle:slicer xmlns:sle="http://schemas.microsoft.com/office/drawing/2010/slicer" name="Yield"/>
            </a:graphicData>
          </a:graphic>
        </xdr:graphicFrame>
      </mc:Choice>
      <mc:Fallback xmlns="">
        <xdr:sp macro="" textlink="">
          <xdr:nvSpPr>
            <xdr:cNvPr id="0" name=""/>
            <xdr:cNvSpPr>
              <a:spLocks noTextEdit="1"/>
            </xdr:cNvSpPr>
          </xdr:nvSpPr>
          <xdr:spPr>
            <a:xfrm>
              <a:off x="7670800" y="57151"/>
              <a:ext cx="1231900"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469900</xdr:colOff>
      <xdr:row>11</xdr:row>
      <xdr:rowOff>0</xdr:rowOff>
    </xdr:from>
    <xdr:to>
      <xdr:col>15</xdr:col>
      <xdr:colOff>463550</xdr:colOff>
      <xdr:row>20</xdr:row>
      <xdr:rowOff>165100</xdr:rowOff>
    </xdr:to>
    <mc:AlternateContent xmlns:mc="http://schemas.openxmlformats.org/markup-compatibility/2006" xmlns:a14="http://schemas.microsoft.com/office/drawing/2010/main">
      <mc:Choice Requires="a14">
        <xdr:graphicFrame macro="">
          <xdr:nvGraphicFramePr>
            <xdr:cNvPr id="8" name="Total nutrient uptake">
              <a:extLst>
                <a:ext uri="{FF2B5EF4-FFF2-40B4-BE49-F238E27FC236}">
                  <a16:creationId xmlns:a16="http://schemas.microsoft.com/office/drawing/2014/main" id="{9A4846E4-AD14-4ACD-8B42-06C4A26D1B91}"/>
                </a:ext>
              </a:extLst>
            </xdr:cNvPr>
            <xdr:cNvGraphicFramePr/>
          </xdr:nvGraphicFramePr>
          <xdr:xfrm>
            <a:off x="0" y="0"/>
            <a:ext cx="0" cy="0"/>
          </xdr:xfrm>
          <a:graphic>
            <a:graphicData uri="http://schemas.microsoft.com/office/drawing/2010/slicer">
              <sle:slicer xmlns:sle="http://schemas.microsoft.com/office/drawing/2010/slicer" name="Total nutrient uptake"/>
            </a:graphicData>
          </a:graphic>
        </xdr:graphicFrame>
      </mc:Choice>
      <mc:Fallback xmlns="">
        <xdr:sp macro="" textlink="">
          <xdr:nvSpPr>
            <xdr:cNvPr id="0" name=""/>
            <xdr:cNvSpPr>
              <a:spLocks noTextEdit="1"/>
            </xdr:cNvSpPr>
          </xdr:nvSpPr>
          <xdr:spPr>
            <a:xfrm>
              <a:off x="8394700" y="2025650"/>
              <a:ext cx="1212850" cy="182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177800</xdr:colOff>
      <xdr:row>11</xdr:row>
      <xdr:rowOff>25399</xdr:rowOff>
    </xdr:from>
    <xdr:to>
      <xdr:col>18</xdr:col>
      <xdr:colOff>209550</xdr:colOff>
      <xdr:row>20</xdr:row>
      <xdr:rowOff>165100</xdr:rowOff>
    </xdr:to>
    <mc:AlternateContent xmlns:mc="http://schemas.openxmlformats.org/markup-compatibility/2006" xmlns:a14="http://schemas.microsoft.com/office/drawing/2010/main">
      <mc:Choice Requires="a14">
        <xdr:graphicFrame macro="">
          <xdr:nvGraphicFramePr>
            <xdr:cNvPr id="9" name="Growth rate">
              <a:extLst>
                <a:ext uri="{FF2B5EF4-FFF2-40B4-BE49-F238E27FC236}">
                  <a16:creationId xmlns:a16="http://schemas.microsoft.com/office/drawing/2014/main" id="{3EA9F5A7-2E72-40F5-BFCD-8CB64F1535DB}"/>
                </a:ext>
              </a:extLst>
            </xdr:cNvPr>
            <xdr:cNvGraphicFramePr/>
          </xdr:nvGraphicFramePr>
          <xdr:xfrm>
            <a:off x="0" y="0"/>
            <a:ext cx="0" cy="0"/>
          </xdr:xfrm>
          <a:graphic>
            <a:graphicData uri="http://schemas.microsoft.com/office/drawing/2010/slicer">
              <sle:slicer xmlns:sle="http://schemas.microsoft.com/office/drawing/2010/slicer" name="Growth rate"/>
            </a:graphicData>
          </a:graphic>
        </xdr:graphicFrame>
      </mc:Choice>
      <mc:Fallback xmlns="">
        <xdr:sp macro="" textlink="">
          <xdr:nvSpPr>
            <xdr:cNvPr id="0" name=""/>
            <xdr:cNvSpPr>
              <a:spLocks noTextEdit="1"/>
            </xdr:cNvSpPr>
          </xdr:nvSpPr>
          <xdr:spPr>
            <a:xfrm>
              <a:off x="9931400" y="2051049"/>
              <a:ext cx="1250950" cy="1797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165100</xdr:colOff>
      <xdr:row>0</xdr:row>
      <xdr:rowOff>50801</xdr:rowOff>
    </xdr:from>
    <xdr:to>
      <xdr:col>19</xdr:col>
      <xdr:colOff>107950</xdr:colOff>
      <xdr:row>10</xdr:row>
      <xdr:rowOff>6351</xdr:rowOff>
    </xdr:to>
    <mc:AlternateContent xmlns:mc="http://schemas.openxmlformats.org/markup-compatibility/2006" xmlns:a14="http://schemas.microsoft.com/office/drawing/2010/main">
      <mc:Choice Requires="a14">
        <xdr:graphicFrame macro="">
          <xdr:nvGraphicFramePr>
            <xdr:cNvPr id="10" name="Micronutrient uptake">
              <a:extLst>
                <a:ext uri="{FF2B5EF4-FFF2-40B4-BE49-F238E27FC236}">
                  <a16:creationId xmlns:a16="http://schemas.microsoft.com/office/drawing/2014/main" id="{A69E7E78-5862-4676-9C20-2E03166C3E91}"/>
                </a:ext>
              </a:extLst>
            </xdr:cNvPr>
            <xdr:cNvGraphicFramePr/>
          </xdr:nvGraphicFramePr>
          <xdr:xfrm>
            <a:off x="0" y="0"/>
            <a:ext cx="0" cy="0"/>
          </xdr:xfrm>
          <a:graphic>
            <a:graphicData uri="http://schemas.microsoft.com/office/drawing/2010/slicer">
              <sle:slicer xmlns:sle="http://schemas.microsoft.com/office/drawing/2010/slicer" name="Micronutrient uptake"/>
            </a:graphicData>
          </a:graphic>
        </xdr:graphicFrame>
      </mc:Choice>
      <mc:Fallback xmlns="">
        <xdr:sp macro="" textlink="">
          <xdr:nvSpPr>
            <xdr:cNvPr id="0" name=""/>
            <xdr:cNvSpPr>
              <a:spLocks noTextEdit="1"/>
            </xdr:cNvSpPr>
          </xdr:nvSpPr>
          <xdr:spPr>
            <a:xfrm>
              <a:off x="10528300" y="50801"/>
              <a:ext cx="1162050" cy="1797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234950</xdr:colOff>
      <xdr:row>3</xdr:row>
      <xdr:rowOff>165100</xdr:rowOff>
    </xdr:from>
    <xdr:to>
      <xdr:col>12</xdr:col>
      <xdr:colOff>552450</xdr:colOff>
      <xdr:row>19</xdr:row>
      <xdr:rowOff>107950</xdr:rowOff>
    </xdr:to>
    <xdr:graphicFrame macro="">
      <xdr:nvGraphicFramePr>
        <xdr:cNvPr id="2" name="Chart 1">
          <a:extLst>
            <a:ext uri="{FF2B5EF4-FFF2-40B4-BE49-F238E27FC236}">
              <a16:creationId xmlns:a16="http://schemas.microsoft.com/office/drawing/2014/main" id="{8D50DC19-5FD7-4F34-BE70-48C474342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6</xdr:row>
      <xdr:rowOff>69850</xdr:rowOff>
    </xdr:from>
    <xdr:to>
      <xdr:col>13</xdr:col>
      <xdr:colOff>107950</xdr:colOff>
      <xdr:row>23</xdr:row>
      <xdr:rowOff>25400</xdr:rowOff>
    </xdr:to>
    <xdr:graphicFrame macro="">
      <xdr:nvGraphicFramePr>
        <xdr:cNvPr id="2" name="Chart 1">
          <a:extLst>
            <a:ext uri="{FF2B5EF4-FFF2-40B4-BE49-F238E27FC236}">
              <a16:creationId xmlns:a16="http://schemas.microsoft.com/office/drawing/2014/main" id="{290B2393-5883-4584-A9D6-11645BB7F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203200</xdr:colOff>
      <xdr:row>2</xdr:row>
      <xdr:rowOff>139700</xdr:rowOff>
    </xdr:from>
    <xdr:to>
      <xdr:col>11</xdr:col>
      <xdr:colOff>361950</xdr:colOff>
      <xdr:row>18</xdr:row>
      <xdr:rowOff>127000</xdr:rowOff>
    </xdr:to>
    <xdr:graphicFrame macro="">
      <xdr:nvGraphicFramePr>
        <xdr:cNvPr id="2" name="Chart 1">
          <a:extLst>
            <a:ext uri="{FF2B5EF4-FFF2-40B4-BE49-F238E27FC236}">
              <a16:creationId xmlns:a16="http://schemas.microsoft.com/office/drawing/2014/main" id="{3F822314-8CD4-4A91-846A-852DDAAE0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495300</xdr:colOff>
      <xdr:row>4</xdr:row>
      <xdr:rowOff>31750</xdr:rowOff>
    </xdr:from>
    <xdr:to>
      <xdr:col>12</xdr:col>
      <xdr:colOff>190500</xdr:colOff>
      <xdr:row>19</xdr:row>
      <xdr:rowOff>12700</xdr:rowOff>
    </xdr:to>
    <xdr:graphicFrame macro="">
      <xdr:nvGraphicFramePr>
        <xdr:cNvPr id="2" name="Chart 1">
          <a:extLst>
            <a:ext uri="{FF2B5EF4-FFF2-40B4-BE49-F238E27FC236}">
              <a16:creationId xmlns:a16="http://schemas.microsoft.com/office/drawing/2014/main" id="{3F81C827-8876-4305-AB48-159ADC5CAD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deOne" refreshedDate="45571.809832523148" createdVersion="7" refreshedVersion="7" minRefreshableVersion="3" recordCount="9" xr:uid="{AE272609-3052-4400-A616-A0ADAD0A4FA4}">
  <cacheSource type="worksheet">
    <worksheetSource ref="C5:N14" sheet="Sheet1"/>
  </cacheSource>
  <cacheFields count="12">
    <cacheField name="Plant _x000a_Name" numFmtId="0">
      <sharedItems count="9">
        <s v="Wheat"/>
        <s v="Corn"/>
        <s v="Tomato"/>
        <s v="Rice"/>
        <s v="Maize"/>
        <s v="Ground nut"/>
        <s v="Barley"/>
        <s v="Sugarcane"/>
        <s v="Mustard"/>
      </sharedItems>
    </cacheField>
    <cacheField name="Soil pH" numFmtId="0">
      <sharedItems containsSemiMixedTypes="0" containsString="0" containsNumber="1" minValue="6" maxValue="6.9"/>
    </cacheField>
    <cacheField name="Soil moisture" numFmtId="0">
      <sharedItems containsSemiMixedTypes="0" containsString="0" containsNumber="1" containsInteger="1" minValue="41" maxValue="49"/>
    </cacheField>
    <cacheField name="N uptake" numFmtId="0">
      <sharedItems containsSemiMixedTypes="0" containsString="0" containsNumber="1" containsInteger="1" minValue="27" maxValue="38"/>
    </cacheField>
    <cacheField name="P uptake" numFmtId="0">
      <sharedItems containsSemiMixedTypes="0" containsString="0" containsNumber="1" containsInteger="1" minValue="11" maxValue="22"/>
    </cacheField>
    <cacheField name="k uptake" numFmtId="0">
      <sharedItems containsSemiMixedTypes="0" containsString="0" containsNumber="1" containsInteger="1" minValue="30" maxValue="45"/>
    </cacheField>
    <cacheField name="Micronutrient uptake" numFmtId="0">
      <sharedItems containsSemiMixedTypes="0" containsString="0" containsNumber="1" containsInteger="1" minValue="3" maxValue="11" count="8">
        <n v="7"/>
        <n v="5"/>
        <n v="11"/>
        <n v="3"/>
        <n v="6"/>
        <n v="9"/>
        <n v="4"/>
        <n v="8"/>
      </sharedItems>
    </cacheField>
    <cacheField name="Growth rate" numFmtId="0">
      <sharedItems containsSemiMixedTypes="0" containsString="0" containsNumber="1" minValue="1.2" maxValue="1.8" count="6">
        <n v="1.5"/>
        <n v="1.3"/>
        <n v="1.7"/>
        <n v="1.4"/>
        <n v="1.8"/>
        <n v="1.2"/>
      </sharedItems>
    </cacheField>
    <cacheField name="Yield" numFmtId="0">
      <sharedItems containsSemiMixedTypes="0" containsString="0" containsNumber="1" containsInteger="1" minValue="240" maxValue="350" count="6">
        <n v="300"/>
        <n v="250"/>
        <n v="240"/>
        <n v="280"/>
        <n v="350"/>
        <n v="330"/>
      </sharedItems>
    </cacheField>
    <cacheField name="Total nutrient uptake" numFmtId="0">
      <sharedItems containsSemiMixedTypes="0" containsString="0" containsNumber="1" containsInteger="1" minValue="79" maxValue="108" count="8">
        <n v="83"/>
        <n v="79"/>
        <n v="95"/>
        <n v="84"/>
        <n v="102"/>
        <n v="100"/>
        <n v="96"/>
        <n v="108"/>
      </sharedItems>
    </cacheField>
    <cacheField name="Average nutrient uptake" numFmtId="0">
      <sharedItems containsSemiMixedTypes="0" containsString="0" containsNumber="1" minValue="19.75" maxValue="27"/>
    </cacheField>
    <cacheField name="Deficiency" numFmtId="0">
      <sharedItems containsSemiMixedTypes="0" containsString="0" containsNumber="1" minValue="2.3148148148148149" maxValue="3.6144578313253013"/>
    </cacheField>
  </cacheFields>
  <extLst>
    <ext xmlns:x14="http://schemas.microsoft.com/office/spreadsheetml/2009/9/main" uri="{725AE2AE-9491-48be-B2B4-4EB974FC3084}">
      <x14:pivotCacheDefinition pivotCacheId="2113296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6.3"/>
    <n v="45"/>
    <n v="32"/>
    <n v="14"/>
    <n v="30"/>
    <x v="0"/>
    <x v="0"/>
    <x v="0"/>
    <x v="0"/>
    <n v="20.75"/>
    <n v="3.6144578313253013"/>
  </r>
  <r>
    <x v="1"/>
    <n v="6.6"/>
    <n v="43"/>
    <n v="28"/>
    <n v="11"/>
    <n v="35"/>
    <x v="1"/>
    <x v="1"/>
    <x v="1"/>
    <x v="1"/>
    <n v="19.75"/>
    <n v="3.1645569620253164"/>
  </r>
  <r>
    <x v="2"/>
    <n v="6.5"/>
    <n v="46"/>
    <n v="34"/>
    <n v="18"/>
    <n v="32"/>
    <x v="2"/>
    <x v="2"/>
    <x v="2"/>
    <x v="2"/>
    <n v="23.75"/>
    <n v="2.5263157894736841"/>
  </r>
  <r>
    <x v="3"/>
    <n v="6.2"/>
    <n v="42"/>
    <n v="27"/>
    <n v="17"/>
    <n v="37"/>
    <x v="3"/>
    <x v="3"/>
    <x v="3"/>
    <x v="3"/>
    <n v="21"/>
    <n v="3.3333333333333335"/>
  </r>
  <r>
    <x v="4"/>
    <n v="6"/>
    <n v="47"/>
    <n v="35"/>
    <n v="22"/>
    <n v="39"/>
    <x v="4"/>
    <x v="0"/>
    <x v="4"/>
    <x v="4"/>
    <n v="25.5"/>
    <n v="3.4313725490196076"/>
  </r>
  <r>
    <x v="5"/>
    <n v="6.3"/>
    <n v="41"/>
    <n v="28"/>
    <n v="21"/>
    <n v="42"/>
    <x v="5"/>
    <x v="4"/>
    <x v="5"/>
    <x v="5"/>
    <n v="25"/>
    <n v="3.3"/>
  </r>
  <r>
    <x v="6"/>
    <n v="6.9"/>
    <n v="44"/>
    <n v="36"/>
    <n v="16"/>
    <n v="37"/>
    <x v="0"/>
    <x v="5"/>
    <x v="3"/>
    <x v="6"/>
    <n v="24"/>
    <n v="2.9166666666666665"/>
  </r>
  <r>
    <x v="7"/>
    <n v="6.8"/>
    <n v="47"/>
    <n v="38"/>
    <n v="21"/>
    <n v="45"/>
    <x v="6"/>
    <x v="0"/>
    <x v="1"/>
    <x v="7"/>
    <n v="27"/>
    <n v="2.3148148148148149"/>
  </r>
  <r>
    <x v="8"/>
    <n v="6.6"/>
    <n v="49"/>
    <n v="37"/>
    <n v="19"/>
    <n v="36"/>
    <x v="7"/>
    <x v="1"/>
    <x v="0"/>
    <x v="5"/>
    <n v="25"/>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61444B-BA81-434A-A18F-474DE7CF7D97}"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7:C17" firstHeaderRow="1" firstDataRow="1" firstDataCol="1"/>
  <pivotFields count="12">
    <pivotField axis="axisRow" showAll="0">
      <items count="10">
        <item x="6"/>
        <item x="1"/>
        <item x="5"/>
        <item x="4"/>
        <item x="8"/>
        <item x="3"/>
        <item x="7"/>
        <item x="2"/>
        <item x="0"/>
        <item t="default"/>
      </items>
    </pivotField>
    <pivotField showAll="0"/>
    <pivotField showAll="0"/>
    <pivotField showAll="0"/>
    <pivotField showAll="0"/>
    <pivotField showAll="0"/>
    <pivotField showAll="0">
      <items count="9">
        <item x="3"/>
        <item x="6"/>
        <item x="1"/>
        <item x="4"/>
        <item x="0"/>
        <item x="7"/>
        <item x="5"/>
        <item x="2"/>
        <item t="default"/>
      </items>
    </pivotField>
    <pivotField showAll="0">
      <items count="7">
        <item x="5"/>
        <item x="1"/>
        <item x="3"/>
        <item x="0"/>
        <item x="2"/>
        <item x="4"/>
        <item t="default"/>
      </items>
    </pivotField>
    <pivotField dataField="1" showAll="0">
      <items count="7">
        <item x="2"/>
        <item x="1"/>
        <item x="3"/>
        <item x="0"/>
        <item x="5"/>
        <item x="4"/>
        <item t="default"/>
      </items>
    </pivotField>
    <pivotField showAll="0">
      <items count="9">
        <item x="1"/>
        <item x="0"/>
        <item x="3"/>
        <item x="2"/>
        <item x="6"/>
        <item x="5"/>
        <item x="4"/>
        <item x="7"/>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Sum of Yield"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C18797-E9FC-4B52-AB13-CC5FEB928B9F}"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10:D20" firstHeaderRow="1" firstDataRow="1" firstDataCol="1"/>
  <pivotFields count="12">
    <pivotField axis="axisRow" showAll="0" sortType="ascending">
      <items count="10">
        <item x="6"/>
        <item x="1"/>
        <item x="5"/>
        <item x="4"/>
        <item x="8"/>
        <item x="3"/>
        <item x="7"/>
        <item x="2"/>
        <item x="0"/>
        <item t="default"/>
      </items>
    </pivotField>
    <pivotField showAll="0"/>
    <pivotField showAll="0"/>
    <pivotField showAll="0"/>
    <pivotField showAll="0"/>
    <pivotField showAll="0"/>
    <pivotField showAll="0">
      <items count="9">
        <item x="3"/>
        <item x="6"/>
        <item x="1"/>
        <item x="4"/>
        <item x="0"/>
        <item x="7"/>
        <item x="5"/>
        <item x="2"/>
        <item t="default"/>
      </items>
    </pivotField>
    <pivotField dataField="1" showAll="0">
      <items count="7">
        <item x="5"/>
        <item x="1"/>
        <item x="3"/>
        <item x="0"/>
        <item x="2"/>
        <item x="4"/>
        <item t="default"/>
      </items>
    </pivotField>
    <pivotField showAll="0">
      <items count="7">
        <item x="2"/>
        <item x="1"/>
        <item x="3"/>
        <item x="0"/>
        <item x="5"/>
        <item x="4"/>
        <item t="default"/>
      </items>
    </pivotField>
    <pivotField showAll="0">
      <items count="9">
        <item x="1"/>
        <item x="0"/>
        <item x="3"/>
        <item x="2"/>
        <item x="6"/>
        <item x="5"/>
        <item x="4"/>
        <item x="7"/>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Sum of Growth rate"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D939F-410E-4FED-91BE-F5476AFF1B7D}"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7:C17" firstHeaderRow="1" firstDataRow="1" firstDataCol="1"/>
  <pivotFields count="12">
    <pivotField axis="axisRow" showAll="0">
      <items count="10">
        <item x="6"/>
        <item x="1"/>
        <item x="5"/>
        <item x="4"/>
        <item x="8"/>
        <item x="3"/>
        <item x="7"/>
        <item x="2"/>
        <item x="0"/>
        <item t="default"/>
      </items>
    </pivotField>
    <pivotField showAll="0"/>
    <pivotField showAll="0"/>
    <pivotField showAll="0"/>
    <pivotField showAll="0"/>
    <pivotField showAll="0"/>
    <pivotField showAll="0">
      <items count="9">
        <item x="3"/>
        <item x="6"/>
        <item x="1"/>
        <item x="4"/>
        <item x="0"/>
        <item x="7"/>
        <item x="5"/>
        <item x="2"/>
        <item t="default"/>
      </items>
    </pivotField>
    <pivotField showAll="0">
      <items count="7">
        <item x="5"/>
        <item x="1"/>
        <item x="3"/>
        <item x="0"/>
        <item x="2"/>
        <item x="4"/>
        <item t="default"/>
      </items>
    </pivotField>
    <pivotField showAll="0">
      <items count="7">
        <item x="2"/>
        <item x="1"/>
        <item x="3"/>
        <item x="0"/>
        <item x="5"/>
        <item x="4"/>
        <item t="default"/>
      </items>
    </pivotField>
    <pivotField dataField="1" showAll="0">
      <items count="9">
        <item x="1"/>
        <item x="0"/>
        <item x="3"/>
        <item x="2"/>
        <item x="6"/>
        <item x="5"/>
        <item x="4"/>
        <item x="7"/>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Sum of Total nutrient uptake" fld="9"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34C4DA-C104-4E75-8880-9A7A4C8FE6D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C6:D16" firstHeaderRow="1" firstDataRow="1" firstDataCol="1"/>
  <pivotFields count="12">
    <pivotField axis="axisRow" showAll="0">
      <items count="10">
        <item x="6"/>
        <item x="1"/>
        <item x="5"/>
        <item x="4"/>
        <item x="8"/>
        <item x="3"/>
        <item x="7"/>
        <item x="2"/>
        <item x="0"/>
        <item t="default"/>
      </items>
    </pivotField>
    <pivotField showAll="0"/>
    <pivotField showAll="0"/>
    <pivotField showAll="0"/>
    <pivotField showAll="0"/>
    <pivotField showAll="0"/>
    <pivotField dataField="1" showAll="0">
      <items count="9">
        <item x="3"/>
        <item x="6"/>
        <item x="1"/>
        <item x="4"/>
        <item x="0"/>
        <item x="7"/>
        <item x="5"/>
        <item x="2"/>
        <item t="default"/>
      </items>
    </pivotField>
    <pivotField showAll="0">
      <items count="7">
        <item x="5"/>
        <item x="1"/>
        <item x="3"/>
        <item x="0"/>
        <item x="2"/>
        <item x="4"/>
        <item t="default"/>
      </items>
    </pivotField>
    <pivotField showAll="0">
      <items count="7">
        <item x="2"/>
        <item x="1"/>
        <item x="3"/>
        <item x="0"/>
        <item x="5"/>
        <item x="4"/>
        <item t="default"/>
      </items>
    </pivotField>
    <pivotField showAll="0">
      <items count="9">
        <item x="1"/>
        <item x="0"/>
        <item x="3"/>
        <item x="2"/>
        <item x="6"/>
        <item x="5"/>
        <item x="4"/>
        <item x="7"/>
        <item t="default"/>
      </items>
    </pivotField>
    <pivotField showAll="0"/>
    <pivotField showAll="0"/>
  </pivotFields>
  <rowFields count="1">
    <field x="0"/>
  </rowFields>
  <rowItems count="10">
    <i>
      <x/>
    </i>
    <i>
      <x v="1"/>
    </i>
    <i>
      <x v="2"/>
    </i>
    <i>
      <x v="3"/>
    </i>
    <i>
      <x v="4"/>
    </i>
    <i>
      <x v="5"/>
    </i>
    <i>
      <x v="6"/>
    </i>
    <i>
      <x v="7"/>
    </i>
    <i>
      <x v="8"/>
    </i>
    <i t="grand">
      <x/>
    </i>
  </rowItems>
  <colItems count="1">
    <i/>
  </colItems>
  <dataFields count="1">
    <dataField name="Sum of Micronutrient uptake" fld="6"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__Name" xr10:uid="{04453690-69CD-46E9-9CA0-15D6185C26EE}" sourceName="Plant _x000a_Name">
  <pivotTables>
    <pivotTable tabId="13" name="PivotTable10"/>
    <pivotTable tabId="15" name="PivotTable11"/>
    <pivotTable tabId="16" name="PivotTable12"/>
    <pivotTable tabId="17" name="PivotTable1"/>
  </pivotTables>
  <data>
    <tabular pivotCacheId="2113296834">
      <items count="9">
        <i x="6" s="1"/>
        <i x="1" s="1"/>
        <i x="5" s="1"/>
        <i x="4" s="1"/>
        <i x="8" s="1"/>
        <i x="3" s="1"/>
        <i x="7"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eld" xr10:uid="{5D2375E6-9A58-499A-9EBD-9BEAEB834E6B}" sourceName="Yield">
  <pivotTables>
    <pivotTable tabId="13" name="PivotTable10"/>
    <pivotTable tabId="15" name="PivotTable11"/>
    <pivotTable tabId="16" name="PivotTable12"/>
    <pivotTable tabId="17" name="PivotTable1"/>
  </pivotTables>
  <data>
    <tabular pivotCacheId="2113296834">
      <items count="6">
        <i x="2" s="1"/>
        <i x="1" s="1"/>
        <i x="3" s="1"/>
        <i x="0"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nutrient_uptake" xr10:uid="{F151BCE9-4F15-45FA-AE65-30DE0FDAD50E}" sourceName="Total nutrient uptake">
  <pivotTables>
    <pivotTable tabId="16" name="PivotTable12"/>
    <pivotTable tabId="15" name="PivotTable11"/>
    <pivotTable tabId="13" name="PivotTable10"/>
    <pivotTable tabId="17" name="PivotTable1"/>
  </pivotTables>
  <data>
    <tabular pivotCacheId="2113296834">
      <items count="8">
        <i x="1" s="1"/>
        <i x="0" s="1"/>
        <i x="3" s="1"/>
        <i x="2" s="1"/>
        <i x="6" s="1"/>
        <i x="5" s="1"/>
        <i x="4"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wth_rate" xr10:uid="{4DD91AE7-C07E-4729-BBED-C281092FEEFC}" sourceName="Growth rate">
  <pivotTables>
    <pivotTable tabId="15" name="PivotTable11"/>
    <pivotTable tabId="16" name="PivotTable12"/>
    <pivotTable tabId="13" name="PivotTable10"/>
    <pivotTable tabId="17" name="PivotTable1"/>
  </pivotTables>
  <data>
    <tabular pivotCacheId="2113296834">
      <items count="6">
        <i x="5" s="1"/>
        <i x="1" s="1"/>
        <i x="3" s="1"/>
        <i x="0"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cronutrient_uptake" xr10:uid="{E5BB6B0B-536E-4119-8582-76CED32AFF3D}" sourceName="Micronutrient uptake">
  <pivotTables>
    <pivotTable tabId="17" name="PivotTable1"/>
    <pivotTable tabId="15" name="PivotTable11"/>
    <pivotTable tabId="16" name="PivotTable12"/>
    <pivotTable tabId="13" name="PivotTable10"/>
  </pivotTables>
  <data>
    <tabular pivotCacheId="2113296834">
      <items count="8">
        <i x="3" s="1"/>
        <i x="6" s="1"/>
        <i x="1" s="1"/>
        <i x="4" s="1"/>
        <i x="0" s="1"/>
        <i x="7"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nt _x000a_Name" xr10:uid="{3400A203-64B1-4403-9C9F-968FA59D820C}" cache="Slicer_Plant__Name" caption="Plant _x000a_Name" rowHeight="241300"/>
  <slicer name="Yield" xr10:uid="{EFC810A0-0F4B-4BA8-ACB5-559154D75821}" cache="Slicer_Yield" caption="Yield" rowHeight="241300"/>
  <slicer name="Total nutrient uptake" xr10:uid="{77C4C445-6BEF-4207-8FED-645D2218338D}" cache="Slicer_Total_nutrient_uptake" caption="Total nutrient uptake" rowHeight="241300"/>
  <slicer name="Growth rate" xr10:uid="{32BCA7AD-C8C0-4CF9-B5E2-BAE76AE3E419}" cache="Slicer_Growth_rate" caption="Growth rate" rowHeight="241300"/>
  <slicer name="Micronutrient uptake" xr10:uid="{053E2C87-1FB0-4387-A822-470A1D035FE6}" cache="Slicer_Micronutrient_uptake" caption="Micronutrient upta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T15"/>
  <sheetViews>
    <sheetView tabSelected="1" zoomScale="96" zoomScaleNormal="96" workbookViewId="0">
      <selection activeCell="L20" sqref="L20"/>
    </sheetView>
  </sheetViews>
  <sheetFormatPr defaultRowHeight="14.5" x14ac:dyDescent="0.35"/>
  <cols>
    <col min="3" max="3" width="10.7265625" customWidth="1"/>
    <col min="5" max="5" width="12.54296875" customWidth="1"/>
    <col min="6" max="6" width="11.7265625" customWidth="1"/>
    <col min="7" max="7" width="11.81640625" customWidth="1"/>
    <col min="8" max="8" width="12.7265625" customWidth="1"/>
    <col min="9" max="9" width="18.6328125" customWidth="1"/>
    <col min="10" max="10" width="10.81640625" customWidth="1"/>
    <col min="12" max="12" width="20" customWidth="1"/>
  </cols>
  <sheetData>
    <row r="1" spans="3:20" ht="14.5" customHeight="1" x14ac:dyDescent="0.6">
      <c r="C1" s="22" t="s">
        <v>0</v>
      </c>
      <c r="D1" s="22"/>
      <c r="E1" s="22"/>
      <c r="F1" s="22"/>
      <c r="G1" s="22"/>
      <c r="H1" s="22"/>
      <c r="I1" s="22"/>
      <c r="J1" s="22"/>
      <c r="K1" s="22"/>
      <c r="L1" s="22"/>
      <c r="M1" s="22"/>
      <c r="N1" s="22"/>
      <c r="O1" s="4"/>
      <c r="P1" s="4"/>
      <c r="Q1" s="4"/>
      <c r="R1" s="4"/>
      <c r="S1" s="4"/>
      <c r="T1" s="4"/>
    </row>
    <row r="2" spans="3:20" ht="14.5" customHeight="1" x14ac:dyDescent="0.6">
      <c r="C2" s="22"/>
      <c r="D2" s="22"/>
      <c r="E2" s="22"/>
      <c r="F2" s="22"/>
      <c r="G2" s="22"/>
      <c r="H2" s="22"/>
      <c r="I2" s="22"/>
      <c r="J2" s="22"/>
      <c r="K2" s="22"/>
      <c r="L2" s="22"/>
      <c r="M2" s="22"/>
      <c r="N2" s="22"/>
      <c r="O2" s="4"/>
      <c r="P2" s="4"/>
      <c r="Q2" s="4"/>
      <c r="R2" s="4"/>
      <c r="S2" s="4"/>
      <c r="T2" s="4"/>
    </row>
    <row r="3" spans="3:20" ht="14.5" customHeight="1" x14ac:dyDescent="0.6">
      <c r="C3" s="22"/>
      <c r="D3" s="22"/>
      <c r="E3" s="22"/>
      <c r="F3" s="22"/>
      <c r="G3" s="22"/>
      <c r="H3" s="22"/>
      <c r="I3" s="22"/>
      <c r="J3" s="22"/>
      <c r="K3" s="22"/>
      <c r="L3" s="22"/>
      <c r="M3" s="22"/>
      <c r="N3" s="22"/>
      <c r="O3" s="10"/>
      <c r="P3" s="10"/>
      <c r="Q3" s="10"/>
      <c r="R3" s="10"/>
      <c r="S3" s="10"/>
      <c r="T3" s="10"/>
    </row>
    <row r="4" spans="3:20" x14ac:dyDescent="0.35">
      <c r="C4" s="23"/>
      <c r="D4" s="23"/>
      <c r="E4" s="23"/>
      <c r="F4" s="23"/>
      <c r="G4" s="23"/>
      <c r="H4" s="23"/>
      <c r="I4" s="23"/>
      <c r="J4" s="23"/>
      <c r="K4" s="23"/>
      <c r="L4" s="23"/>
      <c r="M4" s="23"/>
      <c r="N4" s="23"/>
      <c r="O4" s="5"/>
      <c r="P4" s="6"/>
      <c r="Q4" s="7"/>
      <c r="R4" s="7"/>
      <c r="S4" s="8"/>
      <c r="T4" s="8"/>
    </row>
    <row r="5" spans="3:20" ht="14.5" customHeight="1" x14ac:dyDescent="0.35">
      <c r="C5" s="12" t="s">
        <v>16</v>
      </c>
      <c r="D5" s="12" t="s">
        <v>1</v>
      </c>
      <c r="E5" s="20" t="s">
        <v>17</v>
      </c>
      <c r="F5" s="13" t="s">
        <v>25</v>
      </c>
      <c r="G5" s="14" t="s">
        <v>26</v>
      </c>
      <c r="H5" s="14" t="s">
        <v>27</v>
      </c>
      <c r="I5" s="15" t="s">
        <v>4</v>
      </c>
      <c r="J5" s="21" t="s">
        <v>2</v>
      </c>
      <c r="K5" s="16" t="s">
        <v>3</v>
      </c>
      <c r="L5" s="17" t="s">
        <v>18</v>
      </c>
      <c r="M5" s="17" t="s">
        <v>19</v>
      </c>
      <c r="N5" s="18" t="s">
        <v>20</v>
      </c>
      <c r="O5" s="5"/>
      <c r="P5" s="6"/>
      <c r="Q5" s="7"/>
      <c r="R5" s="7"/>
      <c r="S5" s="8"/>
      <c r="T5" s="8"/>
    </row>
    <row r="6" spans="3:20" x14ac:dyDescent="0.35">
      <c r="C6" s="19" t="s">
        <v>5</v>
      </c>
      <c r="D6" s="19">
        <v>6.3</v>
      </c>
      <c r="E6" s="19">
        <v>45</v>
      </c>
      <c r="F6" s="19">
        <v>32</v>
      </c>
      <c r="G6" s="19">
        <v>14</v>
      </c>
      <c r="H6" s="19">
        <v>30</v>
      </c>
      <c r="I6" s="19">
        <v>7</v>
      </c>
      <c r="J6" s="19">
        <v>1.5</v>
      </c>
      <c r="K6" s="19">
        <v>300</v>
      </c>
      <c r="L6" s="19">
        <f>SUM(F6,G6,H6,I6,)</f>
        <v>83</v>
      </c>
      <c r="M6" s="19">
        <f>AVERAGE(F6:I6)</f>
        <v>20.75</v>
      </c>
      <c r="N6" s="19">
        <f>K6/L6</f>
        <v>3.6144578313253013</v>
      </c>
      <c r="O6" s="9"/>
      <c r="P6" s="9"/>
      <c r="Q6" s="9"/>
      <c r="R6" s="9"/>
      <c r="S6" s="9"/>
      <c r="T6" s="9"/>
    </row>
    <row r="7" spans="3:20" x14ac:dyDescent="0.35">
      <c r="C7" s="19" t="s">
        <v>6</v>
      </c>
      <c r="D7" s="19">
        <v>6.6</v>
      </c>
      <c r="E7" s="19">
        <v>43</v>
      </c>
      <c r="F7" s="19">
        <v>28</v>
      </c>
      <c r="G7" s="19">
        <v>11</v>
      </c>
      <c r="H7" s="19">
        <v>35</v>
      </c>
      <c r="I7" s="19">
        <v>5</v>
      </c>
      <c r="J7" s="19">
        <v>1.3</v>
      </c>
      <c r="K7" s="19">
        <v>250</v>
      </c>
      <c r="L7" s="19">
        <f t="shared" ref="L7:L14" si="0">SUM(F7,G7,H7,I7,)</f>
        <v>79</v>
      </c>
      <c r="M7" s="19">
        <f t="shared" ref="M7:M14" si="1">AVERAGE(F7:I7)</f>
        <v>19.75</v>
      </c>
      <c r="N7" s="19">
        <f t="shared" ref="N7:N14" si="2">K7/L7</f>
        <v>3.1645569620253164</v>
      </c>
      <c r="O7" s="9"/>
      <c r="P7" s="9"/>
      <c r="Q7" s="9"/>
      <c r="R7" s="9"/>
      <c r="S7" s="9"/>
      <c r="T7" s="9"/>
    </row>
    <row r="8" spans="3:20" x14ac:dyDescent="0.35">
      <c r="C8" s="19" t="s">
        <v>7</v>
      </c>
      <c r="D8" s="19">
        <v>6.5</v>
      </c>
      <c r="E8" s="19">
        <v>46</v>
      </c>
      <c r="F8" s="19">
        <v>34</v>
      </c>
      <c r="G8" s="19">
        <v>18</v>
      </c>
      <c r="H8" s="19">
        <v>32</v>
      </c>
      <c r="I8" s="19">
        <v>11</v>
      </c>
      <c r="J8" s="19">
        <v>1.7</v>
      </c>
      <c r="K8" s="19">
        <v>240</v>
      </c>
      <c r="L8" s="19">
        <f t="shared" si="0"/>
        <v>95</v>
      </c>
      <c r="M8" s="19">
        <f t="shared" si="1"/>
        <v>23.75</v>
      </c>
      <c r="N8" s="19">
        <f t="shared" si="2"/>
        <v>2.5263157894736841</v>
      </c>
      <c r="O8" s="9"/>
      <c r="P8" s="9"/>
      <c r="Q8" s="9"/>
      <c r="R8" s="9"/>
      <c r="S8" s="9"/>
      <c r="T8" s="9"/>
    </row>
    <row r="9" spans="3:20" x14ac:dyDescent="0.35">
      <c r="C9" s="19" t="s">
        <v>8</v>
      </c>
      <c r="D9" s="19">
        <v>6.2</v>
      </c>
      <c r="E9" s="19">
        <v>42</v>
      </c>
      <c r="F9" s="19">
        <v>27</v>
      </c>
      <c r="G9" s="19">
        <v>17</v>
      </c>
      <c r="H9" s="19">
        <v>37</v>
      </c>
      <c r="I9" s="19">
        <v>3</v>
      </c>
      <c r="J9" s="19">
        <v>1.4</v>
      </c>
      <c r="K9" s="19">
        <v>280</v>
      </c>
      <c r="L9" s="19">
        <f t="shared" si="0"/>
        <v>84</v>
      </c>
      <c r="M9" s="19">
        <f t="shared" si="1"/>
        <v>21</v>
      </c>
      <c r="N9" s="19">
        <f t="shared" si="2"/>
        <v>3.3333333333333335</v>
      </c>
      <c r="O9" s="9"/>
      <c r="P9" s="9"/>
      <c r="Q9" s="9"/>
      <c r="R9" s="9"/>
      <c r="S9" s="9"/>
      <c r="T9" s="9"/>
    </row>
    <row r="10" spans="3:20" x14ac:dyDescent="0.35">
      <c r="C10" s="19" t="s">
        <v>9</v>
      </c>
      <c r="D10" s="19">
        <v>6</v>
      </c>
      <c r="E10" s="19">
        <v>47</v>
      </c>
      <c r="F10" s="19">
        <v>35</v>
      </c>
      <c r="G10" s="19">
        <v>22</v>
      </c>
      <c r="H10" s="19">
        <v>39</v>
      </c>
      <c r="I10" s="19">
        <v>6</v>
      </c>
      <c r="J10" s="19">
        <v>1.5</v>
      </c>
      <c r="K10" s="19">
        <v>350</v>
      </c>
      <c r="L10" s="19">
        <f t="shared" si="0"/>
        <v>102</v>
      </c>
      <c r="M10" s="19">
        <f t="shared" si="1"/>
        <v>25.5</v>
      </c>
      <c r="N10" s="19">
        <f t="shared" si="2"/>
        <v>3.4313725490196076</v>
      </c>
      <c r="O10" s="9"/>
      <c r="P10" s="9"/>
      <c r="Q10" s="9"/>
      <c r="R10" s="9"/>
      <c r="S10" s="9"/>
      <c r="T10" s="9"/>
    </row>
    <row r="11" spans="3:20" x14ac:dyDescent="0.35">
      <c r="C11" s="19" t="s">
        <v>10</v>
      </c>
      <c r="D11" s="19">
        <v>6.3</v>
      </c>
      <c r="E11" s="19">
        <v>41</v>
      </c>
      <c r="F11" s="19">
        <v>28</v>
      </c>
      <c r="G11" s="19">
        <v>21</v>
      </c>
      <c r="H11" s="19">
        <v>42</v>
      </c>
      <c r="I11" s="19">
        <v>9</v>
      </c>
      <c r="J11" s="19">
        <v>1.8</v>
      </c>
      <c r="K11" s="19">
        <v>330</v>
      </c>
      <c r="L11" s="19">
        <f t="shared" si="0"/>
        <v>100</v>
      </c>
      <c r="M11" s="19">
        <f t="shared" si="1"/>
        <v>25</v>
      </c>
      <c r="N11" s="19">
        <f t="shared" si="2"/>
        <v>3.3</v>
      </c>
      <c r="O11" s="9"/>
      <c r="P11" s="9"/>
      <c r="Q11" s="9"/>
      <c r="R11" s="9"/>
      <c r="S11" s="9"/>
      <c r="T11" s="9"/>
    </row>
    <row r="12" spans="3:20" x14ac:dyDescent="0.35">
      <c r="C12" s="19" t="s">
        <v>11</v>
      </c>
      <c r="D12" s="19">
        <v>6.9</v>
      </c>
      <c r="E12" s="19">
        <v>44</v>
      </c>
      <c r="F12" s="19">
        <v>36</v>
      </c>
      <c r="G12" s="19">
        <v>16</v>
      </c>
      <c r="H12" s="19">
        <v>37</v>
      </c>
      <c r="I12" s="19">
        <v>7</v>
      </c>
      <c r="J12" s="19">
        <v>1.2</v>
      </c>
      <c r="K12" s="19">
        <v>280</v>
      </c>
      <c r="L12" s="19">
        <f t="shared" si="0"/>
        <v>96</v>
      </c>
      <c r="M12" s="19">
        <f t="shared" si="1"/>
        <v>24</v>
      </c>
      <c r="N12" s="19">
        <f t="shared" si="2"/>
        <v>2.9166666666666665</v>
      </c>
      <c r="O12" s="9"/>
      <c r="P12" s="9"/>
      <c r="Q12" s="9"/>
      <c r="R12" s="9"/>
      <c r="S12" s="9"/>
      <c r="T12" s="9"/>
    </row>
    <row r="13" spans="3:20" x14ac:dyDescent="0.35">
      <c r="C13" s="19" t="s">
        <v>12</v>
      </c>
      <c r="D13" s="19">
        <v>6.8</v>
      </c>
      <c r="E13" s="19">
        <v>47</v>
      </c>
      <c r="F13" s="19">
        <v>38</v>
      </c>
      <c r="G13" s="19">
        <v>21</v>
      </c>
      <c r="H13" s="19">
        <v>45</v>
      </c>
      <c r="I13" s="19">
        <v>4</v>
      </c>
      <c r="J13" s="19">
        <v>1.5</v>
      </c>
      <c r="K13" s="19">
        <v>250</v>
      </c>
      <c r="L13" s="19">
        <f t="shared" si="0"/>
        <v>108</v>
      </c>
      <c r="M13" s="19">
        <f t="shared" si="1"/>
        <v>27</v>
      </c>
      <c r="N13" s="19">
        <f t="shared" si="2"/>
        <v>2.3148148148148149</v>
      </c>
      <c r="O13" s="9"/>
      <c r="P13" s="9"/>
      <c r="Q13" s="9"/>
      <c r="R13" s="9"/>
      <c r="S13" s="9"/>
      <c r="T13" s="9"/>
    </row>
    <row r="14" spans="3:20" x14ac:dyDescent="0.35">
      <c r="C14" s="19" t="s">
        <v>13</v>
      </c>
      <c r="D14" s="19">
        <v>6.6</v>
      </c>
      <c r="E14" s="19">
        <v>49</v>
      </c>
      <c r="F14" s="19">
        <v>37</v>
      </c>
      <c r="G14" s="19">
        <v>19</v>
      </c>
      <c r="H14" s="19">
        <v>36</v>
      </c>
      <c r="I14" s="19">
        <v>8</v>
      </c>
      <c r="J14" s="19">
        <v>1.3</v>
      </c>
      <c r="K14" s="19">
        <v>300</v>
      </c>
      <c r="L14" s="19">
        <f t="shared" si="0"/>
        <v>100</v>
      </c>
      <c r="M14" s="19">
        <f t="shared" si="1"/>
        <v>25</v>
      </c>
      <c r="N14" s="19">
        <f t="shared" si="2"/>
        <v>3</v>
      </c>
      <c r="O14" s="9"/>
      <c r="P14" s="9"/>
      <c r="Q14" s="9"/>
      <c r="R14" s="9"/>
      <c r="S14" s="9"/>
      <c r="T14" s="9"/>
    </row>
    <row r="15" spans="3:20" x14ac:dyDescent="0.35">
      <c r="C15" s="24"/>
      <c r="D15" s="24"/>
    </row>
  </sheetData>
  <mergeCells count="2">
    <mergeCell ref="C1:N4"/>
    <mergeCell ref="C15:D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2D1F-516F-446A-82FC-7814B6768BDB}">
  <dimension ref="A1"/>
  <sheetViews>
    <sheetView workbookViewId="0">
      <selection activeCell="N25" sqref="N25"/>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F572-2132-4DA0-9970-22BD1F0825FD}">
  <dimension ref="B7:C17"/>
  <sheetViews>
    <sheetView workbookViewId="0">
      <selection activeCell="D21" sqref="D21"/>
    </sheetView>
  </sheetViews>
  <sheetFormatPr defaultRowHeight="14.5" x14ac:dyDescent="0.35"/>
  <cols>
    <col min="1" max="2" width="12.36328125" bestFit="1" customWidth="1"/>
    <col min="3" max="3" width="11.08984375" bestFit="1" customWidth="1"/>
  </cols>
  <sheetData>
    <row r="7" spans="2:3" x14ac:dyDescent="0.35">
      <c r="B7" s="1" t="s">
        <v>14</v>
      </c>
      <c r="C7" t="s">
        <v>22</v>
      </c>
    </row>
    <row r="8" spans="2:3" x14ac:dyDescent="0.35">
      <c r="B8" s="2" t="s">
        <v>11</v>
      </c>
      <c r="C8" s="3">
        <v>280</v>
      </c>
    </row>
    <row r="9" spans="2:3" x14ac:dyDescent="0.35">
      <c r="B9" s="2" t="s">
        <v>6</v>
      </c>
      <c r="C9" s="3">
        <v>250</v>
      </c>
    </row>
    <row r="10" spans="2:3" x14ac:dyDescent="0.35">
      <c r="B10" s="2" t="s">
        <v>10</v>
      </c>
      <c r="C10" s="3">
        <v>330</v>
      </c>
    </row>
    <row r="11" spans="2:3" x14ac:dyDescent="0.35">
      <c r="B11" s="2" t="s">
        <v>9</v>
      </c>
      <c r="C11" s="3">
        <v>350</v>
      </c>
    </row>
    <row r="12" spans="2:3" x14ac:dyDescent="0.35">
      <c r="B12" s="2" t="s">
        <v>13</v>
      </c>
      <c r="C12" s="3">
        <v>300</v>
      </c>
    </row>
    <row r="13" spans="2:3" x14ac:dyDescent="0.35">
      <c r="B13" s="2" t="s">
        <v>8</v>
      </c>
      <c r="C13" s="3">
        <v>280</v>
      </c>
    </row>
    <row r="14" spans="2:3" x14ac:dyDescent="0.35">
      <c r="B14" s="2" t="s">
        <v>12</v>
      </c>
      <c r="C14" s="3">
        <v>250</v>
      </c>
    </row>
    <row r="15" spans="2:3" x14ac:dyDescent="0.35">
      <c r="B15" s="2" t="s">
        <v>7</v>
      </c>
      <c r="C15" s="3">
        <v>240</v>
      </c>
    </row>
    <row r="16" spans="2:3" x14ac:dyDescent="0.35">
      <c r="B16" s="2" t="s">
        <v>5</v>
      </c>
      <c r="C16" s="3">
        <v>300</v>
      </c>
    </row>
    <row r="17" spans="2:3" x14ac:dyDescent="0.35">
      <c r="B17" s="2" t="s">
        <v>15</v>
      </c>
      <c r="C17" s="3">
        <v>2580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8000C-8E2C-41A7-B7B2-69FE43B3F272}">
  <dimension ref="C10:D20"/>
  <sheetViews>
    <sheetView topLeftCell="A4" workbookViewId="0">
      <selection activeCell="F29" sqref="F29"/>
    </sheetView>
  </sheetViews>
  <sheetFormatPr defaultRowHeight="14.5" x14ac:dyDescent="0.35"/>
  <cols>
    <col min="1" max="1" width="12.36328125" bestFit="1" customWidth="1"/>
    <col min="2" max="2" width="8.1796875" customWidth="1"/>
    <col min="3" max="3" width="12.36328125" bestFit="1" customWidth="1"/>
    <col min="4" max="4" width="17.54296875" bestFit="1" customWidth="1"/>
  </cols>
  <sheetData>
    <row r="10" spans="3:4" x14ac:dyDescent="0.35">
      <c r="C10" s="1" t="s">
        <v>14</v>
      </c>
      <c r="D10" t="s">
        <v>21</v>
      </c>
    </row>
    <row r="11" spans="3:4" x14ac:dyDescent="0.35">
      <c r="C11" s="2" t="s">
        <v>11</v>
      </c>
      <c r="D11" s="3">
        <v>1.2</v>
      </c>
    </row>
    <row r="12" spans="3:4" x14ac:dyDescent="0.35">
      <c r="C12" s="2" t="s">
        <v>6</v>
      </c>
      <c r="D12" s="3">
        <v>1.3</v>
      </c>
    </row>
    <row r="13" spans="3:4" x14ac:dyDescent="0.35">
      <c r="C13" s="2" t="s">
        <v>10</v>
      </c>
      <c r="D13" s="3">
        <v>1.8</v>
      </c>
    </row>
    <row r="14" spans="3:4" x14ac:dyDescent="0.35">
      <c r="C14" s="2" t="s">
        <v>9</v>
      </c>
      <c r="D14" s="3">
        <v>1.5</v>
      </c>
    </row>
    <row r="15" spans="3:4" x14ac:dyDescent="0.35">
      <c r="C15" s="2" t="s">
        <v>13</v>
      </c>
      <c r="D15" s="3">
        <v>1.3</v>
      </c>
    </row>
    <row r="16" spans="3:4" x14ac:dyDescent="0.35">
      <c r="C16" s="2" t="s">
        <v>8</v>
      </c>
      <c r="D16" s="3">
        <v>1.4</v>
      </c>
    </row>
    <row r="17" spans="3:4" x14ac:dyDescent="0.35">
      <c r="C17" s="2" t="s">
        <v>12</v>
      </c>
      <c r="D17" s="3">
        <v>1.5</v>
      </c>
    </row>
    <row r="18" spans="3:4" x14ac:dyDescent="0.35">
      <c r="C18" s="2" t="s">
        <v>7</v>
      </c>
      <c r="D18" s="3">
        <v>1.7</v>
      </c>
    </row>
    <row r="19" spans="3:4" x14ac:dyDescent="0.35">
      <c r="C19" s="2" t="s">
        <v>5</v>
      </c>
      <c r="D19" s="3">
        <v>1.5</v>
      </c>
    </row>
    <row r="20" spans="3:4" x14ac:dyDescent="0.35">
      <c r="C20" s="2" t="s">
        <v>15</v>
      </c>
      <c r="D20" s="3">
        <v>13.2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B574-0F67-4120-869A-A8301F359600}">
  <dimension ref="B7:C17"/>
  <sheetViews>
    <sheetView workbookViewId="0">
      <selection activeCell="J22" sqref="J22"/>
    </sheetView>
  </sheetViews>
  <sheetFormatPr defaultRowHeight="14.5" x14ac:dyDescent="0.35"/>
  <cols>
    <col min="1" max="2" width="12.36328125" bestFit="1" customWidth="1"/>
    <col min="3" max="3" width="25.453125" bestFit="1" customWidth="1"/>
  </cols>
  <sheetData>
    <row r="7" spans="2:3" x14ac:dyDescent="0.35">
      <c r="B7" s="1" t="s">
        <v>14</v>
      </c>
      <c r="C7" t="s">
        <v>23</v>
      </c>
    </row>
    <row r="8" spans="2:3" x14ac:dyDescent="0.35">
      <c r="B8" s="2" t="s">
        <v>11</v>
      </c>
      <c r="C8" s="3">
        <v>96</v>
      </c>
    </row>
    <row r="9" spans="2:3" x14ac:dyDescent="0.35">
      <c r="B9" s="2" t="s">
        <v>6</v>
      </c>
      <c r="C9" s="3">
        <v>79</v>
      </c>
    </row>
    <row r="10" spans="2:3" x14ac:dyDescent="0.35">
      <c r="B10" s="2" t="s">
        <v>10</v>
      </c>
      <c r="C10" s="3">
        <v>100</v>
      </c>
    </row>
    <row r="11" spans="2:3" x14ac:dyDescent="0.35">
      <c r="B11" s="2" t="s">
        <v>9</v>
      </c>
      <c r="C11" s="3">
        <v>102</v>
      </c>
    </row>
    <row r="12" spans="2:3" x14ac:dyDescent="0.35">
      <c r="B12" s="2" t="s">
        <v>13</v>
      </c>
      <c r="C12" s="3">
        <v>100</v>
      </c>
    </row>
    <row r="13" spans="2:3" x14ac:dyDescent="0.35">
      <c r="B13" s="2" t="s">
        <v>8</v>
      </c>
      <c r="C13" s="3">
        <v>84</v>
      </c>
    </row>
    <row r="14" spans="2:3" x14ac:dyDescent="0.35">
      <c r="B14" s="2" t="s">
        <v>12</v>
      </c>
      <c r="C14" s="3">
        <v>108</v>
      </c>
    </row>
    <row r="15" spans="2:3" x14ac:dyDescent="0.35">
      <c r="B15" s="2" t="s">
        <v>7</v>
      </c>
      <c r="C15" s="3">
        <v>95</v>
      </c>
    </row>
    <row r="16" spans="2:3" x14ac:dyDescent="0.35">
      <c r="B16" s="2" t="s">
        <v>5</v>
      </c>
      <c r="C16" s="3">
        <v>83</v>
      </c>
    </row>
    <row r="17" spans="2:3" x14ac:dyDescent="0.35">
      <c r="B17" s="2" t="s">
        <v>15</v>
      </c>
      <c r="C17" s="3">
        <v>847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F51B-D58D-41A5-B5BF-E0B12D70B97E}">
  <dimension ref="C6:D16"/>
  <sheetViews>
    <sheetView workbookViewId="0">
      <selection activeCell="M22" sqref="M22"/>
    </sheetView>
  </sheetViews>
  <sheetFormatPr defaultRowHeight="14.5" x14ac:dyDescent="0.35"/>
  <cols>
    <col min="1" max="1" width="12.36328125" bestFit="1" customWidth="1"/>
    <col min="2" max="2" width="10.1796875" customWidth="1"/>
    <col min="3" max="3" width="12.36328125" bestFit="1" customWidth="1"/>
    <col min="4" max="4" width="25.54296875" bestFit="1" customWidth="1"/>
  </cols>
  <sheetData>
    <row r="6" spans="3:4" x14ac:dyDescent="0.35">
      <c r="C6" s="1" t="s">
        <v>14</v>
      </c>
      <c r="D6" t="s">
        <v>24</v>
      </c>
    </row>
    <row r="7" spans="3:4" x14ac:dyDescent="0.35">
      <c r="C7" s="2" t="s">
        <v>11</v>
      </c>
      <c r="D7" s="3">
        <v>7</v>
      </c>
    </row>
    <row r="8" spans="3:4" x14ac:dyDescent="0.35">
      <c r="C8" s="2" t="s">
        <v>6</v>
      </c>
      <c r="D8" s="3">
        <v>5</v>
      </c>
    </row>
    <row r="9" spans="3:4" x14ac:dyDescent="0.35">
      <c r="C9" s="2" t="s">
        <v>10</v>
      </c>
      <c r="D9" s="3">
        <v>9</v>
      </c>
    </row>
    <row r="10" spans="3:4" x14ac:dyDescent="0.35">
      <c r="C10" s="2" t="s">
        <v>9</v>
      </c>
      <c r="D10" s="3">
        <v>6</v>
      </c>
    </row>
    <row r="11" spans="3:4" x14ac:dyDescent="0.35">
      <c r="C11" s="2" t="s">
        <v>13</v>
      </c>
      <c r="D11" s="3">
        <v>8</v>
      </c>
    </row>
    <row r="12" spans="3:4" x14ac:dyDescent="0.35">
      <c r="C12" s="2" t="s">
        <v>8</v>
      </c>
      <c r="D12" s="3">
        <v>3</v>
      </c>
    </row>
    <row r="13" spans="3:4" x14ac:dyDescent="0.35">
      <c r="C13" s="2" t="s">
        <v>12</v>
      </c>
      <c r="D13" s="3">
        <v>4</v>
      </c>
    </row>
    <row r="14" spans="3:4" x14ac:dyDescent="0.35">
      <c r="C14" s="2" t="s">
        <v>7</v>
      </c>
      <c r="D14" s="3">
        <v>11</v>
      </c>
    </row>
    <row r="15" spans="3:4" x14ac:dyDescent="0.35">
      <c r="C15" s="2" t="s">
        <v>5</v>
      </c>
      <c r="D15" s="3">
        <v>7</v>
      </c>
    </row>
    <row r="16" spans="3:4" x14ac:dyDescent="0.35">
      <c r="C16" s="2" t="s">
        <v>15</v>
      </c>
      <c r="D16" s="3">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Plant name Yield</vt:lpstr>
      <vt:lpstr>Plant name Growth rate</vt:lpstr>
      <vt:lpstr>Plant nameNutrient</vt:lpstr>
      <vt:lpstr>Plant micronutrient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paul</dc:creator>
  <cp:lastModifiedBy>TradeOne</cp:lastModifiedBy>
  <dcterms:created xsi:type="dcterms:W3CDTF">2015-06-05T18:17:20Z</dcterms:created>
  <dcterms:modified xsi:type="dcterms:W3CDTF">2024-10-07T16:07:26Z</dcterms:modified>
</cp:coreProperties>
</file>