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en\Desktop\"/>
    </mc:Choice>
  </mc:AlternateContent>
  <xr:revisionPtr revIDLastSave="0" documentId="13_ncr:1_{1F2D2FDC-6685-4D5D-9956-5F26CC109047}" xr6:coauthVersionLast="47" xr6:coauthVersionMax="47" xr10:uidLastSave="{00000000-0000-0000-0000-000000000000}"/>
  <bookViews>
    <workbookView xWindow="-120" yWindow="-120" windowWidth="38640" windowHeight="21240" activeTab="1" xr2:uid="{E258FCD5-B2C9-43D2-863F-B9659CD81F11}"/>
  </bookViews>
  <sheets>
    <sheet name="Control" sheetId="7" r:id="rId1"/>
    <sheet name="Bloom (Normalized)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7" l="1"/>
  <c r="U21" i="7"/>
  <c r="U17" i="7"/>
  <c r="U13" i="7"/>
  <c r="U9" i="7"/>
  <c r="U5" i="7"/>
  <c r="J17" i="7"/>
  <c r="J25" i="7"/>
  <c r="J21" i="7"/>
  <c r="J13" i="7"/>
  <c r="J9" i="7"/>
  <c r="J5" i="7"/>
  <c r="D24" i="7"/>
  <c r="E24" i="7"/>
  <c r="F24" i="7"/>
  <c r="G24" i="7"/>
  <c r="H24" i="7"/>
  <c r="I24" i="7"/>
  <c r="D20" i="7"/>
  <c r="E20" i="7"/>
  <c r="F20" i="7"/>
  <c r="G20" i="7"/>
  <c r="H20" i="7"/>
  <c r="I20" i="7"/>
  <c r="D16" i="7"/>
  <c r="E16" i="7"/>
  <c r="F16" i="7"/>
  <c r="G16" i="7"/>
  <c r="H16" i="7"/>
  <c r="I16" i="7"/>
  <c r="D12" i="7"/>
  <c r="E12" i="7"/>
  <c r="F12" i="7"/>
  <c r="G12" i="7"/>
  <c r="H12" i="7"/>
  <c r="I12" i="7"/>
  <c r="D8" i="7"/>
  <c r="E8" i="7"/>
  <c r="F8" i="7"/>
  <c r="G8" i="7"/>
  <c r="H8" i="7"/>
  <c r="I8" i="7"/>
  <c r="D4" i="7"/>
  <c r="E4" i="7"/>
  <c r="F4" i="7"/>
  <c r="G4" i="7"/>
  <c r="H4" i="7"/>
  <c r="I4" i="7"/>
  <c r="C24" i="7"/>
  <c r="C20" i="7"/>
  <c r="C16" i="7"/>
  <c r="C12" i="7"/>
  <c r="C8" i="7"/>
  <c r="C4" i="7"/>
  <c r="O4" i="7"/>
  <c r="P4" i="7"/>
  <c r="Q4" i="7"/>
  <c r="R4" i="7"/>
  <c r="S4" i="7"/>
  <c r="T4" i="7"/>
  <c r="O8" i="7"/>
  <c r="P8" i="7"/>
  <c r="Q8" i="7"/>
  <c r="R8" i="7"/>
  <c r="S8" i="7"/>
  <c r="T8" i="7"/>
  <c r="O12" i="7"/>
  <c r="P12" i="7"/>
  <c r="Q12" i="7"/>
  <c r="R12" i="7"/>
  <c r="S12" i="7"/>
  <c r="T12" i="7"/>
  <c r="N12" i="7"/>
  <c r="N8" i="7"/>
  <c r="N4" i="7"/>
  <c r="O16" i="7"/>
  <c r="P16" i="7"/>
  <c r="Q16" i="7"/>
  <c r="R16" i="7"/>
  <c r="S16" i="7"/>
  <c r="T16" i="7"/>
  <c r="N16" i="7"/>
  <c r="O20" i="7"/>
  <c r="P20" i="7"/>
  <c r="Q20" i="7"/>
  <c r="R20" i="7"/>
  <c r="S20" i="7"/>
  <c r="T20" i="7"/>
  <c r="N20" i="7"/>
  <c r="O24" i="7"/>
  <c r="P24" i="7"/>
  <c r="Q24" i="7"/>
  <c r="R24" i="7"/>
  <c r="S24" i="7"/>
  <c r="T24" i="7"/>
  <c r="N24" i="7"/>
</calcChain>
</file>

<file path=xl/sharedStrings.xml><?xml version="1.0" encoding="utf-8"?>
<sst xmlns="http://schemas.openxmlformats.org/spreadsheetml/2006/main" count="6" uniqueCount="6">
  <si>
    <t>2024 with 30 point normalization</t>
  </si>
  <si>
    <t>Buy</t>
  </si>
  <si>
    <t>Sell</t>
  </si>
  <si>
    <t>Avg per bar</t>
  </si>
  <si>
    <t>Bull Gain</t>
  </si>
  <si>
    <t>Bear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</si>
</sst>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/>
    <xf numFmtId="44" fontId="0" fillId="0" borderId="0" xfId="1" applyFont="1"/>
    <xf numFmtId="44" fontId="4" fillId="2" borderId="0" xfId="2" applyNumberFormat="1"/>
    <xf numFmtId="0" fontId="3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Accent6" xfId="2" builtinId="4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CE5A-0352-4934-9C9F-074F796BD50A}">
  <dimension ref="A1:AC25"/>
  <sheetViews>
    <sheetView workbookViewId="0">
      <selection activeCell="X24" sqref="X24"/>
    </sheetView>
  </sheetViews>
  <sheetFormatPr defaultRowHeight="15" x14ac:dyDescent="0.25"/>
  <cols>
    <col min="1" max="2" width="9.140625" style="2"/>
    <col min="3" max="9" width="12.7109375" style="2" customWidth="1"/>
    <col min="10" max="10" width="10.42578125" style="2" customWidth="1"/>
    <col min="11" max="11" width="9.140625" style="2"/>
    <col min="12" max="13" width="9.140625" style="2" customWidth="1"/>
    <col min="14" max="20" width="12.7109375" style="2" customWidth="1"/>
    <col min="21" max="23" width="9.140625" style="2"/>
    <col min="24" max="24" width="12.7109375" style="2" customWidth="1"/>
    <col min="25" max="29" width="12.7109375" style="1" customWidth="1"/>
    <col min="30" max="16384" width="9.140625" style="2"/>
  </cols>
  <sheetData>
    <row r="1" spans="1:29" x14ac:dyDescent="0.25">
      <c r="A1" s="18">
        <v>2024</v>
      </c>
      <c r="B1" s="18"/>
      <c r="C1" s="20">
        <v>0.39583333333333331</v>
      </c>
      <c r="D1" s="20">
        <v>0.39930555555555558</v>
      </c>
      <c r="E1" s="20">
        <v>0.40277777777777801</v>
      </c>
      <c r="F1" s="20">
        <v>0.40625</v>
      </c>
      <c r="G1" s="20">
        <v>0.40972222222222199</v>
      </c>
      <c r="H1" s="20">
        <v>0.41319444444444497</v>
      </c>
      <c r="I1" s="20">
        <v>0.41666666666666702</v>
      </c>
      <c r="J1" s="11"/>
      <c r="L1" s="21" t="s">
        <v>0</v>
      </c>
      <c r="M1" s="21"/>
      <c r="N1" s="20">
        <v>0.39583333333333331</v>
      </c>
      <c r="O1" s="20">
        <v>0.39930555555555558</v>
      </c>
      <c r="P1" s="20">
        <v>0.40277777777777801</v>
      </c>
      <c r="Q1" s="20">
        <v>0.40625</v>
      </c>
      <c r="R1" s="20">
        <v>0.40972222222222199</v>
      </c>
      <c r="S1" s="20">
        <v>0.41319444444444497</v>
      </c>
      <c r="T1" s="20">
        <v>0.41666666666666702</v>
      </c>
      <c r="U1" s="1"/>
      <c r="W1" s="10">
        <v>9.5500000000000007</v>
      </c>
    </row>
    <row r="2" spans="1:29" x14ac:dyDescent="0.25">
      <c r="A2" s="18"/>
      <c r="B2" s="18"/>
      <c r="C2" s="20"/>
      <c r="D2" s="20"/>
      <c r="E2" s="20"/>
      <c r="F2" s="20"/>
      <c r="G2" s="20"/>
      <c r="H2" s="20"/>
      <c r="I2" s="20"/>
      <c r="J2" s="11"/>
      <c r="L2" s="21"/>
      <c r="M2" s="21"/>
      <c r="N2" s="20"/>
      <c r="O2" s="20"/>
      <c r="P2" s="20"/>
      <c r="Q2" s="20"/>
      <c r="R2" s="20"/>
      <c r="S2" s="20"/>
      <c r="T2" s="20"/>
      <c r="U2" s="1"/>
      <c r="X2" s="3"/>
      <c r="Y2" s="3" t="s">
        <v>1</v>
      </c>
      <c r="Z2" s="3" t="s">
        <v>2</v>
      </c>
      <c r="AA2" s="3" t="s">
        <v>3</v>
      </c>
      <c r="AB2" s="3" t="s">
        <v>4</v>
      </c>
      <c r="AC2" s="3" t="s">
        <v>5</v>
      </c>
    </row>
    <row r="3" spans="1:29" x14ac:dyDescent="0.25">
      <c r="A3" s="19">
        <v>0</v>
      </c>
      <c r="B3" s="19"/>
      <c r="C3" s="2">
        <v>104.08</v>
      </c>
      <c r="D3" s="2">
        <v>182.14</v>
      </c>
      <c r="E3" s="2">
        <v>46.18</v>
      </c>
      <c r="F3" s="2">
        <v>338.26</v>
      </c>
      <c r="G3" s="2">
        <v>316.82</v>
      </c>
      <c r="H3" s="2">
        <v>307.70999999999998</v>
      </c>
      <c r="I3" s="2">
        <v>113.01</v>
      </c>
      <c r="J3" s="1"/>
      <c r="L3" s="19">
        <v>0</v>
      </c>
      <c r="M3" s="19"/>
      <c r="N3" s="2">
        <v>-119.26</v>
      </c>
      <c r="O3" s="2">
        <v>144.63</v>
      </c>
      <c r="P3" s="2">
        <v>-23.5</v>
      </c>
      <c r="Q3" s="2">
        <v>274.83999999999997</v>
      </c>
      <c r="R3" s="2">
        <v>475.2</v>
      </c>
      <c r="S3" s="2">
        <v>637.63</v>
      </c>
      <c r="T3" s="2">
        <v>355.39</v>
      </c>
      <c r="U3" s="1"/>
      <c r="X3" s="3">
        <v>2013</v>
      </c>
      <c r="Y3" s="1">
        <v>6.1</v>
      </c>
      <c r="Z3" s="1">
        <v>6.83</v>
      </c>
      <c r="AA3" s="1">
        <v>28.12</v>
      </c>
      <c r="AB3" s="1">
        <v>15.81</v>
      </c>
      <c r="AC3" s="1">
        <v>15.99</v>
      </c>
    </row>
    <row r="4" spans="1:29" s="5" customFormat="1" x14ac:dyDescent="0.25">
      <c r="A4" s="19"/>
      <c r="B4" s="19"/>
      <c r="C4" s="8">
        <f xml:space="preserve"> PRODUCT(C3,$W1)</f>
        <v>993.96400000000006</v>
      </c>
      <c r="D4" s="8">
        <f t="shared" ref="D4:I4" si="0" xml:space="preserve"> PRODUCT(D3,$W1)</f>
        <v>1739.4369999999999</v>
      </c>
      <c r="E4" s="8">
        <f t="shared" si="0"/>
        <v>441.01900000000001</v>
      </c>
      <c r="F4" s="9">
        <f t="shared" si="0"/>
        <v>3230.3830000000003</v>
      </c>
      <c r="G4" s="8">
        <f t="shared" si="0"/>
        <v>3025.6310000000003</v>
      </c>
      <c r="H4" s="8">
        <f t="shared" si="0"/>
        <v>2938.6305000000002</v>
      </c>
      <c r="I4" s="8">
        <f t="shared" si="0"/>
        <v>1079.2455000000002</v>
      </c>
      <c r="J4" s="12"/>
      <c r="L4" s="19"/>
      <c r="M4" s="19"/>
      <c r="N4" s="8">
        <f xml:space="preserve"> PRODUCT(N3,$W1)</f>
        <v>-1138.9330000000002</v>
      </c>
      <c r="O4" s="8">
        <f t="shared" ref="O4:T4" si="1" xml:space="preserve"> PRODUCT(O3,$W1)</f>
        <v>1381.2165</v>
      </c>
      <c r="P4" s="8">
        <f t="shared" si="1"/>
        <v>-224.42500000000001</v>
      </c>
      <c r="Q4" s="8">
        <f t="shared" si="1"/>
        <v>2624.7219999999998</v>
      </c>
      <c r="R4" s="8">
        <f t="shared" si="1"/>
        <v>4538.16</v>
      </c>
      <c r="S4" s="9">
        <f t="shared" si="1"/>
        <v>6089.3665000000001</v>
      </c>
      <c r="T4" s="8">
        <f t="shared" si="1"/>
        <v>3393.9745000000003</v>
      </c>
      <c r="U4" s="14"/>
      <c r="X4" s="17">
        <v>2014</v>
      </c>
      <c r="Y4" s="16">
        <v>8</v>
      </c>
      <c r="Z4" s="16">
        <v>9.11</v>
      </c>
      <c r="AA4" s="16">
        <v>41.04</v>
      </c>
      <c r="AB4" s="16">
        <v>21.86</v>
      </c>
      <c r="AC4" s="16">
        <v>28.21</v>
      </c>
    </row>
    <row r="5" spans="1:29" x14ac:dyDescent="0.25">
      <c r="A5" s="19"/>
      <c r="B5" s="19"/>
      <c r="C5" s="6">
        <v>0.68</v>
      </c>
      <c r="D5" s="6">
        <v>0.69</v>
      </c>
      <c r="E5" s="6">
        <v>0.67</v>
      </c>
      <c r="F5" s="6">
        <v>0.71</v>
      </c>
      <c r="G5" s="6">
        <v>0.71</v>
      </c>
      <c r="H5" s="6">
        <v>0.7</v>
      </c>
      <c r="I5" s="6">
        <v>0.68</v>
      </c>
      <c r="J5" s="13">
        <f>AVERAGE(C5:I5)</f>
        <v>0.69142857142857139</v>
      </c>
      <c r="L5" s="19"/>
      <c r="M5" s="19"/>
      <c r="N5" s="6">
        <v>0.61</v>
      </c>
      <c r="O5" s="6">
        <v>0.63</v>
      </c>
      <c r="P5" s="6">
        <v>0.61</v>
      </c>
      <c r="Q5" s="6">
        <v>0.65</v>
      </c>
      <c r="R5" s="6">
        <v>0.68</v>
      </c>
      <c r="S5" s="6">
        <v>0.69</v>
      </c>
      <c r="T5" s="6">
        <v>0.66</v>
      </c>
      <c r="U5" s="13">
        <f>AVERAGE(N5:T5)</f>
        <v>0.64714285714285713</v>
      </c>
      <c r="X5" s="3">
        <v>2015</v>
      </c>
      <c r="Y5" s="1">
        <v>14.89</v>
      </c>
      <c r="Z5" s="1">
        <v>12.88</v>
      </c>
      <c r="AA5" s="1">
        <v>64.61</v>
      </c>
      <c r="AB5" s="1">
        <v>29.69</v>
      </c>
      <c r="AC5" s="1">
        <v>33.69</v>
      </c>
    </row>
    <row r="6" spans="1:29" x14ac:dyDescent="0.25">
      <c r="J6" s="1"/>
      <c r="U6" s="1"/>
      <c r="X6" s="17">
        <v>2016</v>
      </c>
      <c r="Y6" s="1">
        <v>12.29</v>
      </c>
      <c r="Z6" s="1">
        <v>9.7899999999999991</v>
      </c>
      <c r="AA6" s="1">
        <v>50.01</v>
      </c>
      <c r="AB6" s="1">
        <v>27.21</v>
      </c>
      <c r="AC6" s="1">
        <v>29.28</v>
      </c>
    </row>
    <row r="7" spans="1:29" x14ac:dyDescent="0.25">
      <c r="A7" s="19">
        <v>0.05</v>
      </c>
      <c r="B7" s="19"/>
      <c r="C7" s="2">
        <v>-54.64</v>
      </c>
      <c r="D7" s="2">
        <v>27.32</v>
      </c>
      <c r="E7" s="2">
        <v>-33.18</v>
      </c>
      <c r="F7" s="2">
        <v>437.12</v>
      </c>
      <c r="G7" s="2">
        <v>495.04</v>
      </c>
      <c r="H7" s="2">
        <v>322.01</v>
      </c>
      <c r="I7" s="2">
        <v>362.79</v>
      </c>
      <c r="J7" s="1"/>
      <c r="L7" s="19">
        <v>0.05</v>
      </c>
      <c r="M7" s="19"/>
      <c r="N7" s="2">
        <v>205.86</v>
      </c>
      <c r="O7" s="2">
        <v>-96.61</v>
      </c>
      <c r="P7" s="2">
        <v>58.42</v>
      </c>
      <c r="Q7" s="2">
        <v>288.62</v>
      </c>
      <c r="R7" s="2">
        <v>826.4</v>
      </c>
      <c r="S7" s="2">
        <v>254.67</v>
      </c>
      <c r="T7" s="2">
        <v>454.21</v>
      </c>
      <c r="U7" s="1"/>
      <c r="X7" s="3">
        <v>2017</v>
      </c>
      <c r="Y7" s="1">
        <v>9.8800000000000008</v>
      </c>
      <c r="Z7" s="1">
        <v>8.1999999999999993</v>
      </c>
      <c r="AA7" s="1">
        <v>43.61</v>
      </c>
      <c r="AB7" s="1">
        <v>22.14</v>
      </c>
      <c r="AC7" s="1">
        <v>27.92</v>
      </c>
    </row>
    <row r="8" spans="1:29" s="5" customFormat="1" x14ac:dyDescent="0.25">
      <c r="A8" s="19"/>
      <c r="B8" s="19"/>
      <c r="C8" s="8">
        <f xml:space="preserve"> PRODUCT(C7,$W1)</f>
        <v>-521.81200000000001</v>
      </c>
      <c r="D8" s="8">
        <f t="shared" ref="D8:I8" si="2" xml:space="preserve"> PRODUCT(D7,$W1)</f>
        <v>260.90600000000001</v>
      </c>
      <c r="E8" s="8">
        <f t="shared" si="2"/>
        <v>-316.86900000000003</v>
      </c>
      <c r="F8" s="8">
        <f t="shared" si="2"/>
        <v>4174.4960000000001</v>
      </c>
      <c r="G8" s="9">
        <f t="shared" si="2"/>
        <v>4727.6320000000005</v>
      </c>
      <c r="H8" s="8">
        <f t="shared" si="2"/>
        <v>3075.1955000000003</v>
      </c>
      <c r="I8" s="8">
        <f t="shared" si="2"/>
        <v>3464.6445000000003</v>
      </c>
      <c r="J8" s="12"/>
      <c r="L8" s="19"/>
      <c r="M8" s="19"/>
      <c r="N8" s="8">
        <f xml:space="preserve"> PRODUCT(N7,$W1)</f>
        <v>1965.9630000000002</v>
      </c>
      <c r="O8" s="8">
        <f t="shared" ref="O8:T8" si="3" xml:space="preserve"> PRODUCT(O7,$W1)</f>
        <v>-922.6255000000001</v>
      </c>
      <c r="P8" s="8">
        <f t="shared" si="3"/>
        <v>557.91100000000006</v>
      </c>
      <c r="Q8" s="8">
        <f t="shared" si="3"/>
        <v>2756.3210000000004</v>
      </c>
      <c r="R8" s="9">
        <f t="shared" si="3"/>
        <v>7892.1200000000008</v>
      </c>
      <c r="S8" s="8">
        <f t="shared" si="3"/>
        <v>2432.0985000000001</v>
      </c>
      <c r="T8" s="8">
        <f t="shared" si="3"/>
        <v>4337.7055</v>
      </c>
      <c r="U8" s="14"/>
      <c r="X8" s="17">
        <v>2018</v>
      </c>
      <c r="Y8" s="16">
        <v>20.81</v>
      </c>
      <c r="Z8" s="16">
        <v>25.47</v>
      </c>
      <c r="AA8" s="16">
        <v>110.53</v>
      </c>
      <c r="AB8" s="16">
        <v>64.61</v>
      </c>
      <c r="AC8" s="16">
        <v>75.709999999999994</v>
      </c>
    </row>
    <row r="9" spans="1:29" x14ac:dyDescent="0.25">
      <c r="A9" s="19"/>
      <c r="B9" s="19"/>
      <c r="C9" s="6">
        <v>0.66</v>
      </c>
      <c r="D9" s="6">
        <v>0.67</v>
      </c>
      <c r="E9" s="6">
        <v>0.66</v>
      </c>
      <c r="F9" s="6">
        <v>0.72</v>
      </c>
      <c r="G9" s="6">
        <v>0.72</v>
      </c>
      <c r="H9" s="6">
        <v>0.7</v>
      </c>
      <c r="I9" s="6">
        <v>0.71</v>
      </c>
      <c r="J9" s="13">
        <f>AVERAGE(C9:I9)</f>
        <v>0.69142857142857139</v>
      </c>
      <c r="L9" s="19"/>
      <c r="M9" s="19"/>
      <c r="N9" s="7">
        <v>0.64</v>
      </c>
      <c r="O9" s="7">
        <v>0.61</v>
      </c>
      <c r="P9" s="7">
        <v>0.62</v>
      </c>
      <c r="Q9" s="7">
        <v>0.65</v>
      </c>
      <c r="R9" s="7">
        <v>0.72</v>
      </c>
      <c r="S9" s="7">
        <v>0.64</v>
      </c>
      <c r="T9" s="7">
        <v>0.67</v>
      </c>
      <c r="U9" s="13">
        <f>AVERAGE(N9:T9)</f>
        <v>0.65000000000000013</v>
      </c>
      <c r="X9" s="3">
        <v>2019</v>
      </c>
      <c r="Y9" s="1">
        <v>18.37</v>
      </c>
      <c r="Z9" s="1">
        <v>17.12</v>
      </c>
      <c r="AA9" s="1">
        <v>81.239999999999995</v>
      </c>
      <c r="AB9" s="1">
        <v>46.12</v>
      </c>
      <c r="AC9" s="1">
        <v>44.93</v>
      </c>
    </row>
    <row r="10" spans="1:29" s="5" customFormat="1" x14ac:dyDescent="0.25">
      <c r="J10" s="14"/>
      <c r="N10"/>
      <c r="O10"/>
      <c r="P10"/>
      <c r="Q10"/>
      <c r="R10"/>
      <c r="S10"/>
      <c r="T10"/>
      <c r="U10" s="14"/>
      <c r="X10" s="17">
        <v>2020</v>
      </c>
      <c r="Y10" s="16">
        <v>49.53</v>
      </c>
      <c r="Z10" s="16">
        <v>55.98</v>
      </c>
      <c r="AA10" s="16">
        <v>202.52</v>
      </c>
      <c r="AB10" s="16">
        <v>103.31</v>
      </c>
      <c r="AC10" s="16">
        <v>130.34</v>
      </c>
    </row>
    <row r="11" spans="1:29" x14ac:dyDescent="0.25">
      <c r="A11" s="19">
        <v>0.1</v>
      </c>
      <c r="B11" s="19"/>
      <c r="C11" s="2">
        <v>28.62</v>
      </c>
      <c r="D11" s="2">
        <v>-367.43</v>
      </c>
      <c r="E11" s="2">
        <v>51.38</v>
      </c>
      <c r="F11" s="2">
        <v>605.23</v>
      </c>
      <c r="G11" s="2">
        <v>502.02</v>
      </c>
      <c r="H11" s="2">
        <v>78.73</v>
      </c>
      <c r="I11" s="2">
        <v>502.63</v>
      </c>
      <c r="J11" s="1"/>
      <c r="L11" s="19">
        <v>0.1</v>
      </c>
      <c r="M11" s="19"/>
      <c r="N11" s="2">
        <v>42.3</v>
      </c>
      <c r="O11" s="2">
        <v>72.010000000000005</v>
      </c>
      <c r="P11" s="2">
        <v>148.22</v>
      </c>
      <c r="Q11" s="2">
        <v>562.5</v>
      </c>
      <c r="R11" s="2">
        <v>949.02</v>
      </c>
      <c r="S11" s="2">
        <v>439.21</v>
      </c>
      <c r="T11" s="2">
        <v>512.39</v>
      </c>
      <c r="U11" s="1"/>
      <c r="X11" s="3">
        <v>2021</v>
      </c>
      <c r="Y11" s="1">
        <v>48.22</v>
      </c>
      <c r="Z11" s="1">
        <v>39.03</v>
      </c>
      <c r="AA11" s="1">
        <v>191.36</v>
      </c>
      <c r="AB11" s="1">
        <v>107.94</v>
      </c>
      <c r="AC11" s="1">
        <v>125.29</v>
      </c>
    </row>
    <row r="12" spans="1:29" s="5" customFormat="1" x14ac:dyDescent="0.25">
      <c r="A12" s="19"/>
      <c r="B12" s="19"/>
      <c r="C12" s="8">
        <f xml:space="preserve"> PRODUCT(C11,$W1)</f>
        <v>273.32100000000003</v>
      </c>
      <c r="D12" s="8">
        <f t="shared" ref="D12:I12" si="4" xml:space="preserve"> PRODUCT(D11,$W1)</f>
        <v>-3508.9565000000002</v>
      </c>
      <c r="E12" s="8">
        <f t="shared" si="4"/>
        <v>490.67900000000009</v>
      </c>
      <c r="F12" s="9">
        <f t="shared" si="4"/>
        <v>5779.9465000000009</v>
      </c>
      <c r="G12" s="8">
        <f t="shared" si="4"/>
        <v>4794.2910000000002</v>
      </c>
      <c r="H12" s="8">
        <f t="shared" si="4"/>
        <v>751.87150000000008</v>
      </c>
      <c r="I12" s="8">
        <f t="shared" si="4"/>
        <v>4800.1165000000001</v>
      </c>
      <c r="J12" s="12"/>
      <c r="L12" s="19"/>
      <c r="M12" s="19"/>
      <c r="N12" s="8">
        <f xml:space="preserve"> PRODUCT(N11,$W1)</f>
        <v>403.96499999999997</v>
      </c>
      <c r="O12" s="8">
        <f t="shared" ref="O12:T12" si="5" xml:space="preserve"> PRODUCT(O11,$W1)</f>
        <v>687.69550000000015</v>
      </c>
      <c r="P12" s="8">
        <f t="shared" si="5"/>
        <v>1415.5010000000002</v>
      </c>
      <c r="Q12" s="8">
        <f t="shared" si="5"/>
        <v>5371.875</v>
      </c>
      <c r="R12" s="9">
        <f t="shared" si="5"/>
        <v>9063.1409999999996</v>
      </c>
      <c r="S12" s="8">
        <f t="shared" si="5"/>
        <v>4194.4555</v>
      </c>
      <c r="T12" s="8">
        <f t="shared" si="5"/>
        <v>4893.3245000000006</v>
      </c>
      <c r="U12" s="14"/>
      <c r="X12" s="17">
        <v>2022</v>
      </c>
      <c r="Y12" s="16">
        <v>70.349999999999994</v>
      </c>
      <c r="Z12" s="16">
        <v>64.13</v>
      </c>
      <c r="AA12" s="16">
        <v>302.38</v>
      </c>
      <c r="AB12" s="16">
        <v>185.74</v>
      </c>
      <c r="AC12" s="16">
        <v>191.39</v>
      </c>
    </row>
    <row r="13" spans="1:29" x14ac:dyDescent="0.25">
      <c r="A13" s="19"/>
      <c r="B13" s="19"/>
      <c r="C13" s="6">
        <v>0.67</v>
      </c>
      <c r="D13" s="6">
        <v>0.62</v>
      </c>
      <c r="E13" s="6">
        <v>0.67</v>
      </c>
      <c r="F13" s="6">
        <v>0.73</v>
      </c>
      <c r="G13" s="6">
        <v>0.72</v>
      </c>
      <c r="H13" s="6">
        <v>0.67</v>
      </c>
      <c r="I13" s="6">
        <v>0.72</v>
      </c>
      <c r="J13" s="13">
        <f>AVERAGE(C13:I13)</f>
        <v>0.68571428571428572</v>
      </c>
      <c r="L13" s="19"/>
      <c r="M13" s="19"/>
      <c r="N13" s="7">
        <v>0.62</v>
      </c>
      <c r="O13" s="7">
        <v>0.62</v>
      </c>
      <c r="P13" s="7">
        <v>0.63</v>
      </c>
      <c r="Q13" s="7">
        <v>0.68</v>
      </c>
      <c r="R13" s="7">
        <v>0.72</v>
      </c>
      <c r="S13" s="7">
        <v>0.66</v>
      </c>
      <c r="T13" s="7">
        <v>0.67</v>
      </c>
      <c r="U13" s="13">
        <f>AVERAGE(N13:T13)</f>
        <v>0.65714285714285725</v>
      </c>
      <c r="X13" s="3">
        <v>2023</v>
      </c>
      <c r="Y13" s="1">
        <v>41.84</v>
      </c>
      <c r="Z13" s="1">
        <v>48.93</v>
      </c>
      <c r="AA13" s="1">
        <v>194.92</v>
      </c>
      <c r="AB13" s="1">
        <v>112.13</v>
      </c>
      <c r="AC13" s="1">
        <v>121.02</v>
      </c>
    </row>
    <row r="14" spans="1:29" x14ac:dyDescent="0.25">
      <c r="J14" s="1"/>
      <c r="N14"/>
      <c r="O14"/>
      <c r="P14"/>
      <c r="Q14"/>
      <c r="R14"/>
      <c r="S14"/>
      <c r="T14"/>
      <c r="U14" s="1"/>
      <c r="X14" s="17">
        <v>2024</v>
      </c>
      <c r="Y14" s="1">
        <v>52.04</v>
      </c>
      <c r="Z14" s="1">
        <v>45.61</v>
      </c>
      <c r="AA14" s="1">
        <v>201.41</v>
      </c>
      <c r="AB14" s="1">
        <v>111.65</v>
      </c>
      <c r="AC14" s="1">
        <v>108.32</v>
      </c>
    </row>
    <row r="15" spans="1:29" x14ac:dyDescent="0.25">
      <c r="A15" s="19">
        <v>0.15</v>
      </c>
      <c r="B15" s="19"/>
      <c r="C15" s="2">
        <v>-1.73</v>
      </c>
      <c r="D15" s="2">
        <v>-444</v>
      </c>
      <c r="E15" s="2">
        <v>144.47999999999999</v>
      </c>
      <c r="F15" s="2">
        <v>632.02</v>
      </c>
      <c r="G15" s="2">
        <v>612.05999999999995</v>
      </c>
      <c r="H15" s="2">
        <v>140.01</v>
      </c>
      <c r="I15" s="2">
        <v>254.89</v>
      </c>
      <c r="J15" s="1"/>
      <c r="L15" s="19">
        <v>0.15</v>
      </c>
      <c r="M15" s="19"/>
      <c r="N15" s="2">
        <v>101.65</v>
      </c>
      <c r="O15" s="2">
        <v>-76.75</v>
      </c>
      <c r="P15" s="2">
        <v>245.9</v>
      </c>
      <c r="Q15" s="2">
        <v>860.02</v>
      </c>
      <c r="R15" s="2">
        <v>626.32000000000005</v>
      </c>
      <c r="S15" s="2">
        <v>501.61</v>
      </c>
      <c r="T15" s="2">
        <v>533.89</v>
      </c>
      <c r="U15" s="1"/>
    </row>
    <row r="16" spans="1:29" s="5" customFormat="1" x14ac:dyDescent="0.25">
      <c r="A16" s="19"/>
      <c r="B16" s="19"/>
      <c r="C16" s="8">
        <f xml:space="preserve"> PRODUCT(C15,$W1)</f>
        <v>-16.5215</v>
      </c>
      <c r="D16" s="8">
        <f t="shared" ref="D16:I16" si="6" xml:space="preserve"> PRODUCT(D15,$W1)</f>
        <v>-4240.2000000000007</v>
      </c>
      <c r="E16" s="8">
        <f t="shared" si="6"/>
        <v>1379.7840000000001</v>
      </c>
      <c r="F16" s="9">
        <f t="shared" si="6"/>
        <v>6035.7910000000002</v>
      </c>
      <c r="G16" s="8">
        <f t="shared" si="6"/>
        <v>5845.1729999999998</v>
      </c>
      <c r="H16" s="8">
        <f t="shared" si="6"/>
        <v>1337.0954999999999</v>
      </c>
      <c r="I16" s="8">
        <f t="shared" si="6"/>
        <v>2434.1995000000002</v>
      </c>
      <c r="J16" s="12"/>
      <c r="L16" s="19"/>
      <c r="M16" s="19"/>
      <c r="N16" s="8">
        <f xml:space="preserve"> PRODUCT(N15,$W1)</f>
        <v>970.75750000000016</v>
      </c>
      <c r="O16" s="8">
        <f t="shared" ref="O16:T16" si="7" xml:space="preserve"> PRODUCT(O15,$W1)</f>
        <v>-732.96250000000009</v>
      </c>
      <c r="P16" s="8">
        <f t="shared" si="7"/>
        <v>2348.3450000000003</v>
      </c>
      <c r="Q16" s="9">
        <f t="shared" si="7"/>
        <v>8213.1910000000007</v>
      </c>
      <c r="R16" s="8">
        <f t="shared" si="7"/>
        <v>5981.3560000000007</v>
      </c>
      <c r="S16" s="8">
        <f t="shared" si="7"/>
        <v>4790.3755000000001</v>
      </c>
      <c r="T16" s="8">
        <f t="shared" si="7"/>
        <v>5098.6495000000004</v>
      </c>
      <c r="U16" s="14"/>
      <c r="X16" s="15"/>
      <c r="Y16" s="14"/>
      <c r="Z16" s="14"/>
      <c r="AA16" s="14"/>
      <c r="AB16" s="14"/>
      <c r="AC16" s="14"/>
    </row>
    <row r="17" spans="1:29" x14ac:dyDescent="0.25">
      <c r="A17" s="19"/>
      <c r="B17" s="19"/>
      <c r="C17" s="6">
        <v>0.66</v>
      </c>
      <c r="D17" s="6">
        <v>0.61</v>
      </c>
      <c r="E17" s="6">
        <v>0.68</v>
      </c>
      <c r="F17" s="6">
        <v>0.73</v>
      </c>
      <c r="G17" s="6">
        <v>0.73</v>
      </c>
      <c r="H17" s="6">
        <v>0.67</v>
      </c>
      <c r="I17" s="6">
        <v>0.69</v>
      </c>
      <c r="J17" s="13">
        <f>AVERAGE(C17:I17)</f>
        <v>0.68142857142857138</v>
      </c>
      <c r="L17" s="19"/>
      <c r="M17" s="19"/>
      <c r="N17" s="7">
        <v>0.63</v>
      </c>
      <c r="O17" s="7">
        <v>0.61</v>
      </c>
      <c r="P17" s="7">
        <v>0.64</v>
      </c>
      <c r="Q17" s="7">
        <v>0.71</v>
      </c>
      <c r="R17" s="7">
        <v>0.69</v>
      </c>
      <c r="S17" s="7">
        <v>0.66</v>
      </c>
      <c r="T17" s="7">
        <v>0.67</v>
      </c>
      <c r="U17" s="13">
        <f>AVERAGE(N17:T17)</f>
        <v>0.65857142857142859</v>
      </c>
    </row>
    <row r="18" spans="1:29" x14ac:dyDescent="0.25">
      <c r="J18" s="1"/>
      <c r="N18"/>
      <c r="O18"/>
      <c r="P18"/>
      <c r="Q18"/>
      <c r="R18"/>
      <c r="S18"/>
      <c r="T18"/>
      <c r="U18" s="1"/>
    </row>
    <row r="19" spans="1:29" x14ac:dyDescent="0.25">
      <c r="A19" s="19">
        <v>0.2</v>
      </c>
      <c r="B19" s="19"/>
      <c r="C19" s="2">
        <v>90.64</v>
      </c>
      <c r="D19" s="2">
        <v>-463.5</v>
      </c>
      <c r="E19" s="2">
        <v>431.99</v>
      </c>
      <c r="F19" s="2">
        <v>845.36</v>
      </c>
      <c r="G19" s="2">
        <v>635.46</v>
      </c>
      <c r="H19" s="2">
        <v>55.64</v>
      </c>
      <c r="I19" s="2">
        <v>76.650000000000006</v>
      </c>
      <c r="J19" s="1"/>
      <c r="L19" s="19">
        <v>0.2</v>
      </c>
      <c r="M19" s="19"/>
      <c r="N19" s="2">
        <v>294.07</v>
      </c>
      <c r="O19" s="2">
        <v>-269.39</v>
      </c>
      <c r="P19" s="2">
        <v>162.30000000000001</v>
      </c>
      <c r="Q19" s="2">
        <v>1064.8399999999999</v>
      </c>
      <c r="R19" s="2">
        <v>555.84</v>
      </c>
      <c r="S19" s="2">
        <v>425.85</v>
      </c>
      <c r="T19" s="2">
        <v>555.19000000000005</v>
      </c>
      <c r="U19" s="1"/>
    </row>
    <row r="20" spans="1:29" s="5" customFormat="1" x14ac:dyDescent="0.25">
      <c r="A20" s="19"/>
      <c r="B20" s="19"/>
      <c r="C20" s="8">
        <f xml:space="preserve"> PRODUCT(C19,$W1)</f>
        <v>865.61200000000008</v>
      </c>
      <c r="D20" s="8">
        <f t="shared" ref="D20:I20" si="8" xml:space="preserve"> PRODUCT(D19,$W1)</f>
        <v>-4426.4250000000002</v>
      </c>
      <c r="E20" s="8">
        <f t="shared" si="8"/>
        <v>4125.5045</v>
      </c>
      <c r="F20" s="9">
        <f t="shared" si="8"/>
        <v>8073.188000000001</v>
      </c>
      <c r="G20" s="8">
        <f t="shared" si="8"/>
        <v>6068.6430000000009</v>
      </c>
      <c r="H20" s="8">
        <f t="shared" si="8"/>
        <v>531.36200000000008</v>
      </c>
      <c r="I20" s="8">
        <f t="shared" si="8"/>
        <v>732.00750000000016</v>
      </c>
      <c r="J20" s="12"/>
      <c r="L20" s="19"/>
      <c r="M20" s="19"/>
      <c r="N20" s="8">
        <f xml:space="preserve"> PRODUCT(N19, $W1)</f>
        <v>2808.3685</v>
      </c>
      <c r="O20" s="8">
        <f t="shared" ref="O20:T20" si="9" xml:space="preserve"> PRODUCT(O19, $W1)</f>
        <v>-2572.6745000000001</v>
      </c>
      <c r="P20" s="8">
        <f t="shared" si="9"/>
        <v>1549.9650000000001</v>
      </c>
      <c r="Q20" s="9">
        <f t="shared" si="9"/>
        <v>10169.222</v>
      </c>
      <c r="R20" s="8">
        <f t="shared" si="9"/>
        <v>5308.2720000000008</v>
      </c>
      <c r="S20" s="8">
        <f t="shared" si="9"/>
        <v>4066.8675000000007</v>
      </c>
      <c r="T20" s="8">
        <f t="shared" si="9"/>
        <v>5302.0645000000013</v>
      </c>
      <c r="U20" s="14"/>
      <c r="X20" s="15"/>
      <c r="Y20" s="14"/>
      <c r="Z20" s="14"/>
      <c r="AA20" s="14"/>
      <c r="AB20" s="14"/>
      <c r="AC20" s="14"/>
    </row>
    <row r="21" spans="1:29" x14ac:dyDescent="0.25">
      <c r="A21" s="19"/>
      <c r="B21" s="19"/>
      <c r="C21" s="6">
        <v>0.67</v>
      </c>
      <c r="D21" s="6">
        <v>0.61</v>
      </c>
      <c r="E21" s="6">
        <v>0.71</v>
      </c>
      <c r="F21" s="6">
        <v>0.75</v>
      </c>
      <c r="G21" s="6">
        <v>0.72</v>
      </c>
      <c r="H21" s="6">
        <v>0.66</v>
      </c>
      <c r="I21" s="6">
        <v>0.67</v>
      </c>
      <c r="J21" s="13">
        <f>AVERAGE(C21:I21)</f>
        <v>0.68428571428571427</v>
      </c>
      <c r="L21" s="19"/>
      <c r="M21" s="19"/>
      <c r="N21" s="7">
        <v>0.65</v>
      </c>
      <c r="O21" s="7">
        <v>0.59</v>
      </c>
      <c r="P21" s="7">
        <v>0.63</v>
      </c>
      <c r="Q21" s="7">
        <v>0.72</v>
      </c>
      <c r="R21" s="7">
        <v>0.68</v>
      </c>
      <c r="S21" s="7">
        <v>0.65</v>
      </c>
      <c r="T21" s="7">
        <v>0.67</v>
      </c>
      <c r="U21" s="13">
        <f>AVERAGE(N21:T21)</f>
        <v>0.65571428571428569</v>
      </c>
    </row>
    <row r="22" spans="1:29" x14ac:dyDescent="0.25">
      <c r="J22" s="1"/>
      <c r="N22"/>
      <c r="O22"/>
      <c r="P22"/>
      <c r="Q22"/>
      <c r="R22"/>
      <c r="S22"/>
      <c r="T22"/>
      <c r="U22" s="1"/>
    </row>
    <row r="23" spans="1:29" x14ac:dyDescent="0.25">
      <c r="A23" s="19">
        <v>0.25</v>
      </c>
      <c r="B23" s="19"/>
      <c r="C23" s="2">
        <v>110.5</v>
      </c>
      <c r="D23" s="2">
        <v>-287.86</v>
      </c>
      <c r="E23" s="2">
        <v>365.91</v>
      </c>
      <c r="F23" s="2">
        <v>944.74</v>
      </c>
      <c r="G23" s="2">
        <v>658.86</v>
      </c>
      <c r="H23" s="2">
        <v>-139.5</v>
      </c>
      <c r="I23" s="2">
        <v>77.95</v>
      </c>
      <c r="J23" s="1"/>
      <c r="L23" s="19">
        <v>0.25</v>
      </c>
      <c r="M23" s="19"/>
      <c r="N23" s="2">
        <v>420.99</v>
      </c>
      <c r="O23" s="2">
        <v>-379.27</v>
      </c>
      <c r="P23" s="2">
        <v>478.19</v>
      </c>
      <c r="Q23" s="2">
        <v>1258.81</v>
      </c>
      <c r="R23" s="2">
        <v>635.49</v>
      </c>
      <c r="S23" s="2">
        <v>243.69</v>
      </c>
      <c r="T23" s="2">
        <v>477.97</v>
      </c>
      <c r="U23" s="1"/>
    </row>
    <row r="24" spans="1:29" s="5" customFormat="1" x14ac:dyDescent="0.25">
      <c r="A24" s="19"/>
      <c r="B24" s="19"/>
      <c r="C24" s="8">
        <f xml:space="preserve"> PRODUCT(C23,$W1)</f>
        <v>1055.2750000000001</v>
      </c>
      <c r="D24" s="8">
        <f t="shared" ref="D24:I24" si="10" xml:space="preserve"> PRODUCT(D23,$W1)</f>
        <v>-2749.0630000000006</v>
      </c>
      <c r="E24" s="8">
        <f t="shared" si="10"/>
        <v>3494.4405000000006</v>
      </c>
      <c r="F24" s="9">
        <f t="shared" si="10"/>
        <v>9022.2670000000016</v>
      </c>
      <c r="G24" s="8">
        <f t="shared" si="10"/>
        <v>6292.1130000000003</v>
      </c>
      <c r="H24" s="8">
        <f t="shared" si="10"/>
        <v>-1332.2250000000001</v>
      </c>
      <c r="I24" s="8">
        <f t="shared" si="10"/>
        <v>744.42250000000013</v>
      </c>
      <c r="J24" s="12"/>
      <c r="L24" s="19"/>
      <c r="M24" s="19"/>
      <c r="N24" s="8">
        <f>PRODUCT(N23, $W1)</f>
        <v>4020.4545000000003</v>
      </c>
      <c r="O24" s="8">
        <f t="shared" ref="O24:T24" si="11">PRODUCT(O23, $W1)</f>
        <v>-3622.0284999999999</v>
      </c>
      <c r="P24" s="8">
        <f t="shared" si="11"/>
        <v>4566.7145</v>
      </c>
      <c r="Q24" s="9">
        <f t="shared" si="11"/>
        <v>12021.6355</v>
      </c>
      <c r="R24" s="8">
        <f t="shared" si="11"/>
        <v>6068.9295000000002</v>
      </c>
      <c r="S24" s="8">
        <f t="shared" si="11"/>
        <v>2327.2395000000001</v>
      </c>
      <c r="T24" s="8">
        <f t="shared" si="11"/>
        <v>4564.6135000000004</v>
      </c>
      <c r="U24" s="14"/>
      <c r="X24" s="15"/>
      <c r="Y24" s="14"/>
      <c r="Z24" s="14"/>
      <c r="AA24" s="14"/>
      <c r="AB24" s="14"/>
      <c r="AC24" s="14"/>
    </row>
    <row r="25" spans="1:29" x14ac:dyDescent="0.25">
      <c r="A25" s="19"/>
      <c r="B25" s="19"/>
      <c r="C25" s="6">
        <v>0.67</v>
      </c>
      <c r="D25" s="6">
        <v>0.63</v>
      </c>
      <c r="E25" s="6">
        <v>0.7</v>
      </c>
      <c r="F25" s="6">
        <v>0.75</v>
      </c>
      <c r="G25" s="6">
        <v>0.72</v>
      </c>
      <c r="H25" s="6">
        <v>0.64</v>
      </c>
      <c r="I25" s="6">
        <v>0.67</v>
      </c>
      <c r="J25" s="13">
        <f>AVERAGE(C25:I25)</f>
        <v>0.68285714285714272</v>
      </c>
      <c r="L25" s="19"/>
      <c r="M25" s="19"/>
      <c r="N25" s="7">
        <v>0.65</v>
      </c>
      <c r="O25" s="7">
        <v>0.57999999999999996</v>
      </c>
      <c r="P25" s="7">
        <v>0.66</v>
      </c>
      <c r="Q25" s="7">
        <v>0.73</v>
      </c>
      <c r="R25" s="7">
        <v>0.68</v>
      </c>
      <c r="S25" s="7">
        <v>0.63</v>
      </c>
      <c r="T25" s="7">
        <v>0.66</v>
      </c>
      <c r="U25" s="13">
        <f>AVERAGE(N25:T25)</f>
        <v>0.65571428571428569</v>
      </c>
    </row>
  </sheetData>
  <mergeCells count="28">
    <mergeCell ref="L11:M13"/>
    <mergeCell ref="L15:M17"/>
    <mergeCell ref="L19:M21"/>
    <mergeCell ref="L23:M25"/>
    <mergeCell ref="R1:R2"/>
    <mergeCell ref="S1:S2"/>
    <mergeCell ref="T1:T2"/>
    <mergeCell ref="L3:M5"/>
    <mergeCell ref="L7:M9"/>
    <mergeCell ref="L1:M2"/>
    <mergeCell ref="N1:N2"/>
    <mergeCell ref="O1:O2"/>
    <mergeCell ref="P1:P2"/>
    <mergeCell ref="Q1:Q2"/>
    <mergeCell ref="A23:B25"/>
    <mergeCell ref="C1:C2"/>
    <mergeCell ref="D1:D2"/>
    <mergeCell ref="E1:E2"/>
    <mergeCell ref="I1:I2"/>
    <mergeCell ref="H1:H2"/>
    <mergeCell ref="G1:G2"/>
    <mergeCell ref="F1:F2"/>
    <mergeCell ref="A1:B2"/>
    <mergeCell ref="A3:B5"/>
    <mergeCell ref="A7:B9"/>
    <mergeCell ref="A11:B13"/>
    <mergeCell ref="A15:B17"/>
    <mergeCell ref="A19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DBA8-4D92-4835-8526-21B855533299}">
  <dimension ref="A2:AI26"/>
  <sheetViews>
    <sheetView tabSelected="1" zoomScale="80" zoomScaleNormal="80" workbookViewId="0">
      <selection activeCell="X30" sqref="X30"/>
    </sheetView>
  </sheetViews>
  <sheetFormatPr defaultColWidth="12.7109375" defaultRowHeight="18.95" customHeight="1" x14ac:dyDescent="0.25"/>
  <cols>
    <col min="1" max="16384" width="12.7109375" style="1"/>
  </cols>
  <sheetData>
    <row r="2" spans="1:35" ht="18.95" customHeight="1" x14ac:dyDescent="0.25">
      <c r="A2" s="1">
        <v>2021</v>
      </c>
      <c r="B2" s="11">
        <v>0.39583333333333331</v>
      </c>
      <c r="C2" s="11">
        <v>0.39930555555555558</v>
      </c>
      <c r="D2" s="11">
        <v>0.40277777777777801</v>
      </c>
      <c r="E2" s="11">
        <v>0.40625</v>
      </c>
      <c r="F2" s="11">
        <v>0.40972222222222199</v>
      </c>
      <c r="G2" s="11">
        <v>0.41319444444444497</v>
      </c>
      <c r="H2" s="11">
        <v>0.41666666666666702</v>
      </c>
      <c r="J2" s="1">
        <v>2022</v>
      </c>
      <c r="K2" s="11">
        <v>0.39583333333333331</v>
      </c>
      <c r="L2" s="11">
        <v>0.39930555555555558</v>
      </c>
      <c r="M2" s="11">
        <v>0.40277777777777801</v>
      </c>
      <c r="N2" s="11">
        <v>0.40625</v>
      </c>
      <c r="O2" s="11">
        <v>0.40972222222222199</v>
      </c>
      <c r="P2" s="11">
        <v>0.41319444444444497</v>
      </c>
      <c r="Q2" s="11">
        <v>0.41666666666666702</v>
      </c>
      <c r="S2" s="1">
        <v>2023</v>
      </c>
      <c r="T2" s="11">
        <v>0.39583333333333331</v>
      </c>
      <c r="U2" s="11">
        <v>0.39930555555555558</v>
      </c>
      <c r="V2" s="11">
        <v>0.40277777777777801</v>
      </c>
      <c r="W2" s="11">
        <v>0.40625</v>
      </c>
      <c r="X2" s="11">
        <v>0.40972222222222199</v>
      </c>
      <c r="Y2" s="11">
        <v>0.41319444444444497</v>
      </c>
      <c r="Z2" s="11">
        <v>0.41666666666666702</v>
      </c>
      <c r="AB2" s="1">
        <v>2024</v>
      </c>
      <c r="AC2" s="11">
        <v>0.39583333333333331</v>
      </c>
      <c r="AD2" s="11">
        <v>0.39930555555555558</v>
      </c>
      <c r="AE2" s="11">
        <v>0.40277777777777801</v>
      </c>
      <c r="AF2" s="11">
        <v>0.40625</v>
      </c>
      <c r="AG2" s="11">
        <v>0.40972222222222199</v>
      </c>
      <c r="AH2" s="11">
        <v>0.41319444444444497</v>
      </c>
      <c r="AI2" s="11">
        <v>0.41666666666666702</v>
      </c>
    </row>
    <row r="3" spans="1:35" ht="18.95" customHeight="1" x14ac:dyDescent="0.25">
      <c r="A3" s="19">
        <v>0</v>
      </c>
      <c r="B3" s="18"/>
      <c r="C3" s="1">
        <v>1253.75</v>
      </c>
      <c r="D3" s="18"/>
      <c r="E3" s="18"/>
      <c r="F3" s="1">
        <v>1492.79</v>
      </c>
      <c r="G3" s="1">
        <v>1457.12</v>
      </c>
      <c r="H3" s="18"/>
      <c r="J3" s="19">
        <v>0</v>
      </c>
      <c r="K3" s="1">
        <v>1155.49</v>
      </c>
      <c r="L3" s="1">
        <v>960.99</v>
      </c>
      <c r="M3" s="1">
        <v>2585.34</v>
      </c>
      <c r="N3" s="18"/>
      <c r="O3" s="18"/>
      <c r="P3" s="18"/>
      <c r="Q3" s="18"/>
      <c r="S3" s="19">
        <v>0</v>
      </c>
      <c r="T3" s="18"/>
      <c r="U3" s="18"/>
      <c r="V3" s="18"/>
      <c r="W3" s="1">
        <v>875.67</v>
      </c>
      <c r="X3" s="1">
        <v>718.39</v>
      </c>
      <c r="Y3" s="1">
        <v>956.76</v>
      </c>
      <c r="Z3" s="18"/>
      <c r="AB3" s="19">
        <v>0</v>
      </c>
      <c r="AC3" s="18"/>
      <c r="AD3" s="18"/>
      <c r="AE3" s="18"/>
      <c r="AF3" s="18"/>
      <c r="AG3" s="1">
        <v>474.84</v>
      </c>
      <c r="AH3" s="1">
        <v>637.29</v>
      </c>
      <c r="AI3" s="1">
        <v>355.03</v>
      </c>
    </row>
    <row r="4" spans="1:35" s="14" customFormat="1" ht="18.95" customHeight="1" x14ac:dyDescent="0.25">
      <c r="A4" s="19"/>
      <c r="B4" s="18"/>
      <c r="C4" s="14">
        <v>11973.31</v>
      </c>
      <c r="D4" s="18"/>
      <c r="E4" s="18"/>
      <c r="F4" s="14">
        <v>14256.14</v>
      </c>
      <c r="G4" s="14">
        <v>13915.5</v>
      </c>
      <c r="H4" s="18"/>
      <c r="J4" s="19"/>
      <c r="K4" s="14">
        <v>11034.93</v>
      </c>
      <c r="L4" s="14">
        <v>9177.4500000000007</v>
      </c>
      <c r="M4" s="14">
        <v>24690</v>
      </c>
      <c r="N4" s="18"/>
      <c r="O4" s="18"/>
      <c r="P4" s="18"/>
      <c r="Q4" s="18"/>
      <c r="S4" s="19"/>
      <c r="T4" s="18"/>
      <c r="U4" s="18"/>
      <c r="V4" s="18"/>
      <c r="W4" s="14">
        <v>8362.65</v>
      </c>
      <c r="X4" s="14">
        <v>6860.62</v>
      </c>
      <c r="Y4" s="14">
        <v>9137.06</v>
      </c>
      <c r="Z4" s="18"/>
      <c r="AB4" s="19"/>
      <c r="AC4" s="18"/>
      <c r="AD4" s="18"/>
      <c r="AE4" s="18"/>
      <c r="AF4" s="18"/>
      <c r="AG4" s="14">
        <v>4534.72</v>
      </c>
      <c r="AH4" s="14">
        <v>6086.12</v>
      </c>
      <c r="AI4" s="14">
        <v>3390.54</v>
      </c>
    </row>
    <row r="5" spans="1:35" ht="18.95" customHeight="1" x14ac:dyDescent="0.25">
      <c r="A5" s="19"/>
      <c r="B5" s="18"/>
      <c r="C5" s="1">
        <v>-48.63</v>
      </c>
      <c r="D5" s="18"/>
      <c r="E5" s="18"/>
      <c r="F5" s="1">
        <v>-373.97</v>
      </c>
      <c r="G5" s="1">
        <v>-49.78</v>
      </c>
      <c r="H5" s="18"/>
      <c r="J5" s="19"/>
      <c r="K5" s="1">
        <v>-32.07</v>
      </c>
      <c r="L5" s="1">
        <v>-102.43</v>
      </c>
      <c r="M5" s="1">
        <v>-35.18</v>
      </c>
      <c r="N5" s="18"/>
      <c r="O5" s="18"/>
      <c r="P5" s="18"/>
      <c r="Q5" s="18"/>
      <c r="S5" s="19"/>
      <c r="T5" s="18"/>
      <c r="U5" s="18"/>
      <c r="V5" s="18"/>
      <c r="W5" s="1">
        <v>-229.22</v>
      </c>
      <c r="X5" s="1">
        <v>-119.93</v>
      </c>
      <c r="Y5" s="1">
        <v>-119.93</v>
      </c>
      <c r="Z5" s="18"/>
      <c r="AB5" s="19"/>
      <c r="AC5" s="18"/>
      <c r="AD5" s="18"/>
      <c r="AE5" s="18"/>
      <c r="AF5" s="18"/>
      <c r="AG5" s="1">
        <v>-124.32</v>
      </c>
      <c r="AH5" s="1">
        <v>-90.47</v>
      </c>
      <c r="AI5" s="1">
        <v>-312.92</v>
      </c>
    </row>
    <row r="6" spans="1:35" ht="18.95" customHeight="1" x14ac:dyDescent="0.25">
      <c r="A6" s="19"/>
      <c r="B6" s="18"/>
      <c r="C6" s="4">
        <v>0.65</v>
      </c>
      <c r="D6" s="18"/>
      <c r="E6" s="18"/>
      <c r="F6" s="4">
        <v>0.67</v>
      </c>
      <c r="G6" s="4">
        <v>0.67</v>
      </c>
      <c r="H6" s="18"/>
      <c r="J6" s="19"/>
      <c r="K6" s="4">
        <v>0.69</v>
      </c>
      <c r="L6" s="4">
        <v>0.68</v>
      </c>
      <c r="M6" s="4">
        <v>0.74</v>
      </c>
      <c r="N6" s="18"/>
      <c r="O6" s="18"/>
      <c r="P6" s="18"/>
      <c r="Q6" s="18"/>
      <c r="S6" s="19"/>
      <c r="T6" s="18"/>
      <c r="U6" s="18"/>
      <c r="V6" s="18"/>
      <c r="W6" s="4">
        <v>0.65</v>
      </c>
      <c r="X6" s="4">
        <v>0.64</v>
      </c>
      <c r="Y6" s="4">
        <v>0.65</v>
      </c>
      <c r="Z6" s="18"/>
      <c r="AB6" s="19"/>
      <c r="AC6" s="18"/>
      <c r="AD6" s="18"/>
      <c r="AE6" s="18"/>
      <c r="AF6" s="18"/>
      <c r="AG6" s="4">
        <v>0.68</v>
      </c>
      <c r="AH6" s="4">
        <v>0.69</v>
      </c>
      <c r="AI6" s="4">
        <v>0.66</v>
      </c>
    </row>
    <row r="7" spans="1:35" ht="18.95" customHeight="1" x14ac:dyDescent="0.25">
      <c r="A7" s="19">
        <v>0.05</v>
      </c>
      <c r="B7" s="18"/>
      <c r="C7" s="1">
        <v>1280.56</v>
      </c>
      <c r="D7" s="18"/>
      <c r="E7" s="18"/>
      <c r="F7" s="1">
        <v>1652.63</v>
      </c>
      <c r="G7" s="1">
        <v>1460.79</v>
      </c>
      <c r="H7" s="18"/>
      <c r="J7" s="19">
        <v>0.05</v>
      </c>
      <c r="K7" s="1">
        <v>1350.51</v>
      </c>
      <c r="L7" s="18"/>
      <c r="M7" s="1">
        <v>2817.06</v>
      </c>
      <c r="N7" s="18"/>
      <c r="O7" s="1">
        <v>942.07</v>
      </c>
      <c r="P7" s="18"/>
      <c r="Q7" s="18"/>
      <c r="S7" s="19">
        <v>0.05</v>
      </c>
      <c r="T7" s="18"/>
      <c r="U7" s="1">
        <v>764.68</v>
      </c>
      <c r="V7" s="18"/>
      <c r="W7" s="1">
        <v>917.58</v>
      </c>
      <c r="X7" s="18"/>
      <c r="Y7" s="18"/>
      <c r="Z7" s="1">
        <v>709.35</v>
      </c>
      <c r="AB7" s="19">
        <v>0.05</v>
      </c>
      <c r="AC7" s="18"/>
      <c r="AD7" s="18"/>
      <c r="AE7" s="18"/>
      <c r="AF7" s="1">
        <v>288.24</v>
      </c>
      <c r="AG7" s="1">
        <v>826.08</v>
      </c>
      <c r="AH7" s="18"/>
      <c r="AI7" s="1">
        <v>453.86</v>
      </c>
    </row>
    <row r="8" spans="1:35" s="14" customFormat="1" ht="18.95" customHeight="1" x14ac:dyDescent="0.25">
      <c r="A8" s="19"/>
      <c r="B8" s="18"/>
      <c r="C8" s="14">
        <v>12229.35</v>
      </c>
      <c r="D8" s="18"/>
      <c r="E8" s="18"/>
      <c r="F8" s="14">
        <v>15782.62</v>
      </c>
      <c r="G8" s="14">
        <v>13950.54</v>
      </c>
      <c r="H8" s="18"/>
      <c r="J8" s="19"/>
      <c r="K8" s="14">
        <v>12897.37</v>
      </c>
      <c r="L8" s="18"/>
      <c r="M8" s="14">
        <v>26902.92</v>
      </c>
      <c r="N8" s="18"/>
      <c r="O8" s="14">
        <v>8996.77</v>
      </c>
      <c r="P8" s="18"/>
      <c r="Q8" s="18"/>
      <c r="S8" s="19"/>
      <c r="T8" s="18"/>
      <c r="U8" s="14">
        <v>7302.69</v>
      </c>
      <c r="V8" s="18"/>
      <c r="W8" s="14">
        <v>8762.89</v>
      </c>
      <c r="X8" s="18"/>
      <c r="Y8" s="18"/>
      <c r="Z8" s="14">
        <v>6774.29</v>
      </c>
      <c r="AB8" s="19"/>
      <c r="AC8" s="18"/>
      <c r="AD8" s="18"/>
      <c r="AE8" s="18"/>
      <c r="AF8" s="14">
        <v>2752.69</v>
      </c>
      <c r="AG8" s="14">
        <v>7889.06</v>
      </c>
      <c r="AH8" s="18"/>
      <c r="AI8" s="14">
        <v>4334.3599999999997</v>
      </c>
    </row>
    <row r="9" spans="1:35" ht="18.95" customHeight="1" x14ac:dyDescent="0.25">
      <c r="A9" s="19"/>
      <c r="B9" s="18"/>
      <c r="C9" s="1">
        <v>-51.1</v>
      </c>
      <c r="D9" s="18"/>
      <c r="E9" s="18"/>
      <c r="F9" s="1">
        <v>-342.77</v>
      </c>
      <c r="G9" s="1">
        <v>-53.56</v>
      </c>
      <c r="H9" s="18"/>
      <c r="J9" s="19"/>
      <c r="K9" s="1">
        <v>-60376</v>
      </c>
      <c r="L9" s="18"/>
      <c r="M9" s="1">
        <v>-36.94</v>
      </c>
      <c r="N9" s="18"/>
      <c r="O9" s="1">
        <v>-151</v>
      </c>
      <c r="P9" s="18"/>
      <c r="Q9" s="18"/>
      <c r="S9" s="19"/>
      <c r="T9" s="18"/>
      <c r="U9" s="1">
        <v>-408.99</v>
      </c>
      <c r="V9" s="18"/>
      <c r="W9" s="1">
        <v>-169.49</v>
      </c>
      <c r="X9" s="18"/>
      <c r="Y9" s="18"/>
      <c r="Z9" s="1">
        <v>-121.83</v>
      </c>
      <c r="AB9" s="19"/>
      <c r="AC9" s="18"/>
      <c r="AD9" s="18"/>
      <c r="AE9" s="18"/>
      <c r="AF9" s="1">
        <v>-75.88</v>
      </c>
      <c r="AG9" s="1">
        <v>-130.52000000000001</v>
      </c>
      <c r="AH9" s="18"/>
      <c r="AI9" s="1">
        <v>-206.89</v>
      </c>
    </row>
    <row r="10" spans="1:35" ht="18.95" customHeight="1" x14ac:dyDescent="0.25">
      <c r="A10" s="19"/>
      <c r="B10" s="18"/>
      <c r="C10" s="4">
        <v>0.65</v>
      </c>
      <c r="D10" s="18"/>
      <c r="E10" s="18"/>
      <c r="F10" s="4">
        <v>0.67</v>
      </c>
      <c r="G10" s="4">
        <v>0.67</v>
      </c>
      <c r="H10" s="18"/>
      <c r="J10" s="19"/>
      <c r="K10" s="4">
        <v>0.69</v>
      </c>
      <c r="L10" s="18"/>
      <c r="M10" s="4">
        <v>0.74</v>
      </c>
      <c r="N10" s="18"/>
      <c r="O10" s="4">
        <v>0.67</v>
      </c>
      <c r="P10" s="18"/>
      <c r="Q10" s="18"/>
      <c r="S10" s="19"/>
      <c r="T10" s="18"/>
      <c r="U10" s="4">
        <v>0.64</v>
      </c>
      <c r="V10" s="18"/>
      <c r="W10" s="4">
        <v>0.65</v>
      </c>
      <c r="X10" s="18"/>
      <c r="Y10" s="18"/>
      <c r="Z10" s="4">
        <v>0.64</v>
      </c>
      <c r="AB10" s="19"/>
      <c r="AC10" s="18"/>
      <c r="AD10" s="18"/>
      <c r="AE10" s="18"/>
      <c r="AF10" s="4">
        <v>0.65</v>
      </c>
      <c r="AG10" s="4">
        <v>0.72</v>
      </c>
      <c r="AH10" s="18"/>
      <c r="AI10" s="4">
        <v>0.67</v>
      </c>
    </row>
    <row r="11" spans="1:35" ht="18.95" customHeight="1" x14ac:dyDescent="0.25">
      <c r="A11" s="19">
        <v>0.1</v>
      </c>
      <c r="B11" s="18"/>
      <c r="C11" s="1">
        <v>1551.68</v>
      </c>
      <c r="D11" s="18"/>
      <c r="E11" s="18"/>
      <c r="F11" s="1">
        <v>1632.29</v>
      </c>
      <c r="G11" s="1">
        <v>1370.48</v>
      </c>
      <c r="H11" s="18"/>
      <c r="J11" s="19">
        <v>0.1</v>
      </c>
      <c r="K11" s="1">
        <v>1176.74</v>
      </c>
      <c r="L11" s="18"/>
      <c r="M11" s="1">
        <v>2378.67</v>
      </c>
      <c r="N11" s="18"/>
      <c r="O11" s="18"/>
      <c r="P11" s="18"/>
      <c r="Q11" s="1">
        <v>1176.74</v>
      </c>
      <c r="S11" s="19">
        <v>0.1</v>
      </c>
      <c r="T11" s="18"/>
      <c r="U11" s="1">
        <v>962.2</v>
      </c>
      <c r="V11" s="18"/>
      <c r="W11" s="1">
        <v>719.33</v>
      </c>
      <c r="X11" s="1">
        <v>903.31</v>
      </c>
      <c r="Y11" s="18"/>
      <c r="Z11" s="18"/>
      <c r="AB11" s="19">
        <v>0.1</v>
      </c>
      <c r="AC11" s="18"/>
      <c r="AD11" s="18"/>
      <c r="AE11" s="18"/>
      <c r="AF11" s="1">
        <v>562.15</v>
      </c>
      <c r="AG11" s="1">
        <v>948.71</v>
      </c>
      <c r="AH11" s="18"/>
      <c r="AI11" s="1">
        <v>512.24</v>
      </c>
    </row>
    <row r="12" spans="1:35" s="14" customFormat="1" ht="18.95" customHeight="1" x14ac:dyDescent="0.25">
      <c r="A12" s="19"/>
      <c r="B12" s="18"/>
      <c r="C12" s="14">
        <v>14818.54</v>
      </c>
      <c r="D12" s="18"/>
      <c r="E12" s="18"/>
      <c r="F12" s="14">
        <v>15588.37</v>
      </c>
      <c r="G12" s="14">
        <v>13088.08</v>
      </c>
      <c r="H12" s="18"/>
      <c r="J12" s="19"/>
      <c r="K12" s="14">
        <v>10260.709999999999</v>
      </c>
      <c r="L12" s="18"/>
      <c r="M12" s="14">
        <v>22716.3</v>
      </c>
      <c r="N12" s="18"/>
      <c r="O12" s="18"/>
      <c r="P12" s="18"/>
      <c r="Q12" s="14">
        <v>11237.87</v>
      </c>
      <c r="S12" s="19"/>
      <c r="T12" s="18"/>
      <c r="U12" s="14">
        <v>9189.01</v>
      </c>
      <c r="V12" s="18"/>
      <c r="W12" s="14">
        <v>6869.6</v>
      </c>
      <c r="X12" s="14">
        <v>8626.61</v>
      </c>
      <c r="Y12" s="18"/>
      <c r="Z12" s="18"/>
      <c r="AB12" s="19"/>
      <c r="AC12" s="18"/>
      <c r="AD12" s="18"/>
      <c r="AE12" s="18"/>
      <c r="AF12" s="14">
        <v>5368.53</v>
      </c>
      <c r="AG12" s="14">
        <v>9060.18</v>
      </c>
      <c r="AH12" s="18"/>
      <c r="AI12" s="14">
        <v>4891.8900000000003</v>
      </c>
    </row>
    <row r="13" spans="1:35" ht="18.95" customHeight="1" x14ac:dyDescent="0.25">
      <c r="A13" s="19"/>
      <c r="B13" s="18"/>
      <c r="C13" s="1">
        <v>-53.48</v>
      </c>
      <c r="D13" s="18"/>
      <c r="E13" s="18"/>
      <c r="F13" s="1">
        <v>-441.31</v>
      </c>
      <c r="G13" s="1">
        <v>-116.95</v>
      </c>
      <c r="H13" s="18"/>
      <c r="J13" s="19"/>
      <c r="K13" s="1">
        <v>-112.68</v>
      </c>
      <c r="L13" s="18"/>
      <c r="M13" s="1">
        <v>-46.68</v>
      </c>
      <c r="N13" s="18"/>
      <c r="O13" s="18"/>
      <c r="P13" s="18"/>
      <c r="Q13" s="1">
        <v>-35.28</v>
      </c>
      <c r="S13" s="19"/>
      <c r="T13" s="18"/>
      <c r="U13" s="1">
        <v>-415.45</v>
      </c>
      <c r="V13" s="18"/>
      <c r="W13" s="1">
        <v>-203.1</v>
      </c>
      <c r="X13" s="1">
        <v>-193.17</v>
      </c>
      <c r="Y13" s="18"/>
      <c r="Z13" s="18"/>
      <c r="AB13" s="19"/>
      <c r="AC13" s="18"/>
      <c r="AD13" s="18"/>
      <c r="AE13" s="18"/>
      <c r="AF13" s="1">
        <v>-28.62</v>
      </c>
      <c r="AG13" s="1">
        <v>-136.72</v>
      </c>
      <c r="AH13" s="18"/>
      <c r="AI13" s="1">
        <v>-132.51</v>
      </c>
    </row>
    <row r="14" spans="1:35" ht="18.95" customHeight="1" x14ac:dyDescent="0.25">
      <c r="A14" s="19"/>
      <c r="B14" s="18"/>
      <c r="C14" s="4">
        <v>0.67</v>
      </c>
      <c r="D14" s="18"/>
      <c r="E14" s="18"/>
      <c r="F14" s="4">
        <v>0.67</v>
      </c>
      <c r="G14" s="4">
        <v>0.65</v>
      </c>
      <c r="H14" s="18"/>
      <c r="J14" s="19"/>
      <c r="K14" s="4">
        <v>0.68</v>
      </c>
      <c r="L14" s="18"/>
      <c r="M14" s="4">
        <v>0.72</v>
      </c>
      <c r="N14" s="18"/>
      <c r="O14" s="18"/>
      <c r="P14" s="18"/>
      <c r="Q14" s="4">
        <v>0.69</v>
      </c>
      <c r="S14" s="19"/>
      <c r="T14" s="18"/>
      <c r="U14" s="4">
        <v>0.65</v>
      </c>
      <c r="V14" s="18"/>
      <c r="W14" s="4">
        <v>0.64</v>
      </c>
      <c r="X14" s="4">
        <v>0.65</v>
      </c>
      <c r="Y14" s="18"/>
      <c r="Z14" s="18"/>
      <c r="AB14" s="19"/>
      <c r="AC14" s="18"/>
      <c r="AD14" s="18"/>
      <c r="AE14" s="18"/>
      <c r="AF14" s="4">
        <v>0.68</v>
      </c>
      <c r="AG14" s="4">
        <v>0.72</v>
      </c>
      <c r="AH14" s="18"/>
      <c r="AI14" s="4">
        <v>0.67</v>
      </c>
    </row>
    <row r="15" spans="1:35" ht="18.95" customHeight="1" x14ac:dyDescent="0.25">
      <c r="A15" s="19">
        <v>0.15</v>
      </c>
      <c r="B15" s="18"/>
      <c r="C15" s="1">
        <v>1490.42</v>
      </c>
      <c r="D15" s="18"/>
      <c r="E15" s="18"/>
      <c r="F15" s="1">
        <v>1934.67</v>
      </c>
      <c r="G15" s="1">
        <v>1022.76</v>
      </c>
      <c r="H15" s="18"/>
      <c r="J15" s="19">
        <v>0.15</v>
      </c>
      <c r="K15" s="1">
        <v>861.9</v>
      </c>
      <c r="L15" s="18"/>
      <c r="M15" s="1">
        <v>1520.27</v>
      </c>
      <c r="N15" s="18"/>
      <c r="O15" s="18"/>
      <c r="P15" s="18"/>
      <c r="Q15" s="1">
        <v>1620.46</v>
      </c>
      <c r="S15" s="19">
        <v>0.15</v>
      </c>
      <c r="T15" s="18"/>
      <c r="U15" s="1">
        <v>870.58</v>
      </c>
      <c r="V15" s="1">
        <v>571.79999999999995</v>
      </c>
      <c r="W15" s="18"/>
      <c r="X15" s="1">
        <v>822.34</v>
      </c>
      <c r="Y15" s="18"/>
      <c r="Z15" s="18"/>
      <c r="AB15" s="19">
        <v>0.15</v>
      </c>
      <c r="AC15" s="18"/>
      <c r="AD15" s="18"/>
      <c r="AE15" s="18"/>
      <c r="AF15" s="1">
        <v>859.7</v>
      </c>
      <c r="AG15" s="1">
        <v>625.97</v>
      </c>
      <c r="AH15" s="18"/>
      <c r="AI15" s="1">
        <v>533.54</v>
      </c>
    </row>
    <row r="16" spans="1:35" s="14" customFormat="1" ht="18.95" customHeight="1" x14ac:dyDescent="0.25">
      <c r="A16" s="19"/>
      <c r="B16" s="18"/>
      <c r="C16" s="14">
        <v>14233.51</v>
      </c>
      <c r="D16" s="18"/>
      <c r="E16" s="18"/>
      <c r="F16" s="14">
        <v>18476.099999999999</v>
      </c>
      <c r="G16" s="14">
        <v>9767.36</v>
      </c>
      <c r="H16" s="18"/>
      <c r="J16" s="19"/>
      <c r="K16" s="14">
        <v>8231.14</v>
      </c>
      <c r="L16" s="18"/>
      <c r="M16" s="14">
        <v>14518.58</v>
      </c>
      <c r="N16" s="18"/>
      <c r="O16" s="18"/>
      <c r="P16" s="18"/>
      <c r="Q16" s="14">
        <v>15475.39</v>
      </c>
      <c r="S16" s="19"/>
      <c r="T16" s="18"/>
      <c r="U16" s="14">
        <v>8314.0400000000009</v>
      </c>
      <c r="V16" s="14">
        <v>5460.69</v>
      </c>
      <c r="W16" s="18"/>
      <c r="X16" s="14">
        <v>7853.35</v>
      </c>
      <c r="Y16" s="18"/>
      <c r="Z16" s="18"/>
      <c r="AB16" s="19"/>
      <c r="AC16" s="18"/>
      <c r="AD16" s="18"/>
      <c r="AE16" s="18"/>
      <c r="AF16" s="14">
        <v>8210.14</v>
      </c>
      <c r="AG16" s="14">
        <v>5978.08</v>
      </c>
      <c r="AH16" s="18"/>
      <c r="AI16" s="14">
        <v>5095.3100000000004</v>
      </c>
    </row>
    <row r="17" spans="1:35" ht="18.95" customHeight="1" x14ac:dyDescent="0.25">
      <c r="A17" s="19"/>
      <c r="B17" s="18"/>
      <c r="C17" s="1">
        <v>-66.349999999999994</v>
      </c>
      <c r="D17" s="18"/>
      <c r="E17" s="18"/>
      <c r="F17" s="1">
        <v>-462.85</v>
      </c>
      <c r="G17" s="1">
        <v>-208.26</v>
      </c>
      <c r="H17" s="18"/>
      <c r="J17" s="19"/>
      <c r="K17" s="1">
        <v>-117.8</v>
      </c>
      <c r="L17" s="18"/>
      <c r="M17" s="1">
        <v>-48.8</v>
      </c>
      <c r="N17" s="18"/>
      <c r="O17" s="18"/>
      <c r="P17" s="18"/>
      <c r="Q17" s="1">
        <v>-157.13999999999999</v>
      </c>
      <c r="S17" s="19"/>
      <c r="T17" s="18"/>
      <c r="U17" s="1">
        <v>-534.66</v>
      </c>
      <c r="V17" s="1">
        <v>-236.94</v>
      </c>
      <c r="W17" s="18"/>
      <c r="X17" s="1">
        <v>-115.26</v>
      </c>
      <c r="Y17" s="18"/>
      <c r="Z17" s="18"/>
      <c r="AB17" s="19"/>
      <c r="AC17" s="18"/>
      <c r="AD17" s="18"/>
      <c r="AE17" s="18"/>
      <c r="AF17" s="1">
        <v>-29.92</v>
      </c>
      <c r="AG17" s="1">
        <v>-144</v>
      </c>
      <c r="AH17" s="18"/>
      <c r="AI17" s="1">
        <v>-47.88</v>
      </c>
    </row>
    <row r="18" spans="1:35" ht="18.95" customHeight="1" x14ac:dyDescent="0.25">
      <c r="A18" s="19"/>
      <c r="B18" s="18"/>
      <c r="C18" s="4">
        <v>0.66</v>
      </c>
      <c r="D18" s="18"/>
      <c r="E18" s="18"/>
      <c r="F18" s="4">
        <v>0.68</v>
      </c>
      <c r="G18" s="4">
        <v>0.63</v>
      </c>
      <c r="H18" s="18"/>
      <c r="J18" s="19"/>
      <c r="K18" s="4">
        <v>0.67</v>
      </c>
      <c r="L18" s="18"/>
      <c r="M18" s="4">
        <v>0.69</v>
      </c>
      <c r="N18" s="18"/>
      <c r="O18" s="18"/>
      <c r="P18" s="18"/>
      <c r="Q18" s="4">
        <v>0.7</v>
      </c>
      <c r="S18" s="19"/>
      <c r="T18" s="18"/>
      <c r="U18" s="4">
        <v>0.64</v>
      </c>
      <c r="V18" s="4">
        <v>0.63</v>
      </c>
      <c r="W18" s="18"/>
      <c r="X18" s="4">
        <v>0.64</v>
      </c>
      <c r="Y18" s="18"/>
      <c r="Z18" s="18"/>
      <c r="AB18" s="19"/>
      <c r="AC18" s="18"/>
      <c r="AD18" s="18"/>
      <c r="AE18" s="18"/>
      <c r="AF18" s="4">
        <v>0.71</v>
      </c>
      <c r="AG18" s="4">
        <v>0.69</v>
      </c>
      <c r="AH18" s="18"/>
      <c r="AI18" s="4">
        <v>0.67</v>
      </c>
    </row>
    <row r="19" spans="1:35" ht="18.95" customHeight="1" x14ac:dyDescent="0.25">
      <c r="A19" s="19">
        <v>0.2</v>
      </c>
      <c r="B19" s="18"/>
      <c r="C19" s="1">
        <v>1523.82</v>
      </c>
      <c r="D19" s="18"/>
      <c r="E19" s="18"/>
      <c r="F19" s="1">
        <v>1848.99</v>
      </c>
      <c r="G19" s="1">
        <v>1339.53</v>
      </c>
      <c r="H19" s="18"/>
      <c r="J19" s="19">
        <v>0.2</v>
      </c>
      <c r="K19" s="18"/>
      <c r="L19" s="1">
        <v>1279.77</v>
      </c>
      <c r="M19" s="1">
        <v>1564.43</v>
      </c>
      <c r="N19" s="18"/>
      <c r="O19" s="18"/>
      <c r="P19" s="18"/>
      <c r="Q19" s="1">
        <v>1729.1</v>
      </c>
      <c r="S19" s="19">
        <v>0.2</v>
      </c>
      <c r="T19" s="18"/>
      <c r="U19" s="1">
        <v>1085.0999999999999</v>
      </c>
      <c r="V19" s="1">
        <v>686.26</v>
      </c>
      <c r="W19" s="18"/>
      <c r="X19" s="1">
        <v>850.86</v>
      </c>
      <c r="Y19" s="18"/>
      <c r="Z19" s="18"/>
      <c r="AB19" s="19">
        <v>0.2</v>
      </c>
      <c r="AC19" s="18"/>
      <c r="AD19" s="18"/>
      <c r="AE19" s="18"/>
      <c r="AF19" s="1">
        <v>1064.54</v>
      </c>
      <c r="AG19" s="1">
        <v>555.48</v>
      </c>
      <c r="AH19" s="18"/>
      <c r="AI19" s="1">
        <v>554.84</v>
      </c>
    </row>
    <row r="20" spans="1:35" s="14" customFormat="1" ht="18.95" customHeight="1" x14ac:dyDescent="0.25">
      <c r="A20" s="19"/>
      <c r="B20" s="18"/>
      <c r="C20" s="14">
        <v>14552.48</v>
      </c>
      <c r="D20" s="18"/>
      <c r="E20" s="18"/>
      <c r="F20" s="14">
        <v>17657.849999999999</v>
      </c>
      <c r="G20" s="14">
        <v>12792.51</v>
      </c>
      <c r="H20" s="18"/>
      <c r="J20" s="19"/>
      <c r="K20" s="18"/>
      <c r="L20" s="14">
        <v>12221.8</v>
      </c>
      <c r="M20" s="14">
        <v>14940.31</v>
      </c>
      <c r="N20" s="18"/>
      <c r="O20" s="18"/>
      <c r="P20" s="18"/>
      <c r="Q20" s="14">
        <v>16512.900000000001</v>
      </c>
      <c r="S20" s="19"/>
      <c r="T20" s="18"/>
      <c r="U20" s="14">
        <v>10362.700000000001</v>
      </c>
      <c r="V20" s="14">
        <v>6553.78</v>
      </c>
      <c r="W20" s="18"/>
      <c r="X20" s="14">
        <v>8125.71</v>
      </c>
      <c r="Y20" s="18"/>
      <c r="Z20" s="18"/>
      <c r="AB20" s="19"/>
      <c r="AC20" s="18"/>
      <c r="AD20" s="18"/>
      <c r="AE20" s="18"/>
      <c r="AF20" s="14">
        <v>10166.36</v>
      </c>
      <c r="AG20" s="14">
        <v>5304.83</v>
      </c>
      <c r="AH20" s="18"/>
      <c r="AI20" s="14">
        <v>5298.72</v>
      </c>
    </row>
    <row r="21" spans="1:35" ht="18.95" customHeight="1" x14ac:dyDescent="0.25">
      <c r="A21" s="19"/>
      <c r="B21" s="18"/>
      <c r="C21" s="1">
        <v>-69.17</v>
      </c>
      <c r="D21" s="18"/>
      <c r="E21" s="18"/>
      <c r="F21" s="1">
        <v>-423.21</v>
      </c>
      <c r="G21" s="1">
        <v>-146.68</v>
      </c>
      <c r="H21" s="18"/>
      <c r="J21" s="19"/>
      <c r="K21" s="18"/>
      <c r="L21" s="1">
        <v>-6.22</v>
      </c>
      <c r="M21" s="1">
        <v>-55.84</v>
      </c>
      <c r="N21" s="18"/>
      <c r="O21" s="18"/>
      <c r="P21" s="18"/>
      <c r="Q21" s="1">
        <v>-163.84</v>
      </c>
      <c r="S21" s="19"/>
      <c r="T21" s="18"/>
      <c r="U21" s="1">
        <v>-543.48</v>
      </c>
      <c r="V21" s="1">
        <v>-156.74</v>
      </c>
      <c r="W21" s="18"/>
      <c r="X21" s="1">
        <v>-210.62</v>
      </c>
      <c r="Y21" s="18"/>
      <c r="Z21" s="18"/>
      <c r="AB21" s="19"/>
      <c r="AC21" s="18"/>
      <c r="AD21" s="18"/>
      <c r="AE21" s="18"/>
      <c r="AF21" s="1">
        <v>-31.22</v>
      </c>
      <c r="AG21" s="1">
        <v>-244.43</v>
      </c>
      <c r="AH21" s="18"/>
      <c r="AI21" s="1">
        <v>-49.96</v>
      </c>
    </row>
    <row r="22" spans="1:35" ht="18.95" customHeight="1" x14ac:dyDescent="0.25">
      <c r="A22" s="19"/>
      <c r="B22" s="18"/>
      <c r="C22" s="4">
        <v>0.65</v>
      </c>
      <c r="D22" s="18"/>
      <c r="E22" s="18"/>
      <c r="F22" s="4">
        <v>0.67</v>
      </c>
      <c r="G22" s="4">
        <v>0.63</v>
      </c>
      <c r="H22" s="18"/>
      <c r="J22" s="19"/>
      <c r="K22" s="18"/>
      <c r="L22" s="4">
        <v>0.68</v>
      </c>
      <c r="M22" s="4">
        <v>0.69</v>
      </c>
      <c r="N22" s="18"/>
      <c r="O22" s="18"/>
      <c r="P22" s="18"/>
      <c r="Q22" s="4">
        <v>0.7</v>
      </c>
      <c r="S22" s="19"/>
      <c r="T22" s="18"/>
      <c r="U22" s="4">
        <v>0.65</v>
      </c>
      <c r="V22" s="4">
        <v>0.63</v>
      </c>
      <c r="W22" s="18"/>
      <c r="X22" s="4">
        <v>0.64</v>
      </c>
      <c r="Y22" s="18"/>
      <c r="Z22" s="18"/>
      <c r="AB22" s="19"/>
      <c r="AC22" s="18"/>
      <c r="AD22" s="18"/>
      <c r="AE22" s="18"/>
      <c r="AF22" s="4">
        <v>0.72</v>
      </c>
      <c r="AG22" s="4">
        <v>0.68</v>
      </c>
      <c r="AH22" s="18"/>
      <c r="AI22" s="4">
        <v>0.67</v>
      </c>
    </row>
    <row r="23" spans="1:35" ht="18.95" customHeight="1" x14ac:dyDescent="0.25">
      <c r="A23" s="19">
        <v>0.25</v>
      </c>
      <c r="B23" s="18"/>
      <c r="C23" s="1">
        <v>1751.54</v>
      </c>
      <c r="D23" s="18"/>
      <c r="E23" s="18"/>
      <c r="F23" s="1">
        <v>1903.44</v>
      </c>
      <c r="G23" s="1">
        <v>1640.42</v>
      </c>
      <c r="H23" s="18"/>
      <c r="J23" s="19">
        <v>0.25</v>
      </c>
      <c r="K23" s="18"/>
      <c r="L23" s="1">
        <v>964.45</v>
      </c>
      <c r="M23" s="1">
        <v>1587.95</v>
      </c>
      <c r="N23" s="18"/>
      <c r="O23" s="18"/>
      <c r="P23" s="18"/>
      <c r="Q23" s="1">
        <v>2170.75</v>
      </c>
      <c r="S23" s="19">
        <v>0.25</v>
      </c>
      <c r="T23" s="18"/>
      <c r="U23" s="1">
        <v>1218.7</v>
      </c>
      <c r="V23" s="1">
        <v>967.71</v>
      </c>
      <c r="W23" s="18"/>
      <c r="X23" s="1">
        <v>650.69000000000005</v>
      </c>
      <c r="Y23" s="18"/>
      <c r="Z23" s="18"/>
      <c r="AB23" s="19">
        <v>0.25</v>
      </c>
      <c r="AC23" s="18"/>
      <c r="AD23" s="18"/>
      <c r="AE23" s="1">
        <v>477.83</v>
      </c>
      <c r="AF23" s="1">
        <v>1258.52</v>
      </c>
      <c r="AG23" s="1">
        <v>635.13</v>
      </c>
      <c r="AH23" s="18"/>
      <c r="AI23" s="18"/>
    </row>
    <row r="24" spans="1:35" s="14" customFormat="1" ht="18.95" customHeight="1" x14ac:dyDescent="0.25">
      <c r="A24" s="19"/>
      <c r="B24" s="18"/>
      <c r="C24" s="14">
        <v>16727.21</v>
      </c>
      <c r="D24" s="18"/>
      <c r="E24" s="18"/>
      <c r="F24" s="14">
        <v>18177.849999999999</v>
      </c>
      <c r="G24" s="14">
        <v>15666.01</v>
      </c>
      <c r="H24" s="18"/>
      <c r="J24" s="19"/>
      <c r="K24" s="18"/>
      <c r="L24" s="14">
        <v>9210.5</v>
      </c>
      <c r="M24" s="14">
        <v>15164.92</v>
      </c>
      <c r="N24" s="18"/>
      <c r="O24" s="18"/>
      <c r="P24" s="18"/>
      <c r="Q24" s="14">
        <v>20730.66</v>
      </c>
      <c r="S24" s="19"/>
      <c r="T24" s="18"/>
      <c r="U24" s="14">
        <v>11638.58</v>
      </c>
      <c r="V24" s="14">
        <v>9241.6299999999992</v>
      </c>
      <c r="W24" s="18"/>
      <c r="X24" s="14">
        <v>6214.09</v>
      </c>
      <c r="Y24" s="18"/>
      <c r="Z24" s="18"/>
      <c r="AB24" s="19"/>
      <c r="AC24" s="18"/>
      <c r="AD24" s="18"/>
      <c r="AE24" s="14">
        <v>4563.28</v>
      </c>
      <c r="AF24" s="14">
        <v>12018.87</v>
      </c>
      <c r="AG24" s="14">
        <v>6065.49</v>
      </c>
      <c r="AH24" s="18"/>
      <c r="AI24" s="18"/>
    </row>
    <row r="25" spans="1:35" ht="18.95" customHeight="1" x14ac:dyDescent="0.25">
      <c r="A25" s="19"/>
      <c r="B25" s="18"/>
      <c r="C25" s="1">
        <v>-72.099999999999994</v>
      </c>
      <c r="D25" s="18"/>
      <c r="E25" s="18"/>
      <c r="F25" s="1">
        <v>-442.27</v>
      </c>
      <c r="G25" s="1">
        <v>-152.84</v>
      </c>
      <c r="H25" s="18"/>
      <c r="J25" s="19"/>
      <c r="K25" s="18"/>
      <c r="L25" s="1">
        <v>-328.87</v>
      </c>
      <c r="M25" s="1">
        <v>-200.6</v>
      </c>
      <c r="N25" s="18"/>
      <c r="O25" s="18"/>
      <c r="P25" s="18"/>
      <c r="Q25" s="1">
        <v>-49.26</v>
      </c>
      <c r="S25" s="19"/>
      <c r="T25" s="18"/>
      <c r="U25" s="1">
        <v>-509.63</v>
      </c>
      <c r="V25" s="1">
        <v>-182.55</v>
      </c>
      <c r="W25" s="18"/>
      <c r="X25" s="1">
        <v>-219.53</v>
      </c>
      <c r="Y25" s="18"/>
      <c r="Z25" s="18"/>
      <c r="AB25" s="19"/>
      <c r="AC25" s="18"/>
      <c r="AD25" s="18"/>
      <c r="AE25" s="1">
        <v>-206.79</v>
      </c>
      <c r="AF25" s="4">
        <v>0.73</v>
      </c>
      <c r="AG25" s="1">
        <v>-293.63</v>
      </c>
      <c r="AH25" s="18"/>
      <c r="AI25" s="18"/>
    </row>
    <row r="26" spans="1:35" ht="18.95" customHeight="1" x14ac:dyDescent="0.25">
      <c r="A26" s="19"/>
      <c r="B26" s="18"/>
      <c r="C26" s="4">
        <v>0.66</v>
      </c>
      <c r="D26" s="18"/>
      <c r="E26" s="18"/>
      <c r="F26" s="4">
        <v>0.67</v>
      </c>
      <c r="G26" s="4">
        <v>0.63</v>
      </c>
      <c r="H26" s="18"/>
      <c r="J26" s="19"/>
      <c r="K26" s="18"/>
      <c r="L26" s="4">
        <v>0.67</v>
      </c>
      <c r="M26" s="4">
        <v>0.69</v>
      </c>
      <c r="N26" s="18"/>
      <c r="O26" s="18"/>
      <c r="P26" s="18"/>
      <c r="Q26" s="4">
        <v>0.71</v>
      </c>
      <c r="S26" s="19"/>
      <c r="T26" s="18"/>
      <c r="U26" s="4">
        <v>0.65</v>
      </c>
      <c r="V26" s="4">
        <v>0.64</v>
      </c>
      <c r="W26" s="18"/>
      <c r="X26" s="4">
        <v>0.63</v>
      </c>
      <c r="Y26" s="18"/>
      <c r="Z26" s="18"/>
      <c r="AB26" s="19"/>
      <c r="AC26" s="18"/>
      <c r="AD26" s="18"/>
      <c r="AE26" s="4">
        <v>0.66</v>
      </c>
      <c r="AF26" s="1">
        <v>-32.520000000000003</v>
      </c>
      <c r="AG26" s="4">
        <v>0.68</v>
      </c>
      <c r="AH26" s="18"/>
      <c r="AI26" s="18"/>
    </row>
  </sheetData>
  <mergeCells count="49">
    <mergeCell ref="AI23:AI26"/>
    <mergeCell ref="AH7:AH26"/>
    <mergeCell ref="AF3:AF6"/>
    <mergeCell ref="AE3:AE22"/>
    <mergeCell ref="AD3:AD26"/>
    <mergeCell ref="AC3:AC26"/>
    <mergeCell ref="L7:L18"/>
    <mergeCell ref="Z11:Z26"/>
    <mergeCell ref="Z3:Z6"/>
    <mergeCell ref="Y7:Y26"/>
    <mergeCell ref="X7:X10"/>
    <mergeCell ref="W15:W26"/>
    <mergeCell ref="V3:V14"/>
    <mergeCell ref="U3:U6"/>
    <mergeCell ref="T3:T26"/>
    <mergeCell ref="H3:H26"/>
    <mergeCell ref="E3:E26"/>
    <mergeCell ref="D3:D26"/>
    <mergeCell ref="B3:B26"/>
    <mergeCell ref="Q3:Q10"/>
    <mergeCell ref="P3:P26"/>
    <mergeCell ref="O11:O26"/>
    <mergeCell ref="O3:O6"/>
    <mergeCell ref="N3:N26"/>
    <mergeCell ref="K19:K26"/>
    <mergeCell ref="AB3:AB6"/>
    <mergeCell ref="AB7:AB10"/>
    <mergeCell ref="AB11:AB14"/>
    <mergeCell ref="AB15:AB18"/>
    <mergeCell ref="AB19:AB22"/>
    <mergeCell ref="AB23:AB26"/>
    <mergeCell ref="S3:S6"/>
    <mergeCell ref="S7:S10"/>
    <mergeCell ref="S11:S14"/>
    <mergeCell ref="S15:S18"/>
    <mergeCell ref="S19:S22"/>
    <mergeCell ref="S23:S26"/>
    <mergeCell ref="J3:J6"/>
    <mergeCell ref="J7:J10"/>
    <mergeCell ref="J11:J14"/>
    <mergeCell ref="J15:J18"/>
    <mergeCell ref="J19:J22"/>
    <mergeCell ref="J23:J26"/>
    <mergeCell ref="A3:A6"/>
    <mergeCell ref="A7:A10"/>
    <mergeCell ref="A11:A14"/>
    <mergeCell ref="A15:A18"/>
    <mergeCell ref="A19:A22"/>
    <mergeCell ref="A23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Bloom (Normalized)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Prizio</dc:creator>
  <cp:lastModifiedBy>Stephen P</cp:lastModifiedBy>
  <dcterms:created xsi:type="dcterms:W3CDTF">2024-05-28T15:18:30Z</dcterms:created>
  <dcterms:modified xsi:type="dcterms:W3CDTF">2024-06-10T17:35:46Z</dcterms:modified>
</cp:coreProperties>
</file>