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en\IdeaProjects\bluebell\anther\src\main\resources\documentation\"/>
    </mc:Choice>
  </mc:AlternateContent>
  <xr:revisionPtr revIDLastSave="0" documentId="13_ncr:1_{CA7F4F12-AE63-4EF2-8E14-2AB1B2DA1FB1}" xr6:coauthVersionLast="47" xr6:coauthVersionMax="47" xr10:uidLastSave="{00000000-0000-0000-0000-000000000000}"/>
  <bookViews>
    <workbookView xWindow="-120" yWindow="-120" windowWidth="38640" windowHeight="21240" activeTab="2" xr2:uid="{E258FCD5-B2C9-43D2-863F-B9659CD81F11}"/>
  </bookViews>
  <sheets>
    <sheet name="Control" sheetId="7" r:id="rId1"/>
    <sheet name="Bloom 2.0" sheetId="12" r:id="rId2"/>
    <sheet name="Sprout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7" l="1"/>
  <c r="U21" i="7"/>
  <c r="U17" i="7"/>
  <c r="U13" i="7"/>
  <c r="U9" i="7"/>
  <c r="U5" i="7"/>
  <c r="J17" i="7"/>
  <c r="J25" i="7"/>
  <c r="J21" i="7"/>
  <c r="J13" i="7"/>
  <c r="J9" i="7"/>
  <c r="J5" i="7"/>
  <c r="D24" i="7"/>
  <c r="E24" i="7"/>
  <c r="F24" i="7"/>
  <c r="G24" i="7"/>
  <c r="H24" i="7"/>
  <c r="I24" i="7"/>
  <c r="D20" i="7"/>
  <c r="E20" i="7"/>
  <c r="F20" i="7"/>
  <c r="G20" i="7"/>
  <c r="H20" i="7"/>
  <c r="I20" i="7"/>
  <c r="D16" i="7"/>
  <c r="E16" i="7"/>
  <c r="F16" i="7"/>
  <c r="G16" i="7"/>
  <c r="H16" i="7"/>
  <c r="I16" i="7"/>
  <c r="D12" i="7"/>
  <c r="E12" i="7"/>
  <c r="F12" i="7"/>
  <c r="G12" i="7"/>
  <c r="H12" i="7"/>
  <c r="I12" i="7"/>
  <c r="D8" i="7"/>
  <c r="E8" i="7"/>
  <c r="F8" i="7"/>
  <c r="G8" i="7"/>
  <c r="H8" i="7"/>
  <c r="I8" i="7"/>
  <c r="D4" i="7"/>
  <c r="E4" i="7"/>
  <c r="F4" i="7"/>
  <c r="G4" i="7"/>
  <c r="H4" i="7"/>
  <c r="I4" i="7"/>
  <c r="C24" i="7"/>
  <c r="C20" i="7"/>
  <c r="C16" i="7"/>
  <c r="C12" i="7"/>
  <c r="C8" i="7"/>
  <c r="C4" i="7"/>
  <c r="O4" i="7"/>
  <c r="P4" i="7"/>
  <c r="Q4" i="7"/>
  <c r="R4" i="7"/>
  <c r="S4" i="7"/>
  <c r="T4" i="7"/>
  <c r="O8" i="7"/>
  <c r="P8" i="7"/>
  <c r="Q8" i="7"/>
  <c r="R8" i="7"/>
  <c r="S8" i="7"/>
  <c r="T8" i="7"/>
  <c r="O12" i="7"/>
  <c r="P12" i="7"/>
  <c r="Q12" i="7"/>
  <c r="R12" i="7"/>
  <c r="S12" i="7"/>
  <c r="T12" i="7"/>
  <c r="N12" i="7"/>
  <c r="N8" i="7"/>
  <c r="N4" i="7"/>
  <c r="O16" i="7"/>
  <c r="P16" i="7"/>
  <c r="Q16" i="7"/>
  <c r="R16" i="7"/>
  <c r="S16" i="7"/>
  <c r="T16" i="7"/>
  <c r="N16" i="7"/>
  <c r="O20" i="7"/>
  <c r="P20" i="7"/>
  <c r="Q20" i="7"/>
  <c r="R20" i="7"/>
  <c r="S20" i="7"/>
  <c r="T20" i="7"/>
  <c r="N20" i="7"/>
  <c r="O24" i="7"/>
  <c r="P24" i="7"/>
  <c r="Q24" i="7"/>
  <c r="R24" i="7"/>
  <c r="S24" i="7"/>
  <c r="T24" i="7"/>
  <c r="N24" i="7"/>
</calcChain>
</file>

<file path=xl/sharedStrings.xml><?xml version="1.0" encoding="utf-8"?>
<sst xmlns="http://schemas.openxmlformats.org/spreadsheetml/2006/main" count="147" uniqueCount="46">
  <si>
    <t>2024 with 30 point normalization</t>
  </si>
  <si>
    <t>Buy</t>
  </si>
  <si>
    <t>Sell</t>
  </si>
  <si>
    <t>Avg per bar</t>
  </si>
  <si>
    <t>Bull Gain</t>
  </si>
  <si>
    <t>Bear Gain</t>
  </si>
  <si>
    <t>Points</t>
  </si>
  <si>
    <t>Buy TP</t>
  </si>
  <si>
    <t>Buy SL</t>
  </si>
  <si>
    <t>Sell TP</t>
  </si>
  <si>
    <t>Sell SL</t>
  </si>
  <si>
    <t>Win %</t>
  </si>
  <si>
    <t>Profitability</t>
  </si>
  <si>
    <t>#1</t>
  </si>
  <si>
    <t>#2</t>
  </si>
  <si>
    <t>#3</t>
  </si>
  <si>
    <t>Profit</t>
  </si>
  <si>
    <t>#4</t>
  </si>
  <si>
    <t>#5</t>
  </si>
  <si>
    <t>#6</t>
  </si>
  <si>
    <t>Lot Size: 0.4</t>
  </si>
  <si>
    <t>Max Size: 0.56</t>
  </si>
  <si>
    <t>Hour: 15</t>
  </si>
  <si>
    <t>Hour: 11</t>
  </si>
  <si>
    <t>Hour: 14</t>
  </si>
  <si>
    <t>Normal</t>
  </si>
  <si>
    <t>Stop</t>
  </si>
  <si>
    <t>July 5th, 2024</t>
  </si>
  <si>
    <t>Max Draw.</t>
  </si>
  <si>
    <t>Abs. Draw.</t>
  </si>
  <si>
    <t>Jan 11th. 2024</t>
  </si>
  <si>
    <t>Period</t>
  </si>
  <si>
    <t>Breakeven Stop</t>
  </si>
  <si>
    <t>&lt;--</t>
  </si>
  <si>
    <t>Daily Win %</t>
  </si>
  <si>
    <t>Allowable Risk</t>
  </si>
  <si>
    <t>255 points</t>
  </si>
  <si>
    <t>100 points</t>
  </si>
  <si>
    <t>75 points</t>
  </si>
  <si>
    <t>65 points</t>
  </si>
  <si>
    <t>60 points</t>
  </si>
  <si>
    <t>55 points</t>
  </si>
  <si>
    <t>50 points</t>
  </si>
  <si>
    <t>Minimum Risk</t>
  </si>
  <si>
    <t>Absolute DD</t>
  </si>
  <si>
    <t>Relative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</si>
</sst>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3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44" fontId="0" fillId="0" borderId="0" xfId="1" applyFont="1"/>
    <xf numFmtId="44" fontId="4" fillId="2" borderId="0" xfId="2" applyNumberFormat="1"/>
    <xf numFmtId="0" fontId="3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1" xfId="3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textRotation="255"/>
    </xf>
    <xf numFmtId="0" fontId="2" fillId="0" borderId="0" xfId="0" applyFont="1" applyAlignment="1">
      <alignment horizontal="center" vertical="center"/>
    </xf>
  </cellXfs>
  <cellStyles count="4">
    <cellStyle name="Accent6" xfId="2" builtinId="49"/>
    <cellStyle name="Currency" xfId="1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CE5A-0352-4934-9C9F-074F796BD50A}">
  <dimension ref="A1:AC25"/>
  <sheetViews>
    <sheetView workbookViewId="0">
      <selection activeCell="X24" sqref="X24"/>
    </sheetView>
  </sheetViews>
  <sheetFormatPr defaultRowHeight="15" x14ac:dyDescent="0.25"/>
  <cols>
    <col min="1" max="2" width="9.140625" style="2"/>
    <col min="3" max="9" width="12.7109375" style="2" customWidth="1"/>
    <col min="10" max="10" width="10.42578125" style="2" customWidth="1"/>
    <col min="11" max="11" width="9.140625" style="2"/>
    <col min="12" max="13" width="9.140625" style="2" customWidth="1"/>
    <col min="14" max="20" width="12.7109375" style="2" customWidth="1"/>
    <col min="21" max="23" width="9.140625" style="2"/>
    <col min="24" max="24" width="12.7109375" style="2" customWidth="1"/>
    <col min="25" max="29" width="12.7109375" style="1" customWidth="1"/>
    <col min="30" max="16384" width="9.140625" style="2"/>
  </cols>
  <sheetData>
    <row r="1" spans="1:29" x14ac:dyDescent="0.25">
      <c r="A1" s="28">
        <v>2024</v>
      </c>
      <c r="B1" s="28"/>
      <c r="C1" s="27">
        <v>0.39583333333333331</v>
      </c>
      <c r="D1" s="27">
        <v>0.39930555555555558</v>
      </c>
      <c r="E1" s="27">
        <v>0.40277777777777801</v>
      </c>
      <c r="F1" s="27">
        <v>0.40625</v>
      </c>
      <c r="G1" s="27">
        <v>0.40972222222222199</v>
      </c>
      <c r="H1" s="27">
        <v>0.41319444444444497</v>
      </c>
      <c r="I1" s="27">
        <v>0.41666666666666702</v>
      </c>
      <c r="J1" s="10"/>
      <c r="L1" s="29" t="s">
        <v>0</v>
      </c>
      <c r="M1" s="29"/>
      <c r="N1" s="27">
        <v>0.39583333333333331</v>
      </c>
      <c r="O1" s="27">
        <v>0.39930555555555558</v>
      </c>
      <c r="P1" s="27">
        <v>0.40277777777777801</v>
      </c>
      <c r="Q1" s="27">
        <v>0.40625</v>
      </c>
      <c r="R1" s="27">
        <v>0.40972222222222199</v>
      </c>
      <c r="S1" s="27">
        <v>0.41319444444444497</v>
      </c>
      <c r="T1" s="27">
        <v>0.41666666666666702</v>
      </c>
      <c r="U1" s="1"/>
      <c r="W1" s="9">
        <v>9.5500000000000007</v>
      </c>
    </row>
    <row r="2" spans="1:29" x14ac:dyDescent="0.25">
      <c r="A2" s="28"/>
      <c r="B2" s="28"/>
      <c r="C2" s="27"/>
      <c r="D2" s="27"/>
      <c r="E2" s="27"/>
      <c r="F2" s="27"/>
      <c r="G2" s="27"/>
      <c r="H2" s="27"/>
      <c r="I2" s="27"/>
      <c r="J2" s="10"/>
      <c r="L2" s="29"/>
      <c r="M2" s="29"/>
      <c r="N2" s="27"/>
      <c r="O2" s="27"/>
      <c r="P2" s="27"/>
      <c r="Q2" s="27"/>
      <c r="R2" s="27"/>
      <c r="S2" s="27"/>
      <c r="T2" s="27"/>
      <c r="U2" s="1"/>
      <c r="X2" s="3"/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</row>
    <row r="3" spans="1:29" x14ac:dyDescent="0.25">
      <c r="A3" s="26">
        <v>0</v>
      </c>
      <c r="B3" s="26"/>
      <c r="C3" s="2">
        <v>104.08</v>
      </c>
      <c r="D3" s="2">
        <v>182.14</v>
      </c>
      <c r="E3" s="2">
        <v>46.18</v>
      </c>
      <c r="F3" s="2">
        <v>338.26</v>
      </c>
      <c r="G3" s="2">
        <v>316.82</v>
      </c>
      <c r="H3" s="2">
        <v>307.70999999999998</v>
      </c>
      <c r="I3" s="2">
        <v>113.01</v>
      </c>
      <c r="J3" s="1"/>
      <c r="L3" s="26">
        <v>0</v>
      </c>
      <c r="M3" s="26"/>
      <c r="N3" s="2">
        <v>-119.26</v>
      </c>
      <c r="O3" s="2">
        <v>144.63</v>
      </c>
      <c r="P3" s="2">
        <v>-23.5</v>
      </c>
      <c r="Q3" s="2">
        <v>274.83999999999997</v>
      </c>
      <c r="R3" s="2">
        <v>475.2</v>
      </c>
      <c r="S3" s="2">
        <v>637.63</v>
      </c>
      <c r="T3" s="2">
        <v>355.39</v>
      </c>
      <c r="U3" s="1"/>
      <c r="X3" s="3">
        <v>2013</v>
      </c>
      <c r="Y3" s="1">
        <v>6.1</v>
      </c>
      <c r="Z3" s="1">
        <v>6.83</v>
      </c>
      <c r="AA3" s="1">
        <v>28.12</v>
      </c>
      <c r="AB3" s="1">
        <v>15.81</v>
      </c>
      <c r="AC3" s="1">
        <v>15.99</v>
      </c>
    </row>
    <row r="4" spans="1:29" s="4" customFormat="1" x14ac:dyDescent="0.25">
      <c r="A4" s="26"/>
      <c r="B4" s="26"/>
      <c r="C4" s="7">
        <f xml:space="preserve"> PRODUCT(C3,$W1)</f>
        <v>993.96400000000006</v>
      </c>
      <c r="D4" s="7">
        <f t="shared" ref="D4:I4" si="0" xml:space="preserve"> PRODUCT(D3,$W1)</f>
        <v>1739.4369999999999</v>
      </c>
      <c r="E4" s="7">
        <f t="shared" si="0"/>
        <v>441.01900000000001</v>
      </c>
      <c r="F4" s="8">
        <f t="shared" si="0"/>
        <v>3230.3830000000003</v>
      </c>
      <c r="G4" s="7">
        <f t="shared" si="0"/>
        <v>3025.6310000000003</v>
      </c>
      <c r="H4" s="7">
        <f t="shared" si="0"/>
        <v>2938.6305000000002</v>
      </c>
      <c r="I4" s="7">
        <f t="shared" si="0"/>
        <v>1079.2455000000002</v>
      </c>
      <c r="J4" s="11"/>
      <c r="L4" s="26"/>
      <c r="M4" s="26"/>
      <c r="N4" s="7">
        <f xml:space="preserve"> PRODUCT(N3,$W1)</f>
        <v>-1138.9330000000002</v>
      </c>
      <c r="O4" s="7">
        <f t="shared" ref="O4:T4" si="1" xml:space="preserve"> PRODUCT(O3,$W1)</f>
        <v>1381.2165</v>
      </c>
      <c r="P4" s="7">
        <f t="shared" si="1"/>
        <v>-224.42500000000001</v>
      </c>
      <c r="Q4" s="7">
        <f t="shared" si="1"/>
        <v>2624.7219999999998</v>
      </c>
      <c r="R4" s="7">
        <f t="shared" si="1"/>
        <v>4538.16</v>
      </c>
      <c r="S4" s="8">
        <f t="shared" si="1"/>
        <v>6089.3665000000001</v>
      </c>
      <c r="T4" s="7">
        <f t="shared" si="1"/>
        <v>3393.9745000000003</v>
      </c>
      <c r="U4" s="13"/>
      <c r="X4" s="16">
        <v>2014</v>
      </c>
      <c r="Y4" s="15">
        <v>8</v>
      </c>
      <c r="Z4" s="15">
        <v>9.11</v>
      </c>
      <c r="AA4" s="15">
        <v>41.04</v>
      </c>
      <c r="AB4" s="15">
        <v>21.86</v>
      </c>
      <c r="AC4" s="15">
        <v>28.21</v>
      </c>
    </row>
    <row r="5" spans="1:29" x14ac:dyDescent="0.25">
      <c r="A5" s="26"/>
      <c r="B5" s="26"/>
      <c r="C5" s="5">
        <v>0.68</v>
      </c>
      <c r="D5" s="5">
        <v>0.69</v>
      </c>
      <c r="E5" s="5">
        <v>0.67</v>
      </c>
      <c r="F5" s="5">
        <v>0.71</v>
      </c>
      <c r="G5" s="5">
        <v>0.71</v>
      </c>
      <c r="H5" s="5">
        <v>0.7</v>
      </c>
      <c r="I5" s="5">
        <v>0.68</v>
      </c>
      <c r="J5" s="12">
        <f>AVERAGE(C5:I5)</f>
        <v>0.69142857142857139</v>
      </c>
      <c r="L5" s="26"/>
      <c r="M5" s="26"/>
      <c r="N5" s="5">
        <v>0.61</v>
      </c>
      <c r="O5" s="5">
        <v>0.63</v>
      </c>
      <c r="P5" s="5">
        <v>0.61</v>
      </c>
      <c r="Q5" s="5">
        <v>0.65</v>
      </c>
      <c r="R5" s="5">
        <v>0.68</v>
      </c>
      <c r="S5" s="5">
        <v>0.69</v>
      </c>
      <c r="T5" s="5">
        <v>0.66</v>
      </c>
      <c r="U5" s="12">
        <f>AVERAGE(N5:T5)</f>
        <v>0.64714285714285713</v>
      </c>
      <c r="X5" s="3">
        <v>2015</v>
      </c>
      <c r="Y5" s="1">
        <v>14.89</v>
      </c>
      <c r="Z5" s="1">
        <v>12.88</v>
      </c>
      <c r="AA5" s="1">
        <v>64.61</v>
      </c>
      <c r="AB5" s="1">
        <v>29.69</v>
      </c>
      <c r="AC5" s="1">
        <v>33.69</v>
      </c>
    </row>
    <row r="6" spans="1:29" x14ac:dyDescent="0.25">
      <c r="J6" s="1"/>
      <c r="U6" s="1"/>
      <c r="X6" s="16">
        <v>2016</v>
      </c>
      <c r="Y6" s="1">
        <v>12.29</v>
      </c>
      <c r="Z6" s="1">
        <v>9.7899999999999991</v>
      </c>
      <c r="AA6" s="1">
        <v>50.01</v>
      </c>
      <c r="AB6" s="1">
        <v>27.21</v>
      </c>
      <c r="AC6" s="1">
        <v>29.28</v>
      </c>
    </row>
    <row r="7" spans="1:29" x14ac:dyDescent="0.25">
      <c r="A7" s="26">
        <v>0.05</v>
      </c>
      <c r="B7" s="26"/>
      <c r="C7" s="2">
        <v>-54.64</v>
      </c>
      <c r="D7" s="2">
        <v>27.32</v>
      </c>
      <c r="E7" s="2">
        <v>-33.18</v>
      </c>
      <c r="F7" s="2">
        <v>437.12</v>
      </c>
      <c r="G7" s="2">
        <v>495.04</v>
      </c>
      <c r="H7" s="2">
        <v>322.01</v>
      </c>
      <c r="I7" s="2">
        <v>362.79</v>
      </c>
      <c r="J7" s="1"/>
      <c r="L7" s="26">
        <v>0.05</v>
      </c>
      <c r="M7" s="26"/>
      <c r="N7" s="2">
        <v>205.86</v>
      </c>
      <c r="O7" s="2">
        <v>-96.61</v>
      </c>
      <c r="P7" s="2">
        <v>58.42</v>
      </c>
      <c r="Q7" s="2">
        <v>288.62</v>
      </c>
      <c r="R7" s="2">
        <v>826.4</v>
      </c>
      <c r="S7" s="2">
        <v>254.67</v>
      </c>
      <c r="T7" s="2">
        <v>454.21</v>
      </c>
      <c r="U7" s="1"/>
      <c r="X7" s="3">
        <v>2017</v>
      </c>
      <c r="Y7" s="1">
        <v>9.8800000000000008</v>
      </c>
      <c r="Z7" s="1">
        <v>8.1999999999999993</v>
      </c>
      <c r="AA7" s="1">
        <v>43.61</v>
      </c>
      <c r="AB7" s="1">
        <v>22.14</v>
      </c>
      <c r="AC7" s="1">
        <v>27.92</v>
      </c>
    </row>
    <row r="8" spans="1:29" s="4" customFormat="1" x14ac:dyDescent="0.25">
      <c r="A8" s="26"/>
      <c r="B8" s="26"/>
      <c r="C8" s="7">
        <f xml:space="preserve"> PRODUCT(C7,$W1)</f>
        <v>-521.81200000000001</v>
      </c>
      <c r="D8" s="7">
        <f t="shared" ref="D8:I8" si="2" xml:space="preserve"> PRODUCT(D7,$W1)</f>
        <v>260.90600000000001</v>
      </c>
      <c r="E8" s="7">
        <f t="shared" si="2"/>
        <v>-316.86900000000003</v>
      </c>
      <c r="F8" s="7">
        <f t="shared" si="2"/>
        <v>4174.4960000000001</v>
      </c>
      <c r="G8" s="8">
        <f t="shared" si="2"/>
        <v>4727.6320000000005</v>
      </c>
      <c r="H8" s="7">
        <f t="shared" si="2"/>
        <v>3075.1955000000003</v>
      </c>
      <c r="I8" s="7">
        <f t="shared" si="2"/>
        <v>3464.6445000000003</v>
      </c>
      <c r="J8" s="11"/>
      <c r="L8" s="26"/>
      <c r="M8" s="26"/>
      <c r="N8" s="7">
        <f xml:space="preserve"> PRODUCT(N7,$W1)</f>
        <v>1965.9630000000002</v>
      </c>
      <c r="O8" s="7">
        <f t="shared" ref="O8:T8" si="3" xml:space="preserve"> PRODUCT(O7,$W1)</f>
        <v>-922.6255000000001</v>
      </c>
      <c r="P8" s="7">
        <f t="shared" si="3"/>
        <v>557.91100000000006</v>
      </c>
      <c r="Q8" s="7">
        <f t="shared" si="3"/>
        <v>2756.3210000000004</v>
      </c>
      <c r="R8" s="8">
        <f t="shared" si="3"/>
        <v>7892.1200000000008</v>
      </c>
      <c r="S8" s="7">
        <f t="shared" si="3"/>
        <v>2432.0985000000001</v>
      </c>
      <c r="T8" s="7">
        <f t="shared" si="3"/>
        <v>4337.7055</v>
      </c>
      <c r="U8" s="13"/>
      <c r="X8" s="16">
        <v>2018</v>
      </c>
      <c r="Y8" s="15">
        <v>20.81</v>
      </c>
      <c r="Z8" s="15">
        <v>25.47</v>
      </c>
      <c r="AA8" s="15">
        <v>110.53</v>
      </c>
      <c r="AB8" s="15">
        <v>64.61</v>
      </c>
      <c r="AC8" s="15">
        <v>75.709999999999994</v>
      </c>
    </row>
    <row r="9" spans="1:29" x14ac:dyDescent="0.25">
      <c r="A9" s="26"/>
      <c r="B9" s="26"/>
      <c r="C9" s="5">
        <v>0.66</v>
      </c>
      <c r="D9" s="5">
        <v>0.67</v>
      </c>
      <c r="E9" s="5">
        <v>0.66</v>
      </c>
      <c r="F9" s="5">
        <v>0.72</v>
      </c>
      <c r="G9" s="5">
        <v>0.72</v>
      </c>
      <c r="H9" s="5">
        <v>0.7</v>
      </c>
      <c r="I9" s="5">
        <v>0.71</v>
      </c>
      <c r="J9" s="12">
        <f>AVERAGE(C9:I9)</f>
        <v>0.69142857142857139</v>
      </c>
      <c r="L9" s="26"/>
      <c r="M9" s="26"/>
      <c r="N9" s="6">
        <v>0.64</v>
      </c>
      <c r="O9" s="6">
        <v>0.61</v>
      </c>
      <c r="P9" s="6">
        <v>0.62</v>
      </c>
      <c r="Q9" s="6">
        <v>0.65</v>
      </c>
      <c r="R9" s="6">
        <v>0.72</v>
      </c>
      <c r="S9" s="6">
        <v>0.64</v>
      </c>
      <c r="T9" s="6">
        <v>0.67</v>
      </c>
      <c r="U9" s="12">
        <f>AVERAGE(N9:T9)</f>
        <v>0.65000000000000013</v>
      </c>
      <c r="X9" s="3">
        <v>2019</v>
      </c>
      <c r="Y9" s="1">
        <v>18.37</v>
      </c>
      <c r="Z9" s="1">
        <v>17.12</v>
      </c>
      <c r="AA9" s="1">
        <v>81.239999999999995</v>
      </c>
      <c r="AB9" s="1">
        <v>46.12</v>
      </c>
      <c r="AC9" s="1">
        <v>44.93</v>
      </c>
    </row>
    <row r="10" spans="1:29" s="4" customFormat="1" x14ac:dyDescent="0.25">
      <c r="J10" s="13"/>
      <c r="N10"/>
      <c r="O10"/>
      <c r="P10"/>
      <c r="Q10"/>
      <c r="R10"/>
      <c r="S10"/>
      <c r="T10"/>
      <c r="U10" s="13"/>
      <c r="X10" s="16">
        <v>2020</v>
      </c>
      <c r="Y10" s="15">
        <v>49.53</v>
      </c>
      <c r="Z10" s="15">
        <v>55.98</v>
      </c>
      <c r="AA10" s="15">
        <v>202.52</v>
      </c>
      <c r="AB10" s="15">
        <v>103.31</v>
      </c>
      <c r="AC10" s="15">
        <v>130.34</v>
      </c>
    </row>
    <row r="11" spans="1:29" x14ac:dyDescent="0.25">
      <c r="A11" s="26">
        <v>0.1</v>
      </c>
      <c r="B11" s="26"/>
      <c r="C11" s="2">
        <v>28.62</v>
      </c>
      <c r="D11" s="2">
        <v>-367.43</v>
      </c>
      <c r="E11" s="2">
        <v>51.38</v>
      </c>
      <c r="F11" s="2">
        <v>605.23</v>
      </c>
      <c r="G11" s="2">
        <v>502.02</v>
      </c>
      <c r="H11" s="2">
        <v>78.73</v>
      </c>
      <c r="I11" s="2">
        <v>502.63</v>
      </c>
      <c r="J11" s="1"/>
      <c r="L11" s="26">
        <v>0.1</v>
      </c>
      <c r="M11" s="26"/>
      <c r="N11" s="2">
        <v>42.3</v>
      </c>
      <c r="O11" s="2">
        <v>72.010000000000005</v>
      </c>
      <c r="P11" s="2">
        <v>148.22</v>
      </c>
      <c r="Q11" s="2">
        <v>562.5</v>
      </c>
      <c r="R11" s="2">
        <v>949.02</v>
      </c>
      <c r="S11" s="2">
        <v>439.21</v>
      </c>
      <c r="T11" s="2">
        <v>512.39</v>
      </c>
      <c r="U11" s="1"/>
      <c r="X11" s="3">
        <v>2021</v>
      </c>
      <c r="Y11" s="1">
        <v>48.22</v>
      </c>
      <c r="Z11" s="1">
        <v>39.03</v>
      </c>
      <c r="AA11" s="1">
        <v>191.36</v>
      </c>
      <c r="AB11" s="1">
        <v>107.94</v>
      </c>
      <c r="AC11" s="1">
        <v>125.29</v>
      </c>
    </row>
    <row r="12" spans="1:29" s="4" customFormat="1" x14ac:dyDescent="0.25">
      <c r="A12" s="26"/>
      <c r="B12" s="26"/>
      <c r="C12" s="7">
        <f xml:space="preserve"> PRODUCT(C11,$W1)</f>
        <v>273.32100000000003</v>
      </c>
      <c r="D12" s="7">
        <f t="shared" ref="D12:I12" si="4" xml:space="preserve"> PRODUCT(D11,$W1)</f>
        <v>-3508.9565000000002</v>
      </c>
      <c r="E12" s="7">
        <f t="shared" si="4"/>
        <v>490.67900000000009</v>
      </c>
      <c r="F12" s="8">
        <f t="shared" si="4"/>
        <v>5779.9465000000009</v>
      </c>
      <c r="G12" s="7">
        <f t="shared" si="4"/>
        <v>4794.2910000000002</v>
      </c>
      <c r="H12" s="7">
        <f t="shared" si="4"/>
        <v>751.87150000000008</v>
      </c>
      <c r="I12" s="7">
        <f t="shared" si="4"/>
        <v>4800.1165000000001</v>
      </c>
      <c r="J12" s="11"/>
      <c r="L12" s="26"/>
      <c r="M12" s="26"/>
      <c r="N12" s="7">
        <f xml:space="preserve"> PRODUCT(N11,$W1)</f>
        <v>403.96499999999997</v>
      </c>
      <c r="O12" s="7">
        <f t="shared" ref="O12:T12" si="5" xml:space="preserve"> PRODUCT(O11,$W1)</f>
        <v>687.69550000000015</v>
      </c>
      <c r="P12" s="7">
        <f t="shared" si="5"/>
        <v>1415.5010000000002</v>
      </c>
      <c r="Q12" s="7">
        <f t="shared" si="5"/>
        <v>5371.875</v>
      </c>
      <c r="R12" s="8">
        <f t="shared" si="5"/>
        <v>9063.1409999999996</v>
      </c>
      <c r="S12" s="7">
        <f t="shared" si="5"/>
        <v>4194.4555</v>
      </c>
      <c r="T12" s="7">
        <f t="shared" si="5"/>
        <v>4893.3245000000006</v>
      </c>
      <c r="U12" s="13"/>
      <c r="X12" s="16">
        <v>2022</v>
      </c>
      <c r="Y12" s="15">
        <v>70.349999999999994</v>
      </c>
      <c r="Z12" s="15">
        <v>64.13</v>
      </c>
      <c r="AA12" s="15">
        <v>302.38</v>
      </c>
      <c r="AB12" s="15">
        <v>185.74</v>
      </c>
      <c r="AC12" s="15">
        <v>191.39</v>
      </c>
    </row>
    <row r="13" spans="1:29" x14ac:dyDescent="0.25">
      <c r="A13" s="26"/>
      <c r="B13" s="26"/>
      <c r="C13" s="5">
        <v>0.67</v>
      </c>
      <c r="D13" s="5">
        <v>0.62</v>
      </c>
      <c r="E13" s="5">
        <v>0.67</v>
      </c>
      <c r="F13" s="5">
        <v>0.73</v>
      </c>
      <c r="G13" s="5">
        <v>0.72</v>
      </c>
      <c r="H13" s="5">
        <v>0.67</v>
      </c>
      <c r="I13" s="5">
        <v>0.72</v>
      </c>
      <c r="J13" s="12">
        <f>AVERAGE(C13:I13)</f>
        <v>0.68571428571428572</v>
      </c>
      <c r="L13" s="26"/>
      <c r="M13" s="26"/>
      <c r="N13" s="6">
        <v>0.62</v>
      </c>
      <c r="O13" s="6">
        <v>0.62</v>
      </c>
      <c r="P13" s="6">
        <v>0.63</v>
      </c>
      <c r="Q13" s="6">
        <v>0.68</v>
      </c>
      <c r="R13" s="6">
        <v>0.72</v>
      </c>
      <c r="S13" s="6">
        <v>0.66</v>
      </c>
      <c r="T13" s="6">
        <v>0.67</v>
      </c>
      <c r="U13" s="12">
        <f>AVERAGE(N13:T13)</f>
        <v>0.65714285714285725</v>
      </c>
      <c r="X13" s="3">
        <v>2023</v>
      </c>
      <c r="Y13" s="1">
        <v>41.84</v>
      </c>
      <c r="Z13" s="1">
        <v>48.93</v>
      </c>
      <c r="AA13" s="1">
        <v>194.92</v>
      </c>
      <c r="AB13" s="1">
        <v>112.13</v>
      </c>
      <c r="AC13" s="1">
        <v>121.02</v>
      </c>
    </row>
    <row r="14" spans="1:29" x14ac:dyDescent="0.25">
      <c r="J14" s="1"/>
      <c r="N14"/>
      <c r="O14"/>
      <c r="P14"/>
      <c r="Q14"/>
      <c r="R14"/>
      <c r="S14"/>
      <c r="T14"/>
      <c r="U14" s="1"/>
      <c r="X14" s="16">
        <v>2024</v>
      </c>
      <c r="Y14" s="1">
        <v>52.04</v>
      </c>
      <c r="Z14" s="1">
        <v>45.61</v>
      </c>
      <c r="AA14" s="1">
        <v>201.41</v>
      </c>
      <c r="AB14" s="1">
        <v>111.65</v>
      </c>
      <c r="AC14" s="1">
        <v>108.32</v>
      </c>
    </row>
    <row r="15" spans="1:29" x14ac:dyDescent="0.25">
      <c r="A15" s="26">
        <v>0.15</v>
      </c>
      <c r="B15" s="26"/>
      <c r="C15" s="2">
        <v>-1.73</v>
      </c>
      <c r="D15" s="2">
        <v>-444</v>
      </c>
      <c r="E15" s="2">
        <v>144.47999999999999</v>
      </c>
      <c r="F15" s="2">
        <v>632.02</v>
      </c>
      <c r="G15" s="2">
        <v>612.05999999999995</v>
      </c>
      <c r="H15" s="2">
        <v>140.01</v>
      </c>
      <c r="I15" s="2">
        <v>254.89</v>
      </c>
      <c r="J15" s="1"/>
      <c r="L15" s="26">
        <v>0.15</v>
      </c>
      <c r="M15" s="26"/>
      <c r="N15" s="2">
        <v>101.65</v>
      </c>
      <c r="O15" s="2">
        <v>-76.75</v>
      </c>
      <c r="P15" s="2">
        <v>245.9</v>
      </c>
      <c r="Q15" s="2">
        <v>860.02</v>
      </c>
      <c r="R15" s="2">
        <v>626.32000000000005</v>
      </c>
      <c r="S15" s="2">
        <v>501.61</v>
      </c>
      <c r="T15" s="2">
        <v>533.89</v>
      </c>
      <c r="U15" s="1"/>
    </row>
    <row r="16" spans="1:29" s="4" customFormat="1" x14ac:dyDescent="0.25">
      <c r="A16" s="26"/>
      <c r="B16" s="26"/>
      <c r="C16" s="7">
        <f xml:space="preserve"> PRODUCT(C15,$W1)</f>
        <v>-16.5215</v>
      </c>
      <c r="D16" s="7">
        <f t="shared" ref="D16:I16" si="6" xml:space="preserve"> PRODUCT(D15,$W1)</f>
        <v>-4240.2000000000007</v>
      </c>
      <c r="E16" s="7">
        <f t="shared" si="6"/>
        <v>1379.7840000000001</v>
      </c>
      <c r="F16" s="8">
        <f t="shared" si="6"/>
        <v>6035.7910000000002</v>
      </c>
      <c r="G16" s="7">
        <f t="shared" si="6"/>
        <v>5845.1729999999998</v>
      </c>
      <c r="H16" s="7">
        <f t="shared" si="6"/>
        <v>1337.0954999999999</v>
      </c>
      <c r="I16" s="7">
        <f t="shared" si="6"/>
        <v>2434.1995000000002</v>
      </c>
      <c r="J16" s="11"/>
      <c r="L16" s="26"/>
      <c r="M16" s="26"/>
      <c r="N16" s="7">
        <f xml:space="preserve"> PRODUCT(N15,$W1)</f>
        <v>970.75750000000016</v>
      </c>
      <c r="O16" s="7">
        <f t="shared" ref="O16:T16" si="7" xml:space="preserve"> PRODUCT(O15,$W1)</f>
        <v>-732.96250000000009</v>
      </c>
      <c r="P16" s="7">
        <f t="shared" si="7"/>
        <v>2348.3450000000003</v>
      </c>
      <c r="Q16" s="8">
        <f t="shared" si="7"/>
        <v>8213.1910000000007</v>
      </c>
      <c r="R16" s="7">
        <f t="shared" si="7"/>
        <v>5981.3560000000007</v>
      </c>
      <c r="S16" s="7">
        <f t="shared" si="7"/>
        <v>4790.3755000000001</v>
      </c>
      <c r="T16" s="7">
        <f t="shared" si="7"/>
        <v>5098.6495000000004</v>
      </c>
      <c r="U16" s="13"/>
      <c r="X16" s="14"/>
      <c r="Y16" s="13"/>
      <c r="Z16" s="13"/>
      <c r="AA16" s="13"/>
      <c r="AB16" s="13"/>
      <c r="AC16" s="13"/>
    </row>
    <row r="17" spans="1:29" x14ac:dyDescent="0.25">
      <c r="A17" s="26"/>
      <c r="B17" s="26"/>
      <c r="C17" s="5">
        <v>0.66</v>
      </c>
      <c r="D17" s="5">
        <v>0.61</v>
      </c>
      <c r="E17" s="5">
        <v>0.68</v>
      </c>
      <c r="F17" s="5">
        <v>0.73</v>
      </c>
      <c r="G17" s="5">
        <v>0.73</v>
      </c>
      <c r="H17" s="5">
        <v>0.67</v>
      </c>
      <c r="I17" s="5">
        <v>0.69</v>
      </c>
      <c r="J17" s="12">
        <f>AVERAGE(C17:I17)</f>
        <v>0.68142857142857138</v>
      </c>
      <c r="L17" s="26"/>
      <c r="M17" s="26"/>
      <c r="N17" s="6">
        <v>0.63</v>
      </c>
      <c r="O17" s="6">
        <v>0.61</v>
      </c>
      <c r="P17" s="6">
        <v>0.64</v>
      </c>
      <c r="Q17" s="6">
        <v>0.71</v>
      </c>
      <c r="R17" s="6">
        <v>0.69</v>
      </c>
      <c r="S17" s="6">
        <v>0.66</v>
      </c>
      <c r="T17" s="6">
        <v>0.67</v>
      </c>
      <c r="U17" s="12">
        <f>AVERAGE(N17:T17)</f>
        <v>0.65857142857142859</v>
      </c>
    </row>
    <row r="18" spans="1:29" x14ac:dyDescent="0.25">
      <c r="J18" s="1"/>
      <c r="N18"/>
      <c r="O18"/>
      <c r="P18"/>
      <c r="Q18"/>
      <c r="R18"/>
      <c r="S18"/>
      <c r="T18"/>
      <c r="U18" s="1"/>
    </row>
    <row r="19" spans="1:29" x14ac:dyDescent="0.25">
      <c r="A19" s="26">
        <v>0.2</v>
      </c>
      <c r="B19" s="26"/>
      <c r="C19" s="2">
        <v>90.64</v>
      </c>
      <c r="D19" s="2">
        <v>-463.5</v>
      </c>
      <c r="E19" s="2">
        <v>431.99</v>
      </c>
      <c r="F19" s="2">
        <v>845.36</v>
      </c>
      <c r="G19" s="2">
        <v>635.46</v>
      </c>
      <c r="H19" s="2">
        <v>55.64</v>
      </c>
      <c r="I19" s="2">
        <v>76.650000000000006</v>
      </c>
      <c r="J19" s="1"/>
      <c r="L19" s="26">
        <v>0.2</v>
      </c>
      <c r="M19" s="26"/>
      <c r="N19" s="2">
        <v>294.07</v>
      </c>
      <c r="O19" s="2">
        <v>-269.39</v>
      </c>
      <c r="P19" s="2">
        <v>162.30000000000001</v>
      </c>
      <c r="Q19" s="2">
        <v>1064.8399999999999</v>
      </c>
      <c r="R19" s="2">
        <v>555.84</v>
      </c>
      <c r="S19" s="2">
        <v>425.85</v>
      </c>
      <c r="T19" s="2">
        <v>555.19000000000005</v>
      </c>
      <c r="U19" s="1"/>
    </row>
    <row r="20" spans="1:29" s="4" customFormat="1" x14ac:dyDescent="0.25">
      <c r="A20" s="26"/>
      <c r="B20" s="26"/>
      <c r="C20" s="7">
        <f xml:space="preserve"> PRODUCT(C19,$W1)</f>
        <v>865.61200000000008</v>
      </c>
      <c r="D20" s="7">
        <f t="shared" ref="D20:I20" si="8" xml:space="preserve"> PRODUCT(D19,$W1)</f>
        <v>-4426.4250000000002</v>
      </c>
      <c r="E20" s="7">
        <f t="shared" si="8"/>
        <v>4125.5045</v>
      </c>
      <c r="F20" s="8">
        <f t="shared" si="8"/>
        <v>8073.188000000001</v>
      </c>
      <c r="G20" s="7">
        <f t="shared" si="8"/>
        <v>6068.6430000000009</v>
      </c>
      <c r="H20" s="7">
        <f t="shared" si="8"/>
        <v>531.36200000000008</v>
      </c>
      <c r="I20" s="7">
        <f t="shared" si="8"/>
        <v>732.00750000000016</v>
      </c>
      <c r="J20" s="11"/>
      <c r="L20" s="26"/>
      <c r="M20" s="26"/>
      <c r="N20" s="7">
        <f xml:space="preserve"> PRODUCT(N19, $W1)</f>
        <v>2808.3685</v>
      </c>
      <c r="O20" s="7">
        <f t="shared" ref="O20:T20" si="9" xml:space="preserve"> PRODUCT(O19, $W1)</f>
        <v>-2572.6745000000001</v>
      </c>
      <c r="P20" s="7">
        <f t="shared" si="9"/>
        <v>1549.9650000000001</v>
      </c>
      <c r="Q20" s="8">
        <f t="shared" si="9"/>
        <v>10169.222</v>
      </c>
      <c r="R20" s="7">
        <f t="shared" si="9"/>
        <v>5308.2720000000008</v>
      </c>
      <c r="S20" s="7">
        <f t="shared" si="9"/>
        <v>4066.8675000000007</v>
      </c>
      <c r="T20" s="7">
        <f t="shared" si="9"/>
        <v>5302.0645000000013</v>
      </c>
      <c r="U20" s="13"/>
      <c r="X20" s="14"/>
      <c r="Y20" s="13"/>
      <c r="Z20" s="13"/>
      <c r="AA20" s="13"/>
      <c r="AB20" s="13"/>
      <c r="AC20" s="13"/>
    </row>
    <row r="21" spans="1:29" x14ac:dyDescent="0.25">
      <c r="A21" s="26"/>
      <c r="B21" s="26"/>
      <c r="C21" s="5">
        <v>0.67</v>
      </c>
      <c r="D21" s="5">
        <v>0.61</v>
      </c>
      <c r="E21" s="5">
        <v>0.71</v>
      </c>
      <c r="F21" s="5">
        <v>0.75</v>
      </c>
      <c r="G21" s="5">
        <v>0.72</v>
      </c>
      <c r="H21" s="5">
        <v>0.66</v>
      </c>
      <c r="I21" s="5">
        <v>0.67</v>
      </c>
      <c r="J21" s="12">
        <f>AVERAGE(C21:I21)</f>
        <v>0.68428571428571427</v>
      </c>
      <c r="L21" s="26"/>
      <c r="M21" s="26"/>
      <c r="N21" s="6">
        <v>0.65</v>
      </c>
      <c r="O21" s="6">
        <v>0.59</v>
      </c>
      <c r="P21" s="6">
        <v>0.63</v>
      </c>
      <c r="Q21" s="6">
        <v>0.72</v>
      </c>
      <c r="R21" s="6">
        <v>0.68</v>
      </c>
      <c r="S21" s="6">
        <v>0.65</v>
      </c>
      <c r="T21" s="6">
        <v>0.67</v>
      </c>
      <c r="U21" s="12">
        <f>AVERAGE(N21:T21)</f>
        <v>0.65571428571428569</v>
      </c>
    </row>
    <row r="22" spans="1:29" x14ac:dyDescent="0.25">
      <c r="J22" s="1"/>
      <c r="N22"/>
      <c r="O22"/>
      <c r="P22"/>
      <c r="Q22"/>
      <c r="R22"/>
      <c r="S22"/>
      <c r="T22"/>
      <c r="U22" s="1"/>
    </row>
    <row r="23" spans="1:29" x14ac:dyDescent="0.25">
      <c r="A23" s="26">
        <v>0.25</v>
      </c>
      <c r="B23" s="26"/>
      <c r="C23" s="2">
        <v>110.5</v>
      </c>
      <c r="D23" s="2">
        <v>-287.86</v>
      </c>
      <c r="E23" s="2">
        <v>365.91</v>
      </c>
      <c r="F23" s="2">
        <v>944.74</v>
      </c>
      <c r="G23" s="2">
        <v>658.86</v>
      </c>
      <c r="H23" s="2">
        <v>-139.5</v>
      </c>
      <c r="I23" s="2">
        <v>77.95</v>
      </c>
      <c r="J23" s="1"/>
      <c r="L23" s="26">
        <v>0.25</v>
      </c>
      <c r="M23" s="26"/>
      <c r="N23" s="2">
        <v>420.99</v>
      </c>
      <c r="O23" s="2">
        <v>-379.27</v>
      </c>
      <c r="P23" s="2">
        <v>478.19</v>
      </c>
      <c r="Q23" s="2">
        <v>1258.81</v>
      </c>
      <c r="R23" s="2">
        <v>635.49</v>
      </c>
      <c r="S23" s="2">
        <v>243.69</v>
      </c>
      <c r="T23" s="2">
        <v>477.97</v>
      </c>
      <c r="U23" s="1"/>
    </row>
    <row r="24" spans="1:29" s="4" customFormat="1" x14ac:dyDescent="0.25">
      <c r="A24" s="26"/>
      <c r="B24" s="26"/>
      <c r="C24" s="7">
        <f xml:space="preserve"> PRODUCT(C23,$W1)</f>
        <v>1055.2750000000001</v>
      </c>
      <c r="D24" s="7">
        <f t="shared" ref="D24:I24" si="10" xml:space="preserve"> PRODUCT(D23,$W1)</f>
        <v>-2749.0630000000006</v>
      </c>
      <c r="E24" s="7">
        <f t="shared" si="10"/>
        <v>3494.4405000000006</v>
      </c>
      <c r="F24" s="8">
        <f t="shared" si="10"/>
        <v>9022.2670000000016</v>
      </c>
      <c r="G24" s="7">
        <f t="shared" si="10"/>
        <v>6292.1130000000003</v>
      </c>
      <c r="H24" s="7">
        <f t="shared" si="10"/>
        <v>-1332.2250000000001</v>
      </c>
      <c r="I24" s="7">
        <f t="shared" si="10"/>
        <v>744.42250000000013</v>
      </c>
      <c r="J24" s="11"/>
      <c r="L24" s="26"/>
      <c r="M24" s="26"/>
      <c r="N24" s="7">
        <f>PRODUCT(N23, $W1)</f>
        <v>4020.4545000000003</v>
      </c>
      <c r="O24" s="7">
        <f t="shared" ref="O24:T24" si="11">PRODUCT(O23, $W1)</f>
        <v>-3622.0284999999999</v>
      </c>
      <c r="P24" s="7">
        <f t="shared" si="11"/>
        <v>4566.7145</v>
      </c>
      <c r="Q24" s="8">
        <f t="shared" si="11"/>
        <v>12021.6355</v>
      </c>
      <c r="R24" s="7">
        <f t="shared" si="11"/>
        <v>6068.9295000000002</v>
      </c>
      <c r="S24" s="7">
        <f t="shared" si="11"/>
        <v>2327.2395000000001</v>
      </c>
      <c r="T24" s="7">
        <f t="shared" si="11"/>
        <v>4564.6135000000004</v>
      </c>
      <c r="U24" s="13"/>
      <c r="X24" s="14"/>
      <c r="Y24" s="13"/>
      <c r="Z24" s="13"/>
      <c r="AA24" s="13"/>
      <c r="AB24" s="13"/>
      <c r="AC24" s="13"/>
    </row>
    <row r="25" spans="1:29" x14ac:dyDescent="0.25">
      <c r="A25" s="26"/>
      <c r="B25" s="26"/>
      <c r="C25" s="5">
        <v>0.67</v>
      </c>
      <c r="D25" s="5">
        <v>0.63</v>
      </c>
      <c r="E25" s="5">
        <v>0.7</v>
      </c>
      <c r="F25" s="5">
        <v>0.75</v>
      </c>
      <c r="G25" s="5">
        <v>0.72</v>
      </c>
      <c r="H25" s="5">
        <v>0.64</v>
      </c>
      <c r="I25" s="5">
        <v>0.67</v>
      </c>
      <c r="J25" s="12">
        <f>AVERAGE(C25:I25)</f>
        <v>0.68285714285714272</v>
      </c>
      <c r="L25" s="26"/>
      <c r="M25" s="26"/>
      <c r="N25" s="6">
        <v>0.65</v>
      </c>
      <c r="O25" s="6">
        <v>0.57999999999999996</v>
      </c>
      <c r="P25" s="6">
        <v>0.66</v>
      </c>
      <c r="Q25" s="6">
        <v>0.73</v>
      </c>
      <c r="R25" s="6">
        <v>0.68</v>
      </c>
      <c r="S25" s="6">
        <v>0.63</v>
      </c>
      <c r="T25" s="6">
        <v>0.66</v>
      </c>
      <c r="U25" s="12">
        <f>AVERAGE(N25:T25)</f>
        <v>0.65571428571428569</v>
      </c>
    </row>
  </sheetData>
  <mergeCells count="28">
    <mergeCell ref="L11:M13"/>
    <mergeCell ref="L15:M17"/>
    <mergeCell ref="L19:M21"/>
    <mergeCell ref="L23:M25"/>
    <mergeCell ref="R1:R2"/>
    <mergeCell ref="S1:S2"/>
    <mergeCell ref="T1:T2"/>
    <mergeCell ref="L3:M5"/>
    <mergeCell ref="L7:M9"/>
    <mergeCell ref="L1:M2"/>
    <mergeCell ref="N1:N2"/>
    <mergeCell ref="O1:O2"/>
    <mergeCell ref="P1:P2"/>
    <mergeCell ref="Q1:Q2"/>
    <mergeCell ref="A23:B25"/>
    <mergeCell ref="C1:C2"/>
    <mergeCell ref="D1:D2"/>
    <mergeCell ref="E1:E2"/>
    <mergeCell ref="I1:I2"/>
    <mergeCell ref="H1:H2"/>
    <mergeCell ref="G1:G2"/>
    <mergeCell ref="F1:F2"/>
    <mergeCell ref="A1:B2"/>
    <mergeCell ref="A3:B5"/>
    <mergeCell ref="A7:B9"/>
    <mergeCell ref="A11:B13"/>
    <mergeCell ref="A15:B17"/>
    <mergeCell ref="A19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0C84-902C-408B-B9BF-83DDDFE5C351}">
  <dimension ref="A1:K49"/>
  <sheetViews>
    <sheetView workbookViewId="0">
      <selection activeCell="P26" sqref="P26"/>
    </sheetView>
  </sheetViews>
  <sheetFormatPr defaultRowHeight="15" x14ac:dyDescent="0.25"/>
  <cols>
    <col min="1" max="6" width="14.7109375" style="1" customWidth="1"/>
    <col min="7" max="9" width="14.7109375" style="13" customWidth="1"/>
    <col min="10" max="10" width="14.7109375" style="1" customWidth="1"/>
    <col min="11" max="15" width="9.140625" style="1"/>
    <col min="16" max="16" width="23.7109375" style="1" customWidth="1"/>
    <col min="17" max="16384" width="9.140625" style="1"/>
  </cols>
  <sheetData>
    <row r="1" spans="1:10" x14ac:dyDescent="0.25">
      <c r="A1" s="1" t="s">
        <v>25</v>
      </c>
    </row>
    <row r="2" spans="1:10" x14ac:dyDescent="0.25">
      <c r="A2" s="1" t="s">
        <v>31</v>
      </c>
      <c r="B2" s="1" t="s">
        <v>30</v>
      </c>
      <c r="C2" s="1" t="s">
        <v>27</v>
      </c>
    </row>
    <row r="3" spans="1:10" x14ac:dyDescent="0.25">
      <c r="A3" s="1" t="s">
        <v>20</v>
      </c>
      <c r="B3" s="1" t="s">
        <v>21</v>
      </c>
      <c r="C3" s="1" t="s">
        <v>23</v>
      </c>
    </row>
    <row r="4" spans="1:10" x14ac:dyDescent="0.25">
      <c r="A4" s="3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18" t="s">
        <v>29</v>
      </c>
      <c r="H4" s="18" t="s">
        <v>28</v>
      </c>
      <c r="I4" s="18" t="s">
        <v>16</v>
      </c>
      <c r="J4" s="3" t="s">
        <v>12</v>
      </c>
    </row>
    <row r="5" spans="1:10" x14ac:dyDescent="0.25">
      <c r="A5" s="1" t="s">
        <v>13</v>
      </c>
      <c r="B5" s="1">
        <v>48</v>
      </c>
      <c r="C5" s="1">
        <v>22</v>
      </c>
      <c r="D5" s="1">
        <v>56</v>
      </c>
      <c r="E5" s="1">
        <v>22</v>
      </c>
      <c r="F5" s="17">
        <v>0.43</v>
      </c>
      <c r="G5" s="13">
        <v>64.72</v>
      </c>
      <c r="H5" s="13">
        <v>2849.84</v>
      </c>
      <c r="I5" s="13">
        <v>7394</v>
      </c>
      <c r="J5" s="1">
        <v>1.54</v>
      </c>
    </row>
    <row r="6" spans="1:10" x14ac:dyDescent="0.25">
      <c r="A6" s="1" t="s">
        <v>14</v>
      </c>
      <c r="B6" s="1">
        <v>48</v>
      </c>
      <c r="C6" s="1">
        <v>22</v>
      </c>
      <c r="D6" s="1">
        <v>56</v>
      </c>
      <c r="E6" s="1">
        <v>26</v>
      </c>
      <c r="F6" s="17">
        <v>0.43</v>
      </c>
      <c r="G6" s="13">
        <v>218.16</v>
      </c>
      <c r="H6" s="13">
        <v>3234.56</v>
      </c>
      <c r="I6" s="13">
        <v>6074.96</v>
      </c>
      <c r="J6" s="1">
        <v>1.4</v>
      </c>
    </row>
    <row r="7" spans="1:10" x14ac:dyDescent="0.25">
      <c r="A7" s="1" t="s">
        <v>15</v>
      </c>
      <c r="B7" s="1">
        <v>48</v>
      </c>
      <c r="C7" s="1">
        <v>22</v>
      </c>
      <c r="D7" s="1">
        <v>60</v>
      </c>
      <c r="E7" s="1">
        <v>22</v>
      </c>
      <c r="F7" s="17">
        <v>0.42</v>
      </c>
      <c r="G7" s="13">
        <v>64.72</v>
      </c>
      <c r="H7" s="13">
        <v>2785.84</v>
      </c>
      <c r="I7" s="13">
        <v>6888.96</v>
      </c>
      <c r="J7" s="1">
        <v>1.49</v>
      </c>
    </row>
    <row r="8" spans="1:10" x14ac:dyDescent="0.25">
      <c r="A8" s="1" t="s">
        <v>17</v>
      </c>
      <c r="B8" s="1">
        <v>48</v>
      </c>
      <c r="C8" s="1">
        <v>22</v>
      </c>
      <c r="D8" s="1">
        <v>58</v>
      </c>
      <c r="E8" s="1">
        <v>22</v>
      </c>
      <c r="F8" s="17">
        <v>0.43</v>
      </c>
      <c r="G8" s="13">
        <v>64.72</v>
      </c>
      <c r="H8" s="13">
        <v>2817.84</v>
      </c>
      <c r="I8" s="13">
        <v>7784.96</v>
      </c>
      <c r="J8" s="1">
        <v>1.57</v>
      </c>
    </row>
    <row r="9" spans="1:10" x14ac:dyDescent="0.25">
      <c r="A9" s="1" t="s">
        <v>18</v>
      </c>
      <c r="B9" s="1">
        <v>48</v>
      </c>
      <c r="C9" s="1">
        <v>24</v>
      </c>
      <c r="D9" s="1">
        <v>58</v>
      </c>
      <c r="E9" s="1">
        <v>22</v>
      </c>
      <c r="F9" s="17">
        <v>0.44</v>
      </c>
      <c r="G9" s="13">
        <v>64.72</v>
      </c>
      <c r="H9" s="13">
        <v>2961.84</v>
      </c>
      <c r="I9" s="13">
        <v>7882.96</v>
      </c>
      <c r="J9" s="1">
        <v>1.56</v>
      </c>
    </row>
    <row r="10" spans="1:10" x14ac:dyDescent="0.25">
      <c r="A10" s="1" t="s">
        <v>19</v>
      </c>
      <c r="B10" s="1">
        <v>48</v>
      </c>
      <c r="C10" s="1">
        <v>23</v>
      </c>
      <c r="D10" s="1">
        <v>58</v>
      </c>
      <c r="E10" s="1">
        <v>22</v>
      </c>
      <c r="F10" s="17">
        <v>0.44</v>
      </c>
      <c r="G10" s="13">
        <v>56.72</v>
      </c>
      <c r="H10" s="13">
        <v>2437.7600000000002</v>
      </c>
      <c r="I10" s="13">
        <v>8512.9599999999991</v>
      </c>
      <c r="J10" s="1">
        <v>1.63</v>
      </c>
    </row>
    <row r="12" spans="1:10" x14ac:dyDescent="0.25">
      <c r="A12" s="1" t="s">
        <v>20</v>
      </c>
      <c r="B12" s="1" t="s">
        <v>21</v>
      </c>
      <c r="C12" s="1" t="s">
        <v>24</v>
      </c>
    </row>
    <row r="13" spans="1:10" x14ac:dyDescent="0.25">
      <c r="A13" s="3"/>
      <c r="B13" s="3" t="s">
        <v>7</v>
      </c>
      <c r="C13" s="3" t="s">
        <v>8</v>
      </c>
      <c r="D13" s="3" t="s">
        <v>9</v>
      </c>
      <c r="E13" s="3" t="s">
        <v>10</v>
      </c>
      <c r="F13" s="3" t="s">
        <v>11</v>
      </c>
      <c r="G13" s="18" t="s">
        <v>29</v>
      </c>
      <c r="H13" s="18" t="s">
        <v>28</v>
      </c>
      <c r="I13" s="18" t="s">
        <v>16</v>
      </c>
      <c r="J13" s="3" t="s">
        <v>12</v>
      </c>
    </row>
    <row r="14" spans="1:10" x14ac:dyDescent="0.25">
      <c r="A14" s="1" t="s">
        <v>13</v>
      </c>
      <c r="B14" s="1">
        <v>48</v>
      </c>
      <c r="C14" s="1">
        <v>22</v>
      </c>
      <c r="D14" s="1">
        <v>56</v>
      </c>
      <c r="E14" s="1">
        <v>22</v>
      </c>
      <c r="F14" s="17">
        <v>0.4</v>
      </c>
      <c r="G14" s="13">
        <v>758.16</v>
      </c>
      <c r="H14" s="13">
        <v>1626.48</v>
      </c>
      <c r="I14" s="13">
        <v>5180</v>
      </c>
      <c r="J14" s="1">
        <v>1.39</v>
      </c>
    </row>
    <row r="15" spans="1:10" x14ac:dyDescent="0.25">
      <c r="A15" s="1" t="s">
        <v>14</v>
      </c>
      <c r="B15" s="1">
        <v>48</v>
      </c>
      <c r="C15" s="1">
        <v>22</v>
      </c>
      <c r="D15" s="1">
        <v>56</v>
      </c>
      <c r="E15" s="1">
        <v>26</v>
      </c>
      <c r="F15" s="17">
        <v>0.42</v>
      </c>
      <c r="G15" s="13">
        <v>1014.16</v>
      </c>
      <c r="H15" s="13">
        <v>1946.48</v>
      </c>
      <c r="I15" s="13">
        <v>5436</v>
      </c>
      <c r="J15" s="1">
        <v>1.39</v>
      </c>
    </row>
    <row r="16" spans="1:10" x14ac:dyDescent="0.25">
      <c r="A16" s="1" t="s">
        <v>15</v>
      </c>
      <c r="B16" s="1">
        <v>48</v>
      </c>
      <c r="C16" s="1">
        <v>22</v>
      </c>
      <c r="D16" s="1">
        <v>60</v>
      </c>
      <c r="E16" s="1">
        <v>22</v>
      </c>
      <c r="F16" s="17">
        <v>0.39</v>
      </c>
      <c r="G16" s="13">
        <v>726.16</v>
      </c>
      <c r="H16" s="13">
        <v>1594.8</v>
      </c>
      <c r="I16" s="13">
        <v>4636</v>
      </c>
      <c r="J16" s="1">
        <v>1.34</v>
      </c>
    </row>
    <row r="17" spans="1:10" x14ac:dyDescent="0.25">
      <c r="A17" s="1" t="s">
        <v>17</v>
      </c>
      <c r="B17" s="1">
        <v>48</v>
      </c>
      <c r="C17" s="1">
        <v>22</v>
      </c>
      <c r="D17" s="1">
        <v>58</v>
      </c>
      <c r="E17" s="1">
        <v>22</v>
      </c>
      <c r="F17" s="17">
        <v>0.4</v>
      </c>
      <c r="G17" s="13">
        <v>742.16</v>
      </c>
      <c r="H17" s="13">
        <v>1610.8</v>
      </c>
      <c r="I17" s="13">
        <v>5564</v>
      </c>
      <c r="J17" s="1">
        <v>1.42</v>
      </c>
    </row>
    <row r="18" spans="1:10" x14ac:dyDescent="0.25">
      <c r="A18" s="1" t="s">
        <v>18</v>
      </c>
      <c r="B18" s="1">
        <v>48</v>
      </c>
      <c r="C18" s="1">
        <v>24</v>
      </c>
      <c r="D18" s="1">
        <v>58</v>
      </c>
      <c r="E18" s="1">
        <v>22</v>
      </c>
      <c r="F18" s="17">
        <v>0.42</v>
      </c>
      <c r="G18" s="13">
        <v>822.16</v>
      </c>
      <c r="H18" s="13">
        <v>1690.8</v>
      </c>
      <c r="I18" s="13">
        <v>6156</v>
      </c>
      <c r="J18" s="1">
        <v>1.46</v>
      </c>
    </row>
    <row r="19" spans="1:10" x14ac:dyDescent="0.25">
      <c r="A19" s="1" t="s">
        <v>19</v>
      </c>
      <c r="B19" s="1">
        <v>48</v>
      </c>
      <c r="C19" s="1">
        <v>23</v>
      </c>
      <c r="D19" s="1">
        <v>58</v>
      </c>
      <c r="E19" s="1">
        <v>22</v>
      </c>
      <c r="F19" s="17">
        <v>0.42</v>
      </c>
      <c r="G19" s="13">
        <v>774.16</v>
      </c>
      <c r="H19" s="13">
        <v>1650.48</v>
      </c>
      <c r="I19" s="13">
        <v>7262</v>
      </c>
      <c r="J19" s="1">
        <v>1.57</v>
      </c>
    </row>
    <row r="21" spans="1:10" x14ac:dyDescent="0.25">
      <c r="A21" s="1" t="s">
        <v>20</v>
      </c>
      <c r="B21" s="1" t="s">
        <v>21</v>
      </c>
      <c r="C21" s="1" t="s">
        <v>22</v>
      </c>
    </row>
    <row r="22" spans="1:10" x14ac:dyDescent="0.25">
      <c r="A22" s="3"/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18" t="s">
        <v>29</v>
      </c>
      <c r="H22" s="18" t="s">
        <v>28</v>
      </c>
      <c r="I22" s="18" t="s">
        <v>16</v>
      </c>
      <c r="J22" s="3" t="s">
        <v>12</v>
      </c>
    </row>
    <row r="23" spans="1:10" x14ac:dyDescent="0.25">
      <c r="A23" s="1" t="s">
        <v>13</v>
      </c>
      <c r="B23" s="1">
        <v>48</v>
      </c>
      <c r="C23" s="1">
        <v>22</v>
      </c>
      <c r="D23" s="1">
        <v>56</v>
      </c>
      <c r="E23" s="1">
        <v>22</v>
      </c>
      <c r="F23" s="17">
        <v>0.39</v>
      </c>
      <c r="G23" s="13">
        <v>1290.4000000000001</v>
      </c>
      <c r="H23" s="13">
        <v>1775.44</v>
      </c>
      <c r="I23" s="13">
        <v>4812</v>
      </c>
      <c r="J23" s="1">
        <v>1.36</v>
      </c>
    </row>
    <row r="24" spans="1:10" x14ac:dyDescent="0.25">
      <c r="A24" s="1" t="s">
        <v>14</v>
      </c>
      <c r="B24" s="1">
        <v>48</v>
      </c>
      <c r="C24" s="1">
        <v>22</v>
      </c>
      <c r="D24" s="1">
        <v>56</v>
      </c>
      <c r="E24" s="1">
        <v>26</v>
      </c>
      <c r="F24" s="17">
        <v>0.4</v>
      </c>
      <c r="G24" s="13">
        <v>1566.16</v>
      </c>
      <c r="H24" s="13">
        <v>2051.1999999999998</v>
      </c>
      <c r="I24" s="13">
        <v>4284</v>
      </c>
      <c r="J24" s="1">
        <v>1.3</v>
      </c>
    </row>
    <row r="25" spans="1:10" x14ac:dyDescent="0.25">
      <c r="A25" s="1" t="s">
        <v>15</v>
      </c>
      <c r="B25" s="1">
        <v>48</v>
      </c>
      <c r="C25" s="1">
        <v>22</v>
      </c>
      <c r="D25" s="1">
        <v>60</v>
      </c>
      <c r="E25" s="1">
        <v>22</v>
      </c>
      <c r="F25" s="17">
        <v>0.39</v>
      </c>
      <c r="G25" s="13">
        <v>1182.1600000000001</v>
      </c>
      <c r="H25" s="13">
        <v>1667.2</v>
      </c>
      <c r="I25" s="13">
        <v>5020</v>
      </c>
      <c r="J25" s="1">
        <v>1.37</v>
      </c>
    </row>
    <row r="26" spans="1:10" x14ac:dyDescent="0.25">
      <c r="A26" s="1" t="s">
        <v>17</v>
      </c>
      <c r="B26" s="1">
        <v>48</v>
      </c>
      <c r="C26" s="1">
        <v>22</v>
      </c>
      <c r="D26" s="1">
        <v>58</v>
      </c>
      <c r="E26" s="1">
        <v>22</v>
      </c>
      <c r="F26" s="17">
        <v>0.39</v>
      </c>
      <c r="G26" s="13">
        <v>1214.1600000000001</v>
      </c>
      <c r="H26" s="13">
        <v>1699.2</v>
      </c>
      <c r="I26" s="13">
        <v>5244</v>
      </c>
      <c r="J26" s="1">
        <v>1.39</v>
      </c>
    </row>
    <row r="27" spans="1:10" x14ac:dyDescent="0.25">
      <c r="A27" s="1" t="s">
        <v>18</v>
      </c>
      <c r="B27" s="1">
        <v>48</v>
      </c>
      <c r="C27" s="1">
        <v>24</v>
      </c>
      <c r="D27" s="1">
        <v>58</v>
      </c>
      <c r="E27" s="1">
        <v>22</v>
      </c>
      <c r="F27" s="17">
        <v>0.4</v>
      </c>
      <c r="G27" s="13">
        <v>1278.1600000000001</v>
      </c>
      <c r="H27" s="13">
        <v>1763.2</v>
      </c>
      <c r="I27" s="13">
        <v>5308</v>
      </c>
      <c r="J27" s="1">
        <v>1.39</v>
      </c>
    </row>
    <row r="28" spans="1:10" x14ac:dyDescent="0.25">
      <c r="A28" s="1" t="s">
        <v>19</v>
      </c>
      <c r="B28" s="1">
        <v>48</v>
      </c>
      <c r="C28" s="1">
        <v>23</v>
      </c>
      <c r="D28" s="1">
        <v>58</v>
      </c>
      <c r="E28" s="1">
        <v>22</v>
      </c>
      <c r="F28" s="17">
        <v>0.4</v>
      </c>
      <c r="G28" s="13">
        <v>1246.1600000000001</v>
      </c>
      <c r="H28" s="13">
        <v>1731.2</v>
      </c>
      <c r="I28" s="13">
        <v>5556</v>
      </c>
      <c r="J28" s="1">
        <v>1.41</v>
      </c>
    </row>
    <row r="32" spans="1:10" x14ac:dyDescent="0.25">
      <c r="A32" s="1" t="s">
        <v>32</v>
      </c>
    </row>
    <row r="33" spans="1:11" x14ac:dyDescent="0.25">
      <c r="A33" s="1" t="s">
        <v>20</v>
      </c>
      <c r="B33" s="1" t="s">
        <v>21</v>
      </c>
      <c r="C33" s="1" t="s">
        <v>23</v>
      </c>
    </row>
    <row r="34" spans="1:11" x14ac:dyDescent="0.25">
      <c r="A34" s="3" t="s">
        <v>26</v>
      </c>
      <c r="B34" s="3" t="s">
        <v>7</v>
      </c>
      <c r="C34" s="3" t="s">
        <v>8</v>
      </c>
      <c r="D34" s="3" t="s">
        <v>9</v>
      </c>
      <c r="E34" s="3" t="s">
        <v>10</v>
      </c>
      <c r="F34" s="3" t="s">
        <v>11</v>
      </c>
      <c r="G34" s="18" t="s">
        <v>29</v>
      </c>
      <c r="H34" s="18" t="s">
        <v>28</v>
      </c>
      <c r="I34" s="18" t="s">
        <v>16</v>
      </c>
      <c r="J34" s="3" t="s">
        <v>12</v>
      </c>
    </row>
    <row r="35" spans="1:11" x14ac:dyDescent="0.25">
      <c r="A35" s="1">
        <v>20</v>
      </c>
      <c r="B35" s="1">
        <v>48</v>
      </c>
      <c r="C35" s="1">
        <v>23</v>
      </c>
      <c r="D35" s="1">
        <v>58</v>
      </c>
      <c r="E35" s="1">
        <v>22</v>
      </c>
      <c r="F35" s="17">
        <v>0.67</v>
      </c>
      <c r="G35" s="13">
        <v>1055.44</v>
      </c>
      <c r="H35" s="13">
        <v>1861.44</v>
      </c>
      <c r="I35" s="13">
        <v>7852.96</v>
      </c>
      <c r="J35" s="1">
        <v>2.0499999999999998</v>
      </c>
    </row>
    <row r="36" spans="1:11" x14ac:dyDescent="0.25">
      <c r="A36" s="1">
        <v>25</v>
      </c>
      <c r="B36" s="1">
        <v>48</v>
      </c>
      <c r="C36" s="1">
        <v>23</v>
      </c>
      <c r="D36" s="1">
        <v>58</v>
      </c>
      <c r="E36" s="1">
        <v>22</v>
      </c>
      <c r="F36" s="17">
        <v>0.65</v>
      </c>
      <c r="G36" s="13">
        <v>656.16</v>
      </c>
      <c r="H36" s="13">
        <v>1759.92</v>
      </c>
      <c r="I36" s="13">
        <v>9412.9599999999991</v>
      </c>
      <c r="J36" s="1">
        <v>2.16</v>
      </c>
    </row>
    <row r="37" spans="1:11" x14ac:dyDescent="0.25">
      <c r="A37" s="1">
        <v>30</v>
      </c>
      <c r="B37" s="1">
        <v>48</v>
      </c>
      <c r="C37" s="1">
        <v>23</v>
      </c>
      <c r="D37" s="1">
        <v>58</v>
      </c>
      <c r="E37" s="1">
        <v>22</v>
      </c>
      <c r="F37" s="17">
        <v>0.62</v>
      </c>
      <c r="G37" s="13">
        <v>492.16</v>
      </c>
      <c r="H37" s="13">
        <v>1393.92</v>
      </c>
      <c r="I37" s="13">
        <v>9870.9599999999991</v>
      </c>
      <c r="J37" s="1">
        <v>2.11</v>
      </c>
      <c r="K37" s="20" t="s">
        <v>33</v>
      </c>
    </row>
    <row r="39" spans="1:11" x14ac:dyDescent="0.25">
      <c r="A39" s="1" t="s">
        <v>20</v>
      </c>
      <c r="B39" s="1" t="s">
        <v>21</v>
      </c>
      <c r="C39" s="1" t="s">
        <v>24</v>
      </c>
    </row>
    <row r="40" spans="1:11" x14ac:dyDescent="0.25">
      <c r="A40" s="3"/>
      <c r="B40" s="3" t="s">
        <v>7</v>
      </c>
      <c r="C40" s="3" t="s">
        <v>8</v>
      </c>
      <c r="D40" s="3" t="s">
        <v>9</v>
      </c>
      <c r="E40" s="3" t="s">
        <v>10</v>
      </c>
      <c r="F40" s="3" t="s">
        <v>11</v>
      </c>
      <c r="G40" s="18" t="s">
        <v>29</v>
      </c>
      <c r="H40" s="18" t="s">
        <v>28</v>
      </c>
      <c r="I40" s="18" t="s">
        <v>16</v>
      </c>
      <c r="J40" s="3" t="s">
        <v>12</v>
      </c>
    </row>
    <row r="41" spans="1:11" x14ac:dyDescent="0.25">
      <c r="A41" s="1">
        <v>20</v>
      </c>
      <c r="B41" s="1">
        <v>48</v>
      </c>
      <c r="C41" s="1">
        <v>23</v>
      </c>
      <c r="D41" s="1">
        <v>58</v>
      </c>
      <c r="E41" s="1">
        <v>22</v>
      </c>
      <c r="F41" s="17">
        <v>0.62</v>
      </c>
      <c r="G41" s="13">
        <v>1769.04</v>
      </c>
      <c r="H41" s="13">
        <v>2013.76</v>
      </c>
      <c r="I41" s="13">
        <v>4950</v>
      </c>
      <c r="J41" s="1">
        <v>1.61</v>
      </c>
    </row>
    <row r="42" spans="1:11" x14ac:dyDescent="0.25">
      <c r="A42" s="1">
        <v>25</v>
      </c>
      <c r="B42" s="1">
        <v>48</v>
      </c>
      <c r="C42" s="1">
        <v>23</v>
      </c>
      <c r="D42" s="1">
        <v>58</v>
      </c>
      <c r="E42" s="1">
        <v>22</v>
      </c>
      <c r="F42" s="17">
        <v>0.56999999999999995</v>
      </c>
      <c r="G42" s="13">
        <v>1468.16</v>
      </c>
      <c r="H42" s="13">
        <v>1764.16</v>
      </c>
      <c r="I42" s="13">
        <v>5558</v>
      </c>
      <c r="J42" s="1">
        <v>1.58</v>
      </c>
    </row>
    <row r="43" spans="1:11" x14ac:dyDescent="0.25">
      <c r="A43" s="1">
        <v>30</v>
      </c>
      <c r="B43" s="1">
        <v>48</v>
      </c>
      <c r="C43" s="1">
        <v>23</v>
      </c>
      <c r="D43" s="1">
        <v>58</v>
      </c>
      <c r="E43" s="1">
        <v>22</v>
      </c>
      <c r="F43" s="17">
        <v>0.54</v>
      </c>
      <c r="G43" s="13">
        <v>1670.16</v>
      </c>
      <c r="H43" s="13">
        <v>1966.16</v>
      </c>
      <c r="I43" s="13">
        <v>5860</v>
      </c>
      <c r="J43" s="1">
        <v>1.58</v>
      </c>
    </row>
    <row r="45" spans="1:11" x14ac:dyDescent="0.25">
      <c r="A45" s="1" t="s">
        <v>20</v>
      </c>
      <c r="B45" s="1" t="s">
        <v>21</v>
      </c>
      <c r="C45" s="1" t="s">
        <v>22</v>
      </c>
    </row>
    <row r="46" spans="1:11" x14ac:dyDescent="0.25">
      <c r="A46" s="3"/>
      <c r="B46" s="3" t="s">
        <v>7</v>
      </c>
      <c r="C46" s="3" t="s">
        <v>8</v>
      </c>
      <c r="D46" s="3" t="s">
        <v>9</v>
      </c>
      <c r="E46" s="3" t="s">
        <v>10</v>
      </c>
      <c r="F46" s="3" t="s">
        <v>11</v>
      </c>
      <c r="G46" s="18" t="s">
        <v>29</v>
      </c>
      <c r="H46" s="18" t="s">
        <v>28</v>
      </c>
      <c r="I46" s="18" t="s">
        <v>16</v>
      </c>
      <c r="J46" s="3" t="s">
        <v>12</v>
      </c>
    </row>
    <row r="47" spans="1:11" x14ac:dyDescent="0.25">
      <c r="A47" s="1">
        <v>20</v>
      </c>
      <c r="B47" s="1">
        <v>48</v>
      </c>
      <c r="C47" s="1">
        <v>23</v>
      </c>
      <c r="D47" s="1">
        <v>58</v>
      </c>
      <c r="E47" s="1">
        <v>22</v>
      </c>
      <c r="F47" s="17">
        <v>0.56999999999999995</v>
      </c>
      <c r="G47" s="13">
        <v>2206</v>
      </c>
      <c r="H47" s="13">
        <v>2450.7199999999998</v>
      </c>
      <c r="I47" s="13">
        <v>4002</v>
      </c>
      <c r="J47" s="1">
        <v>1.43</v>
      </c>
    </row>
    <row r="48" spans="1:11" x14ac:dyDescent="0.25">
      <c r="A48" s="1">
        <v>25</v>
      </c>
      <c r="B48" s="1">
        <v>48</v>
      </c>
      <c r="C48" s="1">
        <v>23</v>
      </c>
      <c r="D48" s="1">
        <v>58</v>
      </c>
      <c r="E48" s="1">
        <v>22</v>
      </c>
      <c r="F48" s="17">
        <v>0.51</v>
      </c>
      <c r="G48" s="13">
        <v>1627.12</v>
      </c>
      <c r="H48" s="13">
        <v>1871.84</v>
      </c>
      <c r="I48" s="13">
        <v>4496</v>
      </c>
      <c r="J48" s="1">
        <v>1.41</v>
      </c>
    </row>
    <row r="49" spans="1:10" x14ac:dyDescent="0.25">
      <c r="A49" s="1">
        <v>30</v>
      </c>
      <c r="B49" s="1">
        <v>48</v>
      </c>
      <c r="C49" s="1">
        <v>23</v>
      </c>
      <c r="D49" s="1">
        <v>58</v>
      </c>
      <c r="E49" s="1">
        <v>22</v>
      </c>
      <c r="F49" s="17">
        <v>0.49</v>
      </c>
      <c r="G49" s="13">
        <v>1627.12</v>
      </c>
      <c r="H49" s="13">
        <v>1871.84</v>
      </c>
      <c r="I49" s="13">
        <v>4554</v>
      </c>
      <c r="J49" s="1">
        <v>1.4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D2EF-250E-4DFC-BF12-94B6B1D18B08}">
  <dimension ref="A1:G43"/>
  <sheetViews>
    <sheetView tabSelected="1" zoomScale="90" zoomScaleNormal="90" workbookViewId="0">
      <selection activeCell="H27" sqref="H27"/>
    </sheetView>
  </sheetViews>
  <sheetFormatPr defaultRowHeight="20.100000000000001" customHeight="1" x14ac:dyDescent="0.25"/>
  <cols>
    <col min="1" max="1" width="9.140625" style="1"/>
    <col min="2" max="2" width="16.140625" style="1" customWidth="1"/>
    <col min="3" max="3" width="14.7109375" style="1" customWidth="1"/>
    <col min="4" max="4" width="12.42578125" style="1" customWidth="1"/>
    <col min="5" max="5" width="10.5703125" style="1" customWidth="1"/>
    <col min="6" max="6" width="11.7109375" style="1" customWidth="1"/>
    <col min="7" max="7" width="11.85546875" style="1" customWidth="1"/>
    <col min="8" max="8" width="9.140625" style="1" customWidth="1"/>
    <col min="9" max="16384" width="9.140625" style="1"/>
  </cols>
  <sheetData>
    <row r="1" spans="1:7" ht="20.100000000000001" customHeight="1" x14ac:dyDescent="0.25">
      <c r="D1" s="31" t="s">
        <v>43</v>
      </c>
      <c r="E1" s="31"/>
      <c r="F1" s="31"/>
      <c r="G1" s="31"/>
    </row>
    <row r="2" spans="1:7" ht="20.100000000000001" customHeight="1" x14ac:dyDescent="0.25">
      <c r="B2" s="19"/>
      <c r="C2" s="19"/>
      <c r="D2" s="19">
        <v>25</v>
      </c>
      <c r="E2" s="1">
        <v>30</v>
      </c>
      <c r="F2" s="1">
        <v>35</v>
      </c>
      <c r="G2" s="1">
        <v>40</v>
      </c>
    </row>
    <row r="3" spans="1:7" ht="20.100000000000001" customHeight="1" x14ac:dyDescent="0.25">
      <c r="A3" s="30" t="s">
        <v>35</v>
      </c>
      <c r="B3" s="29" t="s">
        <v>36</v>
      </c>
      <c r="C3" s="19" t="s">
        <v>6</v>
      </c>
      <c r="D3" s="19">
        <v>2837.65</v>
      </c>
      <c r="E3" s="24">
        <v>2667.03</v>
      </c>
      <c r="F3" s="1">
        <v>2558.89</v>
      </c>
      <c r="G3" s="1">
        <v>2313.9299999999998</v>
      </c>
    </row>
    <row r="4" spans="1:7" ht="20.100000000000001" customHeight="1" x14ac:dyDescent="0.25">
      <c r="A4" s="30"/>
      <c r="B4" s="29"/>
      <c r="C4" s="19" t="s">
        <v>11</v>
      </c>
      <c r="D4" s="21">
        <v>0.45</v>
      </c>
      <c r="E4" s="25">
        <v>0.47</v>
      </c>
      <c r="F4" s="17">
        <v>0.48</v>
      </c>
      <c r="G4" s="17">
        <v>0.5</v>
      </c>
    </row>
    <row r="5" spans="1:7" ht="20.100000000000001" customHeight="1" x14ac:dyDescent="0.25">
      <c r="A5" s="30"/>
      <c r="B5" s="29"/>
      <c r="C5" s="19" t="s">
        <v>34</v>
      </c>
      <c r="D5" s="21">
        <v>0.61</v>
      </c>
      <c r="E5" s="25">
        <v>0.56000000000000005</v>
      </c>
      <c r="F5" s="17">
        <v>0.56999999999999995</v>
      </c>
      <c r="G5" s="17">
        <v>0.56999999999999995</v>
      </c>
    </row>
    <row r="6" spans="1:7" ht="20.100000000000001" customHeight="1" x14ac:dyDescent="0.25">
      <c r="A6" s="30"/>
      <c r="B6" s="29"/>
      <c r="C6" s="19" t="s">
        <v>44</v>
      </c>
      <c r="D6" s="19">
        <v>-127.43</v>
      </c>
      <c r="E6" s="24">
        <v>-132.43</v>
      </c>
      <c r="F6" s="1">
        <v>-139.21</v>
      </c>
      <c r="G6" s="1">
        <v>-56.42</v>
      </c>
    </row>
    <row r="7" spans="1:7" ht="20.100000000000001" customHeight="1" x14ac:dyDescent="0.25">
      <c r="A7" s="30"/>
      <c r="B7" s="29"/>
      <c r="C7" s="19" t="s">
        <v>45</v>
      </c>
      <c r="D7" s="19">
        <v>-335.94</v>
      </c>
      <c r="E7" s="24">
        <v>-300.23</v>
      </c>
      <c r="F7" s="1">
        <v>-300.23</v>
      </c>
      <c r="G7" s="1">
        <v>-300.24</v>
      </c>
    </row>
    <row r="8" spans="1:7" ht="20.100000000000001" customHeight="1" x14ac:dyDescent="0.25">
      <c r="A8" s="30"/>
      <c r="B8" s="19"/>
      <c r="C8" s="19"/>
      <c r="D8" s="19"/>
    </row>
    <row r="9" spans="1:7" ht="20.100000000000001" customHeight="1" x14ac:dyDescent="0.25">
      <c r="A9" s="30"/>
      <c r="B9" s="29" t="s">
        <v>37</v>
      </c>
      <c r="C9" s="19" t="s">
        <v>6</v>
      </c>
      <c r="D9" s="19">
        <v>3218.21</v>
      </c>
      <c r="E9" s="24">
        <v>3047.59</v>
      </c>
      <c r="F9" s="1">
        <v>2939.45</v>
      </c>
      <c r="G9" s="1">
        <v>2694.49</v>
      </c>
    </row>
    <row r="10" spans="1:7" ht="20.100000000000001" customHeight="1" x14ac:dyDescent="0.25">
      <c r="A10" s="30"/>
      <c r="B10" s="29"/>
      <c r="C10" s="19" t="s">
        <v>11</v>
      </c>
      <c r="D10" s="21">
        <v>0.45</v>
      </c>
      <c r="E10" s="25">
        <v>0.47</v>
      </c>
      <c r="F10" s="17">
        <v>0.49</v>
      </c>
      <c r="G10" s="17">
        <v>0.5</v>
      </c>
    </row>
    <row r="11" spans="1:7" ht="20.100000000000001" customHeight="1" x14ac:dyDescent="0.25">
      <c r="A11" s="30"/>
      <c r="B11" s="29"/>
      <c r="C11" s="19" t="s">
        <v>34</v>
      </c>
      <c r="D11" s="21">
        <v>0.62</v>
      </c>
      <c r="E11" s="25">
        <v>0.56999999999999995</v>
      </c>
      <c r="F11" s="17">
        <v>0.59</v>
      </c>
      <c r="G11" s="17">
        <v>0.6</v>
      </c>
    </row>
    <row r="12" spans="1:7" ht="20.100000000000001" customHeight="1" x14ac:dyDescent="0.25">
      <c r="A12" s="30"/>
      <c r="B12" s="29"/>
      <c r="C12" s="19" t="s">
        <v>44</v>
      </c>
      <c r="D12" s="19">
        <v>-127.43</v>
      </c>
      <c r="E12" s="24">
        <v>-132.43</v>
      </c>
      <c r="F12" s="1">
        <v>-132.21</v>
      </c>
      <c r="G12" s="1">
        <v>-56.42</v>
      </c>
    </row>
    <row r="13" spans="1:7" ht="20.100000000000001" customHeight="1" x14ac:dyDescent="0.25">
      <c r="A13" s="30"/>
      <c r="B13" s="29"/>
      <c r="C13" s="19" t="s">
        <v>45</v>
      </c>
      <c r="D13" s="19">
        <v>-335.94</v>
      </c>
      <c r="E13" s="24">
        <v>-286.94</v>
      </c>
      <c r="F13" s="1">
        <v>-291.94</v>
      </c>
      <c r="G13" s="1">
        <v>-300.24</v>
      </c>
    </row>
    <row r="14" spans="1:7" ht="20.100000000000001" customHeight="1" x14ac:dyDescent="0.25">
      <c r="A14" s="30"/>
    </row>
    <row r="15" spans="1:7" ht="20.100000000000001" customHeight="1" x14ac:dyDescent="0.25">
      <c r="A15" s="30"/>
      <c r="B15" s="29" t="s">
        <v>38</v>
      </c>
      <c r="C15" s="19" t="s">
        <v>6</v>
      </c>
      <c r="D15" s="19">
        <v>3045.8</v>
      </c>
      <c r="E15" s="24">
        <v>2875.18</v>
      </c>
      <c r="F15" s="1">
        <v>2767.04</v>
      </c>
      <c r="G15" s="1">
        <v>2522.08</v>
      </c>
    </row>
    <row r="16" spans="1:7" ht="20.100000000000001" customHeight="1" x14ac:dyDescent="0.25">
      <c r="A16" s="30"/>
      <c r="B16" s="29"/>
      <c r="C16" s="19" t="s">
        <v>11</v>
      </c>
      <c r="D16" s="21">
        <v>0.45</v>
      </c>
      <c r="E16" s="25">
        <v>0.47</v>
      </c>
      <c r="F16" s="17">
        <v>0.49</v>
      </c>
      <c r="G16" s="17">
        <v>0.5</v>
      </c>
    </row>
    <row r="17" spans="1:7" ht="20.100000000000001" customHeight="1" x14ac:dyDescent="0.25">
      <c r="A17" s="30"/>
      <c r="B17" s="29"/>
      <c r="C17" s="19" t="s">
        <v>34</v>
      </c>
      <c r="D17" s="21">
        <v>0.6</v>
      </c>
      <c r="E17" s="25">
        <v>0.55000000000000004</v>
      </c>
      <c r="F17" s="17">
        <v>0.56999999999999995</v>
      </c>
      <c r="G17" s="17">
        <v>0.57999999999999996</v>
      </c>
    </row>
    <row r="18" spans="1:7" ht="20.100000000000001" customHeight="1" x14ac:dyDescent="0.25">
      <c r="A18" s="30"/>
      <c r="B18" s="29"/>
      <c r="C18" s="19" t="s">
        <v>44</v>
      </c>
      <c r="D18" s="19">
        <v>-127.43</v>
      </c>
      <c r="E18" s="24">
        <v>-132.43</v>
      </c>
      <c r="F18" s="1">
        <v>-139.21</v>
      </c>
      <c r="G18" s="1">
        <v>-56.42</v>
      </c>
    </row>
    <row r="19" spans="1:7" ht="20.100000000000001" customHeight="1" x14ac:dyDescent="0.25">
      <c r="A19" s="30"/>
      <c r="B19" s="29"/>
      <c r="C19" s="19" t="s">
        <v>45</v>
      </c>
      <c r="D19" s="19">
        <v>-302.86</v>
      </c>
      <c r="E19" s="24">
        <v>-253.86</v>
      </c>
      <c r="F19" s="1">
        <v>-258.86</v>
      </c>
      <c r="G19" s="1">
        <v>-267.16000000000003</v>
      </c>
    </row>
    <row r="20" spans="1:7" ht="20.100000000000001" customHeight="1" x14ac:dyDescent="0.25">
      <c r="A20" s="30"/>
    </row>
    <row r="21" spans="1:7" ht="20.100000000000001" customHeight="1" x14ac:dyDescent="0.25">
      <c r="A21" s="30"/>
      <c r="B21" s="29" t="s">
        <v>39</v>
      </c>
      <c r="C21" s="19" t="s">
        <v>6</v>
      </c>
      <c r="D21" s="19">
        <v>2717.43</v>
      </c>
      <c r="E21" s="24">
        <v>2546.81</v>
      </c>
      <c r="F21" s="1">
        <v>2438.67</v>
      </c>
      <c r="G21" s="1">
        <v>2193.71</v>
      </c>
    </row>
    <row r="22" spans="1:7" ht="20.100000000000001" customHeight="1" x14ac:dyDescent="0.25">
      <c r="A22" s="30"/>
      <c r="B22" s="29"/>
      <c r="C22" s="19" t="s">
        <v>11</v>
      </c>
      <c r="D22" s="21">
        <v>0.45</v>
      </c>
      <c r="E22" s="25">
        <v>0.47</v>
      </c>
      <c r="F22" s="17">
        <v>0.49</v>
      </c>
      <c r="G22" s="17">
        <v>0.5</v>
      </c>
    </row>
    <row r="23" spans="1:7" ht="20.100000000000001" customHeight="1" x14ac:dyDescent="0.25">
      <c r="A23" s="30"/>
      <c r="B23" s="29"/>
      <c r="C23" s="19" t="s">
        <v>34</v>
      </c>
      <c r="D23" s="21">
        <v>0.6</v>
      </c>
      <c r="E23" s="25">
        <v>0.56999999999999995</v>
      </c>
      <c r="F23" s="17">
        <v>0.57999999999999996</v>
      </c>
      <c r="G23" s="17">
        <v>0.59</v>
      </c>
    </row>
    <row r="24" spans="1:7" ht="20.100000000000001" customHeight="1" x14ac:dyDescent="0.25">
      <c r="A24" s="30"/>
      <c r="B24" s="29"/>
      <c r="C24" s="19" t="s">
        <v>44</v>
      </c>
      <c r="D24" s="19">
        <v>-127.43</v>
      </c>
      <c r="E24" s="24">
        <v>-132.43</v>
      </c>
      <c r="F24" s="1">
        <v>-139.21</v>
      </c>
      <c r="G24" s="1">
        <v>-56.42</v>
      </c>
    </row>
    <row r="25" spans="1:7" ht="20.100000000000001" customHeight="1" x14ac:dyDescent="0.25">
      <c r="A25" s="30"/>
      <c r="B25" s="29"/>
      <c r="C25" s="19" t="s">
        <v>45</v>
      </c>
      <c r="D25" s="19">
        <v>-302.86</v>
      </c>
      <c r="E25" s="24">
        <v>-253.86</v>
      </c>
      <c r="F25" s="1">
        <v>-258.86</v>
      </c>
      <c r="G25" s="1">
        <v>-267.16000000000003</v>
      </c>
    </row>
    <row r="26" spans="1:7" ht="20.100000000000001" customHeight="1" x14ac:dyDescent="0.25">
      <c r="A26" s="30"/>
    </row>
    <row r="27" spans="1:7" ht="20.100000000000001" customHeight="1" x14ac:dyDescent="0.25">
      <c r="A27" s="30"/>
      <c r="B27" s="29" t="s">
        <v>40</v>
      </c>
      <c r="C27" s="19" t="s">
        <v>6</v>
      </c>
      <c r="D27" s="22">
        <v>3205.46</v>
      </c>
      <c r="E27" s="1">
        <v>2988.22</v>
      </c>
      <c r="F27" s="1">
        <v>2880.08</v>
      </c>
      <c r="G27" s="1">
        <v>2635.12</v>
      </c>
    </row>
    <row r="28" spans="1:7" ht="20.100000000000001" customHeight="1" x14ac:dyDescent="0.25">
      <c r="A28" s="30"/>
      <c r="B28" s="29"/>
      <c r="C28" s="19" t="s">
        <v>11</v>
      </c>
      <c r="D28" s="23">
        <v>0.44</v>
      </c>
      <c r="E28" s="17">
        <v>0.47</v>
      </c>
      <c r="F28" s="17">
        <v>0.49</v>
      </c>
      <c r="G28" s="17">
        <v>0.51</v>
      </c>
    </row>
    <row r="29" spans="1:7" ht="20.100000000000001" customHeight="1" x14ac:dyDescent="0.25">
      <c r="A29" s="30"/>
      <c r="B29" s="29"/>
      <c r="C29" s="19" t="s">
        <v>34</v>
      </c>
      <c r="D29" s="23">
        <v>0.61</v>
      </c>
      <c r="E29" s="17">
        <v>0.57999999999999996</v>
      </c>
      <c r="F29" s="17">
        <v>0.6</v>
      </c>
      <c r="G29" s="17">
        <v>0.6</v>
      </c>
    </row>
    <row r="30" spans="1:7" ht="20.100000000000001" customHeight="1" x14ac:dyDescent="0.25">
      <c r="A30" s="30"/>
      <c r="B30" s="29"/>
      <c r="C30" s="19" t="s">
        <v>44</v>
      </c>
      <c r="D30" s="22">
        <v>-125.29</v>
      </c>
      <c r="E30" s="1">
        <v>-132.43</v>
      </c>
      <c r="F30" s="1">
        <v>-139.21</v>
      </c>
      <c r="G30" s="1">
        <v>-56.42</v>
      </c>
    </row>
    <row r="31" spans="1:7" ht="20.100000000000001" customHeight="1" x14ac:dyDescent="0.25">
      <c r="A31" s="30"/>
      <c r="B31" s="29"/>
      <c r="C31" s="19" t="s">
        <v>45</v>
      </c>
      <c r="D31" s="22">
        <v>-239.31</v>
      </c>
      <c r="E31" s="1">
        <v>-224.17</v>
      </c>
      <c r="F31" s="1">
        <v>-237.26</v>
      </c>
      <c r="G31" s="1">
        <v>-240</v>
      </c>
    </row>
    <row r="32" spans="1:7" ht="20.100000000000001" customHeight="1" x14ac:dyDescent="0.25">
      <c r="A32" s="30"/>
    </row>
    <row r="33" spans="1:7" ht="20.100000000000001" customHeight="1" x14ac:dyDescent="0.25">
      <c r="A33" s="30"/>
      <c r="B33" s="29" t="s">
        <v>41</v>
      </c>
      <c r="C33" s="19" t="s">
        <v>6</v>
      </c>
      <c r="D33" s="19">
        <v>3178.19</v>
      </c>
      <c r="E33" s="24">
        <v>3007.57</v>
      </c>
      <c r="F33" s="1">
        <v>2899.43</v>
      </c>
      <c r="G33" s="1">
        <v>2654.47</v>
      </c>
    </row>
    <row r="34" spans="1:7" ht="20.100000000000001" customHeight="1" x14ac:dyDescent="0.25">
      <c r="A34" s="30"/>
      <c r="B34" s="29"/>
      <c r="C34" s="19" t="s">
        <v>11</v>
      </c>
      <c r="D34" s="21">
        <v>0.46</v>
      </c>
      <c r="E34" s="25">
        <v>0.47</v>
      </c>
      <c r="F34" s="17">
        <v>0.49</v>
      </c>
      <c r="G34" s="17">
        <v>0.51</v>
      </c>
    </row>
    <row r="35" spans="1:7" ht="20.100000000000001" customHeight="1" x14ac:dyDescent="0.25">
      <c r="A35" s="30"/>
      <c r="B35" s="29"/>
      <c r="C35" s="19" t="s">
        <v>34</v>
      </c>
      <c r="D35" s="21">
        <v>0.62</v>
      </c>
      <c r="E35" s="25">
        <v>0.59</v>
      </c>
      <c r="F35" s="17">
        <v>0.61</v>
      </c>
      <c r="G35" s="17">
        <v>0.6</v>
      </c>
    </row>
    <row r="36" spans="1:7" ht="20.100000000000001" customHeight="1" x14ac:dyDescent="0.25">
      <c r="A36" s="30"/>
      <c r="B36" s="29"/>
      <c r="C36" s="19" t="s">
        <v>44</v>
      </c>
      <c r="D36" s="19">
        <v>-71.010000000000005</v>
      </c>
      <c r="E36" s="24">
        <v>-76.010000000000005</v>
      </c>
      <c r="F36" s="1">
        <v>-82.79</v>
      </c>
      <c r="G36" s="1">
        <v>14.16</v>
      </c>
    </row>
    <row r="37" spans="1:7" ht="20.100000000000001" customHeight="1" x14ac:dyDescent="0.25">
      <c r="A37" s="30"/>
      <c r="B37" s="29"/>
      <c r="C37" s="19" t="s">
        <v>45</v>
      </c>
      <c r="D37" s="19">
        <v>-239.31</v>
      </c>
      <c r="E37" s="24">
        <v>-213.55</v>
      </c>
      <c r="F37" s="1">
        <v>-211.66</v>
      </c>
      <c r="G37" s="1">
        <v>-240</v>
      </c>
    </row>
    <row r="38" spans="1:7" ht="20.100000000000001" customHeight="1" x14ac:dyDescent="0.25">
      <c r="A38" s="30"/>
    </row>
    <row r="39" spans="1:7" ht="20.100000000000001" customHeight="1" x14ac:dyDescent="0.25">
      <c r="A39" s="30"/>
      <c r="B39" s="29" t="s">
        <v>42</v>
      </c>
      <c r="C39" s="19" t="s">
        <v>6</v>
      </c>
      <c r="D39" s="19">
        <v>2594.5</v>
      </c>
      <c r="E39" s="24">
        <v>2423.88</v>
      </c>
      <c r="F39" s="1">
        <v>2315.7399999999998</v>
      </c>
      <c r="G39" s="1">
        <v>2070.7800000000002</v>
      </c>
    </row>
    <row r="40" spans="1:7" ht="20.100000000000001" customHeight="1" x14ac:dyDescent="0.25">
      <c r="A40" s="30"/>
      <c r="B40" s="29"/>
      <c r="C40" s="19" t="s">
        <v>11</v>
      </c>
      <c r="D40" s="21">
        <v>0.45</v>
      </c>
      <c r="E40" s="25">
        <v>0.47</v>
      </c>
      <c r="F40" s="17">
        <v>0.49</v>
      </c>
      <c r="G40" s="17">
        <v>0.5</v>
      </c>
    </row>
    <row r="41" spans="1:7" ht="20.100000000000001" customHeight="1" x14ac:dyDescent="0.25">
      <c r="A41" s="30"/>
      <c r="B41" s="29"/>
      <c r="C41" s="19" t="s">
        <v>34</v>
      </c>
      <c r="D41" s="21">
        <v>0.62</v>
      </c>
      <c r="E41" s="25">
        <v>0.57999999999999996</v>
      </c>
      <c r="F41" s="17">
        <v>0.57999999999999996</v>
      </c>
      <c r="G41" s="17">
        <v>0.56000000000000005</v>
      </c>
    </row>
    <row r="42" spans="1:7" ht="20.100000000000001" customHeight="1" x14ac:dyDescent="0.25">
      <c r="A42" s="30"/>
      <c r="B42" s="29"/>
      <c r="C42" s="19" t="s">
        <v>44</v>
      </c>
      <c r="D42" s="19">
        <v>-71.010000000000005</v>
      </c>
      <c r="E42" s="24">
        <v>-76.010000000000005</v>
      </c>
      <c r="F42" s="1">
        <v>-82.79</v>
      </c>
      <c r="G42" s="1">
        <v>14.16</v>
      </c>
    </row>
    <row r="43" spans="1:7" ht="20.100000000000001" customHeight="1" x14ac:dyDescent="0.25">
      <c r="A43" s="30"/>
      <c r="B43" s="29"/>
      <c r="C43" s="19" t="s">
        <v>45</v>
      </c>
      <c r="D43" s="19">
        <v>-239.31</v>
      </c>
      <c r="E43" s="24">
        <v>-213.55</v>
      </c>
      <c r="F43" s="1">
        <v>-210</v>
      </c>
      <c r="G43" s="1">
        <v>-240</v>
      </c>
    </row>
  </sheetData>
  <mergeCells count="9">
    <mergeCell ref="B39:B43"/>
    <mergeCell ref="A3:A43"/>
    <mergeCell ref="D1:G1"/>
    <mergeCell ref="B3:B7"/>
    <mergeCell ref="B9:B13"/>
    <mergeCell ref="B15:B19"/>
    <mergeCell ref="B21:B25"/>
    <mergeCell ref="B27:B31"/>
    <mergeCell ref="B33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Bloom 2.0</vt:lpstr>
      <vt:lpstr>Sprout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Prizio</dc:creator>
  <cp:lastModifiedBy>Stephen P</cp:lastModifiedBy>
  <cp:lastPrinted>2024-06-17T17:56:23Z</cp:lastPrinted>
  <dcterms:created xsi:type="dcterms:W3CDTF">2024-05-28T15:18:30Z</dcterms:created>
  <dcterms:modified xsi:type="dcterms:W3CDTF">2024-07-22T19:41:16Z</dcterms:modified>
</cp:coreProperties>
</file>