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ACER.DESKTOP-AET6VDV\Desktop\sem 5\Modern physics lab\zeeman\"/>
    </mc:Choice>
  </mc:AlternateContent>
  <xr:revisionPtr revIDLastSave="0" documentId="13_ncr:1_{7B2C2240-1C96-40E2-B9EB-BB8B3E20E5FE}" xr6:coauthVersionLast="47" xr6:coauthVersionMax="47" xr10:uidLastSave="{00000000-0000-0000-0000-000000000000}"/>
  <bookViews>
    <workbookView xWindow="1392" yWindow="1536" windowWidth="17280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J8" i="1"/>
  <c r="J11" i="1"/>
  <c r="J14" i="1"/>
  <c r="J2" i="1"/>
  <c r="I11" i="1"/>
  <c r="H5" i="1"/>
  <c r="H8" i="1"/>
  <c r="H11" i="1"/>
  <c r="H14" i="1"/>
  <c r="H2" i="1"/>
  <c r="G5" i="1"/>
  <c r="I5" i="1" s="1"/>
  <c r="G8" i="1"/>
  <c r="I8" i="1" s="1"/>
  <c r="G11" i="1"/>
  <c r="G14" i="1"/>
  <c r="I14" i="1" s="1"/>
  <c r="G2" i="1"/>
  <c r="I2" i="1" s="1"/>
</calcChain>
</file>

<file path=xl/sharedStrings.xml><?xml version="1.0" encoding="utf-8"?>
<sst xmlns="http://schemas.openxmlformats.org/spreadsheetml/2006/main" count="27" uniqueCount="15">
  <si>
    <t>Separation(mm)</t>
  </si>
  <si>
    <t>Components of each order</t>
  </si>
  <si>
    <t>a</t>
  </si>
  <si>
    <t>b</t>
  </si>
  <si>
    <t>c</t>
  </si>
  <si>
    <t>1st order(Mu m)</t>
  </si>
  <si>
    <t>3rd orderMu m)</t>
  </si>
  <si>
    <t>2nd orderMu m)</t>
  </si>
  <si>
    <t>del</t>
  </si>
  <si>
    <t>DELTA</t>
  </si>
  <si>
    <t>t=3*10^-3 m</t>
  </si>
  <si>
    <t>Mu = 1</t>
  </si>
  <si>
    <t>delta k</t>
  </si>
  <si>
    <t>Bohr magneton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</si>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</sst>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topLeftCell="D1" workbookViewId="0">
      <selection activeCell="J2" sqref="J2:J16"/>
    </sheetView>
  </sheetViews>
  <sheetFormatPr defaultRowHeight="14.4" x14ac:dyDescent="0.3"/>
  <cols>
    <col min="1" max="1" width="14.109375" bestFit="1" customWidth="1"/>
    <col min="2" max="2" width="14.109375" customWidth="1"/>
    <col min="3" max="3" width="23.109375" bestFit="1" customWidth="1"/>
    <col min="4" max="5" width="14.21875" bestFit="1" customWidth="1"/>
    <col min="6" max="6" width="13.88671875" bestFit="1" customWidth="1"/>
    <col min="7" max="8" width="12" bestFit="1" customWidth="1"/>
    <col min="10" max="10" width="15.6640625" customWidth="1"/>
  </cols>
  <sheetData>
    <row r="1" spans="1:10" x14ac:dyDescent="0.3">
      <c r="A1" t="s">
        <v>0</v>
      </c>
      <c r="B1" t="s">
        <v>14</v>
      </c>
      <c r="C1" t="s">
        <v>1</v>
      </c>
      <c r="D1" t="s">
        <v>5</v>
      </c>
      <c r="E1" t="s">
        <v>7</v>
      </c>
      <c r="F1" t="s">
        <v>6</v>
      </c>
      <c r="G1" t="s">
        <v>8</v>
      </c>
      <c r="H1" t="s">
        <v>9</v>
      </c>
      <c r="I1" t="s">
        <v>12</v>
      </c>
      <c r="J1" t="s">
        <v>13</v>
      </c>
    </row>
    <row r="2" spans="1:10" x14ac:dyDescent="0.3">
      <c r="A2" s="1">
        <v>40</v>
      </c>
      <c r="B2" s="1">
        <v>0.67500000000000004</v>
      </c>
      <c r="C2" t="s">
        <v>2</v>
      </c>
      <c r="D2">
        <v>55.88</v>
      </c>
      <c r="E2">
        <v>124.96</v>
      </c>
      <c r="F2">
        <v>164.99</v>
      </c>
      <c r="G2" s="1">
        <f>-(D2^2 - D4^2 +E2^2 -E4^2 + F2^2 - F4^2)/(6*10^12)</f>
        <v>3.3929234166666667E-9</v>
      </c>
      <c r="H2" s="1">
        <f>(E2^2 - D2^2 + E3^2 - D3^2 + E4^2 - D4^2 + F2^2 - E2^2 + F3^2 - E3^2 + F4^2 - E4^2)/(6*10^12)</f>
        <v>1.2029057166666671E-8</v>
      </c>
      <c r="I2" s="1">
        <f>(1/(2*3*10^-3))*(G2/H2)</f>
        <v>47.010104638800321</v>
      </c>
      <c r="J2" s="1">
        <f>6.62607015*10^-34*2.99792458*10^8*(I2/(2*B2))</f>
        <v>6.9172613039912976E-24</v>
      </c>
    </row>
    <row r="3" spans="1:10" x14ac:dyDescent="0.3">
      <c r="A3" s="1"/>
      <c r="B3" s="1"/>
      <c r="C3" t="s">
        <v>3</v>
      </c>
      <c r="D3">
        <v>81.010000000000005</v>
      </c>
      <c r="E3">
        <v>137.56</v>
      </c>
      <c r="F3">
        <v>174.81</v>
      </c>
      <c r="G3" s="1"/>
      <c r="H3" s="1"/>
      <c r="I3" s="1"/>
      <c r="J3" s="1"/>
    </row>
    <row r="4" spans="1:10" x14ac:dyDescent="0.3">
      <c r="A4" s="1"/>
      <c r="B4" s="1"/>
      <c r="C4" t="s">
        <v>4</v>
      </c>
      <c r="D4">
        <v>99.86</v>
      </c>
      <c r="E4">
        <v>149.31</v>
      </c>
      <c r="F4">
        <v>184.53</v>
      </c>
      <c r="G4" s="1"/>
      <c r="H4" s="1"/>
      <c r="I4" s="1"/>
      <c r="J4" s="1"/>
    </row>
    <row r="5" spans="1:10" x14ac:dyDescent="0.3">
      <c r="A5" s="1">
        <v>41</v>
      </c>
      <c r="B5" s="1">
        <v>0.58499999999999996</v>
      </c>
      <c r="C5" t="s">
        <v>2</v>
      </c>
      <c r="D5">
        <v>64.760000000000005</v>
      </c>
      <c r="E5">
        <v>129.68</v>
      </c>
      <c r="F5">
        <v>167.06</v>
      </c>
      <c r="G5" s="1">
        <f t="shared" ref="G5" si="0">-(D5^2 - D7^2 +E5^2 -E7^2 + F5^2 - F7^2)/(6*10^12)</f>
        <v>2.5946642999999999E-9</v>
      </c>
      <c r="H5" s="1">
        <f t="shared" ref="H5" si="1">(E5^2 - D5^2 + E6^2 - D6^2 + E7^2 - D7^2 + F5^2 - E5^2 + F6^2 - E6^2 + F7^2 - E7^2)/(6*10^12)</f>
        <v>1.1645077499999999E-8</v>
      </c>
      <c r="I5" s="1">
        <f t="shared" ref="I5" si="2">(1/(2*3*10^-3))*(G5/H5)</f>
        <v>37.135351825696304</v>
      </c>
      <c r="J5" s="1">
        <f t="shared" ref="J5" si="3">6.62607015*10^-34*2.99792458*10^8*(I5/(2*B5))</f>
        <v>6.304903058796781E-24</v>
      </c>
    </row>
    <row r="6" spans="1:10" x14ac:dyDescent="0.3">
      <c r="A6" s="1"/>
      <c r="B6" s="1"/>
      <c r="C6" t="s">
        <v>3</v>
      </c>
      <c r="D6">
        <v>83.91</v>
      </c>
      <c r="E6">
        <v>138.07</v>
      </c>
      <c r="F6">
        <v>174.78</v>
      </c>
      <c r="G6" s="1"/>
      <c r="H6" s="1"/>
      <c r="I6" s="1"/>
      <c r="J6" s="1"/>
    </row>
    <row r="7" spans="1:10" x14ac:dyDescent="0.3">
      <c r="A7" s="1"/>
      <c r="B7" s="1"/>
      <c r="C7" t="s">
        <v>4</v>
      </c>
      <c r="D7">
        <v>99.37</v>
      </c>
      <c r="E7">
        <v>148.63</v>
      </c>
      <c r="F7">
        <v>180.34</v>
      </c>
      <c r="G7" s="1"/>
      <c r="H7" s="1"/>
      <c r="I7" s="1"/>
      <c r="J7" s="1"/>
    </row>
    <row r="8" spans="1:10" x14ac:dyDescent="0.3">
      <c r="A8" s="1">
        <v>42</v>
      </c>
      <c r="B8" s="1">
        <v>0.505</v>
      </c>
      <c r="C8" t="s">
        <v>2</v>
      </c>
      <c r="D8">
        <v>69.34</v>
      </c>
      <c r="E8">
        <v>131.79</v>
      </c>
      <c r="F8">
        <v>171.36</v>
      </c>
      <c r="G8" s="1">
        <f t="shared" ref="G8" si="4">-(D8^2 - D10^2 +E8^2 -E10^2 + F8^2 - F10^2)/(6*10^12)</f>
        <v>2.4642353833333334E-9</v>
      </c>
      <c r="H8" s="1">
        <f t="shared" ref="H8" si="5">(E8^2 - D8^2 + E9^2 - D9^2 + E10^2 - D10^2 + F8^2 - E8^2 + F9^2 - E9^2 + F10^2 - E10^2)/(6*10^12)</f>
        <v>1.2068657583333333E-8</v>
      </c>
      <c r="I8" s="1">
        <f t="shared" ref="I8" si="6">(1/(2*3*10^-3))*(G8/H8)</f>
        <v>34.030785477699027</v>
      </c>
      <c r="J8" s="1">
        <f t="shared" ref="J8" si="7">6.62607015*10^-34*2.99792458*10^8*(I8/(2*B8))</f>
        <v>6.6931002799702145E-24</v>
      </c>
    </row>
    <row r="9" spans="1:10" x14ac:dyDescent="0.3">
      <c r="A9" s="1"/>
      <c r="B9" s="1"/>
      <c r="C9" t="s">
        <v>3</v>
      </c>
      <c r="D9">
        <v>86.41</v>
      </c>
      <c r="E9">
        <v>140.55000000000001</v>
      </c>
      <c r="F9">
        <v>177.34</v>
      </c>
      <c r="G9" s="1"/>
      <c r="H9" s="1"/>
      <c r="I9" s="1"/>
      <c r="J9" s="1"/>
    </row>
    <row r="10" spans="1:10" x14ac:dyDescent="0.3">
      <c r="A10" s="1"/>
      <c r="B10" s="1"/>
      <c r="C10" t="s">
        <v>4</v>
      </c>
      <c r="D10">
        <v>100.54</v>
      </c>
      <c r="E10">
        <v>149.12</v>
      </c>
      <c r="F10">
        <v>184.34</v>
      </c>
      <c r="G10" s="1"/>
      <c r="H10" s="1"/>
      <c r="I10" s="1"/>
      <c r="J10" s="1"/>
    </row>
    <row r="11" spans="1:10" x14ac:dyDescent="0.3">
      <c r="A11" s="1">
        <v>43</v>
      </c>
      <c r="B11" s="1">
        <v>0.44800000000000001</v>
      </c>
      <c r="C11" t="s">
        <v>2</v>
      </c>
      <c r="D11">
        <v>72.650000000000006</v>
      </c>
      <c r="E11">
        <v>133.09</v>
      </c>
      <c r="F11">
        <v>171.87</v>
      </c>
      <c r="G11" s="1">
        <f t="shared" ref="G11" si="8">-(D11^2 - D13^2 +E11^2 -E13^2 + F11^2 - F13^2)/(6*10^12)</f>
        <v>2.2016539000000001E-9</v>
      </c>
      <c r="H11" s="1">
        <f t="shared" ref="H11" si="9">(E11^2 - D11^2 + E12^2 - D12^2 + E13^2 - D13^2 + F11^2 - E11^2 + F12^2 - E12^2 + F13^2 - E13^2)/(6*10^12)</f>
        <v>1.2036164416666666E-8</v>
      </c>
      <c r="I11" s="1">
        <f t="shared" ref="I11" si="10">(1/(2*3*10^-3))*(G11/H11)</f>
        <v>30.486648733258903</v>
      </c>
      <c r="J11" s="1">
        <f t="shared" ref="J11" si="11">6.62607015*10^-34*2.99792458*10^8*(I11/(2*B11))</f>
        <v>6.7589371734974089E-24</v>
      </c>
    </row>
    <row r="12" spans="1:10" x14ac:dyDescent="0.3">
      <c r="A12" s="1"/>
      <c r="B12" s="1"/>
      <c r="C12" t="s">
        <v>3</v>
      </c>
      <c r="D12">
        <v>87.25</v>
      </c>
      <c r="E12">
        <v>141.02000000000001</v>
      </c>
      <c r="F12">
        <v>177.89</v>
      </c>
      <c r="G12" s="1"/>
      <c r="H12" s="1"/>
      <c r="I12" s="1"/>
      <c r="J12" s="1"/>
    </row>
    <row r="13" spans="1:10" x14ac:dyDescent="0.3">
      <c r="A13" s="1"/>
      <c r="B13" s="1"/>
      <c r="C13" t="s">
        <v>4</v>
      </c>
      <c r="D13">
        <v>99.2</v>
      </c>
      <c r="E13">
        <v>148.78</v>
      </c>
      <c r="F13">
        <v>183.75</v>
      </c>
      <c r="G13" s="1"/>
      <c r="H13" s="1"/>
      <c r="I13" s="1"/>
      <c r="J13" s="1"/>
    </row>
    <row r="14" spans="1:10" x14ac:dyDescent="0.3">
      <c r="A14" s="1">
        <v>44</v>
      </c>
      <c r="B14" s="1">
        <v>0.40200000000000002</v>
      </c>
      <c r="C14" t="s">
        <v>2</v>
      </c>
      <c r="D14">
        <v>73.569999999999993</v>
      </c>
      <c r="E14">
        <v>133.03</v>
      </c>
      <c r="F14">
        <v>172.92</v>
      </c>
      <c r="G14" s="1">
        <f t="shared" ref="G14" si="12">-(D14^2 - D16^2 +E14^2 -E16^2 + F14^2 - F16^2)/(6*10^12)</f>
        <v>1.7904540333333353E-9</v>
      </c>
      <c r="H14" s="1">
        <f t="shared" ref="H14" si="13">(E14^2 - D14^2 + E15^2 - D15^2 + E16^2 - D16^2 + F14^2 - E14^2 + F15^2 - E15^2 + F16^2 - E16^2)/(6*10^12)</f>
        <v>1.2052558366666665E-8</v>
      </c>
      <c r="I14" s="1">
        <f t="shared" ref="I14" si="14">(1/(2*3*10^-3))*(G14/H14)</f>
        <v>24.758976183915866</v>
      </c>
      <c r="J14" s="1">
        <f t="shared" ref="J14" si="15">6.62607015*10^-34*2.99792458*10^8*(I14/(2*B14))</f>
        <v>6.1172096601727199E-24</v>
      </c>
    </row>
    <row r="15" spans="1:10" x14ac:dyDescent="0.3">
      <c r="A15" s="1"/>
      <c r="B15" s="1"/>
      <c r="C15" t="s">
        <v>3</v>
      </c>
      <c r="D15">
        <v>85.87</v>
      </c>
      <c r="E15">
        <v>140.83000000000001</v>
      </c>
      <c r="F15">
        <v>178.26</v>
      </c>
      <c r="G15" s="1"/>
      <c r="H15" s="1"/>
      <c r="I15" s="1"/>
      <c r="J15" s="1"/>
    </row>
    <row r="16" spans="1:10" x14ac:dyDescent="0.3">
      <c r="A16" s="1"/>
      <c r="B16" s="1"/>
      <c r="C16" t="s">
        <v>4</v>
      </c>
      <c r="D16">
        <v>96.78</v>
      </c>
      <c r="E16">
        <v>146.96</v>
      </c>
      <c r="F16">
        <v>181.08</v>
      </c>
      <c r="G16" s="1"/>
      <c r="H16" s="1"/>
      <c r="I16" s="1"/>
      <c r="J16" s="1"/>
    </row>
    <row r="17" spans="1:10" x14ac:dyDescent="0.3">
      <c r="A17" s="2"/>
      <c r="B17" s="2"/>
    </row>
    <row r="18" spans="1:10" x14ac:dyDescent="0.3">
      <c r="A18" s="2"/>
      <c r="B18" s="2"/>
    </row>
    <row r="19" spans="1:10" x14ac:dyDescent="0.3">
      <c r="A19" s="2"/>
      <c r="B19" s="2"/>
      <c r="J19" t="s">
        <v>10</v>
      </c>
    </row>
    <row r="20" spans="1:10" x14ac:dyDescent="0.3">
      <c r="J20" t="s">
        <v>11</v>
      </c>
    </row>
  </sheetData>
  <mergeCells count="30">
    <mergeCell ref="B2:B4"/>
    <mergeCell ref="B5:B7"/>
    <mergeCell ref="B8:B10"/>
    <mergeCell ref="B11:B13"/>
    <mergeCell ref="B14:B16"/>
    <mergeCell ref="J5:J7"/>
    <mergeCell ref="J8:J10"/>
    <mergeCell ref="J11:J13"/>
    <mergeCell ref="J14:J16"/>
    <mergeCell ref="I2:I4"/>
    <mergeCell ref="I5:I7"/>
    <mergeCell ref="I8:I10"/>
    <mergeCell ref="I11:I13"/>
    <mergeCell ref="I14:I16"/>
    <mergeCell ref="J2:J4"/>
    <mergeCell ref="G2:G4"/>
    <mergeCell ref="G5:G7"/>
    <mergeCell ref="G8:G10"/>
    <mergeCell ref="G11:G13"/>
    <mergeCell ref="G14:G16"/>
    <mergeCell ref="H2:H4"/>
    <mergeCell ref="H5:H7"/>
    <mergeCell ref="H8:H10"/>
    <mergeCell ref="H11:H13"/>
    <mergeCell ref="H14:H16"/>
    <mergeCell ref="A2:A4"/>
    <mergeCell ref="A5:A7"/>
    <mergeCell ref="A8:A10"/>
    <mergeCell ref="A11:A13"/>
    <mergeCell ref="A14:A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2015-06-05T18:17:20Z</dcterms:created>
  <dcterms:modified xsi:type="dcterms:W3CDTF">2025-09-04T05:55:51Z</dcterms:modified>
</cp:coreProperties>
</file>