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CER.DESKTOP-AET6VDV\Desktop\sem 5\optics lab\P_345-P_343-Laboratory-Resources\Michelson Interferometer\"/>
    </mc:Choice>
  </mc:AlternateContent>
  <xr:revisionPtr revIDLastSave="0" documentId="13_ncr:1_{C5DC8148-31CB-45FD-8156-958C8B4018D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e-Ne" sheetId="1" r:id="rId1"/>
    <sheet name="N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2" l="1"/>
  <c r="J9" i="2" s="1"/>
  <c r="H6" i="2"/>
  <c r="H7" i="2"/>
  <c r="H8" i="2"/>
  <c r="H9" i="2"/>
  <c r="H10" i="2"/>
  <c r="H11" i="2"/>
  <c r="H12" i="2"/>
  <c r="H13" i="2"/>
  <c r="H14" i="2"/>
  <c r="H15" i="2"/>
  <c r="I15" i="2" s="1"/>
  <c r="J15" i="2" s="1"/>
  <c r="H16" i="2"/>
  <c r="H17" i="2"/>
  <c r="H5" i="2"/>
  <c r="I5" i="2" s="1"/>
  <c r="J5" i="2" s="1"/>
  <c r="E6" i="2"/>
  <c r="E7" i="2"/>
  <c r="E8" i="2"/>
  <c r="E9" i="2"/>
  <c r="E10" i="2"/>
  <c r="E11" i="2"/>
  <c r="E12" i="2"/>
  <c r="E13" i="2"/>
  <c r="E14" i="2"/>
  <c r="E15" i="2"/>
  <c r="E16" i="2"/>
  <c r="E17" i="2"/>
  <c r="E5" i="2"/>
  <c r="I7" i="1"/>
  <c r="J7" i="1" s="1"/>
  <c r="I8" i="1"/>
  <c r="J8" i="1" s="1"/>
  <c r="I9" i="1"/>
  <c r="J9" i="1" s="1"/>
  <c r="I10" i="1"/>
  <c r="J10" i="1" s="1"/>
  <c r="I5" i="1"/>
  <c r="J5" i="1" s="1"/>
  <c r="H6" i="1"/>
  <c r="I6" i="1" s="1"/>
  <c r="J6" i="1" s="1"/>
  <c r="H7" i="1"/>
  <c r="H8" i="1"/>
  <c r="H9" i="1"/>
  <c r="H10" i="1"/>
  <c r="H11" i="1"/>
  <c r="I11" i="1" s="1"/>
  <c r="J11" i="1" s="1"/>
  <c r="H12" i="1"/>
  <c r="I12" i="1" s="1"/>
  <c r="J12" i="1" s="1"/>
  <c r="H13" i="1"/>
  <c r="I13" i="1" s="1"/>
  <c r="J13" i="1" s="1"/>
  <c r="H14" i="1"/>
  <c r="I14" i="1" s="1"/>
  <c r="J14" i="1" s="1"/>
  <c r="H15" i="1"/>
  <c r="I15" i="1" s="1"/>
  <c r="J15" i="1" s="1"/>
  <c r="H16" i="1"/>
  <c r="I16" i="1" s="1"/>
  <c r="J16" i="1" s="1"/>
  <c r="H17" i="1"/>
  <c r="I17" i="1" s="1"/>
  <c r="J17" i="1" s="1"/>
  <c r="H18" i="1"/>
  <c r="I18" i="1" s="1"/>
  <c r="J18" i="1" s="1"/>
  <c r="H19" i="1"/>
  <c r="I19" i="1" s="1"/>
  <c r="J19" i="1" s="1"/>
  <c r="H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5" i="1"/>
  <c r="K5" i="1" l="1"/>
  <c r="I14" i="2"/>
  <c r="J14" i="2" s="1"/>
  <c r="I12" i="2"/>
  <c r="J12" i="2" s="1"/>
  <c r="I11" i="2"/>
  <c r="J11" i="2" s="1"/>
  <c r="I10" i="2"/>
  <c r="J10" i="2" s="1"/>
  <c r="I8" i="2"/>
  <c r="J8" i="2" s="1"/>
  <c r="I6" i="2"/>
  <c r="J6" i="2" s="1"/>
  <c r="K5" i="2" s="1"/>
  <c r="I13" i="2"/>
  <c r="J13" i="2" s="1"/>
  <c r="I7" i="2"/>
  <c r="J7" i="2" s="1"/>
  <c r="I17" i="2"/>
  <c r="J17" i="2" s="1"/>
  <c r="I16" i="2"/>
  <c r="J16" i="2" s="1"/>
</calcChain>
</file>

<file path=xl/sharedStrings.xml><?xml version="1.0" encoding="utf-8"?>
<sst xmlns="http://schemas.openxmlformats.org/spreadsheetml/2006/main" count="30" uniqueCount="13">
  <si>
    <t>S No</t>
  </si>
  <si>
    <t>N</t>
  </si>
  <si>
    <t>p</t>
  </si>
  <si>
    <t>q</t>
  </si>
  <si>
    <t>total(mm)</t>
  </si>
  <si>
    <t>d2</t>
  </si>
  <si>
    <t>Δd (d2-d1) (mm)</t>
  </si>
  <si>
    <t>λ(nm)</t>
  </si>
  <si>
    <t>Mean λ(nm)</t>
  </si>
  <si>
    <t>LC for p=0.01mm, LC for q=0.0001mm</t>
  </si>
  <si>
    <t>d1</t>
  </si>
  <si>
    <t>Measurement of λ for Na lamp</t>
  </si>
  <si>
    <t>Measurement of λ for He-Ne laser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</si>
</sst>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7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1" fontId="0" fillId="0" borderId="1" xfId="0" applyNumberFormat="1" applyBorder="1"/>
    <xf numFmtId="0" fontId="0" fillId="0" borderId="0" xfId="0" applyBorder="1"/>
    <xf numFmtId="1" fontId="0" fillId="0" borderId="0" xfId="0" applyNumberFormat="1" applyBorder="1"/>
    <xf numFmtId="1" fontId="0" fillId="0" borderId="0" xfId="0" applyNumberFormat="1" applyBorder="1" applyAlignment="1"/>
    <xf numFmtId="0" fontId="0" fillId="0" borderId="0" xfId="0" applyBorder="1" applyAlignment="1"/>
    <xf numFmtId="167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selection activeCell="K5" sqref="A1:K19"/>
    </sheetView>
  </sheetViews>
  <sheetFormatPr defaultRowHeight="14.4" x14ac:dyDescent="0.3"/>
  <cols>
    <col min="1" max="1" width="4.88671875" bestFit="1" customWidth="1"/>
    <col min="2" max="4" width="3" bestFit="1" customWidth="1"/>
    <col min="5" max="5" width="9.5546875" bestFit="1" customWidth="1"/>
    <col min="6" max="7" width="3" bestFit="1" customWidth="1"/>
    <col min="8" max="8" width="9.5546875" bestFit="1" customWidth="1"/>
    <col min="9" max="9" width="15.109375" bestFit="1" customWidth="1"/>
    <col min="10" max="10" width="6.109375" bestFit="1" customWidth="1"/>
    <col min="11" max="11" width="11.44140625" bestFit="1" customWidth="1"/>
  </cols>
  <sheetData>
    <row r="1" spans="1:14" x14ac:dyDescent="0.3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4" x14ac:dyDescent="0.3">
      <c r="A2" s="3" t="s">
        <v>9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4" x14ac:dyDescent="0.3">
      <c r="A3" s="4" t="s">
        <v>0</v>
      </c>
      <c r="B3" s="4" t="s">
        <v>1</v>
      </c>
      <c r="C3" s="4" t="s">
        <v>10</v>
      </c>
      <c r="D3" s="4"/>
      <c r="E3" s="4"/>
      <c r="F3" s="4" t="s">
        <v>5</v>
      </c>
      <c r="G3" s="4"/>
      <c r="H3" s="4"/>
      <c r="I3" s="4" t="s">
        <v>6</v>
      </c>
      <c r="J3" s="4" t="s">
        <v>7</v>
      </c>
      <c r="K3" s="4" t="s">
        <v>8</v>
      </c>
      <c r="N3" s="1"/>
    </row>
    <row r="4" spans="1:14" x14ac:dyDescent="0.3">
      <c r="A4" s="4"/>
      <c r="B4" s="4"/>
      <c r="C4" s="5" t="s">
        <v>2</v>
      </c>
      <c r="D4" s="5" t="s">
        <v>3</v>
      </c>
      <c r="E4" s="5" t="s">
        <v>4</v>
      </c>
      <c r="F4" s="5" t="s">
        <v>2</v>
      </c>
      <c r="G4" s="5" t="s">
        <v>3</v>
      </c>
      <c r="H4" s="5" t="s">
        <v>4</v>
      </c>
      <c r="I4" s="4"/>
      <c r="J4" s="4"/>
      <c r="K4" s="4"/>
    </row>
    <row r="5" spans="1:14" x14ac:dyDescent="0.3">
      <c r="A5" s="6">
        <v>1</v>
      </c>
      <c r="B5" s="6">
        <v>10</v>
      </c>
      <c r="C5" s="6">
        <v>8</v>
      </c>
      <c r="D5" s="6">
        <v>0</v>
      </c>
      <c r="E5" s="12">
        <f>0.01*C5 + 0.0001*D5</f>
        <v>0.08</v>
      </c>
      <c r="F5" s="6">
        <v>8</v>
      </c>
      <c r="G5" s="6">
        <v>34</v>
      </c>
      <c r="H5" s="12">
        <f>0.01*F5 + 0.0001*G5</f>
        <v>8.3400000000000002E-2</v>
      </c>
      <c r="I5" s="12">
        <f>H5-E5</f>
        <v>3.4000000000000002E-3</v>
      </c>
      <c r="J5" s="7">
        <f>2*I5/(B5*10^(-6))</f>
        <v>680.00000000000011</v>
      </c>
      <c r="K5" s="13">
        <f>AVERAGE(J5:J19)</f>
        <v>625.33333333333326</v>
      </c>
    </row>
    <row r="6" spans="1:14" x14ac:dyDescent="0.3">
      <c r="A6" s="6">
        <v>2</v>
      </c>
      <c r="B6" s="6">
        <v>10</v>
      </c>
      <c r="C6" s="6">
        <v>8</v>
      </c>
      <c r="D6" s="6">
        <v>60</v>
      </c>
      <c r="E6" s="12">
        <f t="shared" ref="E6:E20" si="0">0.01*C6 + 0.0001*D6</f>
        <v>8.6000000000000007E-2</v>
      </c>
      <c r="F6" s="6">
        <v>8</v>
      </c>
      <c r="G6" s="6">
        <v>93</v>
      </c>
      <c r="H6" s="12">
        <f t="shared" ref="H6:H20" si="1">0.01*F6 + 0.0001*G6</f>
        <v>8.9300000000000004E-2</v>
      </c>
      <c r="I6" s="12">
        <f t="shared" ref="I6:I20" si="2">H6-E6</f>
        <v>3.2999999999999974E-3</v>
      </c>
      <c r="J6" s="7">
        <f t="shared" ref="J6:J19" si="3">2*I6/(B6*10^(-6))</f>
        <v>659.99999999999955</v>
      </c>
      <c r="K6" s="14"/>
    </row>
    <row r="7" spans="1:14" x14ac:dyDescent="0.3">
      <c r="A7" s="6">
        <v>3</v>
      </c>
      <c r="B7" s="6">
        <v>10</v>
      </c>
      <c r="C7" s="6">
        <v>8</v>
      </c>
      <c r="D7" s="6">
        <v>95</v>
      </c>
      <c r="E7" s="12">
        <f t="shared" si="0"/>
        <v>8.9499999999999996E-2</v>
      </c>
      <c r="F7" s="6">
        <v>9</v>
      </c>
      <c r="G7" s="6">
        <v>29</v>
      </c>
      <c r="H7" s="12">
        <f t="shared" si="1"/>
        <v>9.2899999999999996E-2</v>
      </c>
      <c r="I7" s="12">
        <f t="shared" si="2"/>
        <v>3.4000000000000002E-3</v>
      </c>
      <c r="J7" s="7">
        <f t="shared" si="3"/>
        <v>680.00000000000011</v>
      </c>
      <c r="K7" s="14"/>
    </row>
    <row r="8" spans="1:14" x14ac:dyDescent="0.3">
      <c r="A8" s="6">
        <v>4</v>
      </c>
      <c r="B8" s="6">
        <v>10</v>
      </c>
      <c r="C8" s="6">
        <v>9</v>
      </c>
      <c r="D8" s="6">
        <v>40</v>
      </c>
      <c r="E8" s="12">
        <f t="shared" si="0"/>
        <v>9.4E-2</v>
      </c>
      <c r="F8" s="6">
        <v>9</v>
      </c>
      <c r="G8" s="6">
        <v>73</v>
      </c>
      <c r="H8" s="12">
        <f t="shared" si="1"/>
        <v>9.7299999999999998E-2</v>
      </c>
      <c r="I8" s="12">
        <f t="shared" si="2"/>
        <v>3.2999999999999974E-3</v>
      </c>
      <c r="J8" s="7">
        <f t="shared" si="3"/>
        <v>659.99999999999955</v>
      </c>
      <c r="K8" s="14"/>
    </row>
    <row r="9" spans="1:14" x14ac:dyDescent="0.3">
      <c r="A9" s="6">
        <v>5</v>
      </c>
      <c r="B9" s="6">
        <v>10</v>
      </c>
      <c r="C9" s="6">
        <v>9</v>
      </c>
      <c r="D9" s="6">
        <v>75</v>
      </c>
      <c r="E9" s="12">
        <f t="shared" si="0"/>
        <v>9.7500000000000003E-2</v>
      </c>
      <c r="F9" s="6">
        <v>10</v>
      </c>
      <c r="G9" s="6">
        <v>5</v>
      </c>
      <c r="H9" s="12">
        <f t="shared" si="1"/>
        <v>0.10050000000000001</v>
      </c>
      <c r="I9" s="12">
        <f t="shared" si="2"/>
        <v>3.0000000000000027E-3</v>
      </c>
      <c r="J9" s="7">
        <f t="shared" si="3"/>
        <v>600.00000000000057</v>
      </c>
      <c r="K9" s="14"/>
    </row>
    <row r="10" spans="1:14" x14ac:dyDescent="0.3">
      <c r="A10" s="6">
        <v>6</v>
      </c>
      <c r="B10" s="6">
        <v>10</v>
      </c>
      <c r="C10" s="6">
        <v>10</v>
      </c>
      <c r="D10" s="6">
        <v>15</v>
      </c>
      <c r="E10" s="12">
        <f t="shared" si="0"/>
        <v>0.10150000000000001</v>
      </c>
      <c r="F10" s="6">
        <v>10</v>
      </c>
      <c r="G10" s="6">
        <v>50</v>
      </c>
      <c r="H10" s="12">
        <f t="shared" si="1"/>
        <v>0.10500000000000001</v>
      </c>
      <c r="I10" s="12">
        <f t="shared" si="2"/>
        <v>3.5000000000000031E-3</v>
      </c>
      <c r="J10" s="7">
        <f t="shared" si="3"/>
        <v>700.00000000000068</v>
      </c>
      <c r="K10" s="14"/>
    </row>
    <row r="11" spans="1:14" x14ac:dyDescent="0.3">
      <c r="A11" s="6">
        <v>7</v>
      </c>
      <c r="B11" s="6">
        <v>10</v>
      </c>
      <c r="C11" s="6">
        <v>10</v>
      </c>
      <c r="D11" s="6">
        <v>70</v>
      </c>
      <c r="E11" s="12">
        <f t="shared" si="0"/>
        <v>0.10700000000000001</v>
      </c>
      <c r="F11" s="6">
        <v>10</v>
      </c>
      <c r="G11" s="6">
        <v>99</v>
      </c>
      <c r="H11" s="12">
        <f t="shared" si="1"/>
        <v>0.10990000000000001</v>
      </c>
      <c r="I11" s="12">
        <f t="shared" si="2"/>
        <v>2.8999999999999998E-3</v>
      </c>
      <c r="J11" s="7">
        <f t="shared" si="3"/>
        <v>580</v>
      </c>
      <c r="K11" s="14"/>
    </row>
    <row r="12" spans="1:14" x14ac:dyDescent="0.3">
      <c r="A12" s="6">
        <v>8</v>
      </c>
      <c r="B12" s="6">
        <v>10</v>
      </c>
      <c r="C12" s="6">
        <v>11</v>
      </c>
      <c r="D12" s="6">
        <v>10</v>
      </c>
      <c r="E12" s="12">
        <f t="shared" si="0"/>
        <v>0.111</v>
      </c>
      <c r="F12" s="6">
        <v>11</v>
      </c>
      <c r="G12" s="6">
        <v>42</v>
      </c>
      <c r="H12" s="12">
        <f t="shared" si="1"/>
        <v>0.1142</v>
      </c>
      <c r="I12" s="12">
        <f t="shared" si="2"/>
        <v>3.1999999999999945E-3</v>
      </c>
      <c r="J12" s="7">
        <f t="shared" si="3"/>
        <v>639.99999999999898</v>
      </c>
      <c r="K12" s="14"/>
    </row>
    <row r="13" spans="1:14" x14ac:dyDescent="0.3">
      <c r="A13" s="6">
        <v>9</v>
      </c>
      <c r="B13" s="6">
        <v>10</v>
      </c>
      <c r="C13" s="6">
        <v>11</v>
      </c>
      <c r="D13" s="6">
        <v>55</v>
      </c>
      <c r="E13" s="12">
        <f t="shared" si="0"/>
        <v>0.11550000000000001</v>
      </c>
      <c r="F13" s="6">
        <v>11</v>
      </c>
      <c r="G13" s="6">
        <v>85</v>
      </c>
      <c r="H13" s="12">
        <f t="shared" si="1"/>
        <v>0.11849999999999999</v>
      </c>
      <c r="I13" s="12">
        <f t="shared" si="2"/>
        <v>2.9999999999999888E-3</v>
      </c>
      <c r="J13" s="7">
        <f t="shared" si="3"/>
        <v>599.99999999999784</v>
      </c>
      <c r="K13" s="14"/>
    </row>
    <row r="14" spans="1:14" x14ac:dyDescent="0.3">
      <c r="A14" s="6">
        <v>10</v>
      </c>
      <c r="B14" s="6">
        <v>10</v>
      </c>
      <c r="C14" s="6">
        <v>12</v>
      </c>
      <c r="D14" s="6">
        <v>0</v>
      </c>
      <c r="E14" s="12">
        <f t="shared" si="0"/>
        <v>0.12</v>
      </c>
      <c r="F14" s="6">
        <v>12</v>
      </c>
      <c r="G14" s="6">
        <v>30</v>
      </c>
      <c r="H14" s="12">
        <f t="shared" si="1"/>
        <v>0.123</v>
      </c>
      <c r="I14" s="12">
        <f t="shared" si="2"/>
        <v>3.0000000000000027E-3</v>
      </c>
      <c r="J14" s="7">
        <f t="shared" si="3"/>
        <v>600.00000000000057</v>
      </c>
      <c r="K14" s="14"/>
    </row>
    <row r="15" spans="1:14" x14ac:dyDescent="0.3">
      <c r="A15" s="6">
        <v>11</v>
      </c>
      <c r="B15" s="6">
        <v>10</v>
      </c>
      <c r="C15" s="6">
        <v>12</v>
      </c>
      <c r="D15" s="6">
        <v>45</v>
      </c>
      <c r="E15" s="12">
        <f t="shared" si="0"/>
        <v>0.1245</v>
      </c>
      <c r="F15" s="6">
        <v>12</v>
      </c>
      <c r="G15" s="6">
        <v>75</v>
      </c>
      <c r="H15" s="12">
        <f t="shared" si="1"/>
        <v>0.1275</v>
      </c>
      <c r="I15" s="12">
        <f t="shared" si="2"/>
        <v>3.0000000000000027E-3</v>
      </c>
      <c r="J15" s="7">
        <f t="shared" si="3"/>
        <v>600.00000000000057</v>
      </c>
      <c r="K15" s="14"/>
    </row>
    <row r="16" spans="1:14" x14ac:dyDescent="0.3">
      <c r="A16" s="6">
        <v>12</v>
      </c>
      <c r="B16" s="6">
        <v>10</v>
      </c>
      <c r="C16" s="6">
        <v>12</v>
      </c>
      <c r="D16" s="6">
        <v>85</v>
      </c>
      <c r="E16" s="12">
        <f t="shared" si="0"/>
        <v>0.1285</v>
      </c>
      <c r="F16" s="6">
        <v>13</v>
      </c>
      <c r="G16" s="6">
        <v>13</v>
      </c>
      <c r="H16" s="12">
        <f t="shared" si="1"/>
        <v>0.1313</v>
      </c>
      <c r="I16" s="12">
        <f t="shared" si="2"/>
        <v>2.7999999999999969E-3</v>
      </c>
      <c r="J16" s="7">
        <f t="shared" si="3"/>
        <v>559.99999999999943</v>
      </c>
      <c r="K16" s="14"/>
    </row>
    <row r="17" spans="1:11" x14ac:dyDescent="0.3">
      <c r="A17" s="6">
        <v>13</v>
      </c>
      <c r="B17" s="6">
        <v>10</v>
      </c>
      <c r="C17" s="6">
        <v>13</v>
      </c>
      <c r="D17" s="6">
        <v>30</v>
      </c>
      <c r="E17" s="12">
        <f t="shared" si="0"/>
        <v>0.13300000000000001</v>
      </c>
      <c r="F17" s="6">
        <v>13</v>
      </c>
      <c r="G17" s="6">
        <v>59</v>
      </c>
      <c r="H17" s="12">
        <f t="shared" si="1"/>
        <v>0.13589999999999999</v>
      </c>
      <c r="I17" s="12">
        <f t="shared" si="2"/>
        <v>2.8999999999999859E-3</v>
      </c>
      <c r="J17" s="7">
        <f t="shared" si="3"/>
        <v>579.99999999999727</v>
      </c>
      <c r="K17" s="14"/>
    </row>
    <row r="18" spans="1:11" x14ac:dyDescent="0.3">
      <c r="A18" s="6">
        <v>14</v>
      </c>
      <c r="B18" s="6">
        <v>10</v>
      </c>
      <c r="C18" s="6">
        <v>13</v>
      </c>
      <c r="D18" s="6">
        <v>70</v>
      </c>
      <c r="E18" s="12">
        <f t="shared" si="0"/>
        <v>0.13700000000000001</v>
      </c>
      <c r="F18" s="6">
        <v>14</v>
      </c>
      <c r="G18" s="6">
        <v>0</v>
      </c>
      <c r="H18" s="12">
        <f t="shared" si="1"/>
        <v>0.14000000000000001</v>
      </c>
      <c r="I18" s="12">
        <f t="shared" si="2"/>
        <v>3.0000000000000027E-3</v>
      </c>
      <c r="J18" s="7">
        <f t="shared" si="3"/>
        <v>600.00000000000057</v>
      </c>
      <c r="K18" s="14"/>
    </row>
    <row r="19" spans="1:11" x14ac:dyDescent="0.3">
      <c r="A19" s="6">
        <v>15</v>
      </c>
      <c r="B19" s="6">
        <v>10</v>
      </c>
      <c r="C19" s="6">
        <v>14</v>
      </c>
      <c r="D19" s="6">
        <v>10</v>
      </c>
      <c r="E19" s="12">
        <f t="shared" si="0"/>
        <v>0.14100000000000001</v>
      </c>
      <c r="F19" s="6">
        <v>14</v>
      </c>
      <c r="G19" s="6">
        <v>42</v>
      </c>
      <c r="H19" s="12">
        <f t="shared" si="1"/>
        <v>0.14420000000000002</v>
      </c>
      <c r="I19" s="12">
        <f t="shared" si="2"/>
        <v>3.2000000000000084E-3</v>
      </c>
      <c r="J19" s="7">
        <f t="shared" si="3"/>
        <v>640.00000000000171</v>
      </c>
      <c r="K19" s="14"/>
    </row>
    <row r="20" spans="1:11" x14ac:dyDescent="0.3">
      <c r="J20" s="2"/>
    </row>
  </sheetData>
  <mergeCells count="10">
    <mergeCell ref="J3:J4"/>
    <mergeCell ref="K3:K4"/>
    <mergeCell ref="K5:K19"/>
    <mergeCell ref="A2:K2"/>
    <mergeCell ref="A1:K1"/>
    <mergeCell ref="C3:E3"/>
    <mergeCell ref="A3:A4"/>
    <mergeCell ref="B3:B4"/>
    <mergeCell ref="F3:H3"/>
    <mergeCell ref="I3:I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DD8C1-A5AC-4AA6-8110-C86BC0DF5635}">
  <sheetPr>
    <pageSetUpPr fitToPage="1"/>
  </sheetPr>
  <dimension ref="A1:K19"/>
  <sheetViews>
    <sheetView tabSelected="1" workbookViewId="0">
      <selection activeCell="T8" sqref="T8"/>
    </sheetView>
  </sheetViews>
  <sheetFormatPr defaultRowHeight="14.4" x14ac:dyDescent="0.3"/>
  <cols>
    <col min="1" max="1" width="4.88671875" bestFit="1" customWidth="1"/>
    <col min="2" max="4" width="3" bestFit="1" customWidth="1"/>
    <col min="5" max="5" width="9.5546875" bestFit="1" customWidth="1"/>
    <col min="6" max="7" width="3" bestFit="1" customWidth="1"/>
    <col min="8" max="8" width="9.5546875" bestFit="1" customWidth="1"/>
    <col min="9" max="9" width="15.109375" bestFit="1" customWidth="1"/>
    <col min="10" max="10" width="6.109375" bestFit="1" customWidth="1"/>
    <col min="11" max="11" width="11.44140625" bestFit="1" customWidth="1"/>
  </cols>
  <sheetData>
    <row r="1" spans="1:11" x14ac:dyDescent="0.3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A2" s="3" t="s">
        <v>9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3">
      <c r="A3" s="4" t="s">
        <v>0</v>
      </c>
      <c r="B3" s="4" t="s">
        <v>1</v>
      </c>
      <c r="C3" s="4" t="s">
        <v>10</v>
      </c>
      <c r="D3" s="4"/>
      <c r="E3" s="4"/>
      <c r="F3" s="4" t="s">
        <v>5</v>
      </c>
      <c r="G3" s="4"/>
      <c r="H3" s="4"/>
      <c r="I3" s="4" t="s">
        <v>6</v>
      </c>
      <c r="J3" s="4" t="s">
        <v>7</v>
      </c>
      <c r="K3" s="4" t="s">
        <v>8</v>
      </c>
    </row>
    <row r="4" spans="1:11" x14ac:dyDescent="0.3">
      <c r="A4" s="4"/>
      <c r="B4" s="4"/>
      <c r="C4" s="5" t="s">
        <v>2</v>
      </c>
      <c r="D4" s="5" t="s">
        <v>3</v>
      </c>
      <c r="E4" s="5" t="s">
        <v>4</v>
      </c>
      <c r="F4" s="5" t="s">
        <v>2</v>
      </c>
      <c r="G4" s="5" t="s">
        <v>3</v>
      </c>
      <c r="H4" s="5" t="s">
        <v>4</v>
      </c>
      <c r="I4" s="4"/>
      <c r="J4" s="4"/>
      <c r="K4" s="4"/>
    </row>
    <row r="5" spans="1:11" x14ac:dyDescent="0.3">
      <c r="A5" s="6">
        <v>1</v>
      </c>
      <c r="B5" s="6">
        <v>10</v>
      </c>
      <c r="C5" s="6">
        <v>70</v>
      </c>
      <c r="D5" s="6">
        <v>97</v>
      </c>
      <c r="E5" s="12">
        <f>0.01*C5 + 0.0001*D5</f>
        <v>0.70970000000000011</v>
      </c>
      <c r="F5" s="6">
        <v>70</v>
      </c>
      <c r="G5" s="6">
        <v>69</v>
      </c>
      <c r="H5" s="12">
        <f>0.01*F5 + 0.0001*G5</f>
        <v>0.70690000000000008</v>
      </c>
      <c r="I5" s="12">
        <f>-H5+E5</f>
        <v>2.8000000000000247E-3</v>
      </c>
      <c r="J5" s="7">
        <f>2*I5/(B5*10^(-6))</f>
        <v>560.000000000005</v>
      </c>
      <c r="K5" s="13">
        <f>AVERAGE(J5:J17)</f>
        <v>552.30769230769647</v>
      </c>
    </row>
    <row r="6" spans="1:11" x14ac:dyDescent="0.3">
      <c r="A6" s="6">
        <v>2</v>
      </c>
      <c r="B6" s="6">
        <v>10</v>
      </c>
      <c r="C6" s="6">
        <v>70</v>
      </c>
      <c r="D6" s="6">
        <v>58</v>
      </c>
      <c r="E6" s="12">
        <f t="shared" ref="E6:E15" si="0">0.01*C6 + 0.0001*D6</f>
        <v>0.70580000000000009</v>
      </c>
      <c r="F6" s="6">
        <v>70</v>
      </c>
      <c r="G6" s="6">
        <v>34</v>
      </c>
      <c r="H6" s="12">
        <f t="shared" ref="H6:H15" si="1">0.01*F6 + 0.0001*G6</f>
        <v>0.70340000000000003</v>
      </c>
      <c r="I6" s="12">
        <f t="shared" ref="I6:I15" si="2">-H6+E6</f>
        <v>2.4000000000000687E-3</v>
      </c>
      <c r="J6" s="7">
        <f t="shared" ref="J6:J15" si="3">2*I6/(B6*10^(-6))</f>
        <v>480.00000000001381</v>
      </c>
      <c r="K6" s="13"/>
    </row>
    <row r="7" spans="1:11" x14ac:dyDescent="0.3">
      <c r="A7" s="6">
        <v>3</v>
      </c>
      <c r="B7" s="6">
        <v>10</v>
      </c>
      <c r="C7" s="6">
        <v>70</v>
      </c>
      <c r="D7" s="6">
        <v>29</v>
      </c>
      <c r="E7" s="12">
        <f t="shared" si="0"/>
        <v>0.70290000000000008</v>
      </c>
      <c r="F7" s="6">
        <v>70</v>
      </c>
      <c r="G7" s="6">
        <v>0</v>
      </c>
      <c r="H7" s="12">
        <f t="shared" si="1"/>
        <v>0.70000000000000007</v>
      </c>
      <c r="I7" s="12">
        <f t="shared" si="2"/>
        <v>2.9000000000000137E-3</v>
      </c>
      <c r="J7" s="7">
        <f t="shared" si="3"/>
        <v>580.00000000000284</v>
      </c>
      <c r="K7" s="13"/>
    </row>
    <row r="8" spans="1:11" x14ac:dyDescent="0.3">
      <c r="A8" s="6">
        <v>4</v>
      </c>
      <c r="B8" s="6">
        <v>10</v>
      </c>
      <c r="C8" s="6">
        <v>69</v>
      </c>
      <c r="D8" s="6">
        <v>85</v>
      </c>
      <c r="E8" s="12">
        <f t="shared" si="0"/>
        <v>0.69850000000000001</v>
      </c>
      <c r="F8" s="6">
        <v>69</v>
      </c>
      <c r="G8" s="6">
        <v>59</v>
      </c>
      <c r="H8" s="12">
        <f t="shared" si="1"/>
        <v>0.69590000000000007</v>
      </c>
      <c r="I8" s="12">
        <f t="shared" si="2"/>
        <v>2.5999999999999357E-3</v>
      </c>
      <c r="J8" s="7">
        <f t="shared" si="3"/>
        <v>519.99999999998715</v>
      </c>
      <c r="K8" s="13"/>
    </row>
    <row r="9" spans="1:11" x14ac:dyDescent="0.3">
      <c r="A9" s="6">
        <v>5</v>
      </c>
      <c r="B9" s="6">
        <v>10</v>
      </c>
      <c r="C9" s="6">
        <v>69</v>
      </c>
      <c r="D9" s="6">
        <v>43</v>
      </c>
      <c r="E9" s="12">
        <f t="shared" si="0"/>
        <v>0.69430000000000003</v>
      </c>
      <c r="F9" s="6">
        <v>69</v>
      </c>
      <c r="G9" s="6">
        <v>13</v>
      </c>
      <c r="H9" s="12">
        <f t="shared" si="1"/>
        <v>0.69130000000000003</v>
      </c>
      <c r="I9" s="12">
        <f t="shared" si="2"/>
        <v>3.0000000000000027E-3</v>
      </c>
      <c r="J9" s="7">
        <f t="shared" si="3"/>
        <v>600.00000000000057</v>
      </c>
      <c r="K9" s="13"/>
    </row>
    <row r="10" spans="1:11" x14ac:dyDescent="0.3">
      <c r="A10" s="6">
        <v>6</v>
      </c>
      <c r="B10" s="6">
        <v>10</v>
      </c>
      <c r="C10" s="6">
        <v>67</v>
      </c>
      <c r="D10" s="6">
        <v>84</v>
      </c>
      <c r="E10" s="12">
        <f t="shared" si="0"/>
        <v>0.6784</v>
      </c>
      <c r="F10" s="6">
        <v>67</v>
      </c>
      <c r="G10" s="6">
        <v>55</v>
      </c>
      <c r="H10" s="12">
        <f t="shared" si="1"/>
        <v>0.67549999999999999</v>
      </c>
      <c r="I10" s="12">
        <f t="shared" si="2"/>
        <v>2.9000000000000137E-3</v>
      </c>
      <c r="J10" s="7">
        <f t="shared" si="3"/>
        <v>580.00000000000284</v>
      </c>
      <c r="K10" s="13"/>
    </row>
    <row r="11" spans="1:11" x14ac:dyDescent="0.3">
      <c r="A11" s="6">
        <v>7</v>
      </c>
      <c r="B11" s="6">
        <v>10</v>
      </c>
      <c r="C11" s="6">
        <v>67</v>
      </c>
      <c r="D11" s="6">
        <v>38</v>
      </c>
      <c r="E11" s="12">
        <f t="shared" si="0"/>
        <v>0.67380000000000007</v>
      </c>
      <c r="F11" s="6">
        <v>67</v>
      </c>
      <c r="G11" s="6">
        <v>10</v>
      </c>
      <c r="H11" s="12">
        <f t="shared" si="1"/>
        <v>0.67100000000000004</v>
      </c>
      <c r="I11" s="12">
        <f t="shared" si="2"/>
        <v>2.8000000000000247E-3</v>
      </c>
      <c r="J11" s="7">
        <f t="shared" si="3"/>
        <v>560.000000000005</v>
      </c>
      <c r="K11" s="13"/>
    </row>
    <row r="12" spans="1:11" x14ac:dyDescent="0.3">
      <c r="A12" s="6">
        <v>8</v>
      </c>
      <c r="B12" s="6">
        <v>10</v>
      </c>
      <c r="C12" s="6">
        <v>66</v>
      </c>
      <c r="D12" s="6">
        <v>60</v>
      </c>
      <c r="E12" s="12">
        <f t="shared" si="0"/>
        <v>0.66600000000000004</v>
      </c>
      <c r="F12" s="6">
        <v>66</v>
      </c>
      <c r="G12" s="6">
        <v>33</v>
      </c>
      <c r="H12" s="12">
        <f t="shared" si="1"/>
        <v>0.6633</v>
      </c>
      <c r="I12" s="12">
        <f t="shared" si="2"/>
        <v>2.7000000000000357E-3</v>
      </c>
      <c r="J12" s="7">
        <f t="shared" si="3"/>
        <v>540.00000000000716</v>
      </c>
      <c r="K12" s="13"/>
    </row>
    <row r="13" spans="1:11" x14ac:dyDescent="0.3">
      <c r="A13" s="6">
        <v>9</v>
      </c>
      <c r="B13" s="6">
        <v>10</v>
      </c>
      <c r="C13" s="6">
        <v>65</v>
      </c>
      <c r="D13" s="6">
        <v>99</v>
      </c>
      <c r="E13" s="12">
        <f t="shared" si="0"/>
        <v>0.65990000000000004</v>
      </c>
      <c r="F13" s="6">
        <v>65</v>
      </c>
      <c r="G13" s="6">
        <v>69</v>
      </c>
      <c r="H13" s="12">
        <f t="shared" si="1"/>
        <v>0.65690000000000004</v>
      </c>
      <c r="I13" s="12">
        <f t="shared" si="2"/>
        <v>3.0000000000000027E-3</v>
      </c>
      <c r="J13" s="7">
        <f t="shared" si="3"/>
        <v>600.00000000000057</v>
      </c>
      <c r="K13" s="13"/>
    </row>
    <row r="14" spans="1:11" x14ac:dyDescent="0.3">
      <c r="A14" s="6">
        <v>10</v>
      </c>
      <c r="B14" s="6">
        <v>10</v>
      </c>
      <c r="C14" s="6">
        <v>65</v>
      </c>
      <c r="D14" s="6">
        <v>60</v>
      </c>
      <c r="E14" s="12">
        <f t="shared" si="0"/>
        <v>0.65600000000000003</v>
      </c>
      <c r="F14" s="6">
        <v>65</v>
      </c>
      <c r="G14" s="6">
        <v>34</v>
      </c>
      <c r="H14" s="12">
        <f t="shared" si="1"/>
        <v>0.65339999999999998</v>
      </c>
      <c r="I14" s="12">
        <f t="shared" si="2"/>
        <v>2.6000000000000467E-3</v>
      </c>
      <c r="J14" s="7">
        <f t="shared" si="3"/>
        <v>520.00000000000944</v>
      </c>
      <c r="K14" s="13"/>
    </row>
    <row r="15" spans="1:11" x14ac:dyDescent="0.3">
      <c r="A15" s="6">
        <v>11</v>
      </c>
      <c r="B15" s="6">
        <v>10</v>
      </c>
      <c r="C15" s="6">
        <v>65</v>
      </c>
      <c r="D15" s="6">
        <v>30</v>
      </c>
      <c r="E15" s="12">
        <f t="shared" si="0"/>
        <v>0.65300000000000002</v>
      </c>
      <c r="F15" s="6">
        <v>65</v>
      </c>
      <c r="G15" s="6">
        <v>4</v>
      </c>
      <c r="H15" s="12">
        <f t="shared" si="1"/>
        <v>0.65039999999999998</v>
      </c>
      <c r="I15" s="12">
        <f t="shared" si="2"/>
        <v>2.6000000000000467E-3</v>
      </c>
      <c r="J15" s="7">
        <f t="shared" si="3"/>
        <v>520.00000000000944</v>
      </c>
      <c r="K15" s="13"/>
    </row>
    <row r="16" spans="1:11" x14ac:dyDescent="0.3">
      <c r="A16" s="6">
        <v>13</v>
      </c>
      <c r="B16" s="6">
        <v>10</v>
      </c>
      <c r="C16" s="6">
        <v>64</v>
      </c>
      <c r="D16" s="6">
        <v>48</v>
      </c>
      <c r="E16" s="12">
        <f>0.01*C16 + 0.0001*D16</f>
        <v>0.64480000000000004</v>
      </c>
      <c r="F16" s="6">
        <v>64</v>
      </c>
      <c r="G16" s="6">
        <v>20</v>
      </c>
      <c r="H16" s="12">
        <f>0.01*F16 + 0.0001*G16</f>
        <v>0.64200000000000002</v>
      </c>
      <c r="I16" s="12">
        <f>-H16+E16</f>
        <v>2.8000000000000247E-3</v>
      </c>
      <c r="J16" s="7">
        <f>2*I16/(B16*10^(-6))</f>
        <v>560.000000000005</v>
      </c>
      <c r="K16" s="13"/>
    </row>
    <row r="17" spans="1:11" x14ac:dyDescent="0.3">
      <c r="A17" s="6">
        <v>14</v>
      </c>
      <c r="B17" s="6">
        <v>10</v>
      </c>
      <c r="C17" s="6">
        <v>63</v>
      </c>
      <c r="D17" s="6">
        <v>70</v>
      </c>
      <c r="E17" s="12">
        <f>0.01*C17 + 0.0001*D17</f>
        <v>0.63700000000000001</v>
      </c>
      <c r="F17" s="6">
        <v>63</v>
      </c>
      <c r="G17" s="6">
        <v>42</v>
      </c>
      <c r="H17" s="12">
        <f>0.01*F17 + 0.0001*G17</f>
        <v>0.63419999999999999</v>
      </c>
      <c r="I17" s="12">
        <f>-H17+E17</f>
        <v>2.8000000000000247E-3</v>
      </c>
      <c r="J17" s="7">
        <f>2*I17/(B17*10^(-6))</f>
        <v>560.000000000005</v>
      </c>
      <c r="K17" s="13"/>
    </row>
    <row r="18" spans="1:11" x14ac:dyDescent="0.3">
      <c r="K18" s="10"/>
    </row>
    <row r="19" spans="1:11" x14ac:dyDescent="0.3">
      <c r="A19" s="8"/>
      <c r="B19" s="8"/>
      <c r="C19" s="8"/>
      <c r="D19" s="8"/>
      <c r="E19" s="8"/>
      <c r="F19" s="8"/>
      <c r="G19" s="8"/>
      <c r="H19" s="8"/>
      <c r="I19" s="8"/>
      <c r="J19" s="9"/>
      <c r="K19" s="11"/>
    </row>
  </sheetData>
  <mergeCells count="10">
    <mergeCell ref="K5:K17"/>
    <mergeCell ref="A1:K1"/>
    <mergeCell ref="A2:K2"/>
    <mergeCell ref="A3:A4"/>
    <mergeCell ref="B3:B4"/>
    <mergeCell ref="C3:E3"/>
    <mergeCell ref="F3:H3"/>
    <mergeCell ref="I3:I4"/>
    <mergeCell ref="J3:J4"/>
    <mergeCell ref="K3:K4"/>
  </mergeCells>
  <pageMargins left="0.7" right="0.7" top="0.75" bottom="0.75" header="0.3" footer="0.3"/>
  <pageSetup fitToWidth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He-Ne</vt:lpstr>
      <vt:lpstr>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2025-10-05T19:16:10Z</cp:lastPrinted>
  <dcterms:created xsi:type="dcterms:W3CDTF">2015-06-05T18:17:20Z</dcterms:created>
  <dcterms:modified xsi:type="dcterms:W3CDTF">2025-10-05T19:22:06Z</dcterms:modified>
</cp:coreProperties>
</file>