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CER.DESKTOP-AET6VDV\Desktop\sem 5\optics lab\P_345-P_343-Laboratory-Resources\absorption and emission spectra\"/>
    </mc:Choice>
  </mc:AlternateContent>
  <xr:revisionPtr revIDLastSave="0" documentId="13_ncr:1_{CB172F55-1FEB-47EE-A708-7BD9D972D70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alibration" sheetId="1" r:id="rId1"/>
    <sheet name="copper" sheetId="2" r:id="rId2"/>
    <sheet name="brass" sheetId="3" r:id="rId3"/>
    <sheet name="iodin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4" l="1"/>
  <c r="J4" i="4"/>
  <c r="I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2" i="4"/>
  <c r="D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</calcChain>
</file>

<file path=xl/sharedStrings.xml><?xml version="1.0" encoding="utf-8"?>
<sst xmlns="http://schemas.openxmlformats.org/spreadsheetml/2006/main" count="61" uniqueCount="19">
  <si>
    <t>S No</t>
  </si>
  <si>
    <t>S No.</t>
  </si>
  <si>
    <t>Yellow</t>
  </si>
  <si>
    <t>Green</t>
  </si>
  <si>
    <t>Cyan</t>
  </si>
  <si>
    <t>Blue</t>
  </si>
  <si>
    <t>Violet</t>
  </si>
  <si>
    <t>Color</t>
  </si>
  <si>
    <t>Red</t>
  </si>
  <si>
    <t>E(in eV)</t>
  </si>
  <si>
    <t>λ_given(Å)</t>
  </si>
  <si>
    <t>λ_observed(Å)</t>
  </si>
  <si>
    <t>color</t>
  </si>
  <si>
    <t>λ_corr(Å)</t>
  </si>
  <si>
    <t>λ_lit(Å)</t>
  </si>
  <si>
    <t>wave number(cm^-1)</t>
  </si>
  <si>
    <t>difference in wave number(cm^-1)</t>
  </si>
  <si>
    <t>f(N/m)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</si>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</sst>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0" fillId="0" borderId="0" xfId="0" applyBorder="1"/>
    <xf numFmtId="1" fontId="2" fillId="0" borderId="0" xfId="0" applyNumberFormat="1" applyFont="1" applyBorder="1" applyAlignment="1">
      <alignment horizontal="right" wrapText="1"/>
    </xf>
    <xf numFmtId="0" fontId="1" fillId="0" borderId="2" xfId="0" applyFont="1" applyBorder="1"/>
    <xf numFmtId="0" fontId="3" fillId="0" borderId="2" xfId="0" applyFont="1" applyBorder="1"/>
    <xf numFmtId="0" fontId="0" fillId="0" borderId="2" xfId="0" applyBorder="1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169" fontId="0" fillId="0" borderId="2" xfId="0" applyNumberFormat="1" applyBorder="1"/>
    <xf numFmtId="169" fontId="0" fillId="0" borderId="2" xfId="0" applyNumberFormat="1" applyBorder="1" applyAlignment="1">
      <alignment horizontal="right"/>
    </xf>
    <xf numFmtId="2" fontId="0" fillId="0" borderId="2" xfId="0" applyNumberFormat="1" applyBorder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L7" sqref="L7"/>
    </sheetView>
  </sheetViews>
  <sheetFormatPr defaultRowHeight="14.4" x14ac:dyDescent="0.3"/>
  <cols>
    <col min="1" max="1" width="4.88671875" bestFit="1" customWidth="1"/>
    <col min="2" max="2" width="10.109375" bestFit="1" customWidth="1"/>
    <col min="3" max="3" width="13.44140625" bestFit="1" customWidth="1"/>
  </cols>
  <sheetData>
    <row r="1" spans="1:3" x14ac:dyDescent="0.3">
      <c r="A1" s="5" t="s">
        <v>0</v>
      </c>
      <c r="B1" s="6" t="s">
        <v>10</v>
      </c>
      <c r="C1" s="5" t="s">
        <v>11</v>
      </c>
    </row>
    <row r="2" spans="1:3" x14ac:dyDescent="0.3">
      <c r="A2" s="7">
        <v>1</v>
      </c>
      <c r="B2" s="7">
        <v>6230</v>
      </c>
      <c r="C2" s="7">
        <v>6240</v>
      </c>
    </row>
    <row r="3" spans="1:3" x14ac:dyDescent="0.3">
      <c r="A3" s="7">
        <v>2</v>
      </c>
      <c r="B3" s="7">
        <v>6200</v>
      </c>
      <c r="C3" s="7">
        <v>6210</v>
      </c>
    </row>
    <row r="4" spans="1:3" x14ac:dyDescent="0.3">
      <c r="A4" s="7">
        <v>3</v>
      </c>
      <c r="B4" s="7">
        <v>6150</v>
      </c>
      <c r="C4" s="7">
        <v>6130</v>
      </c>
    </row>
    <row r="5" spans="1:3" x14ac:dyDescent="0.3">
      <c r="A5" s="7">
        <v>4</v>
      </c>
      <c r="B5" s="7">
        <v>5960</v>
      </c>
      <c r="C5" s="7">
        <v>5970</v>
      </c>
    </row>
    <row r="6" spans="1:3" x14ac:dyDescent="0.3">
      <c r="A6" s="7">
        <v>5</v>
      </c>
      <c r="B6" s="7">
        <v>5790</v>
      </c>
      <c r="C6" s="7">
        <v>5800</v>
      </c>
    </row>
    <row r="7" spans="1:3" x14ac:dyDescent="0.3">
      <c r="A7" s="7">
        <v>6</v>
      </c>
      <c r="B7" s="7">
        <v>5790</v>
      </c>
      <c r="C7" s="7">
        <v>5780</v>
      </c>
    </row>
    <row r="8" spans="1:3" x14ac:dyDescent="0.3">
      <c r="A8" s="7">
        <v>7</v>
      </c>
      <c r="B8" s="7">
        <v>5460</v>
      </c>
      <c r="C8" s="7">
        <v>5460</v>
      </c>
    </row>
    <row r="9" spans="1:3" x14ac:dyDescent="0.3">
      <c r="A9" s="7">
        <v>8</v>
      </c>
      <c r="B9" s="7">
        <v>4940</v>
      </c>
      <c r="C9" s="7">
        <v>4940</v>
      </c>
    </row>
    <row r="10" spans="1:3" x14ac:dyDescent="0.3">
      <c r="A10" s="7">
        <v>9</v>
      </c>
      <c r="B10" s="7">
        <v>4890</v>
      </c>
      <c r="C10" s="7">
        <v>4900</v>
      </c>
    </row>
    <row r="11" spans="1:3" x14ac:dyDescent="0.3">
      <c r="A11" s="7">
        <v>10</v>
      </c>
      <c r="B11" s="7">
        <v>4350</v>
      </c>
      <c r="C11" s="7">
        <v>4360</v>
      </c>
    </row>
    <row r="12" spans="1:3" x14ac:dyDescent="0.3">
      <c r="A12" s="7">
        <v>11</v>
      </c>
      <c r="B12" s="7">
        <v>4070</v>
      </c>
      <c r="C12" s="7">
        <v>4080</v>
      </c>
    </row>
    <row r="13" spans="1:3" x14ac:dyDescent="0.3">
      <c r="A13" s="7">
        <v>12</v>
      </c>
      <c r="B13" s="7">
        <v>4030</v>
      </c>
      <c r="C13" s="7">
        <v>4050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C18EF-2E5F-4C8C-8FC1-9C8400BA6334}">
  <dimension ref="A1:H20"/>
  <sheetViews>
    <sheetView zoomScale="104" workbookViewId="0">
      <selection activeCell="A2" sqref="A2:A20"/>
    </sheetView>
  </sheetViews>
  <sheetFormatPr defaultRowHeight="14.4" x14ac:dyDescent="0.3"/>
  <cols>
    <col min="1" max="1" width="5.33203125" bestFit="1" customWidth="1"/>
    <col min="2" max="2" width="6.109375" bestFit="1" customWidth="1"/>
    <col min="3" max="3" width="13" bestFit="1" customWidth="1"/>
    <col min="4" max="4" width="10.5546875" bestFit="1" customWidth="1"/>
    <col min="5" max="5" width="6.88671875" bestFit="1" customWidth="1"/>
  </cols>
  <sheetData>
    <row r="1" spans="1:8" ht="15" thickBot="1" x14ac:dyDescent="0.35">
      <c r="A1" s="5" t="s">
        <v>1</v>
      </c>
      <c r="B1" s="5" t="s">
        <v>12</v>
      </c>
      <c r="C1" s="5" t="s">
        <v>11</v>
      </c>
      <c r="D1" s="5" t="s">
        <v>13</v>
      </c>
      <c r="E1" s="5" t="s">
        <v>14</v>
      </c>
    </row>
    <row r="2" spans="1:8" ht="15" thickBot="1" x14ac:dyDescent="0.35">
      <c r="A2" s="7">
        <v>1</v>
      </c>
      <c r="B2" s="8" t="s">
        <v>2</v>
      </c>
      <c r="C2" s="7">
        <v>5810</v>
      </c>
      <c r="D2" s="13">
        <f>1.0057*C2 -35.5343</f>
        <v>5807.5826999999999</v>
      </c>
      <c r="E2" s="7">
        <v>5782</v>
      </c>
      <c r="G2" s="1">
        <v>5800</v>
      </c>
      <c r="H2" s="1">
        <v>5860</v>
      </c>
    </row>
    <row r="3" spans="1:8" ht="15" thickBot="1" x14ac:dyDescent="0.35">
      <c r="A3" s="7">
        <v>2</v>
      </c>
      <c r="B3" s="8" t="s">
        <v>2</v>
      </c>
      <c r="C3" s="7">
        <v>5790</v>
      </c>
      <c r="D3" s="13">
        <f t="shared" ref="D3:D20" si="0">1.0057*C3 -35.5343</f>
        <v>5787.4687000000004</v>
      </c>
      <c r="E3" s="7">
        <v>5782</v>
      </c>
      <c r="G3" s="1">
        <v>5800</v>
      </c>
    </row>
    <row r="4" spans="1:8" ht="15" thickBot="1" x14ac:dyDescent="0.35">
      <c r="A4" s="7">
        <v>3</v>
      </c>
      <c r="B4" s="8" t="s">
        <v>2</v>
      </c>
      <c r="C4" s="7">
        <v>5700</v>
      </c>
      <c r="D4" s="13">
        <f t="shared" si="0"/>
        <v>5696.9556999999995</v>
      </c>
      <c r="E4" s="7">
        <v>5700</v>
      </c>
      <c r="G4" s="1">
        <v>5800</v>
      </c>
    </row>
    <row r="5" spans="1:8" ht="15" thickBot="1" x14ac:dyDescent="0.35">
      <c r="A5" s="7">
        <v>4</v>
      </c>
      <c r="B5" s="8" t="s">
        <v>3</v>
      </c>
      <c r="C5" s="7">
        <v>5570</v>
      </c>
      <c r="D5" s="13">
        <f t="shared" si="0"/>
        <v>5566.2146999999995</v>
      </c>
      <c r="E5" s="7">
        <v>5554</v>
      </c>
      <c r="G5" s="1">
        <v>5344</v>
      </c>
    </row>
    <row r="6" spans="1:8" ht="15" thickBot="1" x14ac:dyDescent="0.35">
      <c r="A6" s="7">
        <v>5</v>
      </c>
      <c r="B6" s="8" t="s">
        <v>3</v>
      </c>
      <c r="C6" s="7">
        <v>5300</v>
      </c>
      <c r="D6" s="13">
        <f t="shared" si="0"/>
        <v>5294.6756999999998</v>
      </c>
      <c r="E6" s="7">
        <v>5292</v>
      </c>
      <c r="G6" s="1">
        <v>5282</v>
      </c>
    </row>
    <row r="7" spans="1:8" ht="15" thickBot="1" x14ac:dyDescent="0.35">
      <c r="A7" s="7">
        <v>6</v>
      </c>
      <c r="B7" s="8" t="s">
        <v>3</v>
      </c>
      <c r="C7" s="7">
        <v>5220</v>
      </c>
      <c r="D7" s="13">
        <f t="shared" si="0"/>
        <v>5214.2196999999996</v>
      </c>
      <c r="E7" s="7">
        <v>5218</v>
      </c>
      <c r="G7" s="1">
        <v>5202</v>
      </c>
    </row>
    <row r="8" spans="1:8" ht="15" thickBot="1" x14ac:dyDescent="0.35">
      <c r="A8" s="7">
        <v>7</v>
      </c>
      <c r="B8" s="8" t="s">
        <v>4</v>
      </c>
      <c r="C8" s="7">
        <v>5150</v>
      </c>
      <c r="D8" s="13">
        <f t="shared" si="0"/>
        <v>5143.8207000000002</v>
      </c>
      <c r="E8" s="7">
        <v>5153</v>
      </c>
      <c r="G8" s="1">
        <v>5178</v>
      </c>
    </row>
    <row r="9" spans="1:8" ht="15" thickBot="1" x14ac:dyDescent="0.35">
      <c r="A9" s="7">
        <v>8</v>
      </c>
      <c r="B9" s="8" t="s">
        <v>4</v>
      </c>
      <c r="C9" s="7">
        <v>5100</v>
      </c>
      <c r="D9" s="13">
        <f t="shared" si="0"/>
        <v>5093.5357000000004</v>
      </c>
      <c r="E9" s="7">
        <v>5105</v>
      </c>
      <c r="G9" s="1">
        <v>5178</v>
      </c>
    </row>
    <row r="10" spans="1:8" ht="15" thickBot="1" x14ac:dyDescent="0.35">
      <c r="A10" s="7">
        <v>9</v>
      </c>
      <c r="B10" s="8" t="s">
        <v>4</v>
      </c>
      <c r="C10" s="7">
        <v>4990</v>
      </c>
      <c r="D10" s="13">
        <f t="shared" si="0"/>
        <v>4982.9087</v>
      </c>
      <c r="E10" s="7">
        <v>5016</v>
      </c>
      <c r="G10" s="1">
        <v>5178</v>
      </c>
    </row>
    <row r="11" spans="1:8" ht="15" thickBot="1" x14ac:dyDescent="0.35">
      <c r="A11" s="7">
        <v>10</v>
      </c>
      <c r="B11" s="8" t="s">
        <v>5</v>
      </c>
      <c r="C11" s="7">
        <v>4800</v>
      </c>
      <c r="D11" s="13">
        <f t="shared" si="0"/>
        <v>4791.8257000000003</v>
      </c>
      <c r="E11" s="7">
        <v>4865</v>
      </c>
      <c r="G11" s="1">
        <v>4759</v>
      </c>
    </row>
    <row r="12" spans="1:8" ht="15" thickBot="1" x14ac:dyDescent="0.35">
      <c r="A12" s="7">
        <v>11</v>
      </c>
      <c r="B12" s="8" t="s">
        <v>5</v>
      </c>
      <c r="C12" s="7">
        <v>4720</v>
      </c>
      <c r="D12" s="13">
        <f t="shared" si="0"/>
        <v>4711.3697000000002</v>
      </c>
      <c r="E12" s="7">
        <v>4704</v>
      </c>
      <c r="G12" s="1">
        <v>4759</v>
      </c>
    </row>
    <row r="13" spans="1:8" ht="15" thickBot="1" x14ac:dyDescent="0.35">
      <c r="A13" s="7">
        <v>12</v>
      </c>
      <c r="B13" s="8" t="s">
        <v>5</v>
      </c>
      <c r="C13" s="7">
        <v>4640</v>
      </c>
      <c r="D13" s="13">
        <f t="shared" si="0"/>
        <v>4630.9137000000001</v>
      </c>
      <c r="E13" s="7">
        <v>4650</v>
      </c>
      <c r="G13" s="1">
        <v>4625</v>
      </c>
    </row>
    <row r="14" spans="1:8" ht="15" thickBot="1" x14ac:dyDescent="0.35">
      <c r="A14" s="7">
        <v>13</v>
      </c>
      <c r="B14" s="8" t="s">
        <v>5</v>
      </c>
      <c r="C14" s="7">
        <v>4580</v>
      </c>
      <c r="D14" s="13">
        <f t="shared" si="0"/>
        <v>4570.5716999999995</v>
      </c>
      <c r="E14" s="7">
        <v>4587</v>
      </c>
    </row>
    <row r="15" spans="1:8" ht="15" thickBot="1" x14ac:dyDescent="0.35">
      <c r="A15" s="7">
        <v>14</v>
      </c>
      <c r="B15" s="8" t="s">
        <v>5</v>
      </c>
      <c r="C15" s="7">
        <v>4520</v>
      </c>
      <c r="D15" s="13">
        <f t="shared" si="0"/>
        <v>4510.2296999999999</v>
      </c>
      <c r="E15" s="7">
        <v>4530</v>
      </c>
      <c r="G15" s="1">
        <v>4525</v>
      </c>
    </row>
    <row r="16" spans="1:8" ht="15" thickBot="1" x14ac:dyDescent="0.35">
      <c r="A16" s="7">
        <v>15</v>
      </c>
      <c r="B16" s="8" t="s">
        <v>5</v>
      </c>
      <c r="C16" s="7">
        <v>4500</v>
      </c>
      <c r="D16" s="13">
        <f t="shared" si="0"/>
        <v>4490.1157000000003</v>
      </c>
      <c r="E16" s="7">
        <v>4508</v>
      </c>
      <c r="G16" s="1">
        <v>4513</v>
      </c>
    </row>
    <row r="17" spans="1:7" ht="15" thickBot="1" x14ac:dyDescent="0.35">
      <c r="A17" s="7">
        <v>16</v>
      </c>
      <c r="B17" s="8" t="s">
        <v>5</v>
      </c>
      <c r="C17" s="7">
        <v>4480</v>
      </c>
      <c r="D17" s="13">
        <f t="shared" si="0"/>
        <v>4470.0016999999998</v>
      </c>
      <c r="E17" s="7">
        <v>4480</v>
      </c>
      <c r="G17" s="1">
        <v>4471</v>
      </c>
    </row>
    <row r="18" spans="1:7" ht="15" thickBot="1" x14ac:dyDescent="0.35">
      <c r="A18" s="7">
        <v>17</v>
      </c>
      <c r="B18" s="8" t="s">
        <v>5</v>
      </c>
      <c r="C18" s="7">
        <v>4420</v>
      </c>
      <c r="D18" s="13">
        <f t="shared" si="0"/>
        <v>4409.6597000000002</v>
      </c>
      <c r="E18" s="7">
        <v>4415</v>
      </c>
    </row>
    <row r="19" spans="1:7" ht="15" thickBot="1" x14ac:dyDescent="0.35">
      <c r="A19" s="7">
        <v>18</v>
      </c>
      <c r="B19" s="8" t="s">
        <v>6</v>
      </c>
      <c r="C19" s="7">
        <v>4380</v>
      </c>
      <c r="D19" s="13">
        <f t="shared" si="0"/>
        <v>4369.4317000000001</v>
      </c>
      <c r="E19" s="7">
        <v>4377</v>
      </c>
      <c r="G19" s="1">
        <v>4327</v>
      </c>
    </row>
    <row r="20" spans="1:7" ht="15" thickBot="1" x14ac:dyDescent="0.35">
      <c r="A20" s="7">
        <v>19</v>
      </c>
      <c r="B20" s="8" t="s">
        <v>6</v>
      </c>
      <c r="C20" s="7">
        <v>4280</v>
      </c>
      <c r="D20" s="13">
        <f t="shared" si="0"/>
        <v>4268.8616999999995</v>
      </c>
      <c r="E20" s="7">
        <v>4275</v>
      </c>
      <c r="G20" s="1">
        <v>4108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AC69-0757-4162-93B8-A5E957C9A6BF}">
  <dimension ref="A1:I21"/>
  <sheetViews>
    <sheetView workbookViewId="0">
      <selection activeCell="E2" sqref="E2:E21"/>
    </sheetView>
  </sheetViews>
  <sheetFormatPr defaultRowHeight="14.4" x14ac:dyDescent="0.3"/>
  <cols>
    <col min="1" max="1" width="5.44140625" bestFit="1" customWidth="1"/>
    <col min="2" max="2" width="6.109375" bestFit="1" customWidth="1"/>
    <col min="3" max="3" width="13.44140625" bestFit="1" customWidth="1"/>
    <col min="4" max="4" width="10" bestFit="1" customWidth="1"/>
    <col min="5" max="5" width="7.109375" bestFit="1" customWidth="1"/>
  </cols>
  <sheetData>
    <row r="1" spans="1:9" x14ac:dyDescent="0.3">
      <c r="A1" s="5" t="s">
        <v>1</v>
      </c>
      <c r="B1" s="5" t="s">
        <v>7</v>
      </c>
      <c r="C1" s="5" t="s">
        <v>11</v>
      </c>
      <c r="D1" s="5" t="s">
        <v>13</v>
      </c>
      <c r="E1" s="5" t="s">
        <v>14</v>
      </c>
    </row>
    <row r="2" spans="1:9" x14ac:dyDescent="0.3">
      <c r="A2" s="7">
        <v>1</v>
      </c>
      <c r="B2" s="8" t="s">
        <v>8</v>
      </c>
      <c r="C2" s="7">
        <v>6410</v>
      </c>
      <c r="D2" s="13">
        <f>1.0057*C2 -35.5343</f>
        <v>6411.0027</v>
      </c>
      <c r="E2" s="9">
        <v>6441</v>
      </c>
      <c r="G2" s="4">
        <v>6362.34</v>
      </c>
      <c r="H2" s="2"/>
      <c r="I2" s="2"/>
    </row>
    <row r="3" spans="1:9" x14ac:dyDescent="0.3">
      <c r="A3" s="7">
        <v>2</v>
      </c>
      <c r="B3" s="8" t="s">
        <v>8</v>
      </c>
      <c r="C3" s="7">
        <v>6400</v>
      </c>
      <c r="D3" s="13">
        <f t="shared" ref="D3:D21" si="0">1.0057*C3 -35.5343</f>
        <v>6400.9457000000002</v>
      </c>
      <c r="E3" s="9">
        <v>6441</v>
      </c>
      <c r="G3" s="4">
        <v>6362.34</v>
      </c>
      <c r="H3" s="2"/>
      <c r="I3" s="2"/>
    </row>
    <row r="4" spans="1:9" x14ac:dyDescent="0.3">
      <c r="A4" s="7">
        <v>3</v>
      </c>
      <c r="B4" s="8" t="s">
        <v>2</v>
      </c>
      <c r="C4" s="7">
        <v>5800</v>
      </c>
      <c r="D4" s="13">
        <f t="shared" si="0"/>
        <v>5797.5257000000001</v>
      </c>
      <c r="E4" s="9">
        <v>5789</v>
      </c>
      <c r="G4" s="4">
        <v>5782.13</v>
      </c>
      <c r="H4" s="2"/>
      <c r="I4" s="3"/>
    </row>
    <row r="5" spans="1:9" x14ac:dyDescent="0.3">
      <c r="A5" s="7">
        <v>4</v>
      </c>
      <c r="B5" s="8" t="s">
        <v>2</v>
      </c>
      <c r="C5" s="7">
        <v>5790</v>
      </c>
      <c r="D5" s="13">
        <f t="shared" si="0"/>
        <v>5787.4687000000004</v>
      </c>
      <c r="E5" s="9">
        <v>5789</v>
      </c>
      <c r="G5" s="4">
        <v>5782.13</v>
      </c>
      <c r="H5" s="2"/>
      <c r="I5" s="3"/>
    </row>
    <row r="6" spans="1:9" x14ac:dyDescent="0.3">
      <c r="A6" s="7">
        <v>5</v>
      </c>
      <c r="B6" s="8" t="s">
        <v>2</v>
      </c>
      <c r="C6" s="7">
        <v>5710</v>
      </c>
      <c r="D6" s="13">
        <f t="shared" si="0"/>
        <v>5707.0127000000002</v>
      </c>
      <c r="E6" s="9">
        <v>5789</v>
      </c>
      <c r="G6" s="4">
        <v>5700.24</v>
      </c>
      <c r="H6" s="2"/>
      <c r="I6" s="3"/>
    </row>
    <row r="7" spans="1:9" x14ac:dyDescent="0.3">
      <c r="A7" s="7">
        <v>6</v>
      </c>
      <c r="B7" s="8" t="s">
        <v>2</v>
      </c>
      <c r="C7" s="7">
        <v>5700</v>
      </c>
      <c r="D7" s="13">
        <f t="shared" si="0"/>
        <v>5696.9556999999995</v>
      </c>
      <c r="E7" s="9">
        <v>5789</v>
      </c>
      <c r="G7" s="4">
        <v>5700.24</v>
      </c>
      <c r="H7" s="2"/>
      <c r="I7" s="3"/>
    </row>
    <row r="8" spans="1:9" x14ac:dyDescent="0.3">
      <c r="A8" s="7">
        <v>7</v>
      </c>
      <c r="B8" s="8" t="s">
        <v>3</v>
      </c>
      <c r="C8" s="7">
        <v>5300</v>
      </c>
      <c r="D8" s="13">
        <f t="shared" si="0"/>
        <v>5294.6756999999998</v>
      </c>
      <c r="E8" s="9">
        <v>5385</v>
      </c>
      <c r="G8" s="4">
        <v>5218.2</v>
      </c>
      <c r="H8" s="3"/>
      <c r="I8" s="3"/>
    </row>
    <row r="9" spans="1:9" x14ac:dyDescent="0.3">
      <c r="A9" s="7">
        <v>8</v>
      </c>
      <c r="B9" s="8" t="s">
        <v>3</v>
      </c>
      <c r="C9" s="7">
        <v>5290</v>
      </c>
      <c r="D9" s="13">
        <f t="shared" si="0"/>
        <v>5284.6187</v>
      </c>
      <c r="E9" s="9">
        <v>5385</v>
      </c>
      <c r="G9" s="4">
        <v>5218.2</v>
      </c>
      <c r="H9" s="3"/>
      <c r="I9" s="3"/>
    </row>
    <row r="10" spans="1:9" x14ac:dyDescent="0.3">
      <c r="A10" s="7">
        <v>9</v>
      </c>
      <c r="B10" s="8" t="s">
        <v>3</v>
      </c>
      <c r="C10" s="7">
        <v>5230</v>
      </c>
      <c r="D10" s="13">
        <f t="shared" si="0"/>
        <v>5224.2767000000003</v>
      </c>
      <c r="E10" s="9">
        <v>5219</v>
      </c>
      <c r="G10" s="4">
        <v>5218.2</v>
      </c>
      <c r="H10" s="3"/>
      <c r="I10" s="3"/>
    </row>
    <row r="11" spans="1:9" x14ac:dyDescent="0.3">
      <c r="A11" s="7">
        <v>10</v>
      </c>
      <c r="B11" s="8" t="s">
        <v>3</v>
      </c>
      <c r="C11" s="7">
        <v>5220</v>
      </c>
      <c r="D11" s="13">
        <f t="shared" si="0"/>
        <v>5214.2196999999996</v>
      </c>
      <c r="E11" s="9">
        <v>5219</v>
      </c>
      <c r="G11" s="4">
        <v>5218.2</v>
      </c>
      <c r="H11" s="3"/>
      <c r="I11" s="3"/>
    </row>
    <row r="12" spans="1:9" x14ac:dyDescent="0.3">
      <c r="A12" s="7">
        <v>11</v>
      </c>
      <c r="B12" s="8" t="s">
        <v>3</v>
      </c>
      <c r="C12" s="7">
        <v>5160</v>
      </c>
      <c r="D12" s="13">
        <f t="shared" si="0"/>
        <v>5153.8777</v>
      </c>
      <c r="E12" s="9">
        <v>5199</v>
      </c>
      <c r="G12" s="4">
        <v>5153.24</v>
      </c>
      <c r="H12" s="3"/>
      <c r="I12" s="3"/>
    </row>
    <row r="13" spans="1:9" x14ac:dyDescent="0.3">
      <c r="A13" s="7">
        <v>12</v>
      </c>
      <c r="B13" s="8" t="s">
        <v>3</v>
      </c>
      <c r="C13" s="7">
        <v>5150</v>
      </c>
      <c r="D13" s="13">
        <f t="shared" si="0"/>
        <v>5143.8207000000002</v>
      </c>
      <c r="E13" s="9">
        <v>5135</v>
      </c>
      <c r="G13" s="4">
        <v>5153.24</v>
      </c>
      <c r="H13" s="3"/>
      <c r="I13" s="3"/>
    </row>
    <row r="14" spans="1:9" x14ac:dyDescent="0.3">
      <c r="A14" s="7">
        <v>13</v>
      </c>
      <c r="B14" s="8" t="s">
        <v>3</v>
      </c>
      <c r="C14" s="7">
        <v>5110</v>
      </c>
      <c r="D14" s="13">
        <f t="shared" si="0"/>
        <v>5103.5927000000001</v>
      </c>
      <c r="E14" s="9">
        <v>5135</v>
      </c>
      <c r="G14" s="4">
        <v>5105.54</v>
      </c>
      <c r="H14" s="3"/>
      <c r="I14" s="3"/>
    </row>
    <row r="15" spans="1:9" x14ac:dyDescent="0.3">
      <c r="A15" s="7">
        <v>14</v>
      </c>
      <c r="B15" s="8" t="s">
        <v>3</v>
      </c>
      <c r="C15" s="7">
        <v>5100</v>
      </c>
      <c r="D15" s="13">
        <f t="shared" si="0"/>
        <v>5093.5357000000004</v>
      </c>
      <c r="E15" s="9">
        <v>5135</v>
      </c>
      <c r="G15" s="4">
        <v>5105.54</v>
      </c>
      <c r="H15" s="3"/>
      <c r="I15" s="3"/>
    </row>
    <row r="16" spans="1:9" x14ac:dyDescent="0.3">
      <c r="A16" s="7">
        <v>15</v>
      </c>
      <c r="B16" s="8" t="s">
        <v>5</v>
      </c>
      <c r="C16" s="7">
        <v>4810</v>
      </c>
      <c r="D16" s="13">
        <f t="shared" si="0"/>
        <v>4801.8827000000001</v>
      </c>
      <c r="E16" s="9">
        <v>4787</v>
      </c>
      <c r="G16" s="4">
        <v>4810.53</v>
      </c>
      <c r="H16" s="2"/>
      <c r="I16" s="3"/>
    </row>
    <row r="17" spans="1:9" x14ac:dyDescent="0.3">
      <c r="A17" s="7">
        <v>16</v>
      </c>
      <c r="B17" s="8" t="s">
        <v>5</v>
      </c>
      <c r="C17" s="7">
        <v>4800</v>
      </c>
      <c r="D17" s="13">
        <f t="shared" si="0"/>
        <v>4791.8257000000003</v>
      </c>
      <c r="E17" s="9">
        <v>4762</v>
      </c>
      <c r="G17" s="4">
        <v>4810.53</v>
      </c>
      <c r="H17" s="2"/>
      <c r="I17" s="3"/>
    </row>
    <row r="18" spans="1:9" x14ac:dyDescent="0.3">
      <c r="A18" s="7">
        <v>17</v>
      </c>
      <c r="B18" s="8" t="s">
        <v>5</v>
      </c>
      <c r="C18" s="7">
        <v>4720</v>
      </c>
      <c r="D18" s="13">
        <f t="shared" si="0"/>
        <v>4711.3697000000002</v>
      </c>
      <c r="E18" s="9">
        <v>4708</v>
      </c>
      <c r="G18" s="4">
        <v>4722.16</v>
      </c>
      <c r="H18" s="2"/>
      <c r="I18" s="2"/>
    </row>
    <row r="19" spans="1:9" x14ac:dyDescent="0.3">
      <c r="A19" s="7">
        <v>18</v>
      </c>
      <c r="B19" s="8" t="s">
        <v>5</v>
      </c>
      <c r="C19" s="7">
        <v>4710</v>
      </c>
      <c r="D19" s="13">
        <f t="shared" si="0"/>
        <v>4701.3126999999995</v>
      </c>
      <c r="E19" s="9">
        <v>4708</v>
      </c>
      <c r="G19" s="4">
        <v>4722.16</v>
      </c>
      <c r="H19" s="2"/>
      <c r="I19" s="3"/>
    </row>
    <row r="20" spans="1:9" x14ac:dyDescent="0.3">
      <c r="A20" s="7">
        <v>19</v>
      </c>
      <c r="B20" s="8" t="s">
        <v>5</v>
      </c>
      <c r="C20" s="7">
        <v>4680</v>
      </c>
      <c r="D20" s="13">
        <f t="shared" si="0"/>
        <v>4671.1417000000001</v>
      </c>
      <c r="E20" s="9">
        <v>4674</v>
      </c>
      <c r="G20" s="4">
        <v>4680.1400000000003</v>
      </c>
      <c r="H20" s="2"/>
      <c r="I20" s="3"/>
    </row>
    <row r="21" spans="1:9" x14ac:dyDescent="0.3">
      <c r="A21" s="7">
        <v>20</v>
      </c>
      <c r="B21" s="8" t="s">
        <v>5</v>
      </c>
      <c r="C21" s="7">
        <v>4670</v>
      </c>
      <c r="D21" s="13">
        <f t="shared" si="0"/>
        <v>4661.0847000000003</v>
      </c>
      <c r="E21" s="9">
        <v>4521</v>
      </c>
      <c r="G21" s="4">
        <v>4680.1400000000003</v>
      </c>
      <c r="H21" s="2"/>
      <c r="I2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6EA2F-0DC2-485B-BB18-0402204FD68E}">
  <dimension ref="A1:L32"/>
  <sheetViews>
    <sheetView tabSelected="1" topLeftCell="A21" workbookViewId="0">
      <selection activeCell="F2" sqref="F2"/>
    </sheetView>
  </sheetViews>
  <sheetFormatPr defaultRowHeight="14.4" x14ac:dyDescent="0.3"/>
  <cols>
    <col min="1" max="1" width="5.44140625" bestFit="1" customWidth="1"/>
    <col min="2" max="2" width="13.44140625" bestFit="1" customWidth="1"/>
    <col min="3" max="3" width="10" bestFit="1" customWidth="1"/>
    <col min="4" max="4" width="19.33203125" bestFit="1" customWidth="1"/>
    <col min="5" max="5" width="17.77734375" customWidth="1"/>
    <col min="6" max="7" width="12" bestFit="1" customWidth="1"/>
  </cols>
  <sheetData>
    <row r="1" spans="1:12" ht="28.8" x14ac:dyDescent="0.3">
      <c r="A1" s="5" t="s">
        <v>1</v>
      </c>
      <c r="B1" s="5" t="s">
        <v>11</v>
      </c>
      <c r="C1" s="5" t="s">
        <v>13</v>
      </c>
      <c r="D1" s="5" t="s">
        <v>15</v>
      </c>
      <c r="E1" s="10" t="s">
        <v>16</v>
      </c>
      <c r="F1" s="5" t="s">
        <v>9</v>
      </c>
      <c r="G1" s="5" t="s">
        <v>17</v>
      </c>
    </row>
    <row r="2" spans="1:12" x14ac:dyDescent="0.3">
      <c r="A2" s="7">
        <v>1</v>
      </c>
      <c r="B2" s="9">
        <v>6250</v>
      </c>
      <c r="C2" s="11">
        <f>1.0057*B2 -35.5343</f>
        <v>6250.0906999999997</v>
      </c>
      <c r="D2" s="11">
        <f>10^8*1/C2</f>
        <v>15999.767811369522</v>
      </c>
      <c r="E2" s="12" t="s">
        <v>18</v>
      </c>
      <c r="F2" s="11">
        <f>D2/8068</f>
        <v>1.9831145031444624</v>
      </c>
      <c r="G2" s="12" t="s">
        <v>18</v>
      </c>
    </row>
    <row r="3" spans="1:12" x14ac:dyDescent="0.3">
      <c r="A3" s="7">
        <v>2</v>
      </c>
      <c r="B3" s="9">
        <v>6200</v>
      </c>
      <c r="C3" s="11">
        <f t="shared" ref="C3:C32" si="0">1.0057*B3 -35.5343</f>
        <v>6199.8056999999999</v>
      </c>
      <c r="D3" s="11">
        <f t="shared" ref="D3:D32" si="1">10^8*1/C3</f>
        <v>16129.537736964887</v>
      </c>
      <c r="E3" s="11">
        <f>D3-D2</f>
        <v>129.76992559536484</v>
      </c>
      <c r="F3" s="11">
        <f t="shared" ref="F3:F32" si="2">D3/8068</f>
        <v>1.9991990254046712</v>
      </c>
      <c r="G3" s="11">
        <f>1.053*10^(-25)*(2*PI()*3*10^8 * E3*100)^2</f>
        <v>63.005538619277047</v>
      </c>
      <c r="I3">
        <f>AVERAGE(G3:G32)</f>
        <v>40.018420940256256</v>
      </c>
    </row>
    <row r="4" spans="1:12" x14ac:dyDescent="0.3">
      <c r="A4" s="7">
        <v>3</v>
      </c>
      <c r="B4" s="9">
        <v>6150</v>
      </c>
      <c r="C4" s="11">
        <f t="shared" si="0"/>
        <v>6149.5207</v>
      </c>
      <c r="D4" s="11">
        <f t="shared" si="1"/>
        <v>16261.429935507007</v>
      </c>
      <c r="E4" s="11">
        <f t="shared" ref="E4:E32" si="3">D4-D3</f>
        <v>131.89219854212024</v>
      </c>
      <c r="F4" s="11">
        <f t="shared" si="2"/>
        <v>2.0155465958734515</v>
      </c>
      <c r="G4" s="11">
        <f t="shared" ref="G4:G32" si="4">1.053*10^(-25)*(2*PI()*3*10^8 * E4*100)^2</f>
        <v>65.08319019632232</v>
      </c>
      <c r="J4">
        <f>AVERAGE(E3:E32)</f>
        <v>98.638448595374811</v>
      </c>
    </row>
    <row r="5" spans="1:12" x14ac:dyDescent="0.3">
      <c r="A5" s="7">
        <v>4</v>
      </c>
      <c r="B5" s="9">
        <v>6140</v>
      </c>
      <c r="C5" s="11">
        <f t="shared" si="0"/>
        <v>6139.4637000000002</v>
      </c>
      <c r="D5" s="11">
        <f t="shared" si="1"/>
        <v>16288.067636917536</v>
      </c>
      <c r="E5" s="11">
        <f t="shared" si="3"/>
        <v>26.637701410529189</v>
      </c>
      <c r="F5" s="11">
        <f t="shared" si="2"/>
        <v>2.0188482445361351</v>
      </c>
      <c r="G5" s="11">
        <f t="shared" si="4"/>
        <v>2.6547529392259821</v>
      </c>
      <c r="L5" s="14">
        <f>F32-F2</f>
        <v>0.36677658129167612</v>
      </c>
    </row>
    <row r="6" spans="1:12" x14ac:dyDescent="0.3">
      <c r="A6" s="7">
        <v>5</v>
      </c>
      <c r="B6" s="9">
        <v>6080</v>
      </c>
      <c r="C6" s="11">
        <f t="shared" si="0"/>
        <v>6079.1216999999997</v>
      </c>
      <c r="D6" s="11">
        <f t="shared" si="1"/>
        <v>16449.744705719579</v>
      </c>
      <c r="E6" s="11">
        <f t="shared" si="3"/>
        <v>161.67706880204241</v>
      </c>
      <c r="F6" s="11">
        <f t="shared" si="2"/>
        <v>2.0388875440901808</v>
      </c>
      <c r="G6" s="11">
        <f t="shared" si="4"/>
        <v>97.797436490752773</v>
      </c>
    </row>
    <row r="7" spans="1:12" x14ac:dyDescent="0.3">
      <c r="A7" s="7">
        <v>6</v>
      </c>
      <c r="B7" s="9">
        <v>6030</v>
      </c>
      <c r="C7" s="11">
        <f t="shared" si="0"/>
        <v>6028.8366999999998</v>
      </c>
      <c r="D7" s="11">
        <f t="shared" si="1"/>
        <v>16586.947860107077</v>
      </c>
      <c r="E7" s="11">
        <f t="shared" si="3"/>
        <v>137.20315438749822</v>
      </c>
      <c r="F7" s="11">
        <f t="shared" si="2"/>
        <v>2.0558933887093551</v>
      </c>
      <c r="G7" s="11">
        <f t="shared" si="4"/>
        <v>70.430181847623473</v>
      </c>
    </row>
    <row r="8" spans="1:12" x14ac:dyDescent="0.3">
      <c r="A8" s="7">
        <v>7</v>
      </c>
      <c r="B8" s="9">
        <v>5990</v>
      </c>
      <c r="C8" s="11">
        <f t="shared" si="0"/>
        <v>5988.6086999999998</v>
      </c>
      <c r="D8" s="11">
        <f t="shared" si="1"/>
        <v>16698.369355807135</v>
      </c>
      <c r="E8" s="11">
        <f t="shared" si="3"/>
        <v>111.42149570005859</v>
      </c>
      <c r="F8" s="11">
        <f t="shared" si="2"/>
        <v>2.0697036881268138</v>
      </c>
      <c r="G8" s="11">
        <f t="shared" si="4"/>
        <v>46.448167585759201</v>
      </c>
    </row>
    <row r="9" spans="1:12" x14ac:dyDescent="0.3">
      <c r="A9" s="7">
        <v>8</v>
      </c>
      <c r="B9" s="9">
        <v>5950</v>
      </c>
      <c r="C9" s="11">
        <f t="shared" si="0"/>
        <v>5948.3806999999997</v>
      </c>
      <c r="D9" s="11">
        <f t="shared" si="1"/>
        <v>16811.297904991185</v>
      </c>
      <c r="E9" s="11">
        <f t="shared" si="3"/>
        <v>112.92854918404919</v>
      </c>
      <c r="F9" s="11">
        <f t="shared" si="2"/>
        <v>2.0837007814813071</v>
      </c>
      <c r="G9" s="11">
        <f t="shared" si="4"/>
        <v>47.713152782851829</v>
      </c>
    </row>
    <row r="10" spans="1:12" x14ac:dyDescent="0.3">
      <c r="A10" s="7">
        <v>9</v>
      </c>
      <c r="B10" s="9">
        <v>5900</v>
      </c>
      <c r="C10" s="11">
        <f t="shared" si="0"/>
        <v>5898.0956999999999</v>
      </c>
      <c r="D10" s="11">
        <f t="shared" si="1"/>
        <v>16954.624863072331</v>
      </c>
      <c r="E10" s="11">
        <f t="shared" si="3"/>
        <v>143.32695808114659</v>
      </c>
      <c r="F10" s="11">
        <f t="shared" si="2"/>
        <v>2.1014656498602293</v>
      </c>
      <c r="G10" s="11">
        <f t="shared" si="4"/>
        <v>76.857523169007422</v>
      </c>
    </row>
    <row r="11" spans="1:12" x14ac:dyDescent="0.3">
      <c r="A11" s="7">
        <v>10</v>
      </c>
      <c r="B11" s="9">
        <v>5860</v>
      </c>
      <c r="C11" s="11">
        <f t="shared" si="0"/>
        <v>5857.8676999999998</v>
      </c>
      <c r="D11" s="11">
        <f t="shared" si="1"/>
        <v>17071.058125809159</v>
      </c>
      <c r="E11" s="11">
        <f t="shared" si="3"/>
        <v>116.4332627368276</v>
      </c>
      <c r="F11" s="11">
        <f t="shared" si="2"/>
        <v>2.1158971400358402</v>
      </c>
      <c r="G11" s="11">
        <f t="shared" si="4"/>
        <v>50.720643227278366</v>
      </c>
    </row>
    <row r="12" spans="1:12" x14ac:dyDescent="0.3">
      <c r="A12" s="7">
        <v>11</v>
      </c>
      <c r="B12" s="9">
        <v>5830</v>
      </c>
      <c r="C12" s="11">
        <f t="shared" si="0"/>
        <v>5827.6967000000004</v>
      </c>
      <c r="D12" s="11">
        <f t="shared" si="1"/>
        <v>17159.43796457355</v>
      </c>
      <c r="E12" s="11">
        <f t="shared" si="3"/>
        <v>88.379838764391025</v>
      </c>
      <c r="F12" s="11">
        <f t="shared" si="2"/>
        <v>2.1268515077557697</v>
      </c>
      <c r="G12" s="11">
        <f t="shared" si="4"/>
        <v>29.223822890105041</v>
      </c>
    </row>
    <row r="13" spans="1:12" x14ac:dyDescent="0.3">
      <c r="A13" s="7">
        <v>12</v>
      </c>
      <c r="B13" s="9">
        <v>5800</v>
      </c>
      <c r="C13" s="11">
        <f t="shared" si="0"/>
        <v>5797.5257000000001</v>
      </c>
      <c r="D13" s="11">
        <f t="shared" si="1"/>
        <v>17248.737681318082</v>
      </c>
      <c r="E13" s="11">
        <f t="shared" si="3"/>
        <v>89.299716744531906</v>
      </c>
      <c r="F13" s="11">
        <f t="shared" si="2"/>
        <v>2.1379198910904909</v>
      </c>
      <c r="G13" s="11">
        <f t="shared" si="4"/>
        <v>29.835325478051526</v>
      </c>
    </row>
    <row r="14" spans="1:12" x14ac:dyDescent="0.3">
      <c r="A14" s="7">
        <v>13</v>
      </c>
      <c r="B14" s="9">
        <v>5760</v>
      </c>
      <c r="C14" s="11">
        <f t="shared" si="0"/>
        <v>5757.2977000000001</v>
      </c>
      <c r="D14" s="11">
        <f t="shared" si="1"/>
        <v>17369.259887325265</v>
      </c>
      <c r="E14" s="11">
        <f t="shared" si="3"/>
        <v>120.52220600718283</v>
      </c>
      <c r="F14" s="11">
        <f t="shared" si="2"/>
        <v>2.1528581912896958</v>
      </c>
      <c r="G14" s="11">
        <f t="shared" si="4"/>
        <v>54.345646799648378</v>
      </c>
    </row>
    <row r="15" spans="1:12" x14ac:dyDescent="0.3">
      <c r="A15" s="7">
        <v>14</v>
      </c>
      <c r="B15" s="9">
        <v>5730</v>
      </c>
      <c r="C15" s="11">
        <f t="shared" si="0"/>
        <v>5727.1266999999998</v>
      </c>
      <c r="D15" s="11">
        <f t="shared" si="1"/>
        <v>17460.762654334154</v>
      </c>
      <c r="E15" s="11">
        <f t="shared" si="3"/>
        <v>91.50276700888935</v>
      </c>
      <c r="F15" s="11">
        <f t="shared" si="2"/>
        <v>2.1641996348951604</v>
      </c>
      <c r="G15" s="11">
        <f t="shared" si="4"/>
        <v>31.325576456458386</v>
      </c>
    </row>
    <row r="16" spans="1:12" x14ac:dyDescent="0.3">
      <c r="A16" s="7">
        <v>15</v>
      </c>
      <c r="B16" s="9">
        <v>5690</v>
      </c>
      <c r="C16" s="11">
        <f t="shared" si="0"/>
        <v>5686.8986999999997</v>
      </c>
      <c r="D16" s="11">
        <f t="shared" si="1"/>
        <v>17584.276646250091</v>
      </c>
      <c r="E16" s="11">
        <f t="shared" si="3"/>
        <v>123.51399191593737</v>
      </c>
      <c r="F16" s="11">
        <f t="shared" si="2"/>
        <v>2.1795087563522673</v>
      </c>
      <c r="G16" s="11">
        <f t="shared" si="4"/>
        <v>57.077235954281512</v>
      </c>
    </row>
    <row r="17" spans="1:7" x14ac:dyDescent="0.3">
      <c r="A17" s="7">
        <v>16</v>
      </c>
      <c r="B17" s="9">
        <v>5650</v>
      </c>
      <c r="C17" s="11">
        <f t="shared" si="0"/>
        <v>5646.6706999999997</v>
      </c>
      <c r="D17" s="11">
        <f t="shared" si="1"/>
        <v>17709.55051442968</v>
      </c>
      <c r="E17" s="11">
        <f t="shared" si="3"/>
        <v>125.27386817958904</v>
      </c>
      <c r="F17" s="11">
        <f t="shared" si="2"/>
        <v>2.1950360082337235</v>
      </c>
      <c r="G17" s="11">
        <f t="shared" si="4"/>
        <v>58.715341707936965</v>
      </c>
    </row>
    <row r="18" spans="1:7" x14ac:dyDescent="0.3">
      <c r="A18" s="7">
        <v>17</v>
      </c>
      <c r="B18" s="9">
        <v>5630</v>
      </c>
      <c r="C18" s="11">
        <f t="shared" si="0"/>
        <v>5626.5567000000001</v>
      </c>
      <c r="D18" s="11">
        <f t="shared" si="1"/>
        <v>17772.859198237529</v>
      </c>
      <c r="E18" s="11">
        <f t="shared" si="3"/>
        <v>63.308683807848865</v>
      </c>
      <c r="F18" s="11">
        <f t="shared" si="2"/>
        <v>2.20288289517074</v>
      </c>
      <c r="G18" s="11">
        <f t="shared" si="4"/>
        <v>14.995370014198253</v>
      </c>
    </row>
    <row r="19" spans="1:7" x14ac:dyDescent="0.3">
      <c r="A19" s="7">
        <v>18</v>
      </c>
      <c r="B19" s="9">
        <v>5600</v>
      </c>
      <c r="C19" s="11">
        <f t="shared" si="0"/>
        <v>5596.3856999999998</v>
      </c>
      <c r="D19" s="11">
        <f t="shared" si="1"/>
        <v>17868.67549175533</v>
      </c>
      <c r="E19" s="11">
        <f t="shared" si="3"/>
        <v>95.816293517800659</v>
      </c>
      <c r="F19" s="11">
        <f t="shared" si="2"/>
        <v>2.2147589850960996</v>
      </c>
      <c r="G19" s="11">
        <f t="shared" si="4"/>
        <v>34.348624572685004</v>
      </c>
    </row>
    <row r="20" spans="1:7" x14ac:dyDescent="0.3">
      <c r="A20" s="7">
        <v>19</v>
      </c>
      <c r="B20" s="9">
        <v>5570</v>
      </c>
      <c r="C20" s="11">
        <f t="shared" si="0"/>
        <v>5566.2146999999995</v>
      </c>
      <c r="D20" s="11">
        <f t="shared" si="1"/>
        <v>17965.530506755338</v>
      </c>
      <c r="E20" s="11">
        <f t="shared" si="3"/>
        <v>96.855015000008279</v>
      </c>
      <c r="F20" s="11">
        <f t="shared" si="2"/>
        <v>2.2267638208670473</v>
      </c>
      <c r="G20" s="11">
        <f t="shared" si="4"/>
        <v>35.097391714101036</v>
      </c>
    </row>
    <row r="21" spans="1:7" x14ac:dyDescent="0.3">
      <c r="A21" s="7">
        <v>20</v>
      </c>
      <c r="B21" s="9">
        <v>5540</v>
      </c>
      <c r="C21" s="11">
        <f t="shared" si="0"/>
        <v>5536.0437000000002</v>
      </c>
      <c r="D21" s="11">
        <f t="shared" si="1"/>
        <v>18063.441226087143</v>
      </c>
      <c r="E21" s="11">
        <f t="shared" si="3"/>
        <v>97.910719331805012</v>
      </c>
      <c r="F21" s="11">
        <f t="shared" si="2"/>
        <v>2.2388995074475884</v>
      </c>
      <c r="G21" s="11">
        <f t="shared" si="4"/>
        <v>35.866673541952053</v>
      </c>
    </row>
    <row r="22" spans="1:7" x14ac:dyDescent="0.3">
      <c r="A22" s="7">
        <v>21</v>
      </c>
      <c r="B22" s="9">
        <v>5500</v>
      </c>
      <c r="C22" s="11">
        <f t="shared" si="0"/>
        <v>5495.8157000000001</v>
      </c>
      <c r="D22" s="11">
        <f t="shared" si="1"/>
        <v>18195.661109960438</v>
      </c>
      <c r="E22" s="11">
        <f t="shared" si="3"/>
        <v>132.21988387329475</v>
      </c>
      <c r="F22" s="11">
        <f t="shared" si="2"/>
        <v>2.2552876933515664</v>
      </c>
      <c r="G22" s="11">
        <f t="shared" si="4"/>
        <v>65.40698948282251</v>
      </c>
    </row>
    <row r="23" spans="1:7" x14ac:dyDescent="0.3">
      <c r="A23" s="7">
        <v>22</v>
      </c>
      <c r="B23" s="9">
        <v>5470</v>
      </c>
      <c r="C23" s="11">
        <f t="shared" si="0"/>
        <v>5465.6446999999998</v>
      </c>
      <c r="D23" s="11">
        <f t="shared" si="1"/>
        <v>18296.103294090815</v>
      </c>
      <c r="E23" s="11">
        <f t="shared" si="3"/>
        <v>100.44218413037743</v>
      </c>
      <c r="F23" s="11">
        <f t="shared" si="2"/>
        <v>2.2677371460201803</v>
      </c>
      <c r="G23" s="11">
        <f t="shared" si="4"/>
        <v>37.745302757516754</v>
      </c>
    </row>
    <row r="24" spans="1:7" x14ac:dyDescent="0.3">
      <c r="A24" s="7">
        <v>23</v>
      </c>
      <c r="B24" s="9">
        <v>5450</v>
      </c>
      <c r="C24" s="11">
        <f t="shared" si="0"/>
        <v>5445.5307000000003</v>
      </c>
      <c r="D24" s="11">
        <f t="shared" si="1"/>
        <v>18363.683084184981</v>
      </c>
      <c r="E24" s="11">
        <f t="shared" si="3"/>
        <v>67.579790094165219</v>
      </c>
      <c r="F24" s="11">
        <f t="shared" si="2"/>
        <v>2.2761134214408751</v>
      </c>
      <c r="G24" s="11">
        <f t="shared" si="4"/>
        <v>17.086939996769665</v>
      </c>
    </row>
    <row r="25" spans="1:7" x14ac:dyDescent="0.3">
      <c r="A25" s="7">
        <v>24</v>
      </c>
      <c r="B25" s="9">
        <v>5430</v>
      </c>
      <c r="C25" s="11">
        <f t="shared" si="0"/>
        <v>5425.4166999999998</v>
      </c>
      <c r="D25" s="11">
        <f t="shared" si="1"/>
        <v>18431.763960176551</v>
      </c>
      <c r="E25" s="11">
        <f t="shared" si="3"/>
        <v>68.080875991570792</v>
      </c>
      <c r="F25" s="11">
        <f t="shared" si="2"/>
        <v>2.2845518046822697</v>
      </c>
      <c r="G25" s="11">
        <f t="shared" si="4"/>
        <v>17.34126949974117</v>
      </c>
    </row>
    <row r="26" spans="1:7" x14ac:dyDescent="0.3">
      <c r="A26" s="7">
        <v>25</v>
      </c>
      <c r="B26" s="9">
        <v>5400</v>
      </c>
      <c r="C26" s="11">
        <f t="shared" si="0"/>
        <v>5395.2457000000004</v>
      </c>
      <c r="D26" s="11">
        <f t="shared" si="1"/>
        <v>18534.837069607413</v>
      </c>
      <c r="E26" s="11">
        <f t="shared" si="3"/>
        <v>103.07310943086122</v>
      </c>
      <c r="F26" s="11">
        <f t="shared" si="2"/>
        <v>2.2973273512155941</v>
      </c>
      <c r="G26" s="11">
        <f t="shared" si="4"/>
        <v>39.748557527154652</v>
      </c>
    </row>
    <row r="27" spans="1:7" x14ac:dyDescent="0.3">
      <c r="A27" s="7">
        <v>26</v>
      </c>
      <c r="B27" s="9">
        <v>5380</v>
      </c>
      <c r="C27" s="11">
        <f t="shared" si="0"/>
        <v>5375.1316999999999</v>
      </c>
      <c r="D27" s="11">
        <f t="shared" si="1"/>
        <v>18604.195316739868</v>
      </c>
      <c r="E27" s="11">
        <f t="shared" si="3"/>
        <v>69.35824713245529</v>
      </c>
      <c r="F27" s="11">
        <f t="shared" si="2"/>
        <v>2.3059240600817881</v>
      </c>
      <c r="G27" s="11">
        <f t="shared" si="4"/>
        <v>17.998107232111899</v>
      </c>
    </row>
    <row r="28" spans="1:7" x14ac:dyDescent="0.3">
      <c r="A28" s="7">
        <v>27</v>
      </c>
      <c r="B28" s="9">
        <v>5370</v>
      </c>
      <c r="C28" s="11">
        <f t="shared" si="0"/>
        <v>5365.0747000000001</v>
      </c>
      <c r="D28" s="11">
        <f t="shared" si="1"/>
        <v>18639.069461605071</v>
      </c>
      <c r="E28" s="11">
        <f t="shared" si="3"/>
        <v>34.874144865203561</v>
      </c>
      <c r="F28" s="11">
        <f t="shared" si="2"/>
        <v>2.3102465867135686</v>
      </c>
      <c r="G28" s="11">
        <f t="shared" si="4"/>
        <v>4.550276125433812</v>
      </c>
    </row>
    <row r="29" spans="1:7" x14ac:dyDescent="0.3">
      <c r="A29" s="7">
        <v>28</v>
      </c>
      <c r="B29" s="9">
        <v>5350</v>
      </c>
      <c r="C29" s="11">
        <f t="shared" si="0"/>
        <v>5344.9606999999996</v>
      </c>
      <c r="D29" s="11">
        <f t="shared" si="1"/>
        <v>18709.211463425727</v>
      </c>
      <c r="E29" s="11">
        <f t="shared" si="3"/>
        <v>70.142001820655423</v>
      </c>
      <c r="F29" s="11">
        <f t="shared" si="2"/>
        <v>2.3189404391950577</v>
      </c>
      <c r="G29" s="11">
        <f t="shared" si="4"/>
        <v>18.407166043115389</v>
      </c>
    </row>
    <row r="30" spans="1:7" x14ac:dyDescent="0.3">
      <c r="A30" s="7">
        <v>29</v>
      </c>
      <c r="B30" s="9">
        <v>5320</v>
      </c>
      <c r="C30" s="11">
        <f t="shared" si="0"/>
        <v>5314.7897000000003</v>
      </c>
      <c r="D30" s="11">
        <f t="shared" si="1"/>
        <v>18815.41992150696</v>
      </c>
      <c r="E30" s="11">
        <f t="shared" si="3"/>
        <v>106.2084580812334</v>
      </c>
      <c r="F30" s="11">
        <f t="shared" si="2"/>
        <v>2.3321046010791968</v>
      </c>
      <c r="G30" s="11">
        <f t="shared" si="4"/>
        <v>42.203534586503039</v>
      </c>
    </row>
    <row r="31" spans="1:7" x14ac:dyDescent="0.3">
      <c r="A31" s="7">
        <v>30</v>
      </c>
      <c r="B31" s="9">
        <v>5300</v>
      </c>
      <c r="C31" s="11">
        <f t="shared" si="0"/>
        <v>5294.6756999999998</v>
      </c>
      <c r="D31" s="11">
        <f t="shared" si="1"/>
        <v>18886.8980209685</v>
      </c>
      <c r="E31" s="11">
        <f t="shared" si="3"/>
        <v>71.478099461539387</v>
      </c>
      <c r="F31" s="11">
        <f t="shared" si="2"/>
        <v>2.3409640581269833</v>
      </c>
      <c r="G31" s="11">
        <f t="shared" si="4"/>
        <v>19.115101582618088</v>
      </c>
    </row>
    <row r="32" spans="1:7" x14ac:dyDescent="0.3">
      <c r="A32" s="7">
        <v>31</v>
      </c>
      <c r="B32" s="9">
        <v>5280</v>
      </c>
      <c r="C32" s="11">
        <f t="shared" si="0"/>
        <v>5274.5617000000002</v>
      </c>
      <c r="D32" s="11">
        <f t="shared" si="1"/>
        <v>18958.921269230766</v>
      </c>
      <c r="E32" s="11">
        <f t="shared" si="3"/>
        <v>72.023248262266861</v>
      </c>
      <c r="F32" s="11">
        <f t="shared" si="2"/>
        <v>2.3498910844361385</v>
      </c>
      <c r="G32" s="11">
        <f t="shared" si="4"/>
        <v>19.407787386383994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Calibration</vt:lpstr>
      <vt:lpstr>copper</vt:lpstr>
      <vt:lpstr>brass</vt:lpstr>
      <vt:lpstr>iodine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2025-10-11T16:09:01Z</dcterms:modified>
</cp:coreProperties>
</file>