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 - Количество персонала в" sheetId="1" r:id="rId4"/>
  </sheets>
</workbook>
</file>

<file path=xl/sharedStrings.xml><?xml version="1.0" encoding="utf-8"?>
<sst xmlns="http://schemas.openxmlformats.org/spreadsheetml/2006/main" uniqueCount="111">
  <si>
    <t>Количество персонала в самых крупных компаниях России на 2018г</t>
  </si>
  <si>
    <t xml:space="preserve">Название компании </t>
  </si>
  <si>
    <t>Персонал</t>
  </si>
  <si>
    <t>Пояснение</t>
  </si>
  <si>
    <t>Значение</t>
  </si>
  <si>
    <t>Лукойл</t>
  </si>
  <si>
    <t>Min</t>
  </si>
  <si>
    <t>X5 Retail Group</t>
  </si>
  <si>
    <t>Max</t>
  </si>
  <si>
    <t>Сургутнефтегаз</t>
  </si>
  <si>
    <t>R</t>
  </si>
  <si>
    <t>Магнит</t>
  </si>
  <si>
    <t>Рачсчетное число интервалов n</t>
  </si>
  <si>
    <t>Татнефть</t>
  </si>
  <si>
    <t>Ширина интервала h</t>
  </si>
  <si>
    <t>Группа компаний Мегаполис</t>
  </si>
  <si>
    <t>Evraz</t>
  </si>
  <si>
    <t>№ Интервала</t>
  </si>
  <si>
    <t>Нижняя граница интервала</t>
  </si>
  <si>
    <t>Верхняя граница интервала</t>
  </si>
  <si>
    <t>Середина интервала</t>
  </si>
  <si>
    <t>НЛМК</t>
  </si>
  <si>
    <t>Новатэк</t>
  </si>
  <si>
    <t>UC Rusal</t>
  </si>
  <si>
    <t>VEON (Vimpelcom)</t>
  </si>
  <si>
    <t>Норильский никель</t>
  </si>
  <si>
    <t>Сибур</t>
  </si>
  <si>
    <t>Северсталь</t>
  </si>
  <si>
    <t>МТС</t>
  </si>
  <si>
    <t>ММК</t>
  </si>
  <si>
    <t>Группа УГМК</t>
  </si>
  <si>
    <t>Мегафон</t>
  </si>
  <si>
    <t>Таблица интервального ряда</t>
  </si>
  <si>
    <t>Лента</t>
  </si>
  <si>
    <t>a_i</t>
  </si>
  <si>
    <t>b_i</t>
  </si>
  <si>
    <t>Накопленная частота</t>
  </si>
  <si>
    <t xml:space="preserve">Частота </t>
  </si>
  <si>
    <t>Среднее значение интервала</t>
  </si>
  <si>
    <t>Металлоинвест</t>
  </si>
  <si>
    <t>Стройгазмонтаж</t>
  </si>
  <si>
    <t>Т Плюс</t>
  </si>
  <si>
    <t>СУЭК</t>
  </si>
  <si>
    <t>Мечел</t>
  </si>
  <si>
    <t>Еврохим</t>
  </si>
  <si>
    <t>Группа Альфа-банк</t>
  </si>
  <si>
    <t>Протек</t>
  </si>
  <si>
    <t>ТМК</t>
  </si>
  <si>
    <t>Группа компаний ТНС энерго</t>
  </si>
  <si>
    <t>Катрен</t>
  </si>
  <si>
    <t>Медиана по дискретному ряду</t>
  </si>
  <si>
    <t>Новый поток</t>
  </si>
  <si>
    <t xml:space="preserve">Медиана по вариационному ряду </t>
  </si>
  <si>
    <t>Merlion</t>
  </si>
  <si>
    <t>Мода по дискретному ряду</t>
  </si>
  <si>
    <t>Автотор</t>
  </si>
  <si>
    <t xml:space="preserve">Мода по вариационному ряду </t>
  </si>
  <si>
    <t>Мостотрест</t>
  </si>
  <si>
    <t>Рольф</t>
  </si>
  <si>
    <t>Фосагро</t>
  </si>
  <si>
    <t>Евросибэнерго</t>
  </si>
  <si>
    <t>О'Кей</t>
  </si>
  <si>
    <t>ПИК</t>
  </si>
  <si>
    <t>ОМК</t>
  </si>
  <si>
    <t>Русэнергосбыт</t>
  </si>
  <si>
    <t>Группа ГАЗ</t>
  </si>
  <si>
    <t>Ташир</t>
  </si>
  <si>
    <t>СНС</t>
  </si>
  <si>
    <t>Национальная компьютерная корпорация</t>
  </si>
  <si>
    <t>ТАИФ-НК</t>
  </si>
  <si>
    <t>Полюс</t>
  </si>
  <si>
    <t>Связной</t>
  </si>
  <si>
    <t>ЧТПЗ</t>
  </si>
  <si>
    <t>Трансмашхолдинг</t>
  </si>
  <si>
    <t>Стройгазконсалтинг</t>
  </si>
  <si>
    <t>ГК Содружество</t>
  </si>
  <si>
    <t>Фармацевтическая компания Пульс</t>
  </si>
  <si>
    <t>Московский кредитный банк</t>
  </si>
  <si>
    <t>Universal Cargo Logistics Holding</t>
  </si>
  <si>
    <t>Группа ЛСР</t>
  </si>
  <si>
    <t>ФортеИнвест</t>
  </si>
  <si>
    <t>Русснефть</t>
  </si>
  <si>
    <t>Русская медная компания</t>
  </si>
  <si>
    <t>АльфаСтрахование</t>
  </si>
  <si>
    <t>Иркутская нефтяная компания</t>
  </si>
  <si>
    <t>Мираторг</t>
  </si>
  <si>
    <t>Синара</t>
  </si>
  <si>
    <t>Ланит</t>
  </si>
  <si>
    <t>Сибирь</t>
  </si>
  <si>
    <t>Илим</t>
  </si>
  <si>
    <t>Нефтиса</t>
  </si>
  <si>
    <t>ЭФКО</t>
  </si>
  <si>
    <t>КДВ Групп</t>
  </si>
  <si>
    <t>Локомотивные технологии</t>
  </si>
  <si>
    <t>Polymetal International</t>
  </si>
  <si>
    <t>РЕСО-Гарантия</t>
  </si>
  <si>
    <t>Випсервис</t>
  </si>
  <si>
    <t>Ренейссанс Констракшн</t>
  </si>
  <si>
    <t>Сэтл Групп</t>
  </si>
  <si>
    <t>Ингосстрах</t>
  </si>
  <si>
    <t>Детский мир</t>
  </si>
  <si>
    <t>Новошахтинский завод нефтепродуктов</t>
  </si>
  <si>
    <t>Спортмастер</t>
  </si>
  <si>
    <t>ФСК Лидер</t>
  </si>
  <si>
    <t>Акрон</t>
  </si>
  <si>
    <t>Yandex</t>
  </si>
  <si>
    <t>Уралхим</t>
  </si>
  <si>
    <t>Киевская площадь</t>
  </si>
  <si>
    <t>Группа Черкизово</t>
  </si>
  <si>
    <t>Алькор и Ко (Л’Этуаль)</t>
  </si>
  <si>
    <t>Совкомбанк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</si>
</sst>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sz val="13"/>
      <color indexed="14"/>
      <name val="Helvetica"/>
    </font>
    <font>
      <sz val="15"/>
      <color indexed="14"/>
      <name val="Helvetica"/>
    </font>
    <font>
      <sz val="15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1" fillId="2" borderId="2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horizontal="center" vertical="top" wrapText="1"/>
    </xf>
    <xf numFmtId="0" fontId="4" fillId="3" borderId="6" applyNumberFormat="0" applyFont="1" applyFill="1" applyBorder="1" applyAlignment="1" applyProtection="0">
      <alignment horizontal="center" vertical="top" wrapText="1"/>
    </xf>
    <xf numFmtId="49" fontId="4" fillId="3" borderId="6" applyNumberFormat="1" applyFont="1" applyFill="1" applyBorder="1" applyAlignment="1" applyProtection="0">
      <alignment horizontal="center"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49" fontId="5" fillId="2" borderId="10" applyNumberFormat="1" applyFont="1" applyFill="1" applyBorder="1" applyAlignment="1" applyProtection="0">
      <alignment horizontal="left" vertical="top" wrapText="1" readingOrder="1"/>
    </xf>
    <xf numFmtId="3" fontId="5" fillId="2" borderId="10" applyNumberFormat="1" applyFont="1" applyFill="1" applyBorder="1" applyAlignment="1" applyProtection="0">
      <alignment horizontal="center" vertical="top" wrapText="1" readingOrder="1"/>
    </xf>
    <xf numFmtId="0" fontId="6" fillId="2" borderId="10" applyNumberFormat="0" applyFont="1" applyFill="1" applyBorder="1" applyAlignment="1" applyProtection="0">
      <alignment horizontal="center" vertical="top" wrapText="1" readingOrder="1"/>
    </xf>
    <xf numFmtId="49" fontId="6" fillId="2" borderId="10" applyNumberFormat="1" applyFont="1" applyFill="1" applyBorder="1" applyAlignment="1" applyProtection="0">
      <alignment horizontal="center" vertical="top" wrapText="1" readingOrder="1"/>
    </xf>
    <xf numFmtId="0" fontId="6" fillId="2" borderId="10" applyNumberFormat="1" applyFont="1" applyFill="1" applyBorder="1" applyAlignment="1" applyProtection="0">
      <alignment horizontal="center" vertical="top" wrapText="1" readingOrder="1"/>
    </xf>
    <xf numFmtId="49" fontId="5" fillId="4" borderId="11" applyNumberFormat="1" applyFont="1" applyFill="1" applyBorder="1" applyAlignment="1" applyProtection="0">
      <alignment horizontal="left" vertical="top" wrapText="1" readingOrder="1"/>
    </xf>
    <xf numFmtId="3" fontId="5" fillId="4" borderId="11" applyNumberFormat="1" applyFont="1" applyFill="1" applyBorder="1" applyAlignment="1" applyProtection="0">
      <alignment horizontal="center" vertical="top" wrapText="1" readingOrder="1"/>
    </xf>
    <xf numFmtId="0" fontId="6" fillId="4" borderId="11" applyNumberFormat="0" applyFont="1" applyFill="1" applyBorder="1" applyAlignment="1" applyProtection="0">
      <alignment horizontal="center" vertical="top" wrapText="1" readingOrder="1"/>
    </xf>
    <xf numFmtId="49" fontId="6" fillId="4" borderId="11" applyNumberFormat="1" applyFont="1" applyFill="1" applyBorder="1" applyAlignment="1" applyProtection="0">
      <alignment horizontal="center" vertical="top" wrapText="1" readingOrder="1"/>
    </xf>
    <xf numFmtId="3" fontId="6" fillId="4" borderId="11" applyNumberFormat="1" applyFont="1" applyFill="1" applyBorder="1" applyAlignment="1" applyProtection="0">
      <alignment horizontal="center" vertical="top" wrapText="1" readingOrder="1"/>
    </xf>
    <xf numFmtId="49" fontId="5" fillId="2" borderId="11" applyNumberFormat="1" applyFont="1" applyFill="1" applyBorder="1" applyAlignment="1" applyProtection="0">
      <alignment horizontal="left" vertical="top" wrapText="1" readingOrder="1"/>
    </xf>
    <xf numFmtId="3" fontId="5" fillId="2" borderId="11" applyNumberFormat="1" applyFont="1" applyFill="1" applyBorder="1" applyAlignment="1" applyProtection="0">
      <alignment horizontal="center" vertical="top" wrapText="1" readingOrder="1"/>
    </xf>
    <xf numFmtId="0" fontId="6" fillId="2" borderId="11" applyNumberFormat="0" applyFont="1" applyFill="1" applyBorder="1" applyAlignment="1" applyProtection="0">
      <alignment horizontal="center" vertical="top" wrapText="1" readingOrder="1"/>
    </xf>
    <xf numFmtId="49" fontId="6" fillId="2" borderId="11" applyNumberFormat="1" applyFont="1" applyFill="1" applyBorder="1" applyAlignment="1" applyProtection="0">
      <alignment horizontal="center" vertical="top" wrapText="1" readingOrder="1"/>
    </xf>
    <xf numFmtId="3" fontId="6" fillId="2" borderId="11" applyNumberFormat="1" applyFont="1" applyFill="1" applyBorder="1" applyAlignment="1" applyProtection="0">
      <alignment horizontal="center" vertical="top" wrapText="1" readingOrder="1"/>
    </xf>
    <xf numFmtId="0" fontId="6" fillId="4" borderId="11" applyNumberFormat="1" applyFont="1" applyFill="1" applyBorder="1" applyAlignment="1" applyProtection="0">
      <alignment horizontal="center" vertical="top" wrapText="1" readingOrder="1"/>
    </xf>
    <xf numFmtId="0" fontId="6" fillId="2" borderId="11" applyNumberFormat="1" applyFont="1" applyFill="1" applyBorder="1" applyAlignment="1" applyProtection="0">
      <alignment horizontal="center" vertical="top" wrapText="1" readingOrder="1"/>
    </xf>
    <xf numFmtId="0" fontId="6" fillId="4" borderId="11" applyNumberFormat="0" applyFont="1" applyFill="1" applyBorder="1" applyAlignment="1" applyProtection="0">
      <alignment horizontal="center" vertical="top" readingOrder="1"/>
    </xf>
    <xf numFmtId="49" fontId="6" fillId="4" borderId="11" applyNumberFormat="1" applyFont="1" applyFill="1" applyBorder="1" applyAlignment="1" applyProtection="0">
      <alignment horizontal="center" vertical="top" readingOrder="1"/>
    </xf>
    <xf numFmtId="0" fontId="0" fillId="2" borderId="11" applyNumberFormat="0" applyFont="1" applyFill="1" applyBorder="1" applyAlignment="1" applyProtection="0">
      <alignment vertical="top" wrapText="1"/>
    </xf>
    <xf numFmtId="49" fontId="7" fillId="2" borderId="11" applyNumberFormat="1" applyFont="1" applyFill="1" applyBorder="1" applyAlignment="1" applyProtection="0">
      <alignment vertical="top" wrapText="1"/>
    </xf>
    <xf numFmtId="0" fontId="7" fillId="2" borderId="11" applyNumberFormat="1" applyFont="1" applyFill="1" applyBorder="1" applyAlignment="1" applyProtection="0">
      <alignment vertical="top" wrapText="1"/>
    </xf>
    <xf numFmtId="0" fontId="5" fillId="4" borderId="11" applyNumberFormat="1" applyFont="1" applyFill="1" applyBorder="1" applyAlignment="1" applyProtection="0">
      <alignment horizontal="center" vertical="top" wrapText="1" readingOrder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393939"/>
      <rgbColor rgb="fff8f8f8"/>
      <rgbColor rgb="ffb8b8b8"/>
      <rgbColor rgb="ff5258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33893"/>
          <c:y val="0.125246"/>
          <c:w val="0.953684"/>
          <c:h val="0.808094"/>
        </c:manualLayout>
      </c:layout>
      <c:scatterChart>
        <c:scatterStyle val="lineMarker"/>
        <c:varyColors val="0"/>
        <c:ser>
          <c:idx val="0"/>
          <c:order val="0"/>
          <c:tx>
            <c:v>Персонал</c:v>
          </c:tx>
          <c:spPr>
            <a:solidFill>
              <a:srgbClr val="52585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8"/>
            <c:spPr>
              <a:solidFill>
                <a:srgbClr val="52585F"/>
              </a:solidFill>
              <a:ln w="38100" cap="flat">
                <a:solidFill>
                  <a:srgbClr val="5258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110"/>
              <c:pt idx="0">
                <c:v>103600.000000</c:v>
              </c:pt>
              <c:pt idx="1">
                <c:v>250874.000000</c:v>
              </c:pt>
              <c:pt idx="2">
                <c:v>113582.000000</c:v>
              </c:pt>
              <c:pt idx="3">
                <c:v>276000.000000</c:v>
              </c:pt>
              <c:pt idx="4">
                <c:v>54000.000000</c:v>
              </c:pt>
              <c:pt idx="5">
                <c:v>14808.000000</c:v>
              </c:pt>
              <c:pt idx="6">
                <c:v>70200.000000</c:v>
              </c:pt>
              <c:pt idx="7">
                <c:v>53200.000000</c:v>
              </c:pt>
              <c:pt idx="8">
                <c:v>8145.000000</c:v>
              </c:pt>
              <c:pt idx="9">
                <c:v>61976.000000</c:v>
              </c:pt>
              <c:pt idx="10">
                <c:v>40000.000000</c:v>
              </c:pt>
              <c:pt idx="11">
                <c:v>79000.000000</c:v>
              </c:pt>
              <c:pt idx="12">
                <c:v>27344.000000</c:v>
              </c:pt>
              <c:pt idx="13">
                <c:v>49462.000000</c:v>
              </c:pt>
              <c:pt idx="14">
                <c:v>27886.000000</c:v>
              </c:pt>
              <c:pt idx="15">
                <c:v>17955.000000</c:v>
              </c:pt>
              <c:pt idx="16">
                <c:v>75452.000000</c:v>
              </c:pt>
              <c:pt idx="17">
                <c:v>39126.000000</c:v>
              </c:pt>
              <c:pt idx="18">
                <c:v>42366.000000</c:v>
              </c:pt>
              <c:pt idx="19">
                <c:v>48527.000000</c:v>
              </c:pt>
              <c:pt idx="20">
                <c:v>16000.000000</c:v>
              </c:pt>
              <c:pt idx="21">
                <c:v>47000.000000</c:v>
              </c:pt>
              <c:pt idx="22">
                <c:v>33583.000000</c:v>
              </c:pt>
              <c:pt idx="23">
                <c:v>60000.000000</c:v>
              </c:pt>
              <c:pt idx="24">
                <c:v>25700.000000</c:v>
              </c:pt>
              <c:pt idx="25">
                <c:v>41510.000000</c:v>
              </c:pt>
              <c:pt idx="26">
                <c:v>15000.000000</c:v>
              </c:pt>
              <c:pt idx="27">
                <c:v>38934.000000</c:v>
              </c:pt>
              <c:pt idx="28">
                <c:v>7300.000000</c:v>
              </c:pt>
              <c:pt idx="29">
                <c:v>6840.000000</c:v>
              </c:pt>
              <c:pt idx="30">
                <c:v>5108.000000</c:v>
              </c:pt>
              <c:pt idx="31">
                <c:v>8000.000000</c:v>
              </c:pt>
              <c:pt idx="32">
                <c:v>2900.000000</c:v>
              </c:pt>
              <c:pt idx="33">
                <c:v>30000.000000</c:v>
              </c:pt>
              <c:pt idx="34">
                <c:v>8262.000000</c:v>
              </c:pt>
              <c:pt idx="35">
                <c:v>17220.000000</c:v>
              </c:pt>
              <c:pt idx="36">
                <c:v>30095.000000</c:v>
              </c:pt>
              <c:pt idx="37">
                <c:v>23000.000000</c:v>
              </c:pt>
              <c:pt idx="38">
                <c:v>13000.000000</c:v>
              </c:pt>
              <c:pt idx="39">
                <c:v>23035.000000</c:v>
              </c:pt>
              <c:pt idx="40">
                <c:v>727.000000</c:v>
              </c:pt>
              <c:pt idx="41">
                <c:v>41000.000000</c:v>
              </c:pt>
              <c:pt idx="42">
                <c:v>45000.000000</c:v>
              </c:pt>
              <c:pt idx="43">
                <c:v>5447.000000</c:v>
              </c:pt>
              <c:pt idx="44">
                <c:v>4105.000000</c:v>
              </c:pt>
              <c:pt idx="45">
                <c:v>3929.000000</c:v>
              </c:pt>
              <c:pt idx="46">
                <c:v>18943.000000</c:v>
              </c:pt>
              <c:pt idx="47">
                <c:v>30000.000000</c:v>
              </c:pt>
              <c:pt idx="48">
                <c:v>25000.000000</c:v>
              </c:pt>
              <c:pt idx="49">
                <c:v>39200.000000</c:v>
              </c:pt>
              <c:pt idx="50">
                <c:v>1000.000000</c:v>
              </c:pt>
              <c:pt idx="51">
                <c:v>2510.000000</c:v>
              </c:pt>
              <c:pt idx="52">
                <c:v>2900.000000</c:v>
              </c:pt>
              <c:pt idx="53">
                <c:v>8334.000000</c:v>
              </c:pt>
              <c:pt idx="54">
                <c:v>13682.000000</c:v>
              </c:pt>
              <c:pt idx="55">
                <c:v>14611.000000</c:v>
              </c:pt>
              <c:pt idx="56">
                <c:v>2600.000000</c:v>
              </c:pt>
              <c:pt idx="57">
                <c:v>9818.000000</c:v>
              </c:pt>
              <c:pt idx="58">
                <c:v>10000.000000</c:v>
              </c:pt>
              <c:pt idx="59">
                <c:v>10028.000000</c:v>
              </c:pt>
              <c:pt idx="60">
                <c:v>7004.000000</c:v>
              </c:pt>
              <c:pt idx="61">
                <c:v>26000.000000</c:v>
              </c:pt>
              <c:pt idx="62">
                <c:v>28448.000000</c:v>
              </c:pt>
              <c:pt idx="63">
                <c:v>10610.000000</c:v>
              </c:pt>
              <c:pt idx="64">
                <c:v>2878.000000</c:v>
              </c:pt>
              <c:pt idx="65">
                <c:v>17232.000000</c:v>
              </c:pt>
              <c:pt idx="66">
                <c:v>6322.000000</c:v>
              </c:pt>
              <c:pt idx="67">
                <c:v>14000.000000</c:v>
              </c:pt>
              <c:pt idx="68">
                <c:v>16000.000000</c:v>
              </c:pt>
              <c:pt idx="69">
                <c:v>60587.000000</c:v>
              </c:pt>
              <c:pt idx="70">
                <c:v>11919.000000</c:v>
              </c:pt>
              <c:pt idx="71">
                <c:v>7476.000000</c:v>
              </c:pt>
              <c:pt idx="72">
                <c:v>1442.000000</c:v>
              </c:pt>
              <c:pt idx="73">
                <c:v>13396.000000</c:v>
              </c:pt>
              <c:pt idx="74">
                <c:v>1687.000000</c:v>
              </c:pt>
              <c:pt idx="75">
                <c:v>5742.000000</c:v>
              </c:pt>
              <c:pt idx="76">
                <c:v>11577.000000</c:v>
              </c:pt>
              <c:pt idx="77">
                <c:v>1500.000000</c:v>
              </c:pt>
              <c:pt idx="78">
                <c:v>20000.000000</c:v>
              </c:pt>
              <c:pt idx="79">
                <c:v>12600.000000</c:v>
              </c:pt>
              <c:pt idx="80">
                <c:v>10883.000000</c:v>
              </c:pt>
              <c:pt idx="81">
                <c:v>7445.000000</c:v>
              </c:pt>
              <c:pt idx="82">
                <c:v>9892.000000</c:v>
              </c:pt>
              <c:pt idx="83">
                <c:v>25000.000000</c:v>
              </c:pt>
              <c:pt idx="84">
                <c:v>23000.000000</c:v>
              </c:pt>
              <c:pt idx="85">
                <c:v>12000.000000</c:v>
              </c:pt>
              <c:pt idx="86">
                <c:v>11500.000000</c:v>
              </c:pt>
              <c:pt idx="87">
                <c:v>103600.000000</c:v>
              </c:pt>
              <c:pt idx="88">
                <c:v>250874.000000</c:v>
              </c:pt>
              <c:pt idx="89">
                <c:v>113582.000000</c:v>
              </c:pt>
              <c:pt idx="90">
                <c:v>276000.000000</c:v>
              </c:pt>
              <c:pt idx="91">
                <c:v>54000.000000</c:v>
              </c:pt>
              <c:pt idx="92">
                <c:v>14808.000000</c:v>
              </c:pt>
              <c:pt idx="93">
                <c:v>70200.000000</c:v>
              </c:pt>
              <c:pt idx="94">
                <c:v>53200.000000</c:v>
              </c:pt>
              <c:pt idx="95">
                <c:v>8145.000000</c:v>
              </c:pt>
              <c:pt idx="96">
                <c:v>61976.000000</c:v>
              </c:pt>
              <c:pt idx="97">
                <c:v>40000.000000</c:v>
              </c:pt>
              <c:pt idx="98">
                <c:v>79000.000000</c:v>
              </c:pt>
              <c:pt idx="99">
                <c:v>27344.000000</c:v>
              </c:pt>
              <c:pt idx="100">
                <c:v>49462.000000</c:v>
              </c:pt>
              <c:pt idx="101">
                <c:v>27886.000000</c:v>
              </c:pt>
              <c:pt idx="102">
                <c:v>17955.000000</c:v>
              </c:pt>
              <c:pt idx="103">
                <c:v>75452.000000</c:v>
              </c:pt>
              <c:pt idx="104">
                <c:v>39126.000000</c:v>
              </c:pt>
              <c:pt idx="105">
                <c:v>42366.000000</c:v>
              </c:pt>
              <c:pt idx="106">
                <c:v>48527.000000</c:v>
              </c:pt>
              <c:pt idx="107">
                <c:v>16000.000000</c:v>
              </c:pt>
              <c:pt idx="108">
                <c:v>47000.000000</c:v>
              </c:pt>
              <c:pt idx="109">
                <c:v>33583.000000</c:v>
              </c:pt>
            </c:numLit>
          </c:xVal>
          <c:yVal>
            <c:numLit>
              <c:ptCount val="110"/>
              <c:pt idx="0">
                <c:v>103600.000000</c:v>
              </c:pt>
              <c:pt idx="1">
                <c:v>250874.000000</c:v>
              </c:pt>
              <c:pt idx="2">
                <c:v>113582.000000</c:v>
              </c:pt>
              <c:pt idx="3">
                <c:v>276000.000000</c:v>
              </c:pt>
              <c:pt idx="4">
                <c:v>54000.000000</c:v>
              </c:pt>
              <c:pt idx="5">
                <c:v>14808.000000</c:v>
              </c:pt>
              <c:pt idx="6">
                <c:v>70200.000000</c:v>
              </c:pt>
              <c:pt idx="7">
                <c:v>53200.000000</c:v>
              </c:pt>
              <c:pt idx="8">
                <c:v>8145.000000</c:v>
              </c:pt>
              <c:pt idx="9">
                <c:v>61976.000000</c:v>
              </c:pt>
              <c:pt idx="10">
                <c:v>40000.000000</c:v>
              </c:pt>
              <c:pt idx="11">
                <c:v>79000.000000</c:v>
              </c:pt>
              <c:pt idx="12">
                <c:v>27344.000000</c:v>
              </c:pt>
              <c:pt idx="13">
                <c:v>49462.000000</c:v>
              </c:pt>
              <c:pt idx="14">
                <c:v>27886.000000</c:v>
              </c:pt>
              <c:pt idx="15">
                <c:v>17955.000000</c:v>
              </c:pt>
              <c:pt idx="16">
                <c:v>75452.000000</c:v>
              </c:pt>
              <c:pt idx="17">
                <c:v>39126.000000</c:v>
              </c:pt>
              <c:pt idx="18">
                <c:v>42366.000000</c:v>
              </c:pt>
              <c:pt idx="19">
                <c:v>48527.000000</c:v>
              </c:pt>
              <c:pt idx="20">
                <c:v>16000.000000</c:v>
              </c:pt>
              <c:pt idx="21">
                <c:v>47000.000000</c:v>
              </c:pt>
              <c:pt idx="22">
                <c:v>33583.000000</c:v>
              </c:pt>
              <c:pt idx="23">
                <c:v>60000.000000</c:v>
              </c:pt>
              <c:pt idx="24">
                <c:v>25700.000000</c:v>
              </c:pt>
              <c:pt idx="25">
                <c:v>41510.000000</c:v>
              </c:pt>
              <c:pt idx="26">
                <c:v>15000.000000</c:v>
              </c:pt>
              <c:pt idx="27">
                <c:v>38934.000000</c:v>
              </c:pt>
              <c:pt idx="28">
                <c:v>7300.000000</c:v>
              </c:pt>
              <c:pt idx="29">
                <c:v>6840.000000</c:v>
              </c:pt>
              <c:pt idx="30">
                <c:v>5108.000000</c:v>
              </c:pt>
              <c:pt idx="31">
                <c:v>8000.000000</c:v>
              </c:pt>
              <c:pt idx="32">
                <c:v>2900.000000</c:v>
              </c:pt>
              <c:pt idx="33">
                <c:v>30000.000000</c:v>
              </c:pt>
              <c:pt idx="34">
                <c:v>8262.000000</c:v>
              </c:pt>
              <c:pt idx="35">
                <c:v>17220.000000</c:v>
              </c:pt>
              <c:pt idx="36">
                <c:v>30095.000000</c:v>
              </c:pt>
              <c:pt idx="37">
                <c:v>23000.000000</c:v>
              </c:pt>
              <c:pt idx="38">
                <c:v>13000.000000</c:v>
              </c:pt>
              <c:pt idx="39">
                <c:v>23035.000000</c:v>
              </c:pt>
              <c:pt idx="40">
                <c:v>727.000000</c:v>
              </c:pt>
              <c:pt idx="41">
                <c:v>41000.000000</c:v>
              </c:pt>
              <c:pt idx="42">
                <c:v>45000.000000</c:v>
              </c:pt>
              <c:pt idx="43">
                <c:v>5447.000000</c:v>
              </c:pt>
              <c:pt idx="44">
                <c:v>4105.000000</c:v>
              </c:pt>
              <c:pt idx="45">
                <c:v>3929.000000</c:v>
              </c:pt>
              <c:pt idx="46">
                <c:v>18943.000000</c:v>
              </c:pt>
              <c:pt idx="47">
                <c:v>30000.000000</c:v>
              </c:pt>
              <c:pt idx="48">
                <c:v>25000.000000</c:v>
              </c:pt>
              <c:pt idx="49">
                <c:v>39200.000000</c:v>
              </c:pt>
              <c:pt idx="50">
                <c:v>1000.000000</c:v>
              </c:pt>
              <c:pt idx="51">
                <c:v>2510.000000</c:v>
              </c:pt>
              <c:pt idx="52">
                <c:v>2900.000000</c:v>
              </c:pt>
              <c:pt idx="53">
                <c:v>8334.000000</c:v>
              </c:pt>
              <c:pt idx="54">
                <c:v>13682.000000</c:v>
              </c:pt>
              <c:pt idx="55">
                <c:v>14611.000000</c:v>
              </c:pt>
              <c:pt idx="56">
                <c:v>2600.000000</c:v>
              </c:pt>
              <c:pt idx="57">
                <c:v>9818.000000</c:v>
              </c:pt>
              <c:pt idx="58">
                <c:v>10000.000000</c:v>
              </c:pt>
              <c:pt idx="59">
                <c:v>10028.000000</c:v>
              </c:pt>
              <c:pt idx="60">
                <c:v>7004.000000</c:v>
              </c:pt>
              <c:pt idx="61">
                <c:v>26000.000000</c:v>
              </c:pt>
              <c:pt idx="62">
                <c:v>28448.000000</c:v>
              </c:pt>
              <c:pt idx="63">
                <c:v>10610.000000</c:v>
              </c:pt>
              <c:pt idx="64">
                <c:v>2878.000000</c:v>
              </c:pt>
              <c:pt idx="65">
                <c:v>17232.000000</c:v>
              </c:pt>
              <c:pt idx="66">
                <c:v>6322.000000</c:v>
              </c:pt>
              <c:pt idx="67">
                <c:v>14000.000000</c:v>
              </c:pt>
              <c:pt idx="68">
                <c:v>16000.000000</c:v>
              </c:pt>
              <c:pt idx="69">
                <c:v>60587.000000</c:v>
              </c:pt>
              <c:pt idx="70">
                <c:v>11919.000000</c:v>
              </c:pt>
              <c:pt idx="71">
                <c:v>7476.000000</c:v>
              </c:pt>
              <c:pt idx="72">
                <c:v>1442.000000</c:v>
              </c:pt>
              <c:pt idx="73">
                <c:v>13396.000000</c:v>
              </c:pt>
              <c:pt idx="74">
                <c:v>1687.000000</c:v>
              </c:pt>
              <c:pt idx="75">
                <c:v>5742.000000</c:v>
              </c:pt>
              <c:pt idx="76">
                <c:v>11577.000000</c:v>
              </c:pt>
              <c:pt idx="77">
                <c:v>1500.000000</c:v>
              </c:pt>
              <c:pt idx="78">
                <c:v>20000.000000</c:v>
              </c:pt>
              <c:pt idx="79">
                <c:v>12600.000000</c:v>
              </c:pt>
              <c:pt idx="80">
                <c:v>10883.000000</c:v>
              </c:pt>
              <c:pt idx="81">
                <c:v>7445.000000</c:v>
              </c:pt>
              <c:pt idx="82">
                <c:v>9892.000000</c:v>
              </c:pt>
              <c:pt idx="83">
                <c:v>25000.000000</c:v>
              </c:pt>
              <c:pt idx="84">
                <c:v>23000.000000</c:v>
              </c:pt>
              <c:pt idx="85">
                <c:v>12000.000000</c:v>
              </c:pt>
              <c:pt idx="86">
                <c:v>11500.000000</c:v>
              </c:pt>
              <c:pt idx="87">
                <c:v>103600.000000</c:v>
              </c:pt>
              <c:pt idx="88">
                <c:v>250874.000000</c:v>
              </c:pt>
              <c:pt idx="89">
                <c:v>113582.000000</c:v>
              </c:pt>
              <c:pt idx="90">
                <c:v>276000.000000</c:v>
              </c:pt>
              <c:pt idx="91">
                <c:v>54000.000000</c:v>
              </c:pt>
              <c:pt idx="92">
                <c:v>14808.000000</c:v>
              </c:pt>
              <c:pt idx="93">
                <c:v>70200.000000</c:v>
              </c:pt>
              <c:pt idx="94">
                <c:v>53200.000000</c:v>
              </c:pt>
              <c:pt idx="95">
                <c:v>8145.000000</c:v>
              </c:pt>
              <c:pt idx="96">
                <c:v>61976.000000</c:v>
              </c:pt>
              <c:pt idx="97">
                <c:v>40000.000000</c:v>
              </c:pt>
              <c:pt idx="98">
                <c:v>79000.000000</c:v>
              </c:pt>
              <c:pt idx="99">
                <c:v>27344.000000</c:v>
              </c:pt>
              <c:pt idx="100">
                <c:v>49462.000000</c:v>
              </c:pt>
              <c:pt idx="101">
                <c:v>27886.000000</c:v>
              </c:pt>
              <c:pt idx="102">
                <c:v>17955.000000</c:v>
              </c:pt>
              <c:pt idx="103">
                <c:v>75452.000000</c:v>
              </c:pt>
              <c:pt idx="104">
                <c:v>39126.000000</c:v>
              </c:pt>
              <c:pt idx="105">
                <c:v>42366.000000</c:v>
              </c:pt>
              <c:pt idx="106">
                <c:v>48527.000000</c:v>
              </c:pt>
              <c:pt idx="107">
                <c:v>16000.000000</c:v>
              </c:pt>
              <c:pt idx="108">
                <c:v>47000.000000</c:v>
              </c:pt>
              <c:pt idx="109">
                <c:v>33583.000000</c:v>
              </c:pt>
            </c:numLit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75000"/>
        <c:minorUnit val="3750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3473"/>
          <c:y val="0"/>
          <c:w val="0.827415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490293</xdr:colOff>
      <xdr:row>1</xdr:row>
      <xdr:rowOff>2563</xdr:rowOff>
    </xdr:from>
    <xdr:to>
      <xdr:col>26</xdr:col>
      <xdr:colOff>65293</xdr:colOff>
      <xdr:row>8</xdr:row>
      <xdr:rowOff>621690</xdr:rowOff>
    </xdr:to>
    <xdr:graphicFrame>
      <xdr:nvGraphicFramePr>
        <xdr:cNvPr id="2" name="Диаграмма рассеивания"/>
        <xdr:cNvGraphicFramePr/>
      </xdr:nvGraphicFramePr>
      <xdr:xfrm>
        <a:off x="25534693" y="353718"/>
        <a:ext cx="18244001" cy="37623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A112"/>
  <sheetViews>
    <sheetView workbookViewId="0" showGridLines="0" defaultGridColor="1"/>
  </sheetViews>
  <sheetFormatPr defaultColWidth="16.3333" defaultRowHeight="19.9" customHeight="1" outlineLevelRow="0" outlineLevelCol="0"/>
  <cols>
    <col min="1" max="1" width="2" style="1" customWidth="1"/>
    <col min="2" max="2" width="33.1719" style="1" customWidth="1"/>
    <col min="3" max="4" width="32.3516" style="1" customWidth="1"/>
    <col min="5" max="5" width="34.8516" style="1" customWidth="1"/>
    <col min="6" max="11" width="32.3516" style="1" customWidth="1"/>
    <col min="12" max="27" width="16.3516" style="1" customWidth="1"/>
    <col min="28" max="16384" width="16.3516" style="1" customWidth="1"/>
  </cols>
  <sheetData>
    <row r="1" ht="27.65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</row>
    <row r="2" ht="23.2" customHeight="1">
      <c r="A2" s="7"/>
      <c r="B2" t="s" s="8">
        <v>1</v>
      </c>
      <c r="C2" t="s" s="8">
        <v>2</v>
      </c>
      <c r="D2" s="9"/>
      <c r="E2" t="s" s="10">
        <v>3</v>
      </c>
      <c r="F2" t="s" s="10">
        <v>4</v>
      </c>
      <c r="G2" s="9"/>
      <c r="H2" s="9"/>
      <c r="I2" s="9"/>
      <c r="J2" s="9"/>
      <c r="K2" s="9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3"/>
    </row>
    <row r="3" ht="34.55" customHeight="1">
      <c r="A3" s="7"/>
      <c r="B3" t="s" s="14">
        <v>5</v>
      </c>
      <c r="C3" s="15">
        <v>103600</v>
      </c>
      <c r="D3" s="16"/>
      <c r="E3" t="s" s="17">
        <v>6</v>
      </c>
      <c r="F3" s="18">
        <f>MIN(C3:C112)</f>
        <v>727</v>
      </c>
      <c r="G3" s="16"/>
      <c r="H3" s="16"/>
      <c r="I3" s="16"/>
      <c r="J3" s="16"/>
      <c r="K3" s="16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3"/>
    </row>
    <row r="4" ht="34.35" customHeight="1">
      <c r="A4" s="7"/>
      <c r="B4" t="s" s="19">
        <v>7</v>
      </c>
      <c r="C4" s="20">
        <v>250874</v>
      </c>
      <c r="D4" s="21"/>
      <c r="E4" t="s" s="22">
        <v>8</v>
      </c>
      <c r="F4" s="23">
        <f>MAX(C3:C112)</f>
        <v>276000</v>
      </c>
      <c r="G4" s="21"/>
      <c r="H4" s="21"/>
      <c r="I4" s="21"/>
      <c r="J4" s="21"/>
      <c r="K4" s="21"/>
      <c r="L4" s="11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3"/>
    </row>
    <row r="5" ht="34.35" customHeight="1">
      <c r="A5" s="7"/>
      <c r="B5" t="s" s="24">
        <v>9</v>
      </c>
      <c r="C5" s="25">
        <v>113582</v>
      </c>
      <c r="D5" s="26"/>
      <c r="E5" t="s" s="27">
        <v>10</v>
      </c>
      <c r="F5" s="28">
        <f>F4-F3</f>
        <v>275273</v>
      </c>
      <c r="G5" s="26"/>
      <c r="H5" s="26"/>
      <c r="I5" s="26"/>
      <c r="J5" s="26"/>
      <c r="K5" s="26"/>
      <c r="L5" s="11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/>
    </row>
    <row r="6" ht="52.35" customHeight="1">
      <c r="A6" s="7"/>
      <c r="B6" t="s" s="19">
        <v>11</v>
      </c>
      <c r="C6" s="20">
        <v>276000</v>
      </c>
      <c r="D6" s="21"/>
      <c r="E6" t="s" s="22">
        <v>12</v>
      </c>
      <c r="F6" s="29">
        <f>ROUND(1+3.322*LOG(110,10),0)</f>
        <v>8</v>
      </c>
      <c r="G6" s="21"/>
      <c r="H6" s="21"/>
      <c r="I6" s="21"/>
      <c r="J6" s="21"/>
      <c r="K6" s="21"/>
      <c r="L6" s="1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3"/>
    </row>
    <row r="7" ht="34.35" customHeight="1">
      <c r="A7" s="7"/>
      <c r="B7" t="s" s="24">
        <v>13</v>
      </c>
      <c r="C7" s="25">
        <v>54000</v>
      </c>
      <c r="D7" s="26"/>
      <c r="E7" t="s" s="27">
        <v>14</v>
      </c>
      <c r="F7" s="28">
        <f>ROUNDDOWN(F5/F6,0)</f>
        <v>34409</v>
      </c>
      <c r="G7" s="26"/>
      <c r="H7" s="26"/>
      <c r="I7" s="26"/>
      <c r="J7" s="26"/>
      <c r="K7" s="26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/>
    </row>
    <row r="8" ht="34.35" customHeight="1">
      <c r="A8" s="7"/>
      <c r="B8" t="s" s="19">
        <v>15</v>
      </c>
      <c r="C8" s="20">
        <v>14808</v>
      </c>
      <c r="D8" s="21"/>
      <c r="E8" s="21"/>
      <c r="F8" s="21"/>
      <c r="G8" s="21"/>
      <c r="H8" s="21"/>
      <c r="I8" s="21"/>
      <c r="J8" s="21"/>
      <c r="K8" s="21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3"/>
    </row>
    <row r="9" ht="52.35" customHeight="1">
      <c r="A9" s="7"/>
      <c r="B9" t="s" s="24">
        <v>16</v>
      </c>
      <c r="C9" s="25">
        <v>70200</v>
      </c>
      <c r="D9" s="26"/>
      <c r="E9" t="s" s="27">
        <v>17</v>
      </c>
      <c r="F9" t="s" s="27">
        <v>18</v>
      </c>
      <c r="G9" t="s" s="27">
        <v>19</v>
      </c>
      <c r="H9" t="s" s="27">
        <v>20</v>
      </c>
      <c r="I9" s="26"/>
      <c r="J9" s="26"/>
      <c r="K9" s="26"/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3"/>
    </row>
    <row r="10" ht="34.35" customHeight="1">
      <c r="A10" s="7"/>
      <c r="B10" t="s" s="19">
        <v>21</v>
      </c>
      <c r="C10" s="20">
        <v>53200</v>
      </c>
      <c r="D10" s="21"/>
      <c r="E10" s="29">
        <v>1</v>
      </c>
      <c r="F10" s="23">
        <f>F3-F7/2</f>
        <v>-16477.5</v>
      </c>
      <c r="G10" s="23">
        <f>F10+F$7</f>
        <v>17931.5</v>
      </c>
      <c r="H10" s="23">
        <f>(F10+G10)/2</f>
        <v>727</v>
      </c>
      <c r="I10" s="21"/>
      <c r="J10" s="21"/>
      <c r="K10" s="21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3"/>
    </row>
    <row r="11" ht="34.35" customHeight="1">
      <c r="A11" s="7"/>
      <c r="B11" t="s" s="24">
        <v>22</v>
      </c>
      <c r="C11" s="25">
        <v>8145</v>
      </c>
      <c r="D11" s="26"/>
      <c r="E11" s="30">
        <v>2</v>
      </c>
      <c r="F11" s="28">
        <f>F10+F7</f>
        <v>17931.5</v>
      </c>
      <c r="G11" s="23">
        <f>F11+F$7</f>
        <v>52340.5</v>
      </c>
      <c r="H11" s="23">
        <f>(F11+G11)/2</f>
        <v>35136</v>
      </c>
      <c r="I11" s="26"/>
      <c r="J11" s="26"/>
      <c r="K11" s="26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</row>
    <row r="12" ht="34.35" customHeight="1">
      <c r="A12" s="7"/>
      <c r="B12" t="s" s="19">
        <v>23</v>
      </c>
      <c r="C12" s="20">
        <v>61976</v>
      </c>
      <c r="D12" s="21"/>
      <c r="E12" s="29">
        <v>3</v>
      </c>
      <c r="F12" s="28">
        <f>F11+F7</f>
        <v>52340.5</v>
      </c>
      <c r="G12" s="23">
        <f>F12+F$7</f>
        <v>86749.5</v>
      </c>
      <c r="H12" s="23">
        <f>(F12+G12)/2</f>
        <v>69545</v>
      </c>
      <c r="I12" s="21"/>
      <c r="J12" s="21"/>
      <c r="K12" s="21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3"/>
    </row>
    <row r="13" ht="34.35" customHeight="1">
      <c r="A13" s="7"/>
      <c r="B13" t="s" s="24">
        <v>24</v>
      </c>
      <c r="C13" s="25">
        <v>40000</v>
      </c>
      <c r="D13" s="26"/>
      <c r="E13" s="30">
        <v>4</v>
      </c>
      <c r="F13" s="28">
        <f>F12+F$7</f>
        <v>86749.5</v>
      </c>
      <c r="G13" s="23">
        <f>F13+F$7</f>
        <v>121158.5</v>
      </c>
      <c r="H13" s="23">
        <f>(F13+G13)/2</f>
        <v>103954</v>
      </c>
      <c r="I13" s="26"/>
      <c r="J13" s="26"/>
      <c r="K13" s="26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/>
    </row>
    <row r="14" ht="34.35" customHeight="1">
      <c r="A14" s="7"/>
      <c r="B14" t="s" s="19">
        <v>25</v>
      </c>
      <c r="C14" s="20">
        <v>79000</v>
      </c>
      <c r="D14" s="21"/>
      <c r="E14" s="29">
        <v>5</v>
      </c>
      <c r="F14" s="28">
        <f>F13+F$7</f>
        <v>121158.5</v>
      </c>
      <c r="G14" s="23">
        <f>F14+F$7</f>
        <v>155567.5</v>
      </c>
      <c r="H14" s="23">
        <f>(F14+G14)/2</f>
        <v>138363</v>
      </c>
      <c r="I14" s="21"/>
      <c r="J14" s="21"/>
      <c r="K14" s="21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/>
    </row>
    <row r="15" ht="34.35" customHeight="1">
      <c r="A15" s="7"/>
      <c r="B15" t="s" s="24">
        <v>26</v>
      </c>
      <c r="C15" s="25">
        <v>27344</v>
      </c>
      <c r="D15" s="26"/>
      <c r="E15" s="30">
        <v>6</v>
      </c>
      <c r="F15" s="28">
        <f>F14+F$7</f>
        <v>155567.5</v>
      </c>
      <c r="G15" s="23">
        <f>F15+F$7</f>
        <v>189976.5</v>
      </c>
      <c r="H15" s="23">
        <f>(F15+G15)/2</f>
        <v>172772</v>
      </c>
      <c r="I15" s="26"/>
      <c r="J15" s="26"/>
      <c r="K15" s="26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/>
    </row>
    <row r="16" ht="34.35" customHeight="1">
      <c r="A16" s="7"/>
      <c r="B16" t="s" s="19">
        <v>27</v>
      </c>
      <c r="C16" s="20">
        <v>49462</v>
      </c>
      <c r="D16" s="21"/>
      <c r="E16" s="29">
        <v>7</v>
      </c>
      <c r="F16" s="28">
        <f>F15+F$7</f>
        <v>189976.5</v>
      </c>
      <c r="G16" s="23">
        <f>F16+F$7</f>
        <v>224385.5</v>
      </c>
      <c r="H16" s="23">
        <f>(F16+G16)/2</f>
        <v>207181</v>
      </c>
      <c r="I16" s="21"/>
      <c r="J16" s="21"/>
      <c r="K16" s="21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3"/>
    </row>
    <row r="17" ht="34.35" customHeight="1">
      <c r="A17" s="7"/>
      <c r="B17" t="s" s="24">
        <v>28</v>
      </c>
      <c r="C17" s="25">
        <v>27886</v>
      </c>
      <c r="D17" s="26"/>
      <c r="E17" s="30">
        <v>8</v>
      </c>
      <c r="F17" s="28">
        <f>F16+F$7</f>
        <v>224385.5</v>
      </c>
      <c r="G17" s="23">
        <f>F17+F$7</f>
        <v>258794.5</v>
      </c>
      <c r="H17" s="23">
        <f>(F17+G17)/2</f>
        <v>241590</v>
      </c>
      <c r="I17" s="26"/>
      <c r="J17" s="26"/>
      <c r="K17" s="26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/>
    </row>
    <row r="18" ht="34.35" customHeight="1">
      <c r="A18" s="7"/>
      <c r="B18" t="s" s="19">
        <v>29</v>
      </c>
      <c r="C18" s="20">
        <v>17955</v>
      </c>
      <c r="D18" s="21"/>
      <c r="E18" s="29">
        <v>9</v>
      </c>
      <c r="F18" s="28">
        <f>F17+F$7</f>
        <v>258794.5</v>
      </c>
      <c r="G18" s="23">
        <f>F18+F$7</f>
        <v>293203.5</v>
      </c>
      <c r="H18" s="23">
        <f>(F18+G18)/2</f>
        <v>275999</v>
      </c>
      <c r="I18" s="21"/>
      <c r="J18" s="21"/>
      <c r="K18" s="2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/>
    </row>
    <row r="19" ht="34.35" customHeight="1">
      <c r="A19" s="7"/>
      <c r="B19" t="s" s="24">
        <v>30</v>
      </c>
      <c r="C19" s="25">
        <v>75452</v>
      </c>
      <c r="D19" s="26"/>
      <c r="E19" s="26"/>
      <c r="F19" s="26"/>
      <c r="G19" s="26"/>
      <c r="H19" s="26"/>
      <c r="I19" s="26"/>
      <c r="J19" s="26"/>
      <c r="K19" s="26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</row>
    <row r="20" ht="34.35" customHeight="1">
      <c r="A20" s="7"/>
      <c r="B20" t="s" s="19">
        <v>31</v>
      </c>
      <c r="C20" s="20">
        <v>39126</v>
      </c>
      <c r="D20" s="21"/>
      <c r="E20" s="31"/>
      <c r="F20" t="s" s="32">
        <v>32</v>
      </c>
      <c r="G20" s="21"/>
      <c r="H20" s="21"/>
      <c r="I20" s="33"/>
      <c r="J20" s="21"/>
      <c r="K20" s="21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/>
    </row>
    <row r="21" ht="34.35" customHeight="1">
      <c r="A21" s="7"/>
      <c r="B21" t="s" s="24">
        <v>33</v>
      </c>
      <c r="C21" s="25">
        <v>42366</v>
      </c>
      <c r="D21" s="26"/>
      <c r="E21" t="s" s="27">
        <v>34</v>
      </c>
      <c r="F21" t="s" s="27">
        <v>35</v>
      </c>
      <c r="G21" t="s" s="27">
        <v>36</v>
      </c>
      <c r="H21" t="s" s="27">
        <v>37</v>
      </c>
      <c r="I21" t="s" s="34">
        <v>38</v>
      </c>
      <c r="J21" s="26"/>
      <c r="K21" s="26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/>
    </row>
    <row r="22" ht="34.35" customHeight="1">
      <c r="A22" s="7"/>
      <c r="B22" t="s" s="19">
        <v>39</v>
      </c>
      <c r="C22" s="20">
        <v>48527</v>
      </c>
      <c r="D22" s="21"/>
      <c r="E22" s="29">
        <v>0</v>
      </c>
      <c r="F22" s="29">
        <v>17931.5</v>
      </c>
      <c r="G22" s="29">
        <f>FREQUENCY(C3:C112,F22:F30)</f>
        <v>50</v>
      </c>
      <c r="H22" s="29">
        <v>50</v>
      </c>
      <c r="I22" s="35">
        <f>SUM(E22,F22)/2</f>
        <v>8965.75</v>
      </c>
      <c r="J22" s="26"/>
      <c r="K22" s="21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/>
    </row>
    <row r="23" ht="34.35" customHeight="1">
      <c r="A23" s="7"/>
      <c r="B23" t="s" s="24">
        <v>40</v>
      </c>
      <c r="C23" s="25">
        <v>16000</v>
      </c>
      <c r="D23" s="26"/>
      <c r="E23" s="30">
        <v>17931.5</v>
      </c>
      <c r="F23" s="30">
        <v>52340.5</v>
      </c>
      <c r="G23" s="30">
        <f>FREQUENCY(C3:C112,F23:F30)</f>
        <v>88</v>
      </c>
      <c r="H23" s="30">
        <f>G23-G22</f>
        <v>38</v>
      </c>
      <c r="I23" s="35">
        <f>SUM(E23,F23)/2</f>
        <v>35136</v>
      </c>
      <c r="J23" s="26"/>
      <c r="K23" s="26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/>
    </row>
    <row r="24" ht="34.35" customHeight="1">
      <c r="A24" s="7"/>
      <c r="B24" t="s" s="19">
        <v>41</v>
      </c>
      <c r="C24" s="20">
        <v>47000</v>
      </c>
      <c r="D24" s="21"/>
      <c r="E24" s="30">
        <v>52340.5</v>
      </c>
      <c r="F24" s="29">
        <v>86749.5</v>
      </c>
      <c r="G24" s="29">
        <f>FREQUENCY(C3:C112,F24:F30)</f>
        <v>102</v>
      </c>
      <c r="H24" s="30">
        <f>G24-G23</f>
        <v>14</v>
      </c>
      <c r="I24" s="35">
        <f>SUM(E24,F24)/2</f>
        <v>69545</v>
      </c>
      <c r="J24" s="21"/>
      <c r="K24" s="21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/>
    </row>
    <row r="25" ht="34.35" customHeight="1">
      <c r="A25" s="7"/>
      <c r="B25" t="s" s="24">
        <v>42</v>
      </c>
      <c r="C25" s="25">
        <v>33583</v>
      </c>
      <c r="D25" s="26"/>
      <c r="E25" s="30">
        <v>86749.5</v>
      </c>
      <c r="F25" s="30">
        <v>121158.5</v>
      </c>
      <c r="G25" s="30">
        <f>FREQUENCY(C3:C112,F25:F30)</f>
        <v>106</v>
      </c>
      <c r="H25" s="30">
        <f>G25-G24</f>
        <v>4</v>
      </c>
      <c r="I25" s="35">
        <f>SUM(E25,F25)/2</f>
        <v>103954</v>
      </c>
      <c r="J25" s="26"/>
      <c r="K25" s="26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/>
    </row>
    <row r="26" ht="34.35" customHeight="1">
      <c r="A26" s="7"/>
      <c r="B26" t="s" s="19">
        <v>43</v>
      </c>
      <c r="C26" s="20">
        <v>60000</v>
      </c>
      <c r="D26" s="21"/>
      <c r="E26" s="30">
        <v>121158.5</v>
      </c>
      <c r="F26" s="29">
        <v>155567.5</v>
      </c>
      <c r="G26" s="29">
        <f>FREQUENCY(C3:C112,F26:F30)</f>
        <v>106</v>
      </c>
      <c r="H26" s="30">
        <f>G26-G25</f>
        <v>0</v>
      </c>
      <c r="I26" s="35">
        <f>SUM(E26,F26)/2</f>
        <v>138363</v>
      </c>
      <c r="J26" s="21"/>
      <c r="K26" s="21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/>
    </row>
    <row r="27" ht="34.35" customHeight="1">
      <c r="A27" s="7"/>
      <c r="B27" t="s" s="24">
        <v>44</v>
      </c>
      <c r="C27" s="25">
        <v>25700</v>
      </c>
      <c r="D27" s="26"/>
      <c r="E27" s="30">
        <v>155567.5</v>
      </c>
      <c r="F27" s="30">
        <v>189976.5</v>
      </c>
      <c r="G27" s="30">
        <f>FREQUENCY(C3:C112,F27:F30)</f>
        <v>106</v>
      </c>
      <c r="H27" s="30">
        <f>G27-G26</f>
        <v>0</v>
      </c>
      <c r="I27" s="35">
        <f>SUM(E27,F27)/2</f>
        <v>172772</v>
      </c>
      <c r="J27" s="26"/>
      <c r="K27" s="26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/>
    </row>
    <row r="28" ht="34.35" customHeight="1">
      <c r="A28" s="7"/>
      <c r="B28" t="s" s="24">
        <v>45</v>
      </c>
      <c r="C28" s="25">
        <v>41510</v>
      </c>
      <c r="D28" s="26"/>
      <c r="E28" s="30">
        <v>189976.5</v>
      </c>
      <c r="F28" s="30">
        <v>224385.5</v>
      </c>
      <c r="G28" s="30">
        <f>FREQUENCY(C3:C112,F28:F30)</f>
        <v>106</v>
      </c>
      <c r="H28" s="30">
        <f>G28-G27</f>
        <v>0</v>
      </c>
      <c r="I28" s="35">
        <f>SUM(E28,F28)/2</f>
        <v>207181</v>
      </c>
      <c r="J28" s="26"/>
      <c r="K28" s="26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/>
    </row>
    <row r="29" ht="34.35" customHeight="1">
      <c r="A29" s="7"/>
      <c r="B29" t="s" s="19">
        <v>46</v>
      </c>
      <c r="C29" s="20">
        <v>15000</v>
      </c>
      <c r="D29" s="21"/>
      <c r="E29" s="30">
        <v>224385.5</v>
      </c>
      <c r="F29" s="29">
        <v>258794.5</v>
      </c>
      <c r="G29" s="29">
        <f>FREQUENCY(C3:C112,F29:F30)</f>
        <v>108</v>
      </c>
      <c r="H29" s="30">
        <f>G29-G28</f>
        <v>2</v>
      </c>
      <c r="I29" s="35">
        <f>SUM(E29,F29)/2</f>
        <v>241590</v>
      </c>
      <c r="J29" s="21"/>
      <c r="K29" s="21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/>
    </row>
    <row r="30" ht="34.35" customHeight="1">
      <c r="A30" s="7"/>
      <c r="B30" t="s" s="24">
        <v>47</v>
      </c>
      <c r="C30" s="25">
        <v>38934</v>
      </c>
      <c r="D30" s="26"/>
      <c r="E30" s="30">
        <v>258794.5</v>
      </c>
      <c r="F30" s="30">
        <v>293203.5</v>
      </c>
      <c r="G30" s="30">
        <f>FREQUENCY(C3:C112,F30)</f>
        <v>110</v>
      </c>
      <c r="H30" s="30">
        <f>G30-G29</f>
        <v>2</v>
      </c>
      <c r="I30" s="35">
        <f>SUM(E30,F30)/2</f>
        <v>275999</v>
      </c>
      <c r="J30" s="26"/>
      <c r="K30" s="26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/>
    </row>
    <row r="31" ht="34.35" customHeight="1">
      <c r="A31" s="7"/>
      <c r="B31" t="s" s="19">
        <v>48</v>
      </c>
      <c r="C31" s="20">
        <v>7300</v>
      </c>
      <c r="D31" s="21"/>
      <c r="E31" s="21"/>
      <c r="F31" s="26"/>
      <c r="G31" s="21"/>
      <c r="H31" s="21"/>
      <c r="I31" s="21"/>
      <c r="J31" s="21"/>
      <c r="K31" s="21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/>
    </row>
    <row r="32" ht="39" customHeight="1">
      <c r="A32" s="7"/>
      <c r="B32" t="s" s="24">
        <v>49</v>
      </c>
      <c r="C32" s="25">
        <v>6840</v>
      </c>
      <c r="D32" s="26"/>
      <c r="E32" t="s" s="27">
        <v>50</v>
      </c>
      <c r="F32" s="28">
        <f>SUM(C57,C58)/2</f>
        <v>14146.5</v>
      </c>
      <c r="G32" s="26"/>
      <c r="H32" s="26"/>
      <c r="I32" s="26"/>
      <c r="J32" s="26"/>
      <c r="K32" s="26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/>
    </row>
    <row r="33" ht="39" customHeight="1">
      <c r="A33" s="7"/>
      <c r="B33" t="s" s="19">
        <v>51</v>
      </c>
      <c r="C33" s="20">
        <v>5108</v>
      </c>
      <c r="D33" s="21"/>
      <c r="E33" t="s" s="22">
        <v>52</v>
      </c>
      <c r="F33" s="21"/>
      <c r="G33" s="21"/>
      <c r="H33" s="21"/>
      <c r="I33" s="21"/>
      <c r="J33" s="21"/>
      <c r="K33" s="21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3"/>
    </row>
    <row r="34" ht="34.35" customHeight="1">
      <c r="A34" s="7"/>
      <c r="B34" t="s" s="24">
        <v>53</v>
      </c>
      <c r="C34" s="25">
        <v>8000</v>
      </c>
      <c r="D34" s="26"/>
      <c r="E34" t="s" s="27">
        <v>54</v>
      </c>
      <c r="F34" s="26"/>
      <c r="G34" s="26"/>
      <c r="H34" s="26"/>
      <c r="I34" s="26"/>
      <c r="J34" s="26"/>
      <c r="K34" s="26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3"/>
    </row>
    <row r="35" ht="39" customHeight="1">
      <c r="A35" s="7"/>
      <c r="B35" t="s" s="19">
        <v>55</v>
      </c>
      <c r="C35" s="20">
        <v>2900</v>
      </c>
      <c r="D35" s="21"/>
      <c r="E35" t="s" s="22">
        <v>56</v>
      </c>
      <c r="F35" s="21"/>
      <c r="G35" s="21"/>
      <c r="H35" s="21"/>
      <c r="I35" s="21"/>
      <c r="J35" s="21"/>
      <c r="K35" s="21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/>
    </row>
    <row r="36" ht="34.35" customHeight="1">
      <c r="A36" s="7"/>
      <c r="B36" t="s" s="19">
        <v>57</v>
      </c>
      <c r="C36" s="20">
        <v>30000</v>
      </c>
      <c r="D36" s="21"/>
      <c r="E36" s="21"/>
      <c r="F36" s="21"/>
      <c r="G36" s="21"/>
      <c r="H36" s="21"/>
      <c r="I36" s="21"/>
      <c r="J36" s="21"/>
      <c r="K36" s="21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/>
    </row>
    <row r="37" ht="34.35" customHeight="1">
      <c r="A37" s="7"/>
      <c r="B37" t="s" s="24">
        <v>58</v>
      </c>
      <c r="C37" s="25">
        <v>8262</v>
      </c>
      <c r="D37" s="26"/>
      <c r="E37" s="26"/>
      <c r="F37" s="26"/>
      <c r="G37" s="26"/>
      <c r="H37" s="26"/>
      <c r="I37" s="26"/>
      <c r="J37" s="26"/>
      <c r="K37" s="26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/>
    </row>
    <row r="38" ht="34.35" customHeight="1">
      <c r="A38" s="7"/>
      <c r="B38" t="s" s="19">
        <v>59</v>
      </c>
      <c r="C38" s="20">
        <v>17220</v>
      </c>
      <c r="D38" s="21"/>
      <c r="E38" s="21"/>
      <c r="F38" s="21"/>
      <c r="G38" s="21"/>
      <c r="H38" s="21"/>
      <c r="I38" s="21"/>
      <c r="J38" s="21"/>
      <c r="K38" s="21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/>
    </row>
    <row r="39" ht="34.35" customHeight="1">
      <c r="A39" s="7"/>
      <c r="B39" t="s" s="24">
        <v>60</v>
      </c>
      <c r="C39" s="25">
        <v>30095</v>
      </c>
      <c r="D39" s="26"/>
      <c r="E39" s="26"/>
      <c r="F39" s="26"/>
      <c r="G39" s="26"/>
      <c r="H39" s="26"/>
      <c r="I39" s="26"/>
      <c r="J39" s="26"/>
      <c r="K39" s="26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/>
    </row>
    <row r="40" ht="34.35" customHeight="1">
      <c r="A40" s="7"/>
      <c r="B40" t="s" s="19">
        <v>61</v>
      </c>
      <c r="C40" s="20">
        <v>23000</v>
      </c>
      <c r="D40" s="21"/>
      <c r="E40" s="21"/>
      <c r="F40" s="21"/>
      <c r="G40" s="21"/>
      <c r="H40" s="21"/>
      <c r="I40" s="21"/>
      <c r="J40" s="21"/>
      <c r="K40" s="21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/>
    </row>
    <row r="41" ht="34.35" customHeight="1">
      <c r="A41" s="7"/>
      <c r="B41" t="s" s="24">
        <v>62</v>
      </c>
      <c r="C41" s="25">
        <v>13000</v>
      </c>
      <c r="D41" s="26"/>
      <c r="E41" s="26"/>
      <c r="F41" s="26"/>
      <c r="G41" s="26"/>
      <c r="H41" s="26"/>
      <c r="I41" s="26"/>
      <c r="J41" s="26"/>
      <c r="K41" s="26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/>
    </row>
    <row r="42" ht="34.35" customHeight="1">
      <c r="A42" s="7"/>
      <c r="B42" t="s" s="24">
        <v>63</v>
      </c>
      <c r="C42" s="25">
        <v>23035</v>
      </c>
      <c r="D42" s="26"/>
      <c r="E42" s="26"/>
      <c r="F42" s="26"/>
      <c r="G42" s="26"/>
      <c r="H42" s="26"/>
      <c r="I42" s="26"/>
      <c r="J42" s="26"/>
      <c r="K42" s="26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/>
    </row>
    <row r="43" ht="34.35" customHeight="1">
      <c r="A43" s="7"/>
      <c r="B43" t="s" s="19">
        <v>64</v>
      </c>
      <c r="C43" s="36">
        <v>727</v>
      </c>
      <c r="D43" s="21"/>
      <c r="E43" s="21"/>
      <c r="F43" s="21"/>
      <c r="G43" s="21"/>
      <c r="H43" s="21"/>
      <c r="I43" s="21"/>
      <c r="J43" s="21"/>
      <c r="K43" s="21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/>
    </row>
    <row r="44" ht="34.35" customHeight="1">
      <c r="A44" s="7"/>
      <c r="B44" t="s" s="24">
        <v>65</v>
      </c>
      <c r="C44" s="25">
        <v>41000</v>
      </c>
      <c r="D44" s="26"/>
      <c r="E44" s="26"/>
      <c r="F44" s="26"/>
      <c r="G44" s="26"/>
      <c r="H44" s="26"/>
      <c r="I44" s="26"/>
      <c r="J44" s="26"/>
      <c r="K44" s="26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/>
    </row>
    <row r="45" ht="34.35" customHeight="1">
      <c r="A45" s="7"/>
      <c r="B45" t="s" s="19">
        <v>66</v>
      </c>
      <c r="C45" s="20">
        <v>45000</v>
      </c>
      <c r="D45" s="21"/>
      <c r="E45" s="21"/>
      <c r="F45" s="21"/>
      <c r="G45" s="21"/>
      <c r="H45" s="21"/>
      <c r="I45" s="21"/>
      <c r="J45" s="21"/>
      <c r="K45" s="21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/>
    </row>
    <row r="46" ht="34.35" customHeight="1">
      <c r="A46" s="7"/>
      <c r="B46" t="s" s="24">
        <v>67</v>
      </c>
      <c r="C46" s="25">
        <v>5447</v>
      </c>
      <c r="D46" s="26"/>
      <c r="E46" s="26"/>
      <c r="F46" s="26"/>
      <c r="G46" s="26"/>
      <c r="H46" s="26"/>
      <c r="I46" s="26"/>
      <c r="J46" s="26"/>
      <c r="K46" s="26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/>
    </row>
    <row r="47" ht="48.35" customHeight="1">
      <c r="A47" s="7"/>
      <c r="B47" t="s" s="19">
        <v>68</v>
      </c>
      <c r="C47" s="20">
        <v>4105</v>
      </c>
      <c r="D47" s="21"/>
      <c r="E47" s="21"/>
      <c r="F47" s="21"/>
      <c r="G47" s="21"/>
      <c r="H47" s="21"/>
      <c r="I47" s="21"/>
      <c r="J47" s="21"/>
      <c r="K47" s="21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/>
    </row>
    <row r="48" ht="34.35" customHeight="1">
      <c r="A48" s="7"/>
      <c r="B48" t="s" s="19">
        <v>69</v>
      </c>
      <c r="C48" s="20">
        <v>3929</v>
      </c>
      <c r="D48" s="21"/>
      <c r="E48" s="21"/>
      <c r="F48" s="21"/>
      <c r="G48" s="21"/>
      <c r="H48" s="21"/>
      <c r="I48" s="21"/>
      <c r="J48" s="21"/>
      <c r="K48" s="21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/>
    </row>
    <row r="49" ht="34.35" customHeight="1">
      <c r="A49" s="7"/>
      <c r="B49" t="s" s="24">
        <v>70</v>
      </c>
      <c r="C49" s="25">
        <v>18943</v>
      </c>
      <c r="D49" s="26"/>
      <c r="E49" s="26"/>
      <c r="F49" s="26"/>
      <c r="G49" s="26"/>
      <c r="H49" s="26"/>
      <c r="I49" s="26"/>
      <c r="J49" s="26"/>
      <c r="K49" s="26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/>
    </row>
    <row r="50" ht="34.35" customHeight="1">
      <c r="A50" s="7"/>
      <c r="B50" t="s" s="19">
        <v>71</v>
      </c>
      <c r="C50" s="20">
        <v>30000</v>
      </c>
      <c r="D50" s="21"/>
      <c r="E50" s="21"/>
      <c r="F50" s="21"/>
      <c r="G50" s="21"/>
      <c r="H50" s="21"/>
      <c r="I50" s="21"/>
      <c r="J50" s="21"/>
      <c r="K50" s="21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/>
    </row>
    <row r="51" ht="34.35" customHeight="1">
      <c r="A51" s="7"/>
      <c r="B51" t="s" s="24">
        <v>72</v>
      </c>
      <c r="C51" s="25">
        <v>25000</v>
      </c>
      <c r="D51" s="26"/>
      <c r="E51" s="26"/>
      <c r="F51" s="26"/>
      <c r="G51" s="26"/>
      <c r="H51" s="26"/>
      <c r="I51" s="26"/>
      <c r="J51" s="26"/>
      <c r="K51" s="26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3"/>
    </row>
    <row r="52" ht="34.35" customHeight="1">
      <c r="A52" s="7"/>
      <c r="B52" t="s" s="24">
        <v>73</v>
      </c>
      <c r="C52" s="25">
        <v>39200</v>
      </c>
      <c r="D52" s="26"/>
      <c r="E52" s="26"/>
      <c r="F52" s="26"/>
      <c r="G52" s="26"/>
      <c r="H52" s="26"/>
      <c r="I52" s="26"/>
      <c r="J52" s="26"/>
      <c r="K52" s="26"/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3"/>
    </row>
    <row r="53" ht="34.35" customHeight="1">
      <c r="A53" s="7"/>
      <c r="B53" t="s" s="19">
        <v>74</v>
      </c>
      <c r="C53" s="20">
        <v>1000</v>
      </c>
      <c r="D53" s="21"/>
      <c r="E53" s="21"/>
      <c r="F53" s="21"/>
      <c r="G53" s="21"/>
      <c r="H53" s="21"/>
      <c r="I53" s="21"/>
      <c r="J53" s="21"/>
      <c r="K53" s="21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/>
    </row>
    <row r="54" ht="34.35" customHeight="1">
      <c r="A54" s="7"/>
      <c r="B54" t="s" s="24">
        <v>75</v>
      </c>
      <c r="C54" s="25">
        <v>2510</v>
      </c>
      <c r="D54" s="26"/>
      <c r="E54" s="26"/>
      <c r="F54" s="26"/>
      <c r="G54" s="26"/>
      <c r="H54" s="26"/>
      <c r="I54" s="26"/>
      <c r="J54" s="26"/>
      <c r="K54" s="26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3"/>
    </row>
    <row r="55" ht="48.35" customHeight="1">
      <c r="A55" s="7"/>
      <c r="B55" t="s" s="24">
        <v>76</v>
      </c>
      <c r="C55" s="25">
        <v>2900</v>
      </c>
      <c r="D55" s="26"/>
      <c r="E55" s="26"/>
      <c r="F55" s="26"/>
      <c r="G55" s="26"/>
      <c r="H55" s="26"/>
      <c r="I55" s="26"/>
      <c r="J55" s="26"/>
      <c r="K55" s="26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3"/>
    </row>
    <row r="56" ht="34.35" customHeight="1">
      <c r="A56" s="7"/>
      <c r="B56" t="s" s="19">
        <v>77</v>
      </c>
      <c r="C56" s="20">
        <v>8334</v>
      </c>
      <c r="D56" s="21"/>
      <c r="E56" s="21"/>
      <c r="F56" s="21"/>
      <c r="G56" s="21"/>
      <c r="H56" s="21"/>
      <c r="I56" s="21"/>
      <c r="J56" s="21"/>
      <c r="K56" s="21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3"/>
    </row>
    <row r="57" ht="48.35" customHeight="1">
      <c r="A57" s="7"/>
      <c r="B57" t="s" s="19">
        <v>78</v>
      </c>
      <c r="C57" s="20">
        <v>13682</v>
      </c>
      <c r="D57" s="21"/>
      <c r="E57" s="21"/>
      <c r="F57" s="21"/>
      <c r="G57" s="21"/>
      <c r="H57" s="21"/>
      <c r="I57" s="21"/>
      <c r="J57" s="21"/>
      <c r="K57" s="21"/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3"/>
    </row>
    <row r="58" ht="34.35" customHeight="1">
      <c r="A58" s="7"/>
      <c r="B58" t="s" s="24">
        <v>79</v>
      </c>
      <c r="C58" s="25">
        <v>14611</v>
      </c>
      <c r="D58" s="26"/>
      <c r="E58" s="26"/>
      <c r="F58" s="26"/>
      <c r="G58" s="26"/>
      <c r="H58" s="26"/>
      <c r="I58" s="26"/>
      <c r="J58" s="26"/>
      <c r="K58" s="26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</row>
    <row r="59" ht="34.35" customHeight="1">
      <c r="A59" s="7"/>
      <c r="B59" t="s" s="19">
        <v>80</v>
      </c>
      <c r="C59" s="20">
        <v>2600</v>
      </c>
      <c r="D59" s="21"/>
      <c r="E59" s="21"/>
      <c r="F59" s="21"/>
      <c r="G59" s="21"/>
      <c r="H59" s="21"/>
      <c r="I59" s="21"/>
      <c r="J59" s="21"/>
      <c r="K59" s="21"/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3"/>
    </row>
    <row r="60" ht="34.35" customHeight="1">
      <c r="A60" s="7"/>
      <c r="B60" t="s" s="19">
        <v>81</v>
      </c>
      <c r="C60" s="20">
        <v>9818</v>
      </c>
      <c r="D60" s="21"/>
      <c r="E60" s="21"/>
      <c r="F60" s="21"/>
      <c r="G60" s="21"/>
      <c r="H60" s="21"/>
      <c r="I60" s="21"/>
      <c r="J60" s="21"/>
      <c r="K60" s="21"/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3"/>
    </row>
    <row r="61" ht="34.35" customHeight="1">
      <c r="A61" s="7"/>
      <c r="B61" t="s" s="24">
        <v>82</v>
      </c>
      <c r="C61" s="25">
        <v>10000</v>
      </c>
      <c r="D61" s="26"/>
      <c r="E61" s="26"/>
      <c r="F61" s="26"/>
      <c r="G61" s="26"/>
      <c r="H61" s="26"/>
      <c r="I61" s="26"/>
      <c r="J61" s="26"/>
      <c r="K61" s="26"/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3"/>
    </row>
    <row r="62" ht="34.35" customHeight="1">
      <c r="A62" s="7"/>
      <c r="B62" t="s" s="19">
        <v>83</v>
      </c>
      <c r="C62" s="20">
        <v>10028</v>
      </c>
      <c r="D62" s="21"/>
      <c r="E62" s="21"/>
      <c r="F62" s="21"/>
      <c r="G62" s="21"/>
      <c r="H62" s="21"/>
      <c r="I62" s="21"/>
      <c r="J62" s="21"/>
      <c r="K62" s="21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3"/>
    </row>
    <row r="63" ht="48.35" customHeight="1">
      <c r="A63" s="7"/>
      <c r="B63" t="s" s="24">
        <v>84</v>
      </c>
      <c r="C63" s="25">
        <v>7004</v>
      </c>
      <c r="D63" s="26"/>
      <c r="E63" s="26"/>
      <c r="F63" s="26"/>
      <c r="G63" s="26"/>
      <c r="H63" s="26"/>
      <c r="I63" s="26"/>
      <c r="J63" s="26"/>
      <c r="K63" s="26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3"/>
    </row>
    <row r="64" ht="34.35" customHeight="1">
      <c r="A64" s="7"/>
      <c r="B64" t="s" s="19">
        <v>85</v>
      </c>
      <c r="C64" s="20">
        <v>26000</v>
      </c>
      <c r="D64" s="21"/>
      <c r="E64" s="21"/>
      <c r="F64" s="21"/>
      <c r="G64" s="21"/>
      <c r="H64" s="21"/>
      <c r="I64" s="21"/>
      <c r="J64" s="21"/>
      <c r="K64" s="21"/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3"/>
    </row>
    <row r="65" ht="34.35" customHeight="1">
      <c r="A65" s="7"/>
      <c r="B65" t="s" s="24">
        <v>86</v>
      </c>
      <c r="C65" s="25">
        <v>28448</v>
      </c>
      <c r="D65" s="26"/>
      <c r="E65" s="26"/>
      <c r="F65" s="26"/>
      <c r="G65" s="26"/>
      <c r="H65" s="26"/>
      <c r="I65" s="26"/>
      <c r="J65" s="26"/>
      <c r="K65" s="26"/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3"/>
    </row>
    <row r="66" ht="34.35" customHeight="1">
      <c r="A66" s="7"/>
      <c r="B66" t="s" s="19">
        <v>87</v>
      </c>
      <c r="C66" s="20">
        <v>10610</v>
      </c>
      <c r="D66" s="21"/>
      <c r="E66" s="21"/>
      <c r="F66" s="21"/>
      <c r="G66" s="21"/>
      <c r="H66" s="21"/>
      <c r="I66" s="21"/>
      <c r="J66" s="21"/>
      <c r="K66" s="21"/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3"/>
    </row>
    <row r="67" ht="34.35" customHeight="1">
      <c r="A67" s="7"/>
      <c r="B67" t="s" s="24">
        <v>88</v>
      </c>
      <c r="C67" s="25">
        <v>2878</v>
      </c>
      <c r="D67" s="26"/>
      <c r="E67" s="26"/>
      <c r="F67" s="26"/>
      <c r="G67" s="26"/>
      <c r="H67" s="26"/>
      <c r="I67" s="26"/>
      <c r="J67" s="26"/>
      <c r="K67" s="26"/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3"/>
    </row>
    <row r="68" ht="34.35" customHeight="1">
      <c r="A68" s="7"/>
      <c r="B68" t="s" s="24">
        <v>89</v>
      </c>
      <c r="C68" s="25">
        <v>17232</v>
      </c>
      <c r="D68" s="26"/>
      <c r="E68" s="26"/>
      <c r="F68" s="26"/>
      <c r="G68" s="26"/>
      <c r="H68" s="26"/>
      <c r="I68" s="26"/>
      <c r="J68" s="26"/>
      <c r="K68" s="26"/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/>
    </row>
    <row r="69" ht="34.35" customHeight="1">
      <c r="A69" s="7"/>
      <c r="B69" t="s" s="19">
        <v>90</v>
      </c>
      <c r="C69" s="20">
        <v>6322</v>
      </c>
      <c r="D69" s="21"/>
      <c r="E69" s="21"/>
      <c r="F69" s="21"/>
      <c r="G69" s="21"/>
      <c r="H69" s="21"/>
      <c r="I69" s="21"/>
      <c r="J69" s="21"/>
      <c r="K69" s="21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3"/>
    </row>
    <row r="70" ht="34.35" customHeight="1">
      <c r="A70" s="7"/>
      <c r="B70" t="s" s="24">
        <v>91</v>
      </c>
      <c r="C70" s="25">
        <v>14000</v>
      </c>
      <c r="D70" s="26"/>
      <c r="E70" s="26"/>
      <c r="F70" s="26"/>
      <c r="G70" s="26"/>
      <c r="H70" s="26"/>
      <c r="I70" s="26"/>
      <c r="J70" s="26"/>
      <c r="K70" s="26"/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3"/>
    </row>
    <row r="71" ht="34.35" customHeight="1">
      <c r="A71" s="7"/>
      <c r="B71" t="s" s="19">
        <v>92</v>
      </c>
      <c r="C71" s="20">
        <v>16000</v>
      </c>
      <c r="D71" s="21"/>
      <c r="E71" s="21"/>
      <c r="F71" s="21"/>
      <c r="G71" s="21"/>
      <c r="H71" s="21"/>
      <c r="I71" s="21"/>
      <c r="J71" s="21"/>
      <c r="K71" s="21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3"/>
    </row>
    <row r="72" ht="34.35" customHeight="1">
      <c r="A72" s="7"/>
      <c r="B72" t="s" s="24">
        <v>93</v>
      </c>
      <c r="C72" s="25">
        <v>60587</v>
      </c>
      <c r="D72" s="26"/>
      <c r="E72" s="26"/>
      <c r="F72" s="26"/>
      <c r="G72" s="26"/>
      <c r="H72" s="26"/>
      <c r="I72" s="26"/>
      <c r="J72" s="26"/>
      <c r="K72" s="26"/>
      <c r="L72" s="1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3"/>
    </row>
    <row r="73" ht="34.35" customHeight="1">
      <c r="A73" s="7"/>
      <c r="B73" t="s" s="19">
        <v>94</v>
      </c>
      <c r="C73" s="20">
        <v>11919</v>
      </c>
      <c r="D73" s="21"/>
      <c r="E73" s="21"/>
      <c r="F73" s="21"/>
      <c r="G73" s="21"/>
      <c r="H73" s="21"/>
      <c r="I73" s="21"/>
      <c r="J73" s="21"/>
      <c r="K73" s="21"/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3"/>
    </row>
    <row r="74" ht="34.35" customHeight="1">
      <c r="A74" s="7"/>
      <c r="B74" t="s" s="24">
        <v>95</v>
      </c>
      <c r="C74" s="25">
        <v>7476</v>
      </c>
      <c r="D74" s="26"/>
      <c r="E74" s="26"/>
      <c r="F74" s="26"/>
      <c r="G74" s="26"/>
      <c r="H74" s="26"/>
      <c r="I74" s="26"/>
      <c r="J74" s="26"/>
      <c r="K74" s="26"/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3"/>
    </row>
    <row r="75" ht="34.35" customHeight="1">
      <c r="A75" s="7"/>
      <c r="B75" t="s" s="19">
        <v>96</v>
      </c>
      <c r="C75" s="20">
        <v>1442</v>
      </c>
      <c r="D75" s="21"/>
      <c r="E75" s="21"/>
      <c r="F75" s="21"/>
      <c r="G75" s="21"/>
      <c r="H75" s="21"/>
      <c r="I75" s="21"/>
      <c r="J75" s="21"/>
      <c r="K75" s="21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3"/>
    </row>
    <row r="76" ht="34.35" customHeight="1">
      <c r="A76" s="7"/>
      <c r="B76" t="s" s="24">
        <v>97</v>
      </c>
      <c r="C76" s="25">
        <v>13396</v>
      </c>
      <c r="D76" s="26"/>
      <c r="E76" s="26"/>
      <c r="F76" s="26"/>
      <c r="G76" s="26"/>
      <c r="H76" s="26"/>
      <c r="I76" s="26"/>
      <c r="J76" s="26"/>
      <c r="K76" s="26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3"/>
    </row>
    <row r="77" ht="34.35" customHeight="1">
      <c r="A77" s="7"/>
      <c r="B77" t="s" s="19">
        <v>98</v>
      </c>
      <c r="C77" s="20">
        <v>1687</v>
      </c>
      <c r="D77" s="21"/>
      <c r="E77" s="21"/>
      <c r="F77" s="21"/>
      <c r="G77" s="21"/>
      <c r="H77" s="21"/>
      <c r="I77" s="21"/>
      <c r="J77" s="21"/>
      <c r="K77" s="21"/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3"/>
    </row>
    <row r="78" ht="34.35" customHeight="1">
      <c r="A78" s="7"/>
      <c r="B78" t="s" s="24">
        <v>99</v>
      </c>
      <c r="C78" s="25">
        <v>5742</v>
      </c>
      <c r="D78" s="26"/>
      <c r="E78" s="26"/>
      <c r="F78" s="26"/>
      <c r="G78" s="26"/>
      <c r="H78" s="26"/>
      <c r="I78" s="26"/>
      <c r="J78" s="26"/>
      <c r="K78" s="26"/>
      <c r="L78" s="1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3"/>
    </row>
    <row r="79" ht="34.35" customHeight="1">
      <c r="A79" s="7"/>
      <c r="B79" t="s" s="19">
        <v>100</v>
      </c>
      <c r="C79" s="20">
        <v>11577</v>
      </c>
      <c r="D79" s="21"/>
      <c r="E79" s="21"/>
      <c r="F79" s="21"/>
      <c r="G79" s="21"/>
      <c r="H79" s="21"/>
      <c r="I79" s="21"/>
      <c r="J79" s="21"/>
      <c r="K79" s="21"/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3"/>
    </row>
    <row r="80" ht="48.35" customHeight="1">
      <c r="A80" s="7"/>
      <c r="B80" t="s" s="24">
        <v>101</v>
      </c>
      <c r="C80" s="25">
        <v>1500</v>
      </c>
      <c r="D80" s="26"/>
      <c r="E80" s="26"/>
      <c r="F80" s="26"/>
      <c r="G80" s="26"/>
      <c r="H80" s="26"/>
      <c r="I80" s="26"/>
      <c r="J80" s="26"/>
      <c r="K80" s="26"/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3"/>
    </row>
    <row r="81" ht="34.35" customHeight="1">
      <c r="A81" s="7"/>
      <c r="B81" t="s" s="19">
        <v>102</v>
      </c>
      <c r="C81" s="20">
        <v>20000</v>
      </c>
      <c r="D81" s="21"/>
      <c r="E81" s="21"/>
      <c r="F81" s="21"/>
      <c r="G81" s="21"/>
      <c r="H81" s="21"/>
      <c r="I81" s="21"/>
      <c r="J81" s="21"/>
      <c r="K81" s="21"/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3"/>
    </row>
    <row r="82" ht="34.35" customHeight="1">
      <c r="A82" s="7"/>
      <c r="B82" t="s" s="24">
        <v>103</v>
      </c>
      <c r="C82" s="25">
        <v>12600</v>
      </c>
      <c r="D82" s="26"/>
      <c r="E82" s="26"/>
      <c r="F82" s="26"/>
      <c r="G82" s="26"/>
      <c r="H82" s="26"/>
      <c r="I82" s="26"/>
      <c r="J82" s="26"/>
      <c r="K82" s="26"/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3"/>
    </row>
    <row r="83" ht="34.35" customHeight="1">
      <c r="A83" s="7"/>
      <c r="B83" t="s" s="24">
        <v>104</v>
      </c>
      <c r="C83" s="25">
        <v>10883</v>
      </c>
      <c r="D83" s="26"/>
      <c r="E83" s="26"/>
      <c r="F83" s="26"/>
      <c r="G83" s="26"/>
      <c r="H83" s="26"/>
      <c r="I83" s="26"/>
      <c r="J83" s="26"/>
      <c r="K83" s="26"/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3"/>
    </row>
    <row r="84" ht="34.35" customHeight="1">
      <c r="A84" s="7"/>
      <c r="B84" t="s" s="19">
        <v>105</v>
      </c>
      <c r="C84" s="20">
        <v>7445</v>
      </c>
      <c r="D84" s="21"/>
      <c r="E84" s="21"/>
      <c r="F84" s="21"/>
      <c r="G84" s="21"/>
      <c r="H84" s="21"/>
      <c r="I84" s="21"/>
      <c r="J84" s="21"/>
      <c r="K84" s="21"/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3"/>
    </row>
    <row r="85" ht="34.35" customHeight="1">
      <c r="A85" s="7"/>
      <c r="B85" t="s" s="24">
        <v>106</v>
      </c>
      <c r="C85" s="25">
        <v>9892</v>
      </c>
      <c r="D85" s="26"/>
      <c r="E85" s="26"/>
      <c r="F85" s="26"/>
      <c r="G85" s="26"/>
      <c r="H85" s="26"/>
      <c r="I85" s="26"/>
      <c r="J85" s="26"/>
      <c r="K85" s="26"/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3"/>
    </row>
    <row r="86" ht="34.35" customHeight="1">
      <c r="A86" s="7"/>
      <c r="B86" t="s" s="19">
        <v>107</v>
      </c>
      <c r="C86" s="20">
        <v>25000</v>
      </c>
      <c r="D86" s="21"/>
      <c r="E86" s="21"/>
      <c r="F86" s="21"/>
      <c r="G86" s="21"/>
      <c r="H86" s="21"/>
      <c r="I86" s="21"/>
      <c r="J86" s="21"/>
      <c r="K86" s="21"/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3"/>
    </row>
    <row r="87" ht="34.35" customHeight="1">
      <c r="A87" s="7"/>
      <c r="B87" t="s" s="19">
        <v>108</v>
      </c>
      <c r="C87" s="20">
        <v>23000</v>
      </c>
      <c r="D87" s="21"/>
      <c r="E87" s="21"/>
      <c r="F87" s="21"/>
      <c r="G87" s="21"/>
      <c r="H87" s="21"/>
      <c r="I87" s="21"/>
      <c r="J87" s="21"/>
      <c r="K87" s="21"/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3"/>
    </row>
    <row r="88" ht="34.35" customHeight="1">
      <c r="A88" s="7"/>
      <c r="B88" t="s" s="24">
        <v>109</v>
      </c>
      <c r="C88" s="25">
        <v>12000</v>
      </c>
      <c r="D88" s="26"/>
      <c r="E88" s="26"/>
      <c r="F88" s="26"/>
      <c r="G88" s="26"/>
      <c r="H88" s="26"/>
      <c r="I88" s="26"/>
      <c r="J88" s="26"/>
      <c r="K88" s="26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3"/>
    </row>
    <row r="89" ht="34.35" customHeight="1">
      <c r="A89" s="7"/>
      <c r="B89" t="s" s="19">
        <v>110</v>
      </c>
      <c r="C89" s="20">
        <v>11500</v>
      </c>
      <c r="D89" s="21"/>
      <c r="E89" s="21"/>
      <c r="F89" s="21"/>
      <c r="G89" s="21"/>
      <c r="H89" s="21"/>
      <c r="I89" s="21"/>
      <c r="J89" s="21"/>
      <c r="K89" s="21"/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3"/>
    </row>
    <row r="90" ht="34.35" customHeight="1">
      <c r="A90" s="7"/>
      <c r="B90" t="s" s="24">
        <v>5</v>
      </c>
      <c r="C90" s="25">
        <v>103600</v>
      </c>
      <c r="D90" s="26"/>
      <c r="E90" s="26"/>
      <c r="F90" s="26"/>
      <c r="G90" s="26"/>
      <c r="H90" s="26"/>
      <c r="I90" s="26"/>
      <c r="J90" s="26"/>
      <c r="K90" s="26"/>
      <c r="L90" s="11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3"/>
    </row>
    <row r="91" ht="34.35" customHeight="1">
      <c r="A91" s="7"/>
      <c r="B91" t="s" s="19">
        <v>7</v>
      </c>
      <c r="C91" s="20">
        <v>250874</v>
      </c>
      <c r="D91" s="21"/>
      <c r="E91" s="21"/>
      <c r="F91" s="21"/>
      <c r="G91" s="21"/>
      <c r="H91" s="21"/>
      <c r="I91" s="21"/>
      <c r="J91" s="21"/>
      <c r="K91" s="21"/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3"/>
    </row>
    <row r="92" ht="34.35" customHeight="1">
      <c r="A92" s="7"/>
      <c r="B92" t="s" s="24">
        <v>9</v>
      </c>
      <c r="C92" s="25">
        <v>113582</v>
      </c>
      <c r="D92" s="26"/>
      <c r="E92" s="26"/>
      <c r="F92" s="26"/>
      <c r="G92" s="26"/>
      <c r="H92" s="26"/>
      <c r="I92" s="26"/>
      <c r="J92" s="26"/>
      <c r="K92" s="26"/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3"/>
    </row>
    <row r="93" ht="34.35" customHeight="1">
      <c r="A93" s="7"/>
      <c r="B93" t="s" s="19">
        <v>11</v>
      </c>
      <c r="C93" s="20">
        <v>276000</v>
      </c>
      <c r="D93" s="21"/>
      <c r="E93" s="21"/>
      <c r="F93" s="21"/>
      <c r="G93" s="21"/>
      <c r="H93" s="21"/>
      <c r="I93" s="21"/>
      <c r="J93" s="21"/>
      <c r="K93" s="21"/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3"/>
    </row>
    <row r="94" ht="34.35" customHeight="1">
      <c r="A94" s="7"/>
      <c r="B94" t="s" s="24">
        <v>13</v>
      </c>
      <c r="C94" s="25">
        <v>54000</v>
      </c>
      <c r="D94" s="26"/>
      <c r="E94" s="26"/>
      <c r="F94" s="26"/>
      <c r="G94" s="26"/>
      <c r="H94" s="26"/>
      <c r="I94" s="26"/>
      <c r="J94" s="26"/>
      <c r="K94" s="26"/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3"/>
    </row>
    <row r="95" ht="34.35" customHeight="1">
      <c r="A95" s="7"/>
      <c r="B95" t="s" s="19">
        <v>15</v>
      </c>
      <c r="C95" s="20">
        <v>14808</v>
      </c>
      <c r="D95" s="21"/>
      <c r="E95" s="21"/>
      <c r="F95" s="21"/>
      <c r="G95" s="21"/>
      <c r="H95" s="21"/>
      <c r="I95" s="21"/>
      <c r="J95" s="21"/>
      <c r="K95" s="21"/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3"/>
    </row>
    <row r="96" ht="34.35" customHeight="1">
      <c r="A96" s="7"/>
      <c r="B96" t="s" s="24">
        <v>16</v>
      </c>
      <c r="C96" s="25">
        <v>70200</v>
      </c>
      <c r="D96" s="26"/>
      <c r="E96" s="26"/>
      <c r="F96" s="26"/>
      <c r="G96" s="26"/>
      <c r="H96" s="26"/>
      <c r="I96" s="26"/>
      <c r="J96" s="26"/>
      <c r="K96" s="26"/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3"/>
    </row>
    <row r="97" ht="34.35" customHeight="1">
      <c r="A97" s="7"/>
      <c r="B97" t="s" s="19">
        <v>21</v>
      </c>
      <c r="C97" s="20">
        <v>53200</v>
      </c>
      <c r="D97" s="21"/>
      <c r="E97" s="21"/>
      <c r="F97" s="21"/>
      <c r="G97" s="21"/>
      <c r="H97" s="21"/>
      <c r="I97" s="21"/>
      <c r="J97" s="21"/>
      <c r="K97" s="21"/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3"/>
    </row>
    <row r="98" ht="34.35" customHeight="1">
      <c r="A98" s="7"/>
      <c r="B98" t="s" s="24">
        <v>22</v>
      </c>
      <c r="C98" s="25">
        <v>8145</v>
      </c>
      <c r="D98" s="26"/>
      <c r="E98" s="26"/>
      <c r="F98" s="26"/>
      <c r="G98" s="26"/>
      <c r="H98" s="26"/>
      <c r="I98" s="26"/>
      <c r="J98" s="26"/>
      <c r="K98" s="26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3"/>
    </row>
    <row r="99" ht="34.35" customHeight="1">
      <c r="A99" s="7"/>
      <c r="B99" t="s" s="19">
        <v>23</v>
      </c>
      <c r="C99" s="20">
        <v>61976</v>
      </c>
      <c r="D99" s="21"/>
      <c r="E99" s="21"/>
      <c r="F99" s="21"/>
      <c r="G99" s="21"/>
      <c r="H99" s="21"/>
      <c r="I99" s="21"/>
      <c r="J99" s="21"/>
      <c r="K99" s="21"/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3"/>
    </row>
    <row r="100" ht="34.35" customHeight="1">
      <c r="A100" s="7"/>
      <c r="B100" t="s" s="24">
        <v>24</v>
      </c>
      <c r="C100" s="25">
        <v>40000</v>
      </c>
      <c r="D100" s="26"/>
      <c r="E100" s="26"/>
      <c r="F100" s="26"/>
      <c r="G100" s="26"/>
      <c r="H100" s="26"/>
      <c r="I100" s="26"/>
      <c r="J100" s="26"/>
      <c r="K100" s="26"/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3"/>
    </row>
    <row r="101" ht="34.35" customHeight="1">
      <c r="A101" s="7"/>
      <c r="B101" t="s" s="19">
        <v>25</v>
      </c>
      <c r="C101" s="20">
        <v>79000</v>
      </c>
      <c r="D101" s="21"/>
      <c r="E101" s="21"/>
      <c r="F101" s="21"/>
      <c r="G101" s="21"/>
      <c r="H101" s="21"/>
      <c r="I101" s="21"/>
      <c r="J101" s="21"/>
      <c r="K101" s="21"/>
      <c r="L101" s="11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3"/>
    </row>
    <row r="102" ht="34.35" customHeight="1">
      <c r="A102" s="7"/>
      <c r="B102" t="s" s="24">
        <v>26</v>
      </c>
      <c r="C102" s="25">
        <v>27344</v>
      </c>
      <c r="D102" s="26"/>
      <c r="E102" s="26"/>
      <c r="F102" s="26"/>
      <c r="G102" s="26"/>
      <c r="H102" s="26"/>
      <c r="I102" s="26"/>
      <c r="J102" s="26"/>
      <c r="K102" s="26"/>
      <c r="L102" s="11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3"/>
    </row>
    <row r="103" ht="34.35" customHeight="1">
      <c r="A103" s="7"/>
      <c r="B103" t="s" s="19">
        <v>27</v>
      </c>
      <c r="C103" s="20">
        <v>49462</v>
      </c>
      <c r="D103" s="21"/>
      <c r="E103" s="21"/>
      <c r="F103" s="21"/>
      <c r="G103" s="21"/>
      <c r="H103" s="21"/>
      <c r="I103" s="21"/>
      <c r="J103" s="21"/>
      <c r="K103" s="21"/>
      <c r="L103" s="11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3"/>
    </row>
    <row r="104" ht="34.35" customHeight="1">
      <c r="A104" s="7"/>
      <c r="B104" t="s" s="24">
        <v>28</v>
      </c>
      <c r="C104" s="25">
        <v>27886</v>
      </c>
      <c r="D104" s="26"/>
      <c r="E104" s="26"/>
      <c r="F104" s="26"/>
      <c r="G104" s="26"/>
      <c r="H104" s="26"/>
      <c r="I104" s="26"/>
      <c r="J104" s="26"/>
      <c r="K104" s="26"/>
      <c r="L104" s="11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3"/>
    </row>
    <row r="105" ht="34.35" customHeight="1">
      <c r="A105" s="7"/>
      <c r="B105" t="s" s="19">
        <v>29</v>
      </c>
      <c r="C105" s="20">
        <v>17955</v>
      </c>
      <c r="D105" s="21"/>
      <c r="E105" s="21"/>
      <c r="F105" s="21"/>
      <c r="G105" s="21"/>
      <c r="H105" s="21"/>
      <c r="I105" s="21"/>
      <c r="J105" s="21"/>
      <c r="K105" s="21"/>
      <c r="L105" s="11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3"/>
    </row>
    <row r="106" ht="34.35" customHeight="1">
      <c r="A106" s="7"/>
      <c r="B106" t="s" s="24">
        <v>30</v>
      </c>
      <c r="C106" s="25">
        <v>75452</v>
      </c>
      <c r="D106" s="26"/>
      <c r="E106" s="26"/>
      <c r="F106" s="26"/>
      <c r="G106" s="26"/>
      <c r="H106" s="26"/>
      <c r="I106" s="26"/>
      <c r="J106" s="26"/>
      <c r="K106" s="26"/>
      <c r="L106" s="11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3"/>
    </row>
    <row r="107" ht="34.35" customHeight="1">
      <c r="A107" s="7"/>
      <c r="B107" t="s" s="19">
        <v>31</v>
      </c>
      <c r="C107" s="20">
        <v>39126</v>
      </c>
      <c r="D107" s="21"/>
      <c r="E107" s="21"/>
      <c r="F107" s="21"/>
      <c r="G107" s="21"/>
      <c r="H107" s="21"/>
      <c r="I107" s="21"/>
      <c r="J107" s="21"/>
      <c r="K107" s="21"/>
      <c r="L107" s="11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3"/>
    </row>
    <row r="108" ht="34.35" customHeight="1">
      <c r="A108" s="7"/>
      <c r="B108" t="s" s="24">
        <v>33</v>
      </c>
      <c r="C108" s="25">
        <v>42366</v>
      </c>
      <c r="D108" s="26"/>
      <c r="E108" s="26"/>
      <c r="F108" s="26"/>
      <c r="G108" s="26"/>
      <c r="H108" s="26"/>
      <c r="I108" s="26"/>
      <c r="J108" s="26"/>
      <c r="K108" s="26"/>
      <c r="L108" s="11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3"/>
    </row>
    <row r="109" ht="34.35" customHeight="1">
      <c r="A109" s="7"/>
      <c r="B109" t="s" s="19">
        <v>39</v>
      </c>
      <c r="C109" s="20">
        <v>48527</v>
      </c>
      <c r="D109" s="21"/>
      <c r="E109" s="21"/>
      <c r="F109" s="21"/>
      <c r="G109" s="21"/>
      <c r="H109" s="21"/>
      <c r="I109" s="21"/>
      <c r="J109" s="21"/>
      <c r="K109" s="21"/>
      <c r="L109" s="11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3"/>
    </row>
    <row r="110" ht="34.35" customHeight="1">
      <c r="A110" s="7"/>
      <c r="B110" t="s" s="24">
        <v>40</v>
      </c>
      <c r="C110" s="25">
        <v>16000</v>
      </c>
      <c r="D110" s="26"/>
      <c r="E110" s="26"/>
      <c r="F110" s="26"/>
      <c r="G110" s="26"/>
      <c r="H110" s="26"/>
      <c r="I110" s="26"/>
      <c r="J110" s="26"/>
      <c r="K110" s="26"/>
      <c r="L110" s="11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3"/>
    </row>
    <row r="111" ht="34.35" customHeight="1">
      <c r="A111" s="7"/>
      <c r="B111" t="s" s="19">
        <v>41</v>
      </c>
      <c r="C111" s="20">
        <v>47000</v>
      </c>
      <c r="D111" s="21"/>
      <c r="E111" s="21"/>
      <c r="F111" s="21"/>
      <c r="G111" s="21"/>
      <c r="H111" s="21"/>
      <c r="I111" s="21"/>
      <c r="J111" s="21"/>
      <c r="K111" s="21"/>
      <c r="L111" s="11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3"/>
    </row>
    <row r="112" ht="34.35" customHeight="1">
      <c r="A112" s="37"/>
      <c r="B112" t="s" s="24">
        <v>42</v>
      </c>
      <c r="C112" s="25">
        <v>33583</v>
      </c>
      <c r="D112" s="26"/>
      <c r="E112" s="26"/>
      <c r="F112" s="26"/>
      <c r="G112" s="26"/>
      <c r="H112" s="26"/>
      <c r="I112" s="26"/>
      <c r="J112" s="26"/>
      <c r="K112" s="26"/>
      <c r="L112" s="38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40"/>
    </row>
  </sheetData>
  <mergeCells count="1">
    <mergeCell ref="B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