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2" firstSheet="2" activeTab="3"/>
  </bookViews>
  <sheets>
    <sheet name="Instructions" sheetId="4" r:id="rId1"/>
    <sheet name="Conflicts" sheetId="2" r:id="rId2"/>
    <sheet name="Classes to Test" sheetId="3" r:id="rId3"/>
    <sheet name="Schedule" sheetId="5" r:id="rId4"/>
    <sheet name="Calculate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3" i="5"/>
  <c r="D2" i="5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3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7" i="5"/>
  <c r="A8" i="5"/>
  <c r="A9" i="5" s="1"/>
  <c r="A10" i="5" s="1"/>
  <c r="A6" i="5"/>
  <c r="A5" i="5"/>
  <c r="A4" i="5"/>
  <c r="A3" i="5"/>
  <c r="A2" i="5"/>
  <c r="F41" i="1"/>
  <c r="B47" i="1"/>
  <c r="C47" i="1"/>
  <c r="B44" i="1" l="1"/>
  <c r="D44" i="1"/>
  <c r="F44" i="1"/>
  <c r="H44" i="1"/>
  <c r="J44" i="1"/>
  <c r="L44" i="1"/>
  <c r="N44" i="1"/>
  <c r="C43" i="1"/>
  <c r="E43" i="1"/>
  <c r="G43" i="1"/>
  <c r="I43" i="1"/>
  <c r="K43" i="1"/>
  <c r="M43" i="1"/>
  <c r="O43" i="1"/>
  <c r="I6" i="2" l="1"/>
  <c r="A3" i="1" l="1"/>
  <c r="A4" i="1"/>
  <c r="E4" i="1" s="1"/>
  <c r="A5" i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A16" i="1"/>
  <c r="A17" i="1"/>
  <c r="A18" i="1"/>
  <c r="A19" i="1"/>
  <c r="A20" i="1"/>
  <c r="A21" i="1"/>
  <c r="A2" i="1"/>
  <c r="E2" i="1" l="1"/>
  <c r="G2" i="1"/>
  <c r="I2" i="1"/>
  <c r="K2" i="1"/>
  <c r="M2" i="1"/>
  <c r="O2" i="1"/>
  <c r="B2" i="1"/>
  <c r="D2" i="1"/>
  <c r="F2" i="1"/>
  <c r="H2" i="1"/>
  <c r="D18" i="1"/>
  <c r="F18" i="1"/>
  <c r="H18" i="1"/>
  <c r="J18" i="1"/>
  <c r="L18" i="1"/>
  <c r="N18" i="1"/>
  <c r="C18" i="1"/>
  <c r="E18" i="1"/>
  <c r="G18" i="1"/>
  <c r="I18" i="1"/>
  <c r="K18" i="1"/>
  <c r="M18" i="1"/>
  <c r="O18" i="1"/>
  <c r="C21" i="1"/>
  <c r="E21" i="1"/>
  <c r="G21" i="1"/>
  <c r="I21" i="1"/>
  <c r="K21" i="1"/>
  <c r="M21" i="1"/>
  <c r="O21" i="1"/>
  <c r="B21" i="1"/>
  <c r="D21" i="1"/>
  <c r="F21" i="1"/>
  <c r="H21" i="1"/>
  <c r="J21" i="1"/>
  <c r="L21" i="1"/>
  <c r="N21" i="1"/>
  <c r="C19" i="1"/>
  <c r="E19" i="1"/>
  <c r="G19" i="1"/>
  <c r="I19" i="1"/>
  <c r="K19" i="1"/>
  <c r="M19" i="1"/>
  <c r="O19" i="1"/>
  <c r="B19" i="1"/>
  <c r="D19" i="1"/>
  <c r="F19" i="1"/>
  <c r="H19" i="1"/>
  <c r="J19" i="1"/>
  <c r="L19" i="1"/>
  <c r="N19" i="1"/>
  <c r="C17" i="1"/>
  <c r="E17" i="1"/>
  <c r="G17" i="1"/>
  <c r="I17" i="1"/>
  <c r="K17" i="1"/>
  <c r="M17" i="1"/>
  <c r="O17" i="1"/>
  <c r="B17" i="1"/>
  <c r="D17" i="1"/>
  <c r="F17" i="1"/>
  <c r="H17" i="1"/>
  <c r="J17" i="1"/>
  <c r="L17" i="1"/>
  <c r="N17" i="1"/>
  <c r="D15" i="1"/>
  <c r="D41" i="1" s="1"/>
  <c r="D43" i="1" s="1"/>
  <c r="F15" i="1"/>
  <c r="H15" i="1"/>
  <c r="H41" i="1" s="1"/>
  <c r="H43" i="1" s="1"/>
  <c r="J15" i="1"/>
  <c r="L15" i="1"/>
  <c r="L41" i="1" s="1"/>
  <c r="L43" i="1" s="1"/>
  <c r="E15" i="1"/>
  <c r="I15" i="1"/>
  <c r="M15" i="1"/>
  <c r="O15" i="1"/>
  <c r="O42" i="1" s="1"/>
  <c r="O44" i="1" s="1"/>
  <c r="B15" i="1"/>
  <c r="C15" i="1"/>
  <c r="G15" i="1"/>
  <c r="K15" i="1"/>
  <c r="N15" i="1"/>
  <c r="C5" i="1"/>
  <c r="E5" i="1"/>
  <c r="G5" i="1"/>
  <c r="I5" i="1"/>
  <c r="K5" i="1"/>
  <c r="M5" i="1"/>
  <c r="O5" i="1"/>
  <c r="F5" i="1"/>
  <c r="J5" i="1"/>
  <c r="N5" i="1"/>
  <c r="D5" i="1"/>
  <c r="H5" i="1"/>
  <c r="L5" i="1"/>
  <c r="C3" i="1"/>
  <c r="E3" i="1"/>
  <c r="G3" i="1"/>
  <c r="I3" i="1"/>
  <c r="K3" i="1"/>
  <c r="M3" i="1"/>
  <c r="O3" i="1"/>
  <c r="D3" i="1"/>
  <c r="H3" i="1"/>
  <c r="L3" i="1"/>
  <c r="F3" i="1"/>
  <c r="J3" i="1"/>
  <c r="N3" i="1"/>
  <c r="B18" i="1"/>
  <c r="B5" i="1"/>
  <c r="C2" i="1"/>
  <c r="L2" i="1"/>
  <c r="D20" i="1"/>
  <c r="D40" i="1" s="1"/>
  <c r="Q40" i="1" s="1"/>
  <c r="B21" i="2" s="1"/>
  <c r="F20" i="1"/>
  <c r="F40" i="1" s="1"/>
  <c r="R40" i="1" s="1"/>
  <c r="C21" i="2" s="1"/>
  <c r="H20" i="1"/>
  <c r="H40" i="1" s="1"/>
  <c r="S40" i="1" s="1"/>
  <c r="D21" i="2" s="1"/>
  <c r="J20" i="1"/>
  <c r="J40" i="1" s="1"/>
  <c r="T40" i="1" s="1"/>
  <c r="E21" i="2" s="1"/>
  <c r="L20" i="1"/>
  <c r="L40" i="1" s="1"/>
  <c r="U40" i="1" s="1"/>
  <c r="F21" i="2" s="1"/>
  <c r="N20" i="1"/>
  <c r="N40" i="1" s="1"/>
  <c r="V40" i="1" s="1"/>
  <c r="G21" i="2" s="1"/>
  <c r="C20" i="1"/>
  <c r="E20" i="1"/>
  <c r="G20" i="1"/>
  <c r="I20" i="1"/>
  <c r="K20" i="1"/>
  <c r="M20" i="1"/>
  <c r="O20" i="1"/>
  <c r="D16" i="1"/>
  <c r="F16" i="1"/>
  <c r="H16" i="1"/>
  <c r="J16" i="1"/>
  <c r="L16" i="1"/>
  <c r="N16" i="1"/>
  <c r="C16" i="1"/>
  <c r="E16" i="1"/>
  <c r="G16" i="1"/>
  <c r="I16" i="1"/>
  <c r="K16" i="1"/>
  <c r="M16" i="1"/>
  <c r="O16" i="1"/>
  <c r="B20" i="1"/>
  <c r="B40" i="1" s="1"/>
  <c r="P40" i="1" s="1"/>
  <c r="A21" i="2" s="1"/>
  <c r="B16" i="1"/>
  <c r="B3" i="1"/>
  <c r="N2" i="1"/>
  <c r="J2" i="1"/>
  <c r="M4" i="1"/>
  <c r="I4" i="1"/>
  <c r="D4" i="1"/>
  <c r="F4" i="1"/>
  <c r="H4" i="1"/>
  <c r="J4" i="1"/>
  <c r="L4" i="1"/>
  <c r="N4" i="1"/>
  <c r="B4" i="1"/>
  <c r="O4" i="1"/>
  <c r="K4" i="1"/>
  <c r="G4" i="1"/>
  <c r="C4" i="1"/>
  <c r="B14" i="1"/>
  <c r="O14" i="1"/>
  <c r="N14" i="1"/>
  <c r="M14" i="1"/>
  <c r="L14" i="1"/>
  <c r="K14" i="1"/>
  <c r="J14" i="1"/>
  <c r="I14" i="1"/>
  <c r="H14" i="1"/>
  <c r="G14" i="1"/>
  <c r="F14" i="1"/>
  <c r="E14" i="1"/>
  <c r="D14" i="1"/>
  <c r="B13" i="1"/>
  <c r="O13" i="1"/>
  <c r="N13" i="1"/>
  <c r="M13" i="1"/>
  <c r="L13" i="1"/>
  <c r="K13" i="1"/>
  <c r="J13" i="1"/>
  <c r="I13" i="1"/>
  <c r="H13" i="1"/>
  <c r="G13" i="1"/>
  <c r="F13" i="1"/>
  <c r="E13" i="1"/>
  <c r="D13" i="1"/>
  <c r="B12" i="1"/>
  <c r="O12" i="1"/>
  <c r="N12" i="1"/>
  <c r="M12" i="1"/>
  <c r="L12" i="1"/>
  <c r="K12" i="1"/>
  <c r="J12" i="1"/>
  <c r="I12" i="1"/>
  <c r="H12" i="1"/>
  <c r="G12" i="1"/>
  <c r="F12" i="1"/>
  <c r="E12" i="1"/>
  <c r="D12" i="1"/>
  <c r="B11" i="1"/>
  <c r="O11" i="1"/>
  <c r="N11" i="1"/>
  <c r="M11" i="1"/>
  <c r="L11" i="1"/>
  <c r="K11" i="1"/>
  <c r="J11" i="1"/>
  <c r="I11" i="1"/>
  <c r="H11" i="1"/>
  <c r="G11" i="1"/>
  <c r="F11" i="1"/>
  <c r="E11" i="1"/>
  <c r="D11" i="1"/>
  <c r="B10" i="1"/>
  <c r="O10" i="1"/>
  <c r="N10" i="1"/>
  <c r="M10" i="1"/>
  <c r="L10" i="1"/>
  <c r="K10" i="1"/>
  <c r="J10" i="1"/>
  <c r="I10" i="1"/>
  <c r="H10" i="1"/>
  <c r="G10" i="1"/>
  <c r="F10" i="1"/>
  <c r="E10" i="1"/>
  <c r="D10" i="1"/>
  <c r="B9" i="1"/>
  <c r="O9" i="1"/>
  <c r="N9" i="1"/>
  <c r="M9" i="1"/>
  <c r="L9" i="1"/>
  <c r="K9" i="1"/>
  <c r="J9" i="1"/>
  <c r="I9" i="1"/>
  <c r="H9" i="1"/>
  <c r="G9" i="1"/>
  <c r="F9" i="1"/>
  <c r="E9" i="1"/>
  <c r="D9" i="1"/>
  <c r="B8" i="1"/>
  <c r="O8" i="1"/>
  <c r="N8" i="1"/>
  <c r="M8" i="1"/>
  <c r="L8" i="1"/>
  <c r="K8" i="1"/>
  <c r="J8" i="1"/>
  <c r="I8" i="1"/>
  <c r="H8" i="1"/>
  <c r="G8" i="1"/>
  <c r="F8" i="1"/>
  <c r="E8" i="1"/>
  <c r="D8" i="1"/>
  <c r="B7" i="1"/>
  <c r="O7" i="1"/>
  <c r="N7" i="1"/>
  <c r="M7" i="1"/>
  <c r="L7" i="1"/>
  <c r="K7" i="1"/>
  <c r="J7" i="1"/>
  <c r="I7" i="1"/>
  <c r="H7" i="1"/>
  <c r="G7" i="1"/>
  <c r="F7" i="1"/>
  <c r="E7" i="1"/>
  <c r="D7" i="1"/>
  <c r="B6" i="1"/>
  <c r="O6" i="1"/>
  <c r="N6" i="1"/>
  <c r="M6" i="1"/>
  <c r="L6" i="1"/>
  <c r="K6" i="1"/>
  <c r="J6" i="1"/>
  <c r="I6" i="1"/>
  <c r="H6" i="1"/>
  <c r="G6" i="1"/>
  <c r="F6" i="1"/>
  <c r="E6" i="1"/>
  <c r="D6" i="1"/>
  <c r="J28" i="1" l="1"/>
  <c r="T28" i="1" s="1"/>
  <c r="E9" i="2" s="1"/>
  <c r="N28" i="1"/>
  <c r="V28" i="1" s="1"/>
  <c r="G9" i="2" s="1"/>
  <c r="F30" i="1"/>
  <c r="R30" i="1" s="1"/>
  <c r="C11" i="2" s="1"/>
  <c r="J30" i="1"/>
  <c r="T30" i="1" s="1"/>
  <c r="E11" i="2" s="1"/>
  <c r="N30" i="1"/>
  <c r="V30" i="1" s="1"/>
  <c r="G11" i="2" s="1"/>
  <c r="B30" i="1"/>
  <c r="P30" i="1" s="1"/>
  <c r="A11" i="2" s="1"/>
  <c r="F32" i="1"/>
  <c r="R32" i="1" s="1"/>
  <c r="C13" i="2" s="1"/>
  <c r="J32" i="1"/>
  <c r="T32" i="1" s="1"/>
  <c r="E13" i="2" s="1"/>
  <c r="N32" i="1"/>
  <c r="V32" i="1" s="1"/>
  <c r="G13" i="2" s="1"/>
  <c r="N36" i="1"/>
  <c r="V36" i="1" s="1"/>
  <c r="G17" i="2" s="1"/>
  <c r="J36" i="1"/>
  <c r="T36" i="1" s="1"/>
  <c r="E17" i="2" s="1"/>
  <c r="K42" i="1"/>
  <c r="K44" i="1" s="1"/>
  <c r="F36" i="1"/>
  <c r="R36" i="1" s="1"/>
  <c r="C17" i="2" s="1"/>
  <c r="C42" i="1"/>
  <c r="C44" i="1" s="1"/>
  <c r="F34" i="1"/>
  <c r="R34" i="1" s="1"/>
  <c r="C15" i="2" s="1"/>
  <c r="I42" i="1"/>
  <c r="I44" i="1" s="1"/>
  <c r="N41" i="1"/>
  <c r="N43" i="1" s="1"/>
  <c r="G42" i="1"/>
  <c r="G44" i="1" s="1"/>
  <c r="B41" i="1"/>
  <c r="B43" i="1" s="1"/>
  <c r="M42" i="1"/>
  <c r="M44" i="1" s="1"/>
  <c r="E42" i="1"/>
  <c r="E44" i="1" s="1"/>
  <c r="J41" i="1"/>
  <c r="J43" i="1" s="1"/>
  <c r="F43" i="1"/>
  <c r="J34" i="1"/>
  <c r="T34" i="1" s="1"/>
  <c r="E15" i="2" s="1"/>
  <c r="N34" i="1"/>
  <c r="V34" i="1" s="1"/>
  <c r="G15" i="2" s="1"/>
  <c r="J26" i="1"/>
  <c r="T26" i="1" s="1"/>
  <c r="E7" i="2" s="1"/>
  <c r="N26" i="1"/>
  <c r="V26" i="1" s="1"/>
  <c r="G7" i="2" s="1"/>
  <c r="F26" i="1"/>
  <c r="R26" i="1" s="1"/>
  <c r="C7" i="2" s="1"/>
  <c r="F28" i="1"/>
  <c r="R28" i="1" s="1"/>
  <c r="C9" i="2" s="1"/>
  <c r="B26" i="1"/>
  <c r="P26" i="1" s="1"/>
  <c r="A7" i="2" s="1"/>
  <c r="B28" i="1"/>
  <c r="P28" i="1" s="1"/>
  <c r="A9" i="2" s="1"/>
  <c r="D26" i="1"/>
  <c r="Q26" i="1" s="1"/>
  <c r="B7" i="2" s="1"/>
  <c r="H26" i="1"/>
  <c r="S26" i="1" s="1"/>
  <c r="D7" i="2" s="1"/>
  <c r="L26" i="1"/>
  <c r="U26" i="1" s="1"/>
  <c r="F7" i="2" s="1"/>
  <c r="D28" i="1"/>
  <c r="Q28" i="1" s="1"/>
  <c r="B9" i="2" s="1"/>
  <c r="L28" i="1"/>
  <c r="U28" i="1" s="1"/>
  <c r="F9" i="2" s="1"/>
  <c r="D30" i="1"/>
  <c r="Q30" i="1" s="1"/>
  <c r="B11" i="2" s="1"/>
  <c r="L30" i="1"/>
  <c r="U30" i="1" s="1"/>
  <c r="F11" i="2" s="1"/>
  <c r="D32" i="1"/>
  <c r="Q32" i="1" s="1"/>
  <c r="B13" i="2" s="1"/>
  <c r="H32" i="1"/>
  <c r="S32" i="1" s="1"/>
  <c r="D13" i="2" s="1"/>
  <c r="L32" i="1"/>
  <c r="U32" i="1" s="1"/>
  <c r="F13" i="2" s="1"/>
  <c r="D34" i="1"/>
  <c r="Q34" i="1" s="1"/>
  <c r="B15" i="2" s="1"/>
  <c r="B32" i="1"/>
  <c r="P32" i="1" s="1"/>
  <c r="A13" i="2" s="1"/>
  <c r="H34" i="1"/>
  <c r="S34" i="1" s="1"/>
  <c r="D15" i="2" s="1"/>
  <c r="L34" i="1"/>
  <c r="U34" i="1" s="1"/>
  <c r="F15" i="2" s="1"/>
  <c r="B34" i="1"/>
  <c r="P34" i="1" s="1"/>
  <c r="A15" i="2" s="1"/>
  <c r="L36" i="1"/>
  <c r="U36" i="1" s="1"/>
  <c r="F17" i="2" s="1"/>
  <c r="H36" i="1"/>
  <c r="S36" i="1" s="1"/>
  <c r="D17" i="2" s="1"/>
  <c r="D36" i="1"/>
  <c r="Q36" i="1" s="1"/>
  <c r="B17" i="2" s="1"/>
  <c r="N24" i="1"/>
  <c r="V24" i="1" s="1"/>
  <c r="G5" i="2" s="1"/>
  <c r="J24" i="1"/>
  <c r="T24" i="1" s="1"/>
  <c r="E5" i="2" s="1"/>
  <c r="F24" i="1"/>
  <c r="R24" i="1" s="1"/>
  <c r="C5" i="2" s="1"/>
  <c r="J22" i="1"/>
  <c r="T22" i="1" s="1"/>
  <c r="B23" i="1"/>
  <c r="P23" i="1" s="1"/>
  <c r="A4" i="2" s="1"/>
  <c r="B38" i="1"/>
  <c r="P38" i="1" s="1"/>
  <c r="A19" i="2" s="1"/>
  <c r="J23" i="1"/>
  <c r="T23" i="1" s="1"/>
  <c r="E4" i="2" s="1"/>
  <c r="L23" i="1"/>
  <c r="U23" i="1" s="1"/>
  <c r="F4" i="2" s="1"/>
  <c r="D23" i="1"/>
  <c r="Q23" i="1" s="1"/>
  <c r="B4" i="2" s="1"/>
  <c r="L25" i="1"/>
  <c r="U25" i="1" s="1"/>
  <c r="F6" i="2" s="1"/>
  <c r="D25" i="1"/>
  <c r="Q25" i="1" s="1"/>
  <c r="B6" i="2" s="1"/>
  <c r="J25" i="1"/>
  <c r="T25" i="1" s="1"/>
  <c r="E6" i="2" s="1"/>
  <c r="L35" i="1"/>
  <c r="U35" i="1" s="1"/>
  <c r="F16" i="2" s="1"/>
  <c r="H35" i="1"/>
  <c r="S35" i="1" s="1"/>
  <c r="D16" i="2" s="1"/>
  <c r="D35" i="1"/>
  <c r="Q35" i="1" s="1"/>
  <c r="B16" i="2" s="1"/>
  <c r="L37" i="1"/>
  <c r="U37" i="1" s="1"/>
  <c r="F18" i="2" s="1"/>
  <c r="H37" i="1"/>
  <c r="S37" i="1" s="1"/>
  <c r="D18" i="2" s="1"/>
  <c r="D37" i="1"/>
  <c r="Q37" i="1" s="1"/>
  <c r="B18" i="2" s="1"/>
  <c r="L39" i="1"/>
  <c r="U39" i="1" s="1"/>
  <c r="F20" i="2" s="1"/>
  <c r="H39" i="1"/>
  <c r="S39" i="1" s="1"/>
  <c r="D20" i="2" s="1"/>
  <c r="D39" i="1"/>
  <c r="Q39" i="1" s="1"/>
  <c r="B20" i="2" s="1"/>
  <c r="N38" i="1"/>
  <c r="V38" i="1" s="1"/>
  <c r="G19" i="2" s="1"/>
  <c r="J38" i="1"/>
  <c r="T38" i="1" s="1"/>
  <c r="E19" i="2" s="1"/>
  <c r="F38" i="1"/>
  <c r="R38" i="1" s="1"/>
  <c r="C19" i="2" s="1"/>
  <c r="H22" i="1"/>
  <c r="S22" i="1" s="1"/>
  <c r="D22" i="1"/>
  <c r="Q22" i="1" s="1"/>
  <c r="D27" i="1"/>
  <c r="Q27" i="1" s="1"/>
  <c r="B8" i="2" s="1"/>
  <c r="F27" i="1"/>
  <c r="R27" i="1" s="1"/>
  <c r="C8" i="2" s="1"/>
  <c r="H27" i="1"/>
  <c r="S27" i="1" s="1"/>
  <c r="D8" i="2" s="1"/>
  <c r="J27" i="1"/>
  <c r="T27" i="1" s="1"/>
  <c r="E8" i="2" s="1"/>
  <c r="L27" i="1"/>
  <c r="U27" i="1" s="1"/>
  <c r="F8" i="2" s="1"/>
  <c r="N27" i="1"/>
  <c r="V27" i="1" s="1"/>
  <c r="G8" i="2" s="1"/>
  <c r="B27" i="1"/>
  <c r="P27" i="1" s="1"/>
  <c r="A8" i="2" s="1"/>
  <c r="D29" i="1"/>
  <c r="Q29" i="1" s="1"/>
  <c r="B10" i="2" s="1"/>
  <c r="F29" i="1"/>
  <c r="R29" i="1" s="1"/>
  <c r="C10" i="2" s="1"/>
  <c r="H29" i="1"/>
  <c r="S29" i="1" s="1"/>
  <c r="D10" i="2" s="1"/>
  <c r="J29" i="1"/>
  <c r="T29" i="1" s="1"/>
  <c r="E10" i="2" s="1"/>
  <c r="L29" i="1"/>
  <c r="U29" i="1" s="1"/>
  <c r="F10" i="2" s="1"/>
  <c r="N29" i="1"/>
  <c r="V29" i="1" s="1"/>
  <c r="G10" i="2" s="1"/>
  <c r="B29" i="1"/>
  <c r="P29" i="1" s="1"/>
  <c r="A10" i="2" s="1"/>
  <c r="D31" i="1"/>
  <c r="Q31" i="1" s="1"/>
  <c r="B12" i="2" s="1"/>
  <c r="F31" i="1"/>
  <c r="R31" i="1" s="1"/>
  <c r="C12" i="2" s="1"/>
  <c r="H31" i="1"/>
  <c r="S31" i="1" s="1"/>
  <c r="D12" i="2" s="1"/>
  <c r="J31" i="1"/>
  <c r="T31" i="1" s="1"/>
  <c r="E12" i="2" s="1"/>
  <c r="L31" i="1"/>
  <c r="U31" i="1" s="1"/>
  <c r="F12" i="2" s="1"/>
  <c r="N31" i="1"/>
  <c r="V31" i="1" s="1"/>
  <c r="G12" i="2" s="1"/>
  <c r="B31" i="1"/>
  <c r="P31" i="1" s="1"/>
  <c r="A12" i="2" s="1"/>
  <c r="D33" i="1"/>
  <c r="Q33" i="1" s="1"/>
  <c r="B14" i="2" s="1"/>
  <c r="F33" i="1"/>
  <c r="R33" i="1" s="1"/>
  <c r="C14" i="2" s="1"/>
  <c r="J33" i="1"/>
  <c r="T33" i="1" s="1"/>
  <c r="E14" i="2" s="1"/>
  <c r="L33" i="1"/>
  <c r="U33" i="1" s="1"/>
  <c r="F14" i="2" s="1"/>
  <c r="N33" i="1"/>
  <c r="V33" i="1" s="1"/>
  <c r="G14" i="2" s="1"/>
  <c r="B33" i="1"/>
  <c r="P33" i="1" s="1"/>
  <c r="A14" i="2" s="1"/>
  <c r="B24" i="1"/>
  <c r="P24" i="1" s="1"/>
  <c r="A5" i="2" s="1"/>
  <c r="L24" i="1"/>
  <c r="U24" i="1" s="1"/>
  <c r="F5" i="2" s="1"/>
  <c r="D24" i="1"/>
  <c r="Q24" i="1" s="1"/>
  <c r="B5" i="2" s="1"/>
  <c r="N22" i="1"/>
  <c r="V22" i="1" s="1"/>
  <c r="B36" i="1"/>
  <c r="P36" i="1" s="1"/>
  <c r="A17" i="2" s="1"/>
  <c r="L22" i="1"/>
  <c r="U22" i="1" s="1"/>
  <c r="B25" i="1"/>
  <c r="P25" i="1" s="1"/>
  <c r="A6" i="2" s="1"/>
  <c r="N23" i="1"/>
  <c r="V23" i="1" s="1"/>
  <c r="G4" i="2" s="1"/>
  <c r="F23" i="1"/>
  <c r="R23" i="1" s="1"/>
  <c r="C4" i="2" s="1"/>
  <c r="H23" i="1"/>
  <c r="S23" i="1" s="1"/>
  <c r="D4" i="2" s="1"/>
  <c r="N25" i="1"/>
  <c r="V25" i="1" s="1"/>
  <c r="G6" i="2" s="1"/>
  <c r="F25" i="1"/>
  <c r="R25" i="1" s="1"/>
  <c r="C6" i="2" s="1"/>
  <c r="N35" i="1"/>
  <c r="V35" i="1" s="1"/>
  <c r="G16" i="2" s="1"/>
  <c r="B35" i="1"/>
  <c r="P35" i="1" s="1"/>
  <c r="A16" i="2" s="1"/>
  <c r="J35" i="1"/>
  <c r="T35" i="1" s="1"/>
  <c r="E16" i="2" s="1"/>
  <c r="F35" i="1"/>
  <c r="R35" i="1" s="1"/>
  <c r="C16" i="2" s="1"/>
  <c r="N37" i="1"/>
  <c r="V37" i="1" s="1"/>
  <c r="G18" i="2" s="1"/>
  <c r="J37" i="1"/>
  <c r="T37" i="1" s="1"/>
  <c r="E18" i="2" s="1"/>
  <c r="F37" i="1"/>
  <c r="R37" i="1" s="1"/>
  <c r="C18" i="2" s="1"/>
  <c r="B37" i="1"/>
  <c r="P37" i="1" s="1"/>
  <c r="A18" i="2" s="1"/>
  <c r="N39" i="1"/>
  <c r="V39" i="1" s="1"/>
  <c r="G20" i="2" s="1"/>
  <c r="J39" i="1"/>
  <c r="T39" i="1" s="1"/>
  <c r="E20" i="2" s="1"/>
  <c r="F39" i="1"/>
  <c r="R39" i="1" s="1"/>
  <c r="C20" i="2" s="1"/>
  <c r="B39" i="1"/>
  <c r="P39" i="1" s="1"/>
  <c r="A20" i="2" s="1"/>
  <c r="L38" i="1"/>
  <c r="U38" i="1" s="1"/>
  <c r="F19" i="2" s="1"/>
  <c r="H38" i="1"/>
  <c r="S38" i="1" s="1"/>
  <c r="D19" i="2" s="1"/>
  <c r="D38" i="1"/>
  <c r="Q38" i="1" s="1"/>
  <c r="B19" i="2" s="1"/>
  <c r="F22" i="1"/>
  <c r="R22" i="1" s="1"/>
  <c r="B22" i="1"/>
  <c r="P22" i="1" s="1"/>
  <c r="H25" i="1"/>
  <c r="S25" i="1" s="1"/>
  <c r="D6" i="2" s="1"/>
  <c r="H28" i="1"/>
  <c r="S28" i="1" s="1"/>
  <c r="D9" i="2" s="1"/>
  <c r="H30" i="1"/>
  <c r="S30" i="1" s="1"/>
  <c r="D11" i="2" s="1"/>
  <c r="H24" i="1"/>
  <c r="S24" i="1" s="1"/>
  <c r="D5" i="2" s="1"/>
  <c r="H33" i="1"/>
  <c r="S33" i="1" s="1"/>
  <c r="D14" i="2" s="1"/>
  <c r="P44" i="1" l="1"/>
  <c r="P43" i="1"/>
  <c r="B3" i="2"/>
  <c r="Q41" i="1"/>
  <c r="E3" i="2"/>
  <c r="T41" i="1"/>
  <c r="A3" i="2"/>
  <c r="P41" i="1"/>
  <c r="C3" i="2"/>
  <c r="R41" i="1"/>
  <c r="F3" i="2"/>
  <c r="U41" i="1"/>
  <c r="G3" i="2"/>
  <c r="V41" i="1"/>
  <c r="D3" i="2"/>
  <c r="S41" i="1"/>
  <c r="C46" i="1" l="1"/>
  <c r="B46" i="1" s="1"/>
  <c r="W41" i="1"/>
</calcChain>
</file>

<file path=xl/sharedStrings.xml><?xml version="1.0" encoding="utf-8"?>
<sst xmlns="http://schemas.openxmlformats.org/spreadsheetml/2006/main" count="119" uniqueCount="77">
  <si>
    <t>MON</t>
  </si>
  <si>
    <t>TUE</t>
  </si>
  <si>
    <t>WED</t>
  </si>
  <si>
    <t>THU</t>
  </si>
  <si>
    <t>FRI</t>
  </si>
  <si>
    <t>SAT</t>
  </si>
  <si>
    <t>SUN</t>
  </si>
  <si>
    <t>CS 232</t>
  </si>
  <si>
    <t>Name</t>
  </si>
  <si>
    <t>Class Name</t>
  </si>
  <si>
    <t>Time</t>
  </si>
  <si>
    <t>Start</t>
  </si>
  <si>
    <t>End</t>
  </si>
  <si>
    <t>Mon</t>
  </si>
  <si>
    <t>Tue</t>
  </si>
  <si>
    <t>Wed</t>
  </si>
  <si>
    <t>Thu</t>
  </si>
  <si>
    <t>Fri</t>
  </si>
  <si>
    <t>Sat</t>
  </si>
  <si>
    <t>Sun</t>
  </si>
  <si>
    <t>Credits</t>
  </si>
  <si>
    <t>Code</t>
  </si>
  <si>
    <t>Check</t>
  </si>
  <si>
    <t>√</t>
  </si>
  <si>
    <t>CS</t>
  </si>
  <si>
    <t>Mca</t>
  </si>
  <si>
    <t>Mcc</t>
  </si>
  <si>
    <t>Mcb</t>
  </si>
  <si>
    <t>Pa</t>
  </si>
  <si>
    <t>Pb</t>
  </si>
  <si>
    <t>Pc</t>
  </si>
  <si>
    <t>Po</t>
  </si>
  <si>
    <t>Ar</t>
  </si>
  <si>
    <t>As</t>
  </si>
  <si>
    <t>K47</t>
  </si>
  <si>
    <t>K45</t>
  </si>
  <si>
    <t>K04</t>
  </si>
  <si>
    <t>Instructions</t>
  </si>
  <si>
    <t>Do not type directly into the Calculate sheet! There are formulas in almost every cell!</t>
  </si>
  <si>
    <t>Class Information</t>
  </si>
  <si>
    <t>Currently you can only test a total of 20 classes at a time.</t>
  </si>
  <si>
    <t>MATH 210</t>
  </si>
  <si>
    <t>PHIL 106</t>
  </si>
  <si>
    <t>KIN 47</t>
  </si>
  <si>
    <t>KIN 45</t>
  </si>
  <si>
    <t>KIN 04</t>
  </si>
  <si>
    <t>Class Conflicts per day of the week</t>
  </si>
  <si>
    <t>Class Conflicts</t>
  </si>
  <si>
    <t>Monday</t>
  </si>
  <si>
    <t>Tuesday</t>
  </si>
  <si>
    <t>Wednesday</t>
  </si>
  <si>
    <t>Thursday</t>
  </si>
  <si>
    <t>Friday</t>
  </si>
  <si>
    <t>Saturday</t>
  </si>
  <si>
    <t>Sunday</t>
  </si>
  <si>
    <t>Fill out the "Classes to Test" Sheet with classes you are thinkin of taking.</t>
  </si>
  <si>
    <t>The checkmarks are used to tell the program to check that class, if you decide you don't want to look at conflicts with that class uncheck it.</t>
  </si>
  <si>
    <t>Be sure the code for each class is unique.</t>
  </si>
  <si>
    <t>Be sure to include a space after hh:mm and AM/PM. Excel is picky about how it reads times.</t>
  </si>
  <si>
    <t>Look at the "Conflicts" Sheet to see what classes conflict with each other and on which days of the week.</t>
  </si>
  <si>
    <t>Total Credits</t>
  </si>
  <si>
    <t>ART 111</t>
  </si>
  <si>
    <t>ASTR 115</t>
  </si>
  <si>
    <t>PHIL 106 Online</t>
  </si>
  <si>
    <t>Min</t>
  </si>
  <si>
    <t>Max</t>
  </si>
  <si>
    <t>MUSC 151</t>
  </si>
  <si>
    <t>MSI</t>
  </si>
  <si>
    <t>MUSC 152</t>
  </si>
  <si>
    <t>MSII</t>
  </si>
  <si>
    <t>MUSE 102</t>
  </si>
  <si>
    <t>MHI</t>
  </si>
  <si>
    <t>MUSE 140</t>
  </si>
  <si>
    <t>BG</t>
  </si>
  <si>
    <t>Start of Table</t>
  </si>
  <si>
    <t>End of Table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</si>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</sst>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6" formatCode="0.0000000000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8" fontId="2" fillId="6" borderId="5" xfId="0" applyNumberFormat="1" applyFont="1" applyFill="1" applyBorder="1" applyAlignment="1">
      <alignment horizontal="center"/>
    </xf>
    <xf numFmtId="18" fontId="2" fillId="6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 applyBorder="1"/>
    <xf numFmtId="164" fontId="0" fillId="0" borderId="0" xfId="0" applyNumberFormat="1" applyFill="1" applyBorder="1"/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8" fontId="2" fillId="2" borderId="5" xfId="0" applyNumberFormat="1" applyFont="1" applyFill="1" applyBorder="1" applyAlignment="1">
      <alignment horizontal="center"/>
    </xf>
    <xf numFmtId="18" fontId="2" fillId="7" borderId="5" xfId="0" applyNumberFormat="1" applyFont="1" applyFill="1" applyBorder="1" applyAlignment="1">
      <alignment horizontal="center"/>
    </xf>
    <xf numFmtId="18" fontId="2" fillId="4" borderId="5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8" fontId="2" fillId="6" borderId="9" xfId="0" applyNumberFormat="1" applyFont="1" applyFill="1" applyBorder="1" applyAlignment="1">
      <alignment horizontal="center"/>
    </xf>
    <xf numFmtId="18" fontId="2" fillId="6" borderId="11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8" fontId="2" fillId="5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8" fontId="2" fillId="7" borderId="2" xfId="0" applyNumberFormat="1" applyFont="1" applyFill="1" applyBorder="1" applyAlignment="1">
      <alignment horizontal="center"/>
    </xf>
    <xf numFmtId="18" fontId="2" fillId="7" borderId="0" xfId="0" applyNumberFormat="1" applyFont="1" applyFill="1" applyBorder="1" applyAlignment="1">
      <alignment horizontal="center"/>
    </xf>
    <xf numFmtId="20" fontId="2" fillId="7" borderId="2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8" fontId="2" fillId="4" borderId="17" xfId="0" applyNumberFormat="1" applyFont="1" applyFill="1" applyBorder="1" applyAlignment="1">
      <alignment horizontal="center"/>
    </xf>
    <xf numFmtId="18" fontId="2" fillId="7" borderId="18" xfId="0" applyNumberFormat="1" applyFont="1" applyFill="1" applyBorder="1" applyAlignment="1">
      <alignment horizontal="center"/>
    </xf>
    <xf numFmtId="18" fontId="2" fillId="4" borderId="18" xfId="0" applyNumberFormat="1" applyFont="1" applyFill="1" applyBorder="1" applyAlignment="1">
      <alignment horizontal="center"/>
    </xf>
    <xf numFmtId="18" fontId="2" fillId="7" borderId="14" xfId="0" applyNumberFormat="1" applyFont="1" applyFill="1" applyBorder="1" applyAlignment="1">
      <alignment horizontal="center"/>
    </xf>
    <xf numFmtId="18" fontId="2" fillId="7" borderId="1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2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164" fontId="2" fillId="0" borderId="0" xfId="0" applyNumberFormat="1" applyFont="1"/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8" fontId="2" fillId="0" borderId="0" xfId="0" applyNumberFormat="1" applyFont="1"/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20" fontId="2" fillId="7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6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1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164" fontId="2" fillId="12" borderId="0" xfId="0" applyNumberFormat="1" applyFont="1" applyFill="1" applyBorder="1"/>
    <xf numFmtId="164" fontId="2" fillId="11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zoomScale="85" zoomScaleNormal="85" workbookViewId="0">
      <selection activeCell="B2" sqref="B2"/>
    </sheetView>
  </sheetViews>
  <sheetFormatPr defaultRowHeight="14.4" x14ac:dyDescent="0.3"/>
  <cols>
    <col min="2" max="2" width="75.77734375" customWidth="1"/>
  </cols>
  <sheetData>
    <row r="1" spans="2:2" ht="14.4" customHeight="1" x14ac:dyDescent="0.3"/>
    <row r="2" spans="2:2" ht="14.4" customHeight="1" x14ac:dyDescent="0.3">
      <c r="B2" s="58" t="s">
        <v>37</v>
      </c>
    </row>
    <row r="3" spans="2:2" ht="14.4" customHeight="1" x14ac:dyDescent="0.3">
      <c r="B3" s="59" t="s">
        <v>55</v>
      </c>
    </row>
    <row r="4" spans="2:2" ht="31.2" x14ac:dyDescent="0.3">
      <c r="B4" s="59" t="s">
        <v>56</v>
      </c>
    </row>
    <row r="5" spans="2:2" ht="14.4" customHeight="1" x14ac:dyDescent="0.3">
      <c r="B5" s="59" t="s">
        <v>57</v>
      </c>
    </row>
    <row r="6" spans="2:2" ht="31.2" x14ac:dyDescent="0.3">
      <c r="B6" s="60" t="s">
        <v>38</v>
      </c>
    </row>
    <row r="7" spans="2:2" ht="31.2" x14ac:dyDescent="0.3">
      <c r="B7" s="59" t="s">
        <v>58</v>
      </c>
    </row>
    <row r="8" spans="2:2" ht="31.2" x14ac:dyDescent="0.3">
      <c r="B8" s="59" t="s">
        <v>59</v>
      </c>
    </row>
    <row r="9" spans="2:2" ht="14.4" customHeight="1" x14ac:dyDescent="0.3">
      <c r="B9" s="61" t="s">
        <v>40</v>
      </c>
    </row>
    <row r="10" spans="2:2" ht="14.4" customHeight="1" x14ac:dyDescent="0.3"/>
    <row r="11" spans="2:2" ht="14.4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70" zoomScaleNormal="70" workbookViewId="0">
      <selection activeCell="A21" sqref="A21"/>
    </sheetView>
  </sheetViews>
  <sheetFormatPr defaultRowHeight="15.6" x14ac:dyDescent="0.3"/>
  <cols>
    <col min="1" max="3" width="15.77734375" style="40" customWidth="1"/>
    <col min="4" max="10" width="15.77734375" style="41" customWidth="1"/>
  </cols>
  <sheetData>
    <row r="1" spans="1:9" ht="24.6" x14ac:dyDescent="0.3">
      <c r="A1" s="82" t="s">
        <v>47</v>
      </c>
      <c r="B1" s="83"/>
      <c r="C1" s="83"/>
      <c r="D1" s="83"/>
      <c r="E1" s="83"/>
      <c r="F1" s="83"/>
      <c r="G1" s="84"/>
    </row>
    <row r="2" spans="1:9" ht="16.2" thickBot="1" x14ac:dyDescent="0.35">
      <c r="A2" s="42" t="s">
        <v>48</v>
      </c>
      <c r="B2" s="50" t="s">
        <v>49</v>
      </c>
      <c r="C2" s="44" t="s">
        <v>50</v>
      </c>
      <c r="D2" s="50" t="s">
        <v>51</v>
      </c>
      <c r="E2" s="44" t="s">
        <v>52</v>
      </c>
      <c r="F2" s="50" t="s">
        <v>53</v>
      </c>
      <c r="G2" s="46" t="s">
        <v>54</v>
      </c>
    </row>
    <row r="3" spans="1:9" x14ac:dyDescent="0.3">
      <c r="A3" s="52" t="str">
        <f>Calculate!P22</f>
        <v/>
      </c>
      <c r="B3" s="48" t="str">
        <f>Calculate!Q22</f>
        <v/>
      </c>
      <c r="C3" s="48" t="str">
        <f>Calculate!R22</f>
        <v/>
      </c>
      <c r="D3" s="48" t="str">
        <f>Calculate!S22</f>
        <v/>
      </c>
      <c r="E3" s="48" t="str">
        <f>Calculate!T22</f>
        <v/>
      </c>
      <c r="F3" s="48" t="str">
        <f>Calculate!U22</f>
        <v/>
      </c>
      <c r="G3" s="53" t="str">
        <f>Calculate!V22</f>
        <v/>
      </c>
    </row>
    <row r="4" spans="1:9" x14ac:dyDescent="0.3">
      <c r="A4" s="43" t="str">
        <f>Calculate!P23</f>
        <v/>
      </c>
      <c r="B4" s="51" t="str">
        <f>Calculate!Q23</f>
        <v/>
      </c>
      <c r="C4" s="45" t="str">
        <f>Calculate!R23</f>
        <v/>
      </c>
      <c r="D4" s="51" t="str">
        <f>Calculate!S23</f>
        <v/>
      </c>
      <c r="E4" s="45" t="str">
        <f>Calculate!T23</f>
        <v/>
      </c>
      <c r="F4" s="51" t="str">
        <f>Calculate!U23</f>
        <v/>
      </c>
      <c r="G4" s="47" t="str">
        <f>Calculate!V23</f>
        <v/>
      </c>
    </row>
    <row r="5" spans="1:9" x14ac:dyDescent="0.3">
      <c r="A5" s="52" t="str">
        <f>Calculate!P24</f>
        <v/>
      </c>
      <c r="B5" s="48" t="str">
        <f>Calculate!Q24</f>
        <v/>
      </c>
      <c r="C5" s="48" t="str">
        <f>Calculate!R24</f>
        <v/>
      </c>
      <c r="D5" s="48" t="str">
        <f>Calculate!S24</f>
        <v/>
      </c>
      <c r="E5" s="48" t="str">
        <f>Calculate!T24</f>
        <v/>
      </c>
      <c r="F5" s="48" t="str">
        <f>Calculate!U24</f>
        <v/>
      </c>
      <c r="G5" s="53" t="str">
        <f>Calculate!V24</f>
        <v/>
      </c>
      <c r="I5" s="56" t="s">
        <v>60</v>
      </c>
    </row>
    <row r="6" spans="1:9" x14ac:dyDescent="0.3">
      <c r="A6" s="43" t="str">
        <f>Calculate!P25</f>
        <v/>
      </c>
      <c r="B6" s="51" t="str">
        <f>Calculate!Q25</f>
        <v/>
      </c>
      <c r="C6" s="45" t="str">
        <f>Calculate!R25</f>
        <v/>
      </c>
      <c r="D6" s="51" t="str">
        <f>Calculate!S25</f>
        <v/>
      </c>
      <c r="E6" s="45" t="str">
        <f>Calculate!T25</f>
        <v/>
      </c>
      <c r="F6" s="51" t="str">
        <f>Calculate!U25</f>
        <v/>
      </c>
      <c r="G6" s="47" t="str">
        <f>Calculate!V25</f>
        <v/>
      </c>
      <c r="I6" s="57">
        <f>IF('Classes to Test'!C4=Calculate!$Q$1,'Classes to Test'!B4,0)+IF('Classes to Test'!C5=Calculate!$Q$1,'Classes to Test'!B5,0)+IF('Classes to Test'!C6=Calculate!$Q$1,'Classes to Test'!B6,0)+IF('Classes to Test'!C7=Calculate!$Q$1,'Classes to Test'!B7,0)+IF('Classes to Test'!C8=Calculate!$Q$1,'Classes to Test'!B8,0)+IF('Classes to Test'!C9=Calculate!$Q$1,'Classes to Test'!B9,0)+IF('Classes to Test'!C10=Calculate!$Q$1,'Classes to Test'!B10,0)+IF('Classes to Test'!C11=Calculate!$Q$1,'Classes to Test'!B11,0)+IF('Classes to Test'!C12=Calculate!$Q$1,'Classes to Test'!B12,0)+IF('Classes to Test'!C13=Calculate!$Q$1,'Classes to Test'!B13,0)+IF('Classes to Test'!C14=Calculate!$Q$1,'Classes to Test'!B14,0)+IF('Classes to Test'!C15=Calculate!$Q$1,'Classes to Test'!B15,0)+IF('Classes to Test'!C16=Calculate!$Q$1,'Classes to Test'!B16,0)+IF('Classes to Test'!C17=Calculate!$Q$1,'Classes to Test'!B17,0)+IF('Classes to Test'!C18=Calculate!$Q$1,'Classes to Test'!B18,0)+IF('Classes to Test'!C19=Calculate!$Q$1,'Classes to Test'!B19,0)+IF('Classes to Test'!C20=Calculate!$Q$1,'Classes to Test'!B20,0)+IF('Classes to Test'!C21=Calculate!$Q$1,'Classes to Test'!B21,0)+IF('Classes to Test'!C22=Calculate!$Q$1,'Classes to Test'!B22,0)+IF('Classes to Test'!C23=Calculate!$Q$1,'Classes to Test'!B23,0)</f>
        <v>13</v>
      </c>
    </row>
    <row r="7" spans="1:9" x14ac:dyDescent="0.3">
      <c r="A7" s="52" t="str">
        <f>Calculate!P26</f>
        <v/>
      </c>
      <c r="B7" s="48" t="str">
        <f>Calculate!Q26</f>
        <v/>
      </c>
      <c r="C7" s="48" t="str">
        <f>Calculate!R26</f>
        <v/>
      </c>
      <c r="D7" s="48" t="str">
        <f>Calculate!S26</f>
        <v/>
      </c>
      <c r="E7" s="48" t="str">
        <f>Calculate!T26</f>
        <v/>
      </c>
      <c r="F7" s="48" t="str">
        <f>Calculate!U26</f>
        <v/>
      </c>
      <c r="G7" s="53" t="str">
        <f>Calculate!V26</f>
        <v/>
      </c>
    </row>
    <row r="8" spans="1:9" x14ac:dyDescent="0.3">
      <c r="A8" s="43" t="str">
        <f>Calculate!P27</f>
        <v/>
      </c>
      <c r="B8" s="51" t="str">
        <f>Calculate!Q27</f>
        <v/>
      </c>
      <c r="C8" s="45" t="str">
        <f>Calculate!R27</f>
        <v/>
      </c>
      <c r="D8" s="51" t="str">
        <f>Calculate!S27</f>
        <v/>
      </c>
      <c r="E8" s="45" t="str">
        <f>Calculate!T27</f>
        <v/>
      </c>
      <c r="F8" s="51" t="str">
        <f>Calculate!U27</f>
        <v/>
      </c>
      <c r="G8" s="47" t="str">
        <f>Calculate!V27</f>
        <v/>
      </c>
    </row>
    <row r="9" spans="1:9" x14ac:dyDescent="0.3">
      <c r="A9" s="52" t="str">
        <f>Calculate!P28</f>
        <v/>
      </c>
      <c r="B9" s="48" t="str">
        <f>Calculate!Q28</f>
        <v/>
      </c>
      <c r="C9" s="48" t="str">
        <f>Calculate!R28</f>
        <v/>
      </c>
      <c r="D9" s="48" t="str">
        <f>Calculate!S28</f>
        <v/>
      </c>
      <c r="E9" s="48" t="str">
        <f>Calculate!T28</f>
        <v/>
      </c>
      <c r="F9" s="48" t="str">
        <f>Calculate!U28</f>
        <v/>
      </c>
      <c r="G9" s="53" t="str">
        <f>Calculate!V28</f>
        <v/>
      </c>
    </row>
    <row r="10" spans="1:9" x14ac:dyDescent="0.3">
      <c r="A10" s="43" t="str">
        <f>Calculate!P29</f>
        <v/>
      </c>
      <c r="B10" s="51" t="str">
        <f>Calculate!Q29</f>
        <v/>
      </c>
      <c r="C10" s="45" t="str">
        <f>Calculate!R29</f>
        <v/>
      </c>
      <c r="D10" s="51" t="str">
        <f>Calculate!S29</f>
        <v/>
      </c>
      <c r="E10" s="45" t="str">
        <f>Calculate!T29</f>
        <v/>
      </c>
      <c r="F10" s="51" t="str">
        <f>Calculate!U29</f>
        <v/>
      </c>
      <c r="G10" s="47" t="str">
        <f>Calculate!V29</f>
        <v/>
      </c>
    </row>
    <row r="11" spans="1:9" x14ac:dyDescent="0.3">
      <c r="A11" s="52" t="str">
        <f>Calculate!P30</f>
        <v/>
      </c>
      <c r="B11" s="48" t="str">
        <f>Calculate!Q30</f>
        <v/>
      </c>
      <c r="C11" s="48" t="str">
        <f>Calculate!R30</f>
        <v/>
      </c>
      <c r="D11" s="48" t="str">
        <f>Calculate!S30</f>
        <v/>
      </c>
      <c r="E11" s="48" t="str">
        <f>Calculate!T30</f>
        <v/>
      </c>
      <c r="F11" s="48" t="str">
        <f>Calculate!U30</f>
        <v/>
      </c>
      <c r="G11" s="53" t="str">
        <f>Calculate!V30</f>
        <v/>
      </c>
    </row>
    <row r="12" spans="1:9" x14ac:dyDescent="0.3">
      <c r="A12" s="43" t="str">
        <f>Calculate!P31</f>
        <v/>
      </c>
      <c r="B12" s="51" t="str">
        <f>Calculate!Q31</f>
        <v/>
      </c>
      <c r="C12" s="45" t="str">
        <f>Calculate!R31</f>
        <v/>
      </c>
      <c r="D12" s="51" t="str">
        <f>Calculate!S31</f>
        <v/>
      </c>
      <c r="E12" s="45" t="str">
        <f>Calculate!T31</f>
        <v/>
      </c>
      <c r="F12" s="51" t="str">
        <f>Calculate!U31</f>
        <v/>
      </c>
      <c r="G12" s="47" t="str">
        <f>Calculate!V31</f>
        <v/>
      </c>
    </row>
    <row r="13" spans="1:9" x14ac:dyDescent="0.3">
      <c r="A13" s="52" t="str">
        <f>Calculate!P32</f>
        <v/>
      </c>
      <c r="B13" s="48" t="str">
        <f>Calculate!Q32</f>
        <v/>
      </c>
      <c r="C13" s="48" t="str">
        <f>Calculate!R32</f>
        <v/>
      </c>
      <c r="D13" s="48" t="str">
        <f>Calculate!S32</f>
        <v/>
      </c>
      <c r="E13" s="48" t="str">
        <f>Calculate!T32</f>
        <v/>
      </c>
      <c r="F13" s="48" t="str">
        <f>Calculate!U32</f>
        <v/>
      </c>
      <c r="G13" s="53" t="str">
        <f>Calculate!V32</f>
        <v/>
      </c>
    </row>
    <row r="14" spans="1:9" x14ac:dyDescent="0.3">
      <c r="A14" s="43" t="str">
        <f>Calculate!P33</f>
        <v/>
      </c>
      <c r="B14" s="51" t="str">
        <f>Calculate!Q33</f>
        <v/>
      </c>
      <c r="C14" s="45" t="str">
        <f>Calculate!R33</f>
        <v/>
      </c>
      <c r="D14" s="51" t="str">
        <f>Calculate!S33</f>
        <v/>
      </c>
      <c r="E14" s="45" t="str">
        <f>Calculate!T33</f>
        <v/>
      </c>
      <c r="F14" s="51" t="str">
        <f>Calculate!U33</f>
        <v/>
      </c>
      <c r="G14" s="47" t="str">
        <f>Calculate!V33</f>
        <v/>
      </c>
    </row>
    <row r="15" spans="1:9" x14ac:dyDescent="0.3">
      <c r="A15" s="52" t="str">
        <f>Calculate!P34</f>
        <v/>
      </c>
      <c r="B15" s="48" t="str">
        <f>Calculate!Q34</f>
        <v/>
      </c>
      <c r="C15" s="48" t="str">
        <f>Calculate!R34</f>
        <v/>
      </c>
      <c r="D15" s="48" t="str">
        <f>Calculate!S34</f>
        <v/>
      </c>
      <c r="E15" s="48" t="str">
        <f>Calculate!T34</f>
        <v/>
      </c>
      <c r="F15" s="48" t="str">
        <f>Calculate!U34</f>
        <v/>
      </c>
      <c r="G15" s="53" t="str">
        <f>Calculate!V34</f>
        <v/>
      </c>
    </row>
    <row r="16" spans="1:9" x14ac:dyDescent="0.3">
      <c r="A16" s="43" t="str">
        <f>Calculate!P35</f>
        <v/>
      </c>
      <c r="B16" s="51" t="str">
        <f>Calculate!Q35</f>
        <v/>
      </c>
      <c r="C16" s="45" t="str">
        <f>Calculate!R35</f>
        <v/>
      </c>
      <c r="D16" s="51" t="str">
        <f>Calculate!S35</f>
        <v/>
      </c>
      <c r="E16" s="45" t="str">
        <f>Calculate!T35</f>
        <v/>
      </c>
      <c r="F16" s="51" t="str">
        <f>Calculate!U35</f>
        <v/>
      </c>
      <c r="G16" s="47" t="str">
        <f>Calculate!V35</f>
        <v/>
      </c>
    </row>
    <row r="17" spans="1:7" x14ac:dyDescent="0.3">
      <c r="A17" s="52" t="str">
        <f>Calculate!P36</f>
        <v/>
      </c>
      <c r="B17" s="48" t="str">
        <f>Calculate!Q36</f>
        <v/>
      </c>
      <c r="C17" s="48" t="str">
        <f>Calculate!R36</f>
        <v/>
      </c>
      <c r="D17" s="48" t="str">
        <f>Calculate!S36</f>
        <v/>
      </c>
      <c r="E17" s="48" t="str">
        <f>Calculate!T36</f>
        <v/>
      </c>
      <c r="F17" s="48" t="str">
        <f>Calculate!U36</f>
        <v/>
      </c>
      <c r="G17" s="53" t="str">
        <f>Calculate!V36</f>
        <v/>
      </c>
    </row>
    <row r="18" spans="1:7" x14ac:dyDescent="0.3">
      <c r="A18" s="43" t="str">
        <f>Calculate!P37</f>
        <v/>
      </c>
      <c r="B18" s="51" t="str">
        <f>Calculate!Q37</f>
        <v/>
      </c>
      <c r="C18" s="45" t="str">
        <f>Calculate!R37</f>
        <v/>
      </c>
      <c r="D18" s="51" t="str">
        <f>Calculate!S37</f>
        <v/>
      </c>
      <c r="E18" s="45" t="str">
        <f>Calculate!T37</f>
        <v/>
      </c>
      <c r="F18" s="51" t="str">
        <f>Calculate!U37</f>
        <v/>
      </c>
      <c r="G18" s="47" t="str">
        <f>Calculate!V37</f>
        <v/>
      </c>
    </row>
    <row r="19" spans="1:7" x14ac:dyDescent="0.3">
      <c r="A19" s="52" t="str">
        <f>Calculate!P38</f>
        <v/>
      </c>
      <c r="B19" s="48" t="str">
        <f>Calculate!Q38</f>
        <v/>
      </c>
      <c r="C19" s="48" t="str">
        <f>Calculate!R38</f>
        <v/>
      </c>
      <c r="D19" s="48" t="str">
        <f>Calculate!S38</f>
        <v/>
      </c>
      <c r="E19" s="48" t="str">
        <f>Calculate!T38</f>
        <v/>
      </c>
      <c r="F19" s="48" t="str">
        <f>Calculate!U38</f>
        <v/>
      </c>
      <c r="G19" s="53" t="str">
        <f>Calculate!V38</f>
        <v/>
      </c>
    </row>
    <row r="20" spans="1:7" x14ac:dyDescent="0.3">
      <c r="A20" s="43" t="str">
        <f>Calculate!P39</f>
        <v/>
      </c>
      <c r="B20" s="51" t="str">
        <f>Calculate!Q39</f>
        <v/>
      </c>
      <c r="C20" s="45" t="str">
        <f>Calculate!R39</f>
        <v/>
      </c>
      <c r="D20" s="51" t="str">
        <f>Calculate!S39</f>
        <v/>
      </c>
      <c r="E20" s="45" t="str">
        <f>Calculate!T39</f>
        <v/>
      </c>
      <c r="F20" s="51" t="str">
        <f>Calculate!U39</f>
        <v/>
      </c>
      <c r="G20" s="47" t="str">
        <f>Calculate!V39</f>
        <v/>
      </c>
    </row>
    <row r="21" spans="1:7" x14ac:dyDescent="0.3">
      <c r="A21" s="54" t="str">
        <f>Calculate!P40</f>
        <v/>
      </c>
      <c r="B21" s="49" t="str">
        <f>Calculate!Q40</f>
        <v/>
      </c>
      <c r="C21" s="49" t="str">
        <f>Calculate!R40</f>
        <v/>
      </c>
      <c r="D21" s="49" t="str">
        <f>Calculate!S40</f>
        <v/>
      </c>
      <c r="E21" s="49" t="str">
        <f>Calculate!T40</f>
        <v/>
      </c>
      <c r="F21" s="49" t="str">
        <f>Calculate!U40</f>
        <v/>
      </c>
      <c r="G21" s="55" t="str">
        <f>Calculate!V40</f>
        <v/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opLeftCell="A3" zoomScale="70" zoomScaleNormal="70" workbookViewId="0">
      <selection activeCell="A4" sqref="A4:N6"/>
    </sheetView>
  </sheetViews>
  <sheetFormatPr defaultRowHeight="15.6" x14ac:dyDescent="0.3"/>
  <cols>
    <col min="1" max="1" width="16.33203125" style="14" bestFit="1" customWidth="1"/>
    <col min="2" max="2" width="11.109375" style="14" customWidth="1"/>
    <col min="3" max="3" width="12.109375" style="14" bestFit="1" customWidth="1"/>
    <col min="4" max="4" width="9.109375" style="14"/>
    <col min="5" max="5" width="10.5546875" style="12" bestFit="1" customWidth="1"/>
    <col min="6" max="6" width="10.44140625" style="13" bestFit="1" customWidth="1"/>
    <col min="7" max="7" width="10.5546875" style="14" bestFit="1" customWidth="1"/>
    <col min="8" max="8" width="10.44140625" style="14" bestFit="1" customWidth="1"/>
    <col min="9" max="9" width="10.5546875" style="12" bestFit="1" customWidth="1"/>
    <col min="10" max="10" width="10.5546875" style="13" bestFit="1" customWidth="1"/>
    <col min="11" max="11" width="10.5546875" style="14" bestFit="1" customWidth="1"/>
    <col min="12" max="12" width="10.44140625" style="14" bestFit="1" customWidth="1"/>
    <col min="13" max="13" width="9.109375" style="12"/>
    <col min="14" max="14" width="10.109375" style="13" bestFit="1" customWidth="1"/>
    <col min="15" max="16" width="9.109375" style="14"/>
    <col min="17" max="17" width="9.109375" style="12"/>
    <col min="18" max="18" width="9.109375" style="13"/>
  </cols>
  <sheetData>
    <row r="1" spans="1:28" ht="25.2" thickBot="1" x14ac:dyDescent="0.45">
      <c r="A1" s="85" t="s">
        <v>39</v>
      </c>
      <c r="B1" s="85"/>
      <c r="C1" s="85"/>
      <c r="D1" s="85"/>
      <c r="E1" s="88" t="s">
        <v>10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90"/>
    </row>
    <row r="2" spans="1:28" x14ac:dyDescent="0.3">
      <c r="A2" s="85"/>
      <c r="B2" s="85"/>
      <c r="C2" s="85"/>
      <c r="D2" s="85"/>
      <c r="E2" s="86" t="s">
        <v>13</v>
      </c>
      <c r="F2" s="87"/>
      <c r="G2" s="91" t="s">
        <v>14</v>
      </c>
      <c r="H2" s="91"/>
      <c r="I2" s="86" t="s">
        <v>15</v>
      </c>
      <c r="J2" s="87"/>
      <c r="K2" s="91" t="s">
        <v>16</v>
      </c>
      <c r="L2" s="91"/>
      <c r="M2" s="86" t="s">
        <v>17</v>
      </c>
      <c r="N2" s="87"/>
      <c r="O2" s="91" t="s">
        <v>18</v>
      </c>
      <c r="P2" s="91"/>
      <c r="Q2" s="86" t="s">
        <v>19</v>
      </c>
      <c r="R2" s="87"/>
    </row>
    <row r="3" spans="1:28" x14ac:dyDescent="0.3">
      <c r="A3" s="4" t="s">
        <v>9</v>
      </c>
      <c r="B3" s="4" t="s">
        <v>20</v>
      </c>
      <c r="C3" s="4" t="s">
        <v>22</v>
      </c>
      <c r="D3" s="4" t="s">
        <v>21</v>
      </c>
      <c r="E3" s="2" t="s">
        <v>11</v>
      </c>
      <c r="F3" s="3" t="s">
        <v>12</v>
      </c>
      <c r="G3" s="4" t="s">
        <v>11</v>
      </c>
      <c r="H3" s="4" t="s">
        <v>12</v>
      </c>
      <c r="I3" s="2" t="s">
        <v>11</v>
      </c>
      <c r="J3" s="3" t="s">
        <v>12</v>
      </c>
      <c r="K3" s="4" t="s">
        <v>11</v>
      </c>
      <c r="L3" s="4" t="s">
        <v>12</v>
      </c>
      <c r="M3" s="2" t="s">
        <v>11</v>
      </c>
      <c r="N3" s="3" t="s">
        <v>12</v>
      </c>
      <c r="O3" s="4" t="s">
        <v>11</v>
      </c>
      <c r="P3" s="4" t="s">
        <v>12</v>
      </c>
      <c r="Q3" s="2" t="s">
        <v>11</v>
      </c>
      <c r="R3" s="3" t="s">
        <v>12</v>
      </c>
    </row>
    <row r="4" spans="1:28" x14ac:dyDescent="0.3">
      <c r="A4" s="18" t="s">
        <v>7</v>
      </c>
      <c r="B4" s="19">
        <v>3</v>
      </c>
      <c r="C4" s="19" t="s">
        <v>23</v>
      </c>
      <c r="D4" s="19" t="s">
        <v>24</v>
      </c>
      <c r="E4" s="20">
        <v>0.40625</v>
      </c>
      <c r="F4" s="21">
        <v>0.51388888888888895</v>
      </c>
      <c r="G4" s="19"/>
      <c r="H4" s="19"/>
      <c r="I4" s="20">
        <v>0.40625</v>
      </c>
      <c r="J4" s="21">
        <v>0.46527777777777773</v>
      </c>
      <c r="K4" s="19"/>
      <c r="L4" s="19"/>
      <c r="M4" s="22"/>
      <c r="N4" s="23"/>
      <c r="O4" s="19"/>
      <c r="P4" s="19"/>
      <c r="Q4" s="22"/>
      <c r="R4" s="23"/>
      <c r="S4" s="7"/>
      <c r="T4" s="10"/>
      <c r="U4" s="10"/>
      <c r="V4" s="11"/>
      <c r="W4" s="11"/>
      <c r="X4" s="11"/>
      <c r="Y4" s="11"/>
      <c r="Z4" s="8"/>
      <c r="AA4" s="8"/>
      <c r="AB4" s="9"/>
    </row>
    <row r="5" spans="1:28" x14ac:dyDescent="0.3">
      <c r="A5" s="2" t="s">
        <v>41</v>
      </c>
      <c r="B5" s="27">
        <v>5</v>
      </c>
      <c r="C5" s="27"/>
      <c r="D5" s="27" t="s">
        <v>25</v>
      </c>
      <c r="E5" s="16">
        <v>0.66666666666666663</v>
      </c>
      <c r="F5" s="28">
        <v>0.77083333333333337</v>
      </c>
      <c r="G5" s="27"/>
      <c r="H5" s="27"/>
      <c r="I5" s="16">
        <v>0.66666666666666663</v>
      </c>
      <c r="J5" s="28">
        <v>0.77083333333333337</v>
      </c>
      <c r="K5" s="27"/>
      <c r="L5" s="27"/>
      <c r="M5" s="2"/>
      <c r="N5" s="3"/>
      <c r="O5" s="27"/>
      <c r="P5" s="27"/>
      <c r="Q5" s="2"/>
      <c r="R5" s="3"/>
      <c r="S5" s="7"/>
      <c r="T5" s="10"/>
      <c r="U5" s="10"/>
      <c r="V5" s="11"/>
      <c r="W5" s="11"/>
      <c r="X5" s="11"/>
      <c r="Y5" s="11"/>
      <c r="Z5" s="8"/>
      <c r="AA5" s="8"/>
      <c r="AB5" s="9"/>
    </row>
    <row r="6" spans="1:28" x14ac:dyDescent="0.3">
      <c r="A6" s="24" t="s">
        <v>41</v>
      </c>
      <c r="B6" s="25">
        <v>5</v>
      </c>
      <c r="C6" s="25" t="s">
        <v>23</v>
      </c>
      <c r="D6" s="25" t="s">
        <v>27</v>
      </c>
      <c r="G6" s="26">
        <v>0.47222222222222227</v>
      </c>
      <c r="H6" s="26">
        <v>0.57638888888888895</v>
      </c>
      <c r="K6" s="26">
        <v>0.47222222222222227</v>
      </c>
      <c r="L6" s="26">
        <v>0.57638888888888895</v>
      </c>
      <c r="O6" s="25"/>
      <c r="P6" s="25"/>
      <c r="S6" s="7"/>
      <c r="T6" s="10"/>
      <c r="U6" s="10"/>
      <c r="V6" s="11"/>
      <c r="W6" s="11"/>
      <c r="X6" s="11"/>
      <c r="Y6" s="11"/>
      <c r="Z6" s="8"/>
      <c r="AA6" s="8"/>
      <c r="AB6" s="9"/>
    </row>
    <row r="7" spans="1:28" x14ac:dyDescent="0.3">
      <c r="A7" s="2" t="s">
        <v>41</v>
      </c>
      <c r="B7" s="27">
        <v>5</v>
      </c>
      <c r="C7" s="27"/>
      <c r="D7" s="27" t="s">
        <v>26</v>
      </c>
      <c r="E7" s="2"/>
      <c r="F7" s="3"/>
      <c r="G7" s="29">
        <v>0.625</v>
      </c>
      <c r="H7" s="29">
        <v>0.72916666666666663</v>
      </c>
      <c r="I7" s="2"/>
      <c r="J7" s="3"/>
      <c r="K7" s="29">
        <v>0.625</v>
      </c>
      <c r="L7" s="29">
        <v>0.72916666666666663</v>
      </c>
      <c r="M7" s="2"/>
      <c r="N7" s="3"/>
      <c r="O7" s="27"/>
      <c r="P7" s="27"/>
      <c r="Q7" s="2"/>
      <c r="R7" s="3"/>
      <c r="S7" s="7"/>
      <c r="T7" s="10"/>
      <c r="U7" s="10"/>
      <c r="V7" s="11"/>
      <c r="W7" s="11"/>
      <c r="X7" s="11"/>
      <c r="Y7" s="11"/>
      <c r="Z7" s="8"/>
      <c r="AA7" s="8"/>
      <c r="AB7" s="9"/>
    </row>
    <row r="8" spans="1:28" x14ac:dyDescent="0.3">
      <c r="A8" s="24" t="s">
        <v>42</v>
      </c>
      <c r="B8" s="25">
        <v>3</v>
      </c>
      <c r="C8" s="25"/>
      <c r="D8" s="25" t="s">
        <v>28</v>
      </c>
      <c r="E8" s="5">
        <v>0.47222222222222227</v>
      </c>
      <c r="F8" s="6">
        <v>0.53819444444444442</v>
      </c>
      <c r="G8" s="25"/>
      <c r="H8" s="25"/>
      <c r="I8" s="5">
        <v>0.47222222222222227</v>
      </c>
      <c r="J8" s="6">
        <v>0.53819444444444442</v>
      </c>
      <c r="K8" s="25"/>
      <c r="L8" s="25"/>
      <c r="O8" s="25"/>
      <c r="P8" s="25"/>
      <c r="S8" s="7"/>
      <c r="T8" s="10"/>
      <c r="U8" s="10"/>
      <c r="V8" s="11"/>
      <c r="W8" s="11"/>
      <c r="X8" s="11"/>
      <c r="Y8" s="11"/>
      <c r="Z8" s="8"/>
      <c r="AA8" s="8"/>
      <c r="AB8" s="9"/>
    </row>
    <row r="9" spans="1:28" x14ac:dyDescent="0.3">
      <c r="A9" s="2" t="s">
        <v>42</v>
      </c>
      <c r="B9" s="27">
        <v>3</v>
      </c>
      <c r="C9" s="27"/>
      <c r="D9" s="27" t="s">
        <v>29</v>
      </c>
      <c r="E9" s="16"/>
      <c r="F9" s="30"/>
      <c r="G9" s="29">
        <v>0.79166666666666663</v>
      </c>
      <c r="H9" s="29">
        <v>0.92361111111111116</v>
      </c>
      <c r="I9" s="2"/>
      <c r="J9" s="3"/>
      <c r="K9" s="27"/>
      <c r="L9" s="27"/>
      <c r="M9" s="2"/>
      <c r="N9" s="3"/>
      <c r="O9" s="27"/>
      <c r="P9" s="27"/>
      <c r="Q9" s="2"/>
      <c r="R9" s="3"/>
      <c r="S9" s="7"/>
      <c r="T9" s="10"/>
      <c r="U9" s="10"/>
      <c r="V9" s="11"/>
      <c r="W9" s="11"/>
      <c r="X9" s="11"/>
      <c r="Y9" s="11"/>
      <c r="Z9" s="8"/>
      <c r="AA9" s="8"/>
      <c r="AB9" s="9"/>
    </row>
    <row r="10" spans="1:28" x14ac:dyDescent="0.3">
      <c r="A10" s="24" t="s">
        <v>42</v>
      </c>
      <c r="B10" s="25">
        <v>3</v>
      </c>
      <c r="C10" s="25"/>
      <c r="D10" s="25" t="s">
        <v>30</v>
      </c>
      <c r="G10" s="26">
        <v>0.47916666666666669</v>
      </c>
      <c r="H10" s="26">
        <v>0.53819444444444442</v>
      </c>
      <c r="K10" s="26">
        <v>0.47916666666666669</v>
      </c>
      <c r="L10" s="26">
        <v>0.53819444444444442</v>
      </c>
      <c r="O10" s="25"/>
      <c r="P10" s="25"/>
      <c r="S10" s="7"/>
      <c r="T10" s="10"/>
      <c r="U10" s="10"/>
      <c r="V10" s="11"/>
      <c r="W10" s="11"/>
      <c r="X10" s="11"/>
      <c r="Y10" s="11"/>
      <c r="Z10" s="8"/>
      <c r="AA10" s="8"/>
      <c r="AB10" s="9"/>
    </row>
    <row r="11" spans="1:28" x14ac:dyDescent="0.3">
      <c r="A11" s="2" t="s">
        <v>63</v>
      </c>
      <c r="B11" s="27">
        <v>3</v>
      </c>
      <c r="C11" s="27" t="s">
        <v>23</v>
      </c>
      <c r="D11" s="27" t="s">
        <v>31</v>
      </c>
      <c r="E11" s="2"/>
      <c r="F11" s="3"/>
      <c r="G11" s="27"/>
      <c r="H11" s="27"/>
      <c r="I11" s="2"/>
      <c r="J11" s="3"/>
      <c r="K11" s="27"/>
      <c r="L11" s="27"/>
      <c r="M11" s="2"/>
      <c r="N11" s="3"/>
      <c r="O11" s="27"/>
      <c r="P11" s="27"/>
      <c r="Q11" s="2"/>
      <c r="R11" s="3"/>
      <c r="S11" s="7"/>
      <c r="T11" s="10"/>
      <c r="U11" s="10"/>
      <c r="V11" s="11"/>
      <c r="W11" s="11"/>
      <c r="X11" s="11"/>
      <c r="Y11" s="11"/>
      <c r="Z11" s="8"/>
      <c r="AA11" s="8"/>
      <c r="AB11" s="9"/>
    </row>
    <row r="12" spans="1:28" x14ac:dyDescent="0.3">
      <c r="A12" s="24" t="s">
        <v>61</v>
      </c>
      <c r="B12" s="25">
        <v>3</v>
      </c>
      <c r="C12" s="25"/>
      <c r="D12" s="25" t="s">
        <v>32</v>
      </c>
      <c r="E12" s="5">
        <v>0.61805555555555558</v>
      </c>
      <c r="F12" s="6">
        <v>0.75</v>
      </c>
      <c r="G12" s="26"/>
      <c r="H12" s="26"/>
      <c r="I12" s="5">
        <v>0.61805555555555558</v>
      </c>
      <c r="J12" s="6">
        <v>0.75</v>
      </c>
      <c r="K12" s="26"/>
      <c r="L12" s="26"/>
      <c r="O12" s="25"/>
      <c r="P12" s="25"/>
      <c r="S12" s="7"/>
      <c r="T12" s="10"/>
      <c r="U12" s="10"/>
      <c r="V12" s="11"/>
      <c r="W12" s="11"/>
      <c r="X12" s="11"/>
      <c r="Y12" s="11"/>
      <c r="Z12" s="8"/>
      <c r="AA12" s="8"/>
      <c r="AB12" s="9"/>
    </row>
    <row r="13" spans="1:28" x14ac:dyDescent="0.3">
      <c r="A13" s="2" t="s">
        <v>62</v>
      </c>
      <c r="B13" s="27">
        <v>3</v>
      </c>
      <c r="C13" s="27"/>
      <c r="D13" s="27" t="s">
        <v>33</v>
      </c>
      <c r="E13" s="16">
        <v>0.34722222222222227</v>
      </c>
      <c r="F13" s="28">
        <v>0.40625</v>
      </c>
      <c r="G13" s="27"/>
      <c r="H13" s="27"/>
      <c r="I13" s="16">
        <v>0.35416666666666669</v>
      </c>
      <c r="J13" s="28">
        <v>0.40625</v>
      </c>
      <c r="K13" s="27"/>
      <c r="L13" s="27"/>
      <c r="M13" s="2"/>
      <c r="N13" s="3"/>
      <c r="O13" s="27"/>
      <c r="P13" s="27"/>
      <c r="Q13" s="2"/>
      <c r="R13" s="3"/>
      <c r="S13" s="7"/>
      <c r="T13" s="10"/>
      <c r="U13" s="10"/>
      <c r="V13" s="11"/>
      <c r="W13" s="11"/>
      <c r="X13" s="11"/>
      <c r="Y13" s="11"/>
      <c r="Z13" s="8"/>
      <c r="AA13" s="8"/>
      <c r="AB13" s="9"/>
    </row>
    <row r="14" spans="1:28" x14ac:dyDescent="0.3">
      <c r="A14" s="24" t="s">
        <v>43</v>
      </c>
      <c r="B14" s="25">
        <v>1</v>
      </c>
      <c r="C14" s="25"/>
      <c r="D14" s="25" t="s">
        <v>34</v>
      </c>
      <c r="E14" s="5">
        <v>0.4861111111111111</v>
      </c>
      <c r="F14" s="6">
        <v>0.54513888888888895</v>
      </c>
      <c r="G14" s="25"/>
      <c r="H14" s="25"/>
      <c r="I14" s="5">
        <v>0.4861111111111111</v>
      </c>
      <c r="J14" s="6">
        <v>0.54513888888888895</v>
      </c>
      <c r="K14" s="25"/>
      <c r="L14" s="25"/>
      <c r="O14" s="25"/>
      <c r="P14" s="25"/>
      <c r="S14" s="7"/>
      <c r="T14" s="10"/>
      <c r="U14" s="10"/>
      <c r="V14" s="11"/>
      <c r="W14" s="11"/>
      <c r="X14" s="11"/>
      <c r="Y14" s="11"/>
      <c r="Z14" s="8"/>
      <c r="AA14" s="8"/>
      <c r="AB14" s="9"/>
    </row>
    <row r="15" spans="1:28" x14ac:dyDescent="0.3">
      <c r="A15" s="2" t="s">
        <v>44</v>
      </c>
      <c r="B15" s="27">
        <v>1</v>
      </c>
      <c r="C15" s="27"/>
      <c r="D15" s="27" t="s">
        <v>35</v>
      </c>
      <c r="E15" s="2"/>
      <c r="F15" s="3"/>
      <c r="G15" s="29">
        <v>0.40972222222222227</v>
      </c>
      <c r="H15" s="29">
        <v>0.5</v>
      </c>
      <c r="I15" s="2"/>
      <c r="J15" s="3"/>
      <c r="K15" s="29">
        <v>0.40972222222222227</v>
      </c>
      <c r="L15" s="29">
        <v>0.5</v>
      </c>
      <c r="M15" s="2"/>
      <c r="N15" s="3"/>
      <c r="O15" s="27"/>
      <c r="P15" s="27"/>
      <c r="Q15" s="2"/>
      <c r="R15" s="3"/>
      <c r="S15" s="7"/>
      <c r="T15" s="10"/>
      <c r="U15" s="10"/>
      <c r="V15" s="11"/>
      <c r="W15" s="11"/>
      <c r="X15" s="11"/>
      <c r="Y15" s="11"/>
      <c r="Z15" s="8"/>
      <c r="AA15" s="8"/>
      <c r="AB15" s="9"/>
    </row>
    <row r="16" spans="1:28" x14ac:dyDescent="0.3">
      <c r="A16" s="24" t="s">
        <v>45</v>
      </c>
      <c r="B16" s="25">
        <v>1</v>
      </c>
      <c r="C16" s="25"/>
      <c r="D16" s="25" t="s">
        <v>36</v>
      </c>
      <c r="G16" s="26">
        <v>0.34722222222222227</v>
      </c>
      <c r="H16" s="26">
        <v>0.3923611111111111</v>
      </c>
      <c r="K16" s="26">
        <v>0.34722222222222227</v>
      </c>
      <c r="L16" s="26">
        <v>0.5</v>
      </c>
      <c r="O16" s="25"/>
      <c r="P16" s="25"/>
      <c r="S16" s="7"/>
      <c r="T16" s="10"/>
      <c r="U16" s="10"/>
      <c r="V16" s="11"/>
      <c r="W16" s="11"/>
      <c r="X16" s="11"/>
      <c r="Y16" s="11"/>
      <c r="Z16" s="8"/>
      <c r="AA16" s="8"/>
      <c r="AB16" s="9"/>
    </row>
    <row r="17" spans="1:18" x14ac:dyDescent="0.3">
      <c r="A17" s="2" t="s">
        <v>66</v>
      </c>
      <c r="B17" s="27">
        <v>2</v>
      </c>
      <c r="C17" s="27"/>
      <c r="D17" s="27" t="s">
        <v>67</v>
      </c>
      <c r="E17" s="107">
        <v>0.41319444444444442</v>
      </c>
      <c r="F17" s="30">
        <v>0.44791666666666669</v>
      </c>
      <c r="G17" s="27"/>
      <c r="H17" s="27"/>
      <c r="I17" s="16">
        <v>0.41319444444444442</v>
      </c>
      <c r="J17" s="28">
        <v>0.45833333333333331</v>
      </c>
      <c r="K17" s="27"/>
      <c r="L17" s="27"/>
      <c r="M17" s="16">
        <v>0.41319444444444442</v>
      </c>
      <c r="N17" s="28">
        <v>0.44791666666666669</v>
      </c>
      <c r="O17" s="27"/>
      <c r="P17" s="27"/>
      <c r="Q17" s="2"/>
      <c r="R17" s="3"/>
    </row>
    <row r="18" spans="1:18" x14ac:dyDescent="0.3">
      <c r="A18" s="24" t="s">
        <v>68</v>
      </c>
      <c r="B18" s="25">
        <v>2</v>
      </c>
      <c r="C18" s="25"/>
      <c r="D18" s="25" t="s">
        <v>69</v>
      </c>
      <c r="E18" s="5">
        <v>0.41319444444444442</v>
      </c>
      <c r="F18" s="6">
        <v>0.44791666666666669</v>
      </c>
      <c r="G18" s="25"/>
      <c r="H18" s="25"/>
      <c r="I18" s="5">
        <v>0.41319444444444442</v>
      </c>
      <c r="J18" s="6">
        <v>0.45833333333333331</v>
      </c>
      <c r="K18" s="25"/>
      <c r="L18" s="25"/>
      <c r="M18" s="5">
        <v>0.41319444444444442</v>
      </c>
      <c r="N18" s="6">
        <v>0.44791666666666669</v>
      </c>
      <c r="O18" s="25"/>
      <c r="P18" s="25"/>
    </row>
    <row r="19" spans="1:18" x14ac:dyDescent="0.3">
      <c r="A19" s="2" t="s">
        <v>70</v>
      </c>
      <c r="B19" s="27">
        <v>3</v>
      </c>
      <c r="C19" s="27"/>
      <c r="D19" s="27" t="s">
        <v>71</v>
      </c>
      <c r="E19" s="16">
        <v>0.34722222222222227</v>
      </c>
      <c r="F19" s="28">
        <v>0.40625</v>
      </c>
      <c r="G19" s="27"/>
      <c r="H19" s="27"/>
      <c r="I19" s="16">
        <v>0.34722222222222227</v>
      </c>
      <c r="J19" s="28">
        <v>0.40625</v>
      </c>
      <c r="K19" s="27"/>
      <c r="L19" s="27"/>
      <c r="M19" s="2"/>
      <c r="N19" s="3"/>
      <c r="O19" s="27"/>
      <c r="P19" s="27"/>
      <c r="Q19" s="2"/>
      <c r="R19" s="3"/>
    </row>
    <row r="20" spans="1:18" x14ac:dyDescent="0.3">
      <c r="A20" s="24" t="s">
        <v>72</v>
      </c>
      <c r="B20" s="25">
        <v>2</v>
      </c>
      <c r="C20" s="25" t="s">
        <v>23</v>
      </c>
      <c r="D20" s="25" t="s">
        <v>73</v>
      </c>
      <c r="G20" s="25"/>
      <c r="H20" s="25"/>
      <c r="K20" s="25"/>
      <c r="L20" s="25"/>
      <c r="M20" s="5">
        <v>0.41319444444444442</v>
      </c>
      <c r="N20" s="6">
        <v>0.5</v>
      </c>
      <c r="O20" s="25"/>
      <c r="P20" s="25"/>
    </row>
    <row r="21" spans="1:18" x14ac:dyDescent="0.3">
      <c r="A21" s="2"/>
      <c r="B21" s="27"/>
      <c r="C21" s="27"/>
      <c r="D21" s="27"/>
      <c r="E21" s="2"/>
      <c r="F21" s="3"/>
      <c r="G21" s="27"/>
      <c r="H21" s="27"/>
      <c r="I21" s="2"/>
      <c r="J21" s="3"/>
      <c r="K21" s="27"/>
      <c r="L21" s="27"/>
      <c r="M21" s="2"/>
      <c r="N21" s="3"/>
      <c r="O21" s="27"/>
      <c r="P21" s="27"/>
      <c r="Q21" s="2"/>
      <c r="R21" s="3"/>
    </row>
    <row r="22" spans="1:18" x14ac:dyDescent="0.3">
      <c r="A22" s="24"/>
      <c r="B22" s="25"/>
      <c r="C22" s="25"/>
      <c r="D22" s="25"/>
      <c r="G22" s="25"/>
      <c r="H22" s="25"/>
      <c r="K22" s="25"/>
      <c r="L22" s="25"/>
      <c r="O22" s="25"/>
      <c r="P22" s="25"/>
    </row>
    <row r="23" spans="1:18" ht="16.2" thickBot="1" x14ac:dyDescent="0.35">
      <c r="A23" s="32"/>
      <c r="B23" s="33"/>
      <c r="C23" s="33"/>
      <c r="D23" s="33"/>
      <c r="E23" s="32"/>
      <c r="F23" s="34"/>
      <c r="G23" s="33"/>
      <c r="H23" s="33"/>
      <c r="I23" s="32"/>
      <c r="J23" s="34"/>
      <c r="K23" s="33"/>
      <c r="L23" s="33"/>
      <c r="M23" s="32"/>
      <c r="N23" s="34"/>
      <c r="O23" s="33"/>
      <c r="P23" s="33"/>
      <c r="Q23" s="32"/>
      <c r="R23" s="34"/>
    </row>
    <row r="24" spans="1:18" x14ac:dyDescent="0.3">
      <c r="A24" s="24"/>
      <c r="B24" s="25"/>
      <c r="C24" s="25"/>
      <c r="D24" s="25"/>
      <c r="G24" s="25"/>
      <c r="H24" s="25"/>
      <c r="K24" s="25"/>
      <c r="L24" s="25"/>
      <c r="O24" s="25"/>
      <c r="P24" s="25"/>
    </row>
    <row r="25" spans="1:18" x14ac:dyDescent="0.3">
      <c r="A25" s="2"/>
      <c r="B25" s="27"/>
      <c r="C25" s="27"/>
      <c r="D25" s="27"/>
      <c r="E25" s="2"/>
      <c r="F25" s="3"/>
      <c r="G25" s="27"/>
      <c r="H25" s="27"/>
      <c r="I25" s="2"/>
      <c r="J25" s="3"/>
      <c r="K25" s="27"/>
      <c r="L25" s="27"/>
      <c r="M25" s="2"/>
      <c r="N25" s="3"/>
      <c r="O25" s="27"/>
      <c r="P25" s="27"/>
      <c r="Q25" s="2"/>
      <c r="R25" s="3"/>
    </row>
    <row r="26" spans="1:18" x14ac:dyDescent="0.3">
      <c r="A26" s="24"/>
      <c r="B26" s="25"/>
      <c r="C26" s="25"/>
      <c r="D26" s="25"/>
      <c r="G26" s="25"/>
      <c r="H26" s="25"/>
      <c r="K26" s="25"/>
      <c r="L26" s="25"/>
      <c r="O26" s="25"/>
      <c r="P26" s="25"/>
    </row>
    <row r="27" spans="1:18" x14ac:dyDescent="0.3">
      <c r="A27" s="2"/>
      <c r="B27" s="27"/>
      <c r="C27" s="27"/>
      <c r="D27" s="27"/>
      <c r="E27" s="2"/>
      <c r="F27" s="3"/>
      <c r="G27" s="27"/>
      <c r="H27" s="27"/>
      <c r="I27" s="2"/>
      <c r="J27" s="3"/>
      <c r="K27" s="27"/>
      <c r="L27" s="27"/>
      <c r="M27" s="2"/>
      <c r="N27" s="3"/>
      <c r="O27" s="27"/>
      <c r="P27" s="27"/>
      <c r="Q27" s="2"/>
      <c r="R27" s="3"/>
    </row>
    <row r="28" spans="1:18" x14ac:dyDescent="0.3">
      <c r="A28" s="24"/>
      <c r="B28" s="25"/>
      <c r="C28" s="25"/>
      <c r="D28" s="25"/>
      <c r="G28" s="25"/>
      <c r="H28" s="25"/>
      <c r="K28" s="25"/>
      <c r="L28" s="25"/>
      <c r="O28" s="25"/>
      <c r="P28" s="25"/>
    </row>
    <row r="29" spans="1:18" x14ac:dyDescent="0.3">
      <c r="A29" s="2"/>
      <c r="B29" s="27"/>
      <c r="C29" s="27"/>
      <c r="D29" s="27"/>
      <c r="E29" s="2"/>
      <c r="F29" s="3"/>
      <c r="G29" s="27"/>
      <c r="H29" s="27"/>
      <c r="I29" s="2"/>
      <c r="J29" s="3"/>
      <c r="K29" s="27"/>
      <c r="L29" s="27"/>
      <c r="M29" s="2"/>
      <c r="N29" s="3"/>
      <c r="O29" s="27"/>
      <c r="P29" s="27"/>
      <c r="Q29" s="2"/>
      <c r="R29" s="3"/>
    </row>
    <row r="30" spans="1:18" x14ac:dyDescent="0.3">
      <c r="A30" s="24"/>
      <c r="B30" s="25"/>
      <c r="C30" s="25"/>
      <c r="D30" s="25"/>
      <c r="G30" s="25"/>
      <c r="H30" s="25"/>
      <c r="K30" s="25"/>
      <c r="L30" s="25"/>
      <c r="O30" s="25"/>
      <c r="P30" s="25"/>
    </row>
    <row r="31" spans="1:18" x14ac:dyDescent="0.3">
      <c r="A31" s="2"/>
      <c r="B31" s="27"/>
      <c r="C31" s="27"/>
      <c r="D31" s="27"/>
      <c r="E31" s="2"/>
      <c r="F31" s="3"/>
      <c r="G31" s="27"/>
      <c r="H31" s="27"/>
      <c r="I31" s="2"/>
      <c r="J31" s="3"/>
      <c r="K31" s="27"/>
      <c r="L31" s="27"/>
      <c r="M31" s="2"/>
      <c r="N31" s="3"/>
      <c r="O31" s="27"/>
      <c r="P31" s="27"/>
      <c r="Q31" s="2"/>
      <c r="R31" s="3"/>
    </row>
    <row r="32" spans="1:18" x14ac:dyDescent="0.3">
      <c r="A32" s="24"/>
      <c r="B32" s="25"/>
      <c r="C32" s="25"/>
      <c r="D32" s="25"/>
      <c r="G32" s="25"/>
      <c r="H32" s="25"/>
      <c r="K32" s="25"/>
      <c r="L32" s="25"/>
      <c r="O32" s="25"/>
      <c r="P32" s="25"/>
    </row>
    <row r="33" spans="1:18" x14ac:dyDescent="0.3">
      <c r="A33" s="2"/>
      <c r="B33" s="27"/>
      <c r="C33" s="27"/>
      <c r="D33" s="27"/>
      <c r="E33" s="2"/>
      <c r="F33" s="3"/>
      <c r="G33" s="27"/>
      <c r="H33" s="27"/>
      <c r="I33" s="2"/>
      <c r="J33" s="3"/>
      <c r="K33" s="27"/>
      <c r="L33" s="27"/>
      <c r="M33" s="2"/>
      <c r="N33" s="3"/>
      <c r="O33" s="27"/>
      <c r="P33" s="27"/>
      <c r="Q33" s="2"/>
      <c r="R33" s="3"/>
    </row>
    <row r="34" spans="1:18" x14ac:dyDescent="0.3">
      <c r="A34" s="24"/>
      <c r="B34" s="25"/>
      <c r="C34" s="25"/>
      <c r="D34" s="25"/>
      <c r="G34" s="25"/>
      <c r="H34" s="25"/>
      <c r="K34" s="25"/>
      <c r="L34" s="25"/>
      <c r="O34" s="25"/>
      <c r="P34" s="25"/>
    </row>
    <row r="35" spans="1:18" x14ac:dyDescent="0.3">
      <c r="A35" s="2"/>
      <c r="B35" s="27"/>
      <c r="C35" s="27"/>
      <c r="D35" s="27"/>
      <c r="E35" s="2"/>
      <c r="F35" s="3"/>
      <c r="G35" s="27"/>
      <c r="H35" s="27"/>
      <c r="I35" s="2"/>
      <c r="J35" s="3"/>
      <c r="K35" s="27"/>
      <c r="L35" s="27"/>
      <c r="M35" s="2"/>
      <c r="N35" s="3"/>
      <c r="O35" s="27"/>
      <c r="P35" s="27"/>
      <c r="Q35" s="2"/>
      <c r="R35" s="3"/>
    </row>
    <row r="36" spans="1:18" x14ac:dyDescent="0.3">
      <c r="A36" s="24"/>
      <c r="B36" s="25"/>
      <c r="C36" s="25"/>
      <c r="D36" s="25"/>
      <c r="G36" s="25"/>
      <c r="H36" s="25"/>
      <c r="K36" s="25"/>
      <c r="L36" s="25"/>
      <c r="O36" s="25"/>
      <c r="P36" s="25"/>
    </row>
    <row r="37" spans="1:18" x14ac:dyDescent="0.3">
      <c r="A37" s="2"/>
      <c r="B37" s="27"/>
      <c r="C37" s="27"/>
      <c r="D37" s="27"/>
      <c r="E37" s="2"/>
      <c r="F37" s="3"/>
      <c r="G37" s="27"/>
      <c r="H37" s="27"/>
      <c r="I37" s="2"/>
      <c r="J37" s="3"/>
      <c r="K37" s="27"/>
      <c r="L37" s="27"/>
      <c r="M37" s="2"/>
      <c r="N37" s="3"/>
      <c r="O37" s="27"/>
      <c r="P37" s="27"/>
      <c r="Q37" s="2"/>
      <c r="R37" s="3"/>
    </row>
    <row r="38" spans="1:18" x14ac:dyDescent="0.3">
      <c r="A38" s="24"/>
      <c r="B38" s="25"/>
      <c r="C38" s="25"/>
      <c r="D38" s="25"/>
      <c r="G38" s="25"/>
      <c r="H38" s="25"/>
      <c r="K38" s="25"/>
      <c r="L38" s="25"/>
      <c r="O38" s="25"/>
      <c r="P38" s="25"/>
    </row>
    <row r="39" spans="1:18" x14ac:dyDescent="0.3">
      <c r="A39" s="2"/>
      <c r="B39" s="27"/>
      <c r="C39" s="27"/>
      <c r="D39" s="27"/>
      <c r="E39" s="2"/>
      <c r="F39" s="3"/>
      <c r="G39" s="27"/>
      <c r="H39" s="27"/>
      <c r="I39" s="2"/>
      <c r="J39" s="3"/>
      <c r="K39" s="27"/>
      <c r="L39" s="27"/>
      <c r="M39" s="2"/>
      <c r="N39" s="3"/>
      <c r="O39" s="27"/>
      <c r="P39" s="27"/>
      <c r="Q39" s="2"/>
      <c r="R39" s="3"/>
    </row>
    <row r="40" spans="1:18" x14ac:dyDescent="0.3">
      <c r="A40" s="24"/>
      <c r="B40" s="25"/>
      <c r="C40" s="25"/>
      <c r="D40" s="25"/>
      <c r="G40" s="25"/>
      <c r="H40" s="25"/>
      <c r="K40" s="25"/>
      <c r="L40" s="25"/>
      <c r="O40" s="25"/>
      <c r="P40" s="25"/>
    </row>
    <row r="41" spans="1:18" x14ac:dyDescent="0.3">
      <c r="A41" s="2"/>
      <c r="B41" s="27"/>
      <c r="C41" s="27"/>
      <c r="D41" s="27"/>
      <c r="E41" s="2"/>
      <c r="F41" s="3"/>
      <c r="G41" s="27"/>
      <c r="H41" s="27"/>
      <c r="I41" s="2"/>
      <c r="J41" s="3"/>
      <c r="K41" s="27"/>
      <c r="L41" s="27"/>
      <c r="M41" s="2"/>
      <c r="N41" s="3"/>
      <c r="O41" s="27"/>
      <c r="P41" s="27"/>
      <c r="Q41" s="2"/>
      <c r="R41" s="3"/>
    </row>
    <row r="42" spans="1:18" x14ac:dyDescent="0.3">
      <c r="A42" s="24"/>
      <c r="B42" s="25"/>
      <c r="C42" s="25"/>
      <c r="D42" s="25"/>
      <c r="G42" s="25"/>
      <c r="H42" s="25"/>
      <c r="K42" s="25"/>
      <c r="L42" s="25"/>
      <c r="O42" s="25"/>
      <c r="P42" s="25"/>
    </row>
    <row r="43" spans="1:18" x14ac:dyDescent="0.3">
      <c r="A43" s="2"/>
      <c r="B43" s="27"/>
      <c r="C43" s="27"/>
      <c r="D43" s="27"/>
      <c r="E43" s="2"/>
      <c r="F43" s="3"/>
      <c r="G43" s="27"/>
      <c r="H43" s="27"/>
      <c r="I43" s="2"/>
      <c r="J43" s="3"/>
      <c r="K43" s="27"/>
      <c r="L43" s="27"/>
      <c r="M43" s="2"/>
      <c r="N43" s="3"/>
      <c r="O43" s="27"/>
      <c r="P43" s="27"/>
      <c r="Q43" s="2"/>
      <c r="R43" s="3"/>
    </row>
    <row r="44" spans="1:18" x14ac:dyDescent="0.3">
      <c r="A44" s="24"/>
      <c r="B44" s="25"/>
      <c r="C44" s="25"/>
      <c r="D44" s="25"/>
      <c r="G44" s="25"/>
      <c r="H44" s="25"/>
      <c r="K44" s="25"/>
      <c r="L44" s="25"/>
      <c r="O44" s="25"/>
      <c r="P44" s="25"/>
    </row>
    <row r="45" spans="1:18" x14ac:dyDescent="0.3">
      <c r="A45" s="2"/>
      <c r="B45" s="27"/>
      <c r="C45" s="27"/>
      <c r="D45" s="27"/>
      <c r="E45" s="2"/>
      <c r="F45" s="3"/>
      <c r="G45" s="27"/>
      <c r="H45" s="27"/>
      <c r="I45" s="2"/>
      <c r="J45" s="3"/>
      <c r="K45" s="27"/>
      <c r="L45" s="27"/>
      <c r="M45" s="2"/>
      <c r="N45" s="3"/>
      <c r="O45" s="27"/>
      <c r="P45" s="27"/>
      <c r="Q45" s="2"/>
      <c r="R45" s="3"/>
    </row>
    <row r="46" spans="1:18" x14ac:dyDescent="0.3">
      <c r="A46" s="24"/>
      <c r="B46" s="25"/>
      <c r="C46" s="25"/>
      <c r="D46" s="25"/>
      <c r="G46" s="25"/>
      <c r="H46" s="25"/>
      <c r="K46" s="25"/>
      <c r="L46" s="25"/>
      <c r="O46" s="25"/>
      <c r="P46" s="25"/>
    </row>
    <row r="47" spans="1:18" x14ac:dyDescent="0.3">
      <c r="A47" s="2"/>
      <c r="B47" s="27"/>
      <c r="C47" s="27"/>
      <c r="D47" s="27"/>
      <c r="E47" s="2"/>
      <c r="F47" s="3"/>
      <c r="G47" s="27"/>
      <c r="H47" s="27"/>
      <c r="I47" s="2"/>
      <c r="J47" s="3"/>
      <c r="K47" s="27"/>
      <c r="L47" s="27"/>
      <c r="M47" s="2"/>
      <c r="N47" s="3"/>
      <c r="O47" s="27"/>
      <c r="P47" s="27"/>
      <c r="Q47" s="2"/>
      <c r="R47" s="3"/>
    </row>
    <row r="48" spans="1:18" x14ac:dyDescent="0.3">
      <c r="A48" s="24"/>
      <c r="B48" s="25"/>
      <c r="C48" s="25"/>
      <c r="D48" s="25"/>
      <c r="G48" s="25"/>
      <c r="H48" s="25"/>
      <c r="K48" s="25"/>
      <c r="L48" s="25"/>
      <c r="O48" s="25"/>
      <c r="P48" s="25"/>
    </row>
    <row r="49" spans="1:18" x14ac:dyDescent="0.3">
      <c r="A49" s="2"/>
      <c r="B49" s="27"/>
      <c r="C49" s="27"/>
      <c r="D49" s="27"/>
      <c r="E49" s="2"/>
      <c r="F49" s="3"/>
      <c r="G49" s="27"/>
      <c r="H49" s="27"/>
      <c r="I49" s="2"/>
      <c r="J49" s="3"/>
      <c r="K49" s="27"/>
      <c r="L49" s="27"/>
      <c r="M49" s="2"/>
      <c r="N49" s="3"/>
      <c r="O49" s="27"/>
      <c r="P49" s="27"/>
      <c r="Q49" s="2"/>
      <c r="R49" s="3"/>
    </row>
    <row r="50" spans="1:18" x14ac:dyDescent="0.3">
      <c r="A50" s="24"/>
      <c r="B50" s="25"/>
      <c r="C50" s="25"/>
      <c r="D50" s="25"/>
      <c r="G50" s="25"/>
      <c r="H50" s="25"/>
      <c r="K50" s="25"/>
      <c r="L50" s="25"/>
      <c r="O50" s="25"/>
      <c r="P50" s="25"/>
    </row>
    <row r="51" spans="1:18" x14ac:dyDescent="0.3">
      <c r="A51" s="2"/>
      <c r="B51" s="27"/>
      <c r="C51" s="27"/>
      <c r="D51" s="27"/>
      <c r="E51" s="2"/>
      <c r="F51" s="3"/>
      <c r="G51" s="27"/>
      <c r="H51" s="27"/>
      <c r="I51" s="2"/>
      <c r="J51" s="3"/>
      <c r="K51" s="27"/>
      <c r="L51" s="27"/>
      <c r="M51" s="2"/>
      <c r="N51" s="3"/>
      <c r="O51" s="27"/>
      <c r="P51" s="27"/>
      <c r="Q51" s="2"/>
      <c r="R51" s="3"/>
    </row>
    <row r="52" spans="1:18" x14ac:dyDescent="0.3">
      <c r="A52" s="24"/>
      <c r="B52" s="25"/>
      <c r="C52" s="25"/>
      <c r="D52" s="25"/>
      <c r="G52" s="25"/>
      <c r="H52" s="25"/>
      <c r="K52" s="25"/>
      <c r="L52" s="25"/>
      <c r="O52" s="25"/>
      <c r="P52" s="25"/>
    </row>
    <row r="53" spans="1:18" x14ac:dyDescent="0.3">
      <c r="A53" s="2"/>
      <c r="B53" s="27"/>
      <c r="C53" s="27"/>
      <c r="D53" s="27"/>
      <c r="E53" s="2"/>
      <c r="F53" s="3"/>
      <c r="G53" s="27"/>
      <c r="H53" s="27"/>
      <c r="I53" s="2"/>
      <c r="J53" s="3"/>
      <c r="K53" s="27"/>
      <c r="L53" s="27"/>
      <c r="M53" s="2"/>
      <c r="N53" s="3"/>
      <c r="O53" s="27"/>
      <c r="P53" s="27"/>
      <c r="Q53" s="2"/>
      <c r="R53" s="3"/>
    </row>
    <row r="54" spans="1:18" x14ac:dyDescent="0.3">
      <c r="A54" s="24"/>
      <c r="B54" s="25"/>
      <c r="C54" s="25"/>
      <c r="D54" s="25"/>
      <c r="G54" s="25"/>
      <c r="H54" s="25"/>
      <c r="K54" s="25"/>
      <c r="L54" s="25"/>
      <c r="O54" s="25"/>
      <c r="P54" s="25"/>
    </row>
    <row r="55" spans="1:18" x14ac:dyDescent="0.3">
      <c r="A55" s="2"/>
      <c r="B55" s="27"/>
      <c r="C55" s="27"/>
      <c r="D55" s="27"/>
      <c r="E55" s="2"/>
      <c r="F55" s="3"/>
      <c r="G55" s="27"/>
      <c r="H55" s="27"/>
      <c r="I55" s="2"/>
      <c r="J55" s="3"/>
      <c r="K55" s="27"/>
      <c r="L55" s="27"/>
      <c r="M55" s="2"/>
      <c r="N55" s="3"/>
      <c r="O55" s="27"/>
      <c r="P55" s="27"/>
      <c r="Q55" s="2"/>
      <c r="R55" s="3"/>
    </row>
    <row r="56" spans="1:18" x14ac:dyDescent="0.3">
      <c r="A56" s="24"/>
      <c r="B56" s="25"/>
      <c r="C56" s="25"/>
      <c r="D56" s="25"/>
      <c r="G56" s="25"/>
      <c r="H56" s="25"/>
      <c r="K56" s="25"/>
      <c r="L56" s="25"/>
      <c r="O56" s="25"/>
      <c r="P56" s="25"/>
    </row>
    <row r="57" spans="1:18" x14ac:dyDescent="0.3">
      <c r="A57" s="2"/>
      <c r="B57" s="27"/>
      <c r="C57" s="27"/>
      <c r="D57" s="27"/>
      <c r="E57" s="2"/>
      <c r="F57" s="3"/>
      <c r="G57" s="27"/>
      <c r="H57" s="27"/>
      <c r="I57" s="2"/>
      <c r="J57" s="3"/>
      <c r="K57" s="27"/>
      <c r="L57" s="27"/>
      <c r="M57" s="2"/>
      <c r="N57" s="3"/>
      <c r="O57" s="27"/>
      <c r="P57" s="27"/>
      <c r="Q57" s="2"/>
      <c r="R57" s="3"/>
    </row>
    <row r="58" spans="1:18" x14ac:dyDescent="0.3">
      <c r="A58" s="24"/>
      <c r="B58" s="25"/>
      <c r="C58" s="25"/>
      <c r="D58" s="25"/>
      <c r="G58" s="25"/>
      <c r="H58" s="25"/>
      <c r="K58" s="25"/>
      <c r="L58" s="25"/>
      <c r="O58" s="25"/>
      <c r="P58" s="25"/>
    </row>
    <row r="59" spans="1:18" x14ac:dyDescent="0.3">
      <c r="A59" s="2"/>
      <c r="B59" s="27"/>
      <c r="C59" s="27"/>
      <c r="D59" s="27"/>
      <c r="E59" s="2"/>
      <c r="F59" s="3"/>
      <c r="G59" s="27"/>
      <c r="H59" s="27"/>
      <c r="I59" s="2"/>
      <c r="J59" s="3"/>
      <c r="K59" s="27"/>
      <c r="L59" s="27"/>
      <c r="M59" s="2"/>
      <c r="N59" s="3"/>
      <c r="O59" s="27"/>
      <c r="P59" s="27"/>
      <c r="Q59" s="2"/>
      <c r="R59" s="3"/>
    </row>
    <row r="60" spans="1:18" x14ac:dyDescent="0.3">
      <c r="A60" s="24"/>
      <c r="B60" s="25"/>
      <c r="C60" s="25"/>
      <c r="D60" s="25"/>
      <c r="G60" s="25"/>
      <c r="H60" s="25"/>
      <c r="K60" s="25"/>
      <c r="L60" s="25"/>
      <c r="O60" s="25"/>
      <c r="P60" s="25"/>
    </row>
    <row r="61" spans="1:18" x14ac:dyDescent="0.3">
      <c r="A61" s="2"/>
      <c r="B61" s="27"/>
      <c r="C61" s="27"/>
      <c r="D61" s="27"/>
      <c r="E61" s="2"/>
      <c r="F61" s="3"/>
      <c r="G61" s="27"/>
      <c r="H61" s="27"/>
      <c r="I61" s="2"/>
      <c r="J61" s="3"/>
      <c r="K61" s="27"/>
      <c r="L61" s="27"/>
      <c r="M61" s="2"/>
      <c r="N61" s="3"/>
      <c r="O61" s="27"/>
      <c r="P61" s="27"/>
      <c r="Q61" s="2"/>
      <c r="R61" s="3"/>
    </row>
    <row r="62" spans="1:18" x14ac:dyDescent="0.3">
      <c r="A62" s="24"/>
      <c r="B62" s="25"/>
      <c r="C62" s="25"/>
      <c r="D62" s="25"/>
      <c r="G62" s="25"/>
      <c r="H62" s="25"/>
      <c r="K62" s="25"/>
      <c r="L62" s="25"/>
      <c r="O62" s="25"/>
      <c r="P62" s="25"/>
    </row>
    <row r="63" spans="1:18" x14ac:dyDescent="0.3">
      <c r="A63" s="2"/>
      <c r="B63" s="27"/>
      <c r="C63" s="27"/>
      <c r="D63" s="27"/>
      <c r="E63" s="2"/>
      <c r="F63" s="3"/>
      <c r="G63" s="27"/>
      <c r="H63" s="27"/>
      <c r="I63" s="2"/>
      <c r="J63" s="3"/>
      <c r="K63" s="27"/>
      <c r="L63" s="27"/>
      <c r="M63" s="2"/>
      <c r="N63" s="3"/>
      <c r="O63" s="27"/>
      <c r="P63" s="27"/>
      <c r="Q63" s="2"/>
      <c r="R63" s="3"/>
    </row>
    <row r="64" spans="1:18" x14ac:dyDescent="0.3">
      <c r="A64" s="24"/>
      <c r="B64" s="25"/>
      <c r="C64" s="25"/>
      <c r="D64" s="25"/>
      <c r="G64" s="25"/>
      <c r="H64" s="25"/>
      <c r="K64" s="25"/>
      <c r="L64" s="25"/>
      <c r="O64" s="25"/>
      <c r="P64" s="25"/>
    </row>
    <row r="65" spans="1:18" x14ac:dyDescent="0.3">
      <c r="A65" s="2"/>
      <c r="B65" s="27"/>
      <c r="C65" s="27"/>
      <c r="D65" s="27"/>
      <c r="E65" s="2"/>
      <c r="F65" s="3"/>
      <c r="G65" s="27"/>
      <c r="H65" s="27"/>
      <c r="I65" s="2"/>
      <c r="J65" s="3"/>
      <c r="K65" s="27"/>
      <c r="L65" s="27"/>
      <c r="M65" s="2"/>
      <c r="N65" s="3"/>
      <c r="O65" s="27"/>
      <c r="P65" s="27"/>
      <c r="Q65" s="2"/>
      <c r="R65" s="3"/>
    </row>
    <row r="66" spans="1:18" x14ac:dyDescent="0.3">
      <c r="A66" s="24"/>
      <c r="B66" s="25"/>
      <c r="C66" s="25"/>
      <c r="D66" s="25"/>
      <c r="G66" s="25"/>
      <c r="H66" s="25"/>
      <c r="K66" s="25"/>
      <c r="L66" s="25"/>
      <c r="O66" s="25"/>
      <c r="P66" s="25"/>
    </row>
    <row r="67" spans="1:18" x14ac:dyDescent="0.3">
      <c r="A67" s="2"/>
      <c r="B67" s="27"/>
      <c r="C67" s="27"/>
      <c r="D67" s="27"/>
      <c r="E67" s="2"/>
      <c r="F67" s="3"/>
      <c r="G67" s="27"/>
      <c r="H67" s="27"/>
      <c r="I67" s="2"/>
      <c r="J67" s="3"/>
      <c r="K67" s="27"/>
      <c r="L67" s="27"/>
      <c r="M67" s="2"/>
      <c r="N67" s="3"/>
      <c r="O67" s="27"/>
      <c r="P67" s="27"/>
      <c r="Q67" s="2"/>
      <c r="R67" s="3"/>
    </row>
    <row r="68" spans="1:18" x14ac:dyDescent="0.3">
      <c r="A68" s="24"/>
      <c r="B68" s="25"/>
      <c r="C68" s="25"/>
      <c r="D68" s="25"/>
      <c r="G68" s="25"/>
      <c r="H68" s="25"/>
      <c r="K68" s="25"/>
      <c r="L68" s="25"/>
      <c r="O68" s="25"/>
      <c r="P68" s="25"/>
    </row>
    <row r="69" spans="1:18" x14ac:dyDescent="0.3">
      <c r="A69" s="2"/>
      <c r="B69" s="27"/>
      <c r="C69" s="27"/>
      <c r="D69" s="27"/>
      <c r="E69" s="2"/>
      <c r="F69" s="3"/>
      <c r="G69" s="27"/>
      <c r="H69" s="27"/>
      <c r="I69" s="2"/>
      <c r="J69" s="3"/>
      <c r="K69" s="27"/>
      <c r="L69" s="27"/>
      <c r="M69" s="2"/>
      <c r="N69" s="3"/>
      <c r="O69" s="27"/>
      <c r="P69" s="27"/>
      <c r="Q69" s="2"/>
      <c r="R69" s="3"/>
    </row>
    <row r="70" spans="1:18" x14ac:dyDescent="0.3">
      <c r="A70" s="24"/>
      <c r="B70" s="25"/>
      <c r="C70" s="25"/>
      <c r="D70" s="25"/>
      <c r="G70" s="25"/>
      <c r="H70" s="25"/>
      <c r="K70" s="25"/>
      <c r="L70" s="25"/>
      <c r="O70" s="25"/>
      <c r="P70" s="25"/>
    </row>
    <row r="71" spans="1:18" x14ac:dyDescent="0.3">
      <c r="A71" s="2"/>
      <c r="B71" s="27"/>
      <c r="C71" s="27"/>
      <c r="D71" s="27"/>
      <c r="E71" s="2"/>
      <c r="F71" s="3"/>
      <c r="G71" s="27"/>
      <c r="H71" s="27"/>
      <c r="I71" s="2"/>
      <c r="J71" s="3"/>
      <c r="K71" s="27"/>
      <c r="L71" s="27"/>
      <c r="M71" s="2"/>
      <c r="N71" s="3"/>
      <c r="O71" s="27"/>
      <c r="P71" s="27"/>
      <c r="Q71" s="2"/>
      <c r="R71" s="3"/>
    </row>
    <row r="72" spans="1:18" x14ac:dyDescent="0.3">
      <c r="A72" s="24"/>
      <c r="B72" s="25"/>
      <c r="C72" s="25"/>
      <c r="D72" s="25"/>
      <c r="G72" s="25"/>
      <c r="H72" s="25"/>
      <c r="K72" s="25"/>
      <c r="L72" s="25"/>
      <c r="O72" s="25"/>
      <c r="P72" s="25"/>
    </row>
    <row r="73" spans="1:18" x14ac:dyDescent="0.3">
      <c r="A73" s="2"/>
      <c r="B73" s="27"/>
      <c r="C73" s="27"/>
      <c r="D73" s="27"/>
      <c r="E73" s="2"/>
      <c r="F73" s="3"/>
      <c r="G73" s="27"/>
      <c r="H73" s="27"/>
      <c r="I73" s="2"/>
      <c r="J73" s="3"/>
      <c r="K73" s="27"/>
      <c r="L73" s="27"/>
      <c r="M73" s="2"/>
      <c r="N73" s="3"/>
      <c r="O73" s="27"/>
      <c r="P73" s="27"/>
      <c r="Q73" s="2"/>
      <c r="R73" s="3"/>
    </row>
    <row r="74" spans="1:18" x14ac:dyDescent="0.3">
      <c r="A74" s="24"/>
      <c r="B74" s="25"/>
      <c r="C74" s="25"/>
      <c r="D74" s="25"/>
      <c r="G74" s="25"/>
      <c r="H74" s="25"/>
      <c r="K74" s="25"/>
      <c r="L74" s="25"/>
      <c r="O74" s="25"/>
      <c r="P74" s="25"/>
    </row>
    <row r="75" spans="1:18" x14ac:dyDescent="0.3">
      <c r="A75" s="2"/>
      <c r="B75" s="27"/>
      <c r="C75" s="27"/>
      <c r="D75" s="27"/>
      <c r="E75" s="2"/>
      <c r="F75" s="3"/>
      <c r="G75" s="27"/>
      <c r="H75" s="27"/>
      <c r="I75" s="2"/>
      <c r="J75" s="3"/>
      <c r="K75" s="27"/>
      <c r="L75" s="27"/>
      <c r="M75" s="2"/>
      <c r="N75" s="3"/>
      <c r="O75" s="27"/>
      <c r="P75" s="27"/>
      <c r="Q75" s="2"/>
      <c r="R75" s="3"/>
    </row>
    <row r="76" spans="1:18" x14ac:dyDescent="0.3">
      <c r="A76" s="24"/>
      <c r="B76" s="25"/>
      <c r="C76" s="25"/>
      <c r="D76" s="25"/>
      <c r="G76" s="25"/>
      <c r="H76" s="25"/>
      <c r="K76" s="25"/>
      <c r="L76" s="25"/>
      <c r="O76" s="25"/>
      <c r="P76" s="25"/>
    </row>
    <row r="77" spans="1:18" x14ac:dyDescent="0.3">
      <c r="A77" s="2"/>
      <c r="B77" s="27"/>
      <c r="C77" s="27"/>
      <c r="D77" s="27"/>
      <c r="E77" s="2"/>
      <c r="F77" s="3"/>
      <c r="G77" s="27"/>
      <c r="H77" s="27"/>
      <c r="I77" s="2"/>
      <c r="J77" s="3"/>
      <c r="K77" s="27"/>
      <c r="L77" s="27"/>
      <c r="M77" s="2"/>
      <c r="N77" s="3"/>
      <c r="O77" s="27"/>
      <c r="P77" s="27"/>
      <c r="Q77" s="2"/>
      <c r="R77" s="3"/>
    </row>
    <row r="78" spans="1:18" x14ac:dyDescent="0.3">
      <c r="A78" s="24"/>
      <c r="B78" s="25"/>
      <c r="C78" s="25"/>
      <c r="D78" s="25"/>
      <c r="G78" s="25"/>
      <c r="H78" s="25"/>
      <c r="K78" s="25"/>
      <c r="L78" s="25"/>
      <c r="O78" s="25"/>
      <c r="P78" s="25"/>
    </row>
    <row r="79" spans="1:18" x14ac:dyDescent="0.3">
      <c r="A79" s="2"/>
      <c r="B79" s="27"/>
      <c r="C79" s="27"/>
      <c r="D79" s="27"/>
      <c r="E79" s="2"/>
      <c r="F79" s="3"/>
      <c r="G79" s="27"/>
      <c r="H79" s="27"/>
      <c r="I79" s="2"/>
      <c r="J79" s="3"/>
      <c r="K79" s="27"/>
      <c r="L79" s="27"/>
      <c r="M79" s="2"/>
      <c r="N79" s="3"/>
      <c r="O79" s="27"/>
      <c r="P79" s="27"/>
      <c r="Q79" s="2"/>
      <c r="R79" s="3"/>
    </row>
    <row r="80" spans="1:18" x14ac:dyDescent="0.3">
      <c r="A80" s="24"/>
      <c r="B80" s="25"/>
      <c r="C80" s="25"/>
      <c r="D80" s="25"/>
      <c r="G80" s="25"/>
      <c r="H80" s="25"/>
      <c r="K80" s="25"/>
      <c r="L80" s="25"/>
      <c r="O80" s="25"/>
      <c r="P80" s="25"/>
    </row>
    <row r="81" spans="1:18" x14ac:dyDescent="0.3">
      <c r="A81" s="2"/>
      <c r="B81" s="27"/>
      <c r="C81" s="27"/>
      <c r="D81" s="27"/>
      <c r="E81" s="2"/>
      <c r="F81" s="3"/>
      <c r="G81" s="27"/>
      <c r="H81" s="27"/>
      <c r="I81" s="2"/>
      <c r="J81" s="3"/>
      <c r="K81" s="27"/>
      <c r="L81" s="27"/>
      <c r="M81" s="2"/>
      <c r="N81" s="3"/>
      <c r="O81" s="27"/>
      <c r="P81" s="27"/>
      <c r="Q81" s="2"/>
      <c r="R81" s="3"/>
    </row>
    <row r="82" spans="1:18" x14ac:dyDescent="0.3">
      <c r="A82" s="24"/>
      <c r="B82" s="25"/>
      <c r="C82" s="25"/>
      <c r="D82" s="25"/>
      <c r="G82" s="25"/>
      <c r="H82" s="25"/>
      <c r="K82" s="25"/>
      <c r="L82" s="25"/>
      <c r="O82" s="25"/>
      <c r="P82" s="25"/>
    </row>
    <row r="83" spans="1:18" x14ac:dyDescent="0.3">
      <c r="A83" s="2"/>
      <c r="B83" s="27"/>
      <c r="C83" s="27"/>
      <c r="D83" s="27"/>
      <c r="E83" s="2"/>
      <c r="F83" s="3"/>
      <c r="G83" s="27"/>
      <c r="H83" s="27"/>
      <c r="I83" s="2"/>
      <c r="J83" s="3"/>
      <c r="K83" s="27"/>
      <c r="L83" s="27"/>
      <c r="M83" s="2"/>
      <c r="N83" s="3"/>
      <c r="O83" s="27"/>
      <c r="P83" s="27"/>
      <c r="Q83" s="2"/>
      <c r="R83" s="3"/>
    </row>
  </sheetData>
  <mergeCells count="9">
    <mergeCell ref="A1:D2"/>
    <mergeCell ref="Q2:R2"/>
    <mergeCell ref="E1:R1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Calculate!$Q$1:$Q$2</xm:f>
          </x14:formula1>
          <xm:sqref>C4:C11 C17:C129</xm:sqref>
        </x14:dataValidation>
        <x14:dataValidation type="list" allowBlank="1" showInputMessage="1" showErrorMessage="1">
          <x14:formula1>
            <xm:f>Calculate!#REF!</xm:f>
          </x14:formula1>
          <xm:sqref>C12:C16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zoomScale="55" zoomScaleNormal="55" workbookViewId="0">
      <selection activeCell="B2" sqref="B2"/>
    </sheetView>
  </sheetViews>
  <sheetFormatPr defaultRowHeight="15.6" x14ac:dyDescent="0.3"/>
  <cols>
    <col min="1" max="1" width="10.6640625" style="40" bestFit="1" customWidth="1"/>
    <col min="2" max="8" width="14.77734375" style="40" customWidth="1"/>
    <col min="9" max="9" width="9.33203125" style="40" bestFit="1" customWidth="1"/>
    <col min="10" max="23" width="12.77734375" style="40" customWidth="1"/>
    <col min="24" max="24" width="10.21875" style="40" bestFit="1" customWidth="1"/>
    <col min="25" max="25" width="9.44140625" style="40" bestFit="1" customWidth="1"/>
    <col min="26" max="27" width="8.88671875" style="40"/>
  </cols>
  <sheetData>
    <row r="1" spans="1:23" x14ac:dyDescent="0.3">
      <c r="A1" s="113"/>
      <c r="B1" s="116" t="s">
        <v>48</v>
      </c>
      <c r="C1" s="115" t="s">
        <v>49</v>
      </c>
      <c r="D1" s="116" t="s">
        <v>50</v>
      </c>
      <c r="E1" s="115" t="s">
        <v>51</v>
      </c>
      <c r="F1" s="116" t="s">
        <v>52</v>
      </c>
      <c r="G1" s="115" t="s">
        <v>53</v>
      </c>
      <c r="H1" s="116" t="s">
        <v>54</v>
      </c>
      <c r="J1" s="108"/>
    </row>
    <row r="2" spans="1:23" x14ac:dyDescent="0.3">
      <c r="A2" s="117">
        <f>IF(Calculate!B46=0,0,Calculate!B46)</f>
        <v>0.39583333333333337</v>
      </c>
      <c r="B2" s="114" t="str">
        <f>IF($L$6&lt;&gt;Calculate!$Q$1,"",IF(OR(N$6="",$A2=""),"",IF(AND($A2&gt;=N$6,N$6&lt;=$A3,$A2&lt;=O$6),$J$6,"")))</f>
        <v/>
      </c>
      <c r="C2" s="114" t="str">
        <f>IF($L$6&lt;&gt;Calculate!$Q$1,"",IF(OR(P$6="",$A2=""),"",IF(AND($A2&gt;=P$6,Q$6&lt;=$A3,$A2&lt;=P$6),$J$6,"")))</f>
        <v/>
      </c>
      <c r="D2" s="114" t="str">
        <f>IF($L$6&lt;&gt;Calculate!$Q$1,"",IF(OR(R$6="",$A2=""),"",IF(AND($A2&gt;=R$6,R$6&lt;=$A3,$A2&lt;=S$6),$J$6,"")))</f>
        <v/>
      </c>
      <c r="E2" s="114" t="str">
        <f>IF($L$6&lt;&gt;Calculate!$Q$1,"",IF(OR(R$6="",$A2=""),"",IF(AND($A2&gt;=R$6,S$6&lt;=$A3,$A2&lt;=R$6),$J$6,"")))</f>
        <v/>
      </c>
      <c r="F2" s="114" t="str">
        <f>IF($L$6&lt;&gt;Calculate!$Q$1,"",IF(OR(R$6="",$A2=""),"",IF(AND($A2&gt;=R$6,R$6&lt;=$A3,$A2&lt;=S$6),$J$6,"")))</f>
        <v/>
      </c>
      <c r="G2" s="114" t="str">
        <f>IF($L$6&lt;&gt;Calculate!$Q$1,"",IF(OR(T$6="",$A2=""),"",IF(AND($A2&gt;=T$6,U$6&lt;=$A3,$A2&lt;=T$6),$J$6,"")))</f>
        <v/>
      </c>
      <c r="H2" s="114" t="str">
        <f>IF($L$6&lt;&gt;Calculate!$Q$1,"",IF(OR(T$6="",$A2=""),"",IF(AND($A2&gt;=T$6,T$6&lt;=$A3,$A2&lt;=U$6),$J$6,"")))</f>
        <v/>
      </c>
      <c r="L2" s="76"/>
    </row>
    <row r="3" spans="1:23" x14ac:dyDescent="0.3">
      <c r="A3" s="118">
        <f>IF(IF(A2="",Calculate!$B$47,A2)+Calculate!$B$49&lt;=Calculate!$B$47,A2+Calculate!$B$49,"")</f>
        <v>0.40625000000000006</v>
      </c>
      <c r="B3" s="112" t="str">
        <f>IF($L$6&lt;&gt;Calculate!$Q$1,"",IF(OR(N$6="",$A3=""),"",IF(AND($A3&gt;=N$6,N$6&lt;=$A4,$A3&lt;=O$6),$J$6,"")))</f>
        <v>CS 232</v>
      </c>
      <c r="C3" s="113" t="str">
        <f>IF($L$6&lt;&gt;Calculate!$Q$1,"",IF(OR(P$6="",$A3=""),"",IF(AND($A3&gt;=P$6,Q$6&lt;=$A4,$A3&lt;=P$6),$J$6,"")))</f>
        <v/>
      </c>
      <c r="D3" s="112" t="str">
        <f>IF($L$6&lt;&gt;Calculate!$Q$1,"",IF(OR(R$6="",$A3=""),"",IF(AND($A3&gt;=R$6,R$6&lt;=$A4,$A3&lt;=S$6),$J$6,"")))</f>
        <v>CS 232</v>
      </c>
      <c r="E3" s="113" t="str">
        <f>IF($L$6&lt;&gt;Calculate!$Q$1,"",IF(OR(R$6="",$A3=""),"",IF(AND($A3&gt;=R$6,S$6&lt;=$A4,$A3&lt;=R$6),$J$6,"")))</f>
        <v/>
      </c>
      <c r="F3" s="112" t="str">
        <f>IF($L$6&lt;&gt;Calculate!$Q$1,"",IF(OR(R$6="",$A3=""),"",IF(AND($A3&gt;=R$6,R$6&lt;=$A4,$A3&lt;=S$6),$J$6,"")))</f>
        <v>CS 232</v>
      </c>
      <c r="G3" s="113" t="str">
        <f>IF($L$6&lt;&gt;Calculate!$Q$1,"",IF(OR(T$6="",$A3=""),"",IF(AND($A3&gt;=T$6,U$6&lt;=$A4,$A3&lt;=T$6),$J$6,"")))</f>
        <v/>
      </c>
      <c r="H3" s="112" t="str">
        <f>IF($L$6&lt;&gt;Calculate!$Q$1,"",IF(OR(T$6="",$A3=""),"",IF(AND($A3&gt;=T$6,T$6&lt;=$A4,$A3&lt;=U$6),$J$6,"")))</f>
        <v/>
      </c>
      <c r="K3" s="109"/>
    </row>
    <row r="4" spans="1:23" x14ac:dyDescent="0.3">
      <c r="A4" s="117">
        <f>IF(IF(A3="",Calculate!$B$47,A3)+Calculate!$B$49&lt;=Calculate!$B$47,A3+Calculate!$B$49,"")</f>
        <v>0.41666666666666674</v>
      </c>
      <c r="B4" s="114" t="str">
        <f>IF($L$6&lt;&gt;Calculate!$Q$1,"",IF(OR(N$6="",$A4=""),"",IF(AND($A4&gt;=N$6,N$6&lt;=$A5,$A4&lt;=O$6),$J$6,"")))</f>
        <v>CS 232</v>
      </c>
      <c r="C4" s="114" t="str">
        <f>IF($L$6&lt;&gt;Calculate!$Q$1,"",IF(OR(P$6="",$A4=""),"",IF(AND($A4&gt;=P$6,Q$6&lt;=$A5,$A4&lt;=P$6),$J$6,"")))</f>
        <v/>
      </c>
      <c r="D4" s="114" t="str">
        <f>IF($L$6&lt;&gt;Calculate!$Q$1,"",IF(OR(R$6="",$A4=""),"",IF(AND($A4&gt;=R$6,R$6&lt;=$A5,$A4&lt;=S$6),$J$6,"")))</f>
        <v>CS 232</v>
      </c>
      <c r="E4" s="114" t="str">
        <f>IF($L$6&lt;&gt;Calculate!$Q$1,"",IF(OR(R$6="",$A4=""),"",IF(AND($A4&gt;=R$6,S$6&lt;=$A5,$A4&lt;=R$6),$J$6,"")))</f>
        <v/>
      </c>
      <c r="F4" s="114" t="str">
        <f>IF($L$6&lt;&gt;Calculate!$Q$1,"",IF(OR(R$6="",$A4=""),"",IF(AND($A4&gt;=R$6,R$6&lt;=$A5,$A4&lt;=S$6),$J$6,"")))</f>
        <v>CS 232</v>
      </c>
      <c r="G4" s="114" t="str">
        <f>IF($L$6&lt;&gt;Calculate!$Q$1,"",IF(OR(T$6="",$A4=""),"",IF(AND($A4&gt;=T$6,U$6&lt;=$A5,$A4&lt;=T$6),$J$6,"")))</f>
        <v/>
      </c>
      <c r="H4" s="114" t="str">
        <f>IF($L$6&lt;&gt;Calculate!$Q$1,"",IF(OR(T$6="",$A4=""),"",IF(AND($A4&gt;=T$6,T$6&lt;=$A5,$A4&lt;=U$6),$J$6,"")))</f>
        <v/>
      </c>
      <c r="K4" s="109"/>
    </row>
    <row r="5" spans="1:23" x14ac:dyDescent="0.3">
      <c r="A5" s="118">
        <f>IF(IF(A4="",Calculate!$B$47,A4)+Calculate!$B$49&lt;=Calculate!$B$47,A4+Calculate!$B$49,"")</f>
        <v>0.42708333333333343</v>
      </c>
      <c r="B5" s="112" t="str">
        <f>IF($L$6&lt;&gt;Calculate!$Q$1,"",IF(OR(N$6="",$A5=""),"",IF(AND($A5&gt;=N$6,N$6&lt;=$A6,$A5&lt;=O$6),$J$6,"")))</f>
        <v>CS 232</v>
      </c>
      <c r="C5" s="113" t="str">
        <f>IF($L$6&lt;&gt;Calculate!$Q$1,"",IF(OR(P$6="",$A5=""),"",IF(AND($A5&gt;=P$6,Q$6&lt;=$A6,$A5&lt;=P$6),$J$6,"")))</f>
        <v/>
      </c>
      <c r="D5" s="112" t="str">
        <f>IF($L$6&lt;&gt;Calculate!$Q$1,"",IF(OR(R$6="",$A5=""),"",IF(AND($A5&gt;=R$6,R$6&lt;=$A6,$A5&lt;=S$6),$J$6,"")))</f>
        <v>CS 232</v>
      </c>
      <c r="E5" s="113" t="str">
        <f>IF($L$6&lt;&gt;Calculate!$Q$1,"",IF(OR(R$6="",$A5=""),"",IF(AND($A5&gt;=R$6,S$6&lt;=$A6,$A5&lt;=R$6),$J$6,"")))</f>
        <v/>
      </c>
      <c r="F5" s="112" t="str">
        <f>IF($L$6&lt;&gt;Calculate!$Q$1,"",IF(OR(R$6="",$A5=""),"",IF(AND($A5&gt;=R$6,R$6&lt;=$A6,$A5&lt;=S$6),$J$6,"")))</f>
        <v>CS 232</v>
      </c>
      <c r="G5" s="113" t="str">
        <f>IF($L$6&lt;&gt;Calculate!$Q$1,"",IF(OR(T$6="",$A5=""),"",IF(AND($A5&gt;=T$6,U$6&lt;=$A6,$A5&lt;=T$6),$J$6,"")))</f>
        <v/>
      </c>
      <c r="H5" s="112" t="str">
        <f>IF($L$6&lt;&gt;Calculate!$Q$1,"",IF(OR(T$6="",$A5=""),"",IF(AND($A5&gt;=T$6,T$6&lt;=$A6,$A5&lt;=U$6),$J$6,"")))</f>
        <v/>
      </c>
      <c r="J5" s="108"/>
      <c r="K5" s="109"/>
    </row>
    <row r="6" spans="1:23" x14ac:dyDescent="0.3">
      <c r="A6" s="117">
        <f>IF(IF(A5="",Calculate!$B$47,A5)+Calculate!$B$49&lt;=Calculate!$B$47,A5+Calculate!$B$49,"")</f>
        <v>0.43750000000000011</v>
      </c>
      <c r="B6" s="114" t="str">
        <f>IF($L$6&lt;&gt;Calculate!$Q$1,"",IF(OR(N$6="",$A6=""),"",IF(AND($A6&gt;=N$6,N$6&lt;=$A7,$A6&lt;=O$6),$J$6,"")))</f>
        <v>CS 232</v>
      </c>
      <c r="C6" s="114" t="str">
        <f>IF($L$6&lt;&gt;Calculate!$Q$1,"",IF(OR(P$6="",$A6=""),"",IF(AND($A6&gt;=P$6,Q$6&lt;=$A7,$A6&lt;=P$6),$J$6,"")))</f>
        <v/>
      </c>
      <c r="D6" s="114" t="str">
        <f>IF($L$6&lt;&gt;Calculate!$Q$1,"",IF(OR(R$6="",$A6=""),"",IF(AND($A6&gt;=R$6,R$6&lt;=$A7,$A6&lt;=S$6),$J$6,"")))</f>
        <v>CS 232</v>
      </c>
      <c r="E6" s="114" t="str">
        <f>IF($L$6&lt;&gt;Calculate!$Q$1,"",IF(OR(R$6="",$A6=""),"",IF(AND($A6&gt;=R$6,S$6&lt;=$A7,$A6&lt;=R$6),$J$6,"")))</f>
        <v/>
      </c>
      <c r="F6" s="114" t="str">
        <f>IF($L$6&lt;&gt;Calculate!$Q$1,"",IF(OR(R$6="",$A6=""),"",IF(AND($A6&gt;=R$6,R$6&lt;=$A7,$A6&lt;=S$6),$J$6,"")))</f>
        <v>CS 232</v>
      </c>
      <c r="G6" s="114" t="str">
        <f>IF($L$6&lt;&gt;Calculate!$Q$1,"",IF(OR(T$6="",$A6=""),"",IF(AND($A6&gt;=T$6,U$6&lt;=$A7,$A6&lt;=T$6),$J$6,"")))</f>
        <v/>
      </c>
      <c r="H6" s="114" t="str">
        <f>IF($L$6&lt;&gt;Calculate!$Q$1,"",IF(OR(T$6="",$A6=""),"",IF(AND($A6&gt;=T$6,T$6&lt;=$A7,$A6&lt;=U$6),$J$6,"")))</f>
        <v/>
      </c>
      <c r="J6" s="18" t="s">
        <v>7</v>
      </c>
      <c r="K6" s="19">
        <v>3</v>
      </c>
      <c r="L6" s="19" t="s">
        <v>23</v>
      </c>
      <c r="M6" s="19" t="s">
        <v>24</v>
      </c>
      <c r="N6" s="20">
        <v>0.40625</v>
      </c>
      <c r="O6" s="21">
        <v>0.51388888888888895</v>
      </c>
      <c r="P6" s="19"/>
      <c r="Q6" s="19"/>
      <c r="R6" s="20">
        <v>0.40625</v>
      </c>
      <c r="S6" s="21">
        <v>0.46527777777777773</v>
      </c>
      <c r="T6" s="19"/>
      <c r="U6" s="19"/>
      <c r="V6" s="22"/>
      <c r="W6" s="23"/>
    </row>
    <row r="7" spans="1:23" x14ac:dyDescent="0.3">
      <c r="A7" s="118">
        <f>IF(IF(A6="",Calculate!$B$47,A6)+Calculate!$B$49&lt;=Calculate!$B$47,A6+Calculate!$B$49,"")</f>
        <v>0.4479166666666668</v>
      </c>
      <c r="B7" s="112" t="str">
        <f>IF($L$6&lt;&gt;Calculate!$Q$1,"",IF(OR(N$6="",$A7=""),"",IF(AND($A7&gt;=N$6,N$6&lt;=$A8,$A7&lt;=O$6),$J$6,"")))</f>
        <v>CS 232</v>
      </c>
      <c r="C7" s="113" t="str">
        <f>IF($L$6&lt;&gt;Calculate!$Q$1,"",IF(OR(P$6="",$A7=""),"",IF(AND($A7&gt;=P$6,Q$6&lt;=$A8,$A7&lt;=P$6),$J$6,"")))</f>
        <v/>
      </c>
      <c r="D7" s="112" t="str">
        <f>IF($L$6&lt;&gt;Calculate!$Q$1,"",IF(OR(R$6="",$A7=""),"",IF(AND($A7&gt;=R$6,R$6&lt;=$A8,$A7&lt;=S$6),$J$6,"")))</f>
        <v>CS 232</v>
      </c>
      <c r="E7" s="113" t="str">
        <f>IF($L$6&lt;&gt;Calculate!$Q$1,"",IF(OR(R$6="",$A7=""),"",IF(AND($A7&gt;=R$6,S$6&lt;=$A8,$A7&lt;=R$6),$J$6,"")))</f>
        <v/>
      </c>
      <c r="F7" s="112" t="str">
        <f>IF($L$6&lt;&gt;Calculate!$Q$1,"",IF(OR(R$6="",$A7=""),"",IF(AND($A7&gt;=R$6,R$6&lt;=$A8,$A7&lt;=S$6),$J$6,"")))</f>
        <v>CS 232</v>
      </c>
      <c r="G7" s="113" t="str">
        <f>IF($L$6&lt;&gt;Calculate!$Q$1,"",IF(OR(T$6="",$A7=""),"",IF(AND($A7&gt;=T$6,U$6&lt;=$A8,$A7&lt;=T$6),$J$6,"")))</f>
        <v/>
      </c>
      <c r="H7" s="112" t="str">
        <f>IF($L$6&lt;&gt;Calculate!$Q$1,"",IF(OR(T$6="",$A7=""),"",IF(AND($A7&gt;=T$6,T$6&lt;=$A8,$A7&lt;=U$6),$J$6,"")))</f>
        <v/>
      </c>
      <c r="J7" s="2" t="s">
        <v>41</v>
      </c>
      <c r="K7" s="27">
        <v>5</v>
      </c>
      <c r="L7" s="27"/>
      <c r="M7" s="27" t="s">
        <v>25</v>
      </c>
      <c r="N7" s="16">
        <v>0.66666666666666663</v>
      </c>
      <c r="O7" s="28">
        <v>0.77083333333333337</v>
      </c>
      <c r="P7" s="27"/>
      <c r="Q7" s="27"/>
      <c r="R7" s="16">
        <v>0.66666666666666663</v>
      </c>
      <c r="S7" s="28">
        <v>0.77083333333333337</v>
      </c>
      <c r="T7" s="27"/>
      <c r="U7" s="27"/>
      <c r="V7" s="2"/>
      <c r="W7" s="3"/>
    </row>
    <row r="8" spans="1:23" x14ac:dyDescent="0.3">
      <c r="A8" s="117">
        <f>IF(IF(A7="",Calculate!$B$47,A7)+Calculate!$B$49&lt;=Calculate!$B$47,A7+Calculate!$B$49,"")</f>
        <v>0.45833333333333348</v>
      </c>
      <c r="B8" s="114" t="str">
        <f>IF($L$6&lt;&gt;Calculate!$Q$1,"",IF(OR(N$6="",$A8=""),"",IF(AND($A8&gt;=N$6,N$6&lt;=$A9,$A8&lt;=O$6),$J$6,"")))</f>
        <v>CS 232</v>
      </c>
      <c r="C8" s="114" t="str">
        <f>IF($L$6&lt;&gt;Calculate!$Q$1,"",IF(OR(P$6="",$A8=""),"",IF(AND($A8&gt;=P$6,Q$6&lt;=$A9,$A8&lt;=P$6),$J$6,"")))</f>
        <v/>
      </c>
      <c r="D8" s="114" t="str">
        <f>IF($L$6&lt;&gt;Calculate!$Q$1,"",IF(OR(R$6="",$A8=""),"",IF(AND($A8&gt;=R$6,R$6&lt;=$A9,$A8&lt;=S$6),$J$6,"")))</f>
        <v>CS 232</v>
      </c>
      <c r="E8" s="114" t="str">
        <f>IF($L$6&lt;&gt;Calculate!$Q$1,"",IF(OR(R$6="",$A8=""),"",IF(AND($A8&gt;=R$6,S$6&lt;=$A9,$A8&lt;=R$6),$J$6,"")))</f>
        <v/>
      </c>
      <c r="F8" s="114" t="str">
        <f>IF($L$6&lt;&gt;Calculate!$Q$1,"",IF(OR(R$6="",$A8=""),"",IF(AND($A8&gt;=R$6,R$6&lt;=$A9,$A8&lt;=S$6),$J$6,"")))</f>
        <v>CS 232</v>
      </c>
      <c r="G8" s="114" t="str">
        <f>IF($L$6&lt;&gt;Calculate!$Q$1,"",IF(OR(T$6="",$A8=""),"",IF(AND($A8&gt;=T$6,U$6&lt;=$A9,$A8&lt;=T$6),$J$6,"")))</f>
        <v/>
      </c>
      <c r="H8" s="114" t="str">
        <f>IF($L$6&lt;&gt;Calculate!$Q$1,"",IF(OR(T$6="",$A8=""),"",IF(AND($A8&gt;=T$6,T$6&lt;=$A9,$A8&lt;=U$6),$J$6,"")))</f>
        <v/>
      </c>
      <c r="J8" s="24" t="s">
        <v>41</v>
      </c>
      <c r="K8" s="25">
        <v>5</v>
      </c>
      <c r="L8" s="25" t="s">
        <v>23</v>
      </c>
      <c r="M8" s="25" t="s">
        <v>27</v>
      </c>
      <c r="N8" s="62"/>
      <c r="O8" s="63"/>
      <c r="P8" s="26">
        <v>0.47222222222222227</v>
      </c>
      <c r="Q8" s="26">
        <v>0.57638888888888895</v>
      </c>
      <c r="R8" s="62"/>
      <c r="S8" s="63"/>
      <c r="T8" s="26">
        <v>0.47222222222222227</v>
      </c>
      <c r="U8" s="26">
        <v>0.57638888888888895</v>
      </c>
      <c r="V8" s="62"/>
      <c r="W8" s="63"/>
    </row>
    <row r="9" spans="1:23" x14ac:dyDescent="0.3">
      <c r="A9" s="118">
        <f>IF(IF(A8="",Calculate!$B$47,A8)+Calculate!$B$49&lt;=Calculate!$B$47,A8+Calculate!$B$49,"")</f>
        <v>0.46875000000000017</v>
      </c>
      <c r="B9" s="112" t="str">
        <f>IF($L$6&lt;&gt;Calculate!$Q$1,"",IF(OR(N$6="",$A9=""),"",IF(AND($A9&gt;=N$6,N$6&lt;=$A10,$A9&lt;=O$6),$J$6,"")))</f>
        <v>CS 232</v>
      </c>
      <c r="C9" s="113" t="str">
        <f>IF($L$6&lt;&gt;Calculate!$Q$1,"",IF(OR(P$6="",$A9=""),"",IF(AND($A9&gt;=P$6,Q$6&lt;=$A10,$A9&lt;=P$6),$J$6,"")))</f>
        <v/>
      </c>
      <c r="D9" s="112" t="str">
        <f>IF($L$6&lt;&gt;Calculate!$Q$1,"",IF(OR(R$6="",$A9=""),"",IF(AND($A9&gt;=R$6,R$6&lt;=$A10,$A9&lt;=S$6),$J$6,"")))</f>
        <v/>
      </c>
      <c r="E9" s="113" t="str">
        <f>IF($L$6&lt;&gt;Calculate!$Q$1,"",IF(OR(R$6="",$A9=""),"",IF(AND($A9&gt;=R$6,S$6&lt;=$A10,$A9&lt;=R$6),$J$6,"")))</f>
        <v/>
      </c>
      <c r="F9" s="112" t="str">
        <f>IF($L$6&lt;&gt;Calculate!$Q$1,"",IF(OR(R$6="",$A9=""),"",IF(AND($A9&gt;=R$6,R$6&lt;=$A10,$A9&lt;=S$6),$J$6,"")))</f>
        <v/>
      </c>
      <c r="G9" s="113" t="str">
        <f>IF($L$6&lt;&gt;Calculate!$Q$1,"",IF(OR(T$6="",$A9=""),"",IF(AND($A9&gt;=T$6,U$6&lt;=$A10,$A9&lt;=T$6),$J$6,"")))</f>
        <v/>
      </c>
      <c r="H9" s="112" t="str">
        <f>IF($L$6&lt;&gt;Calculate!$Q$1,"",IF(OR(T$6="",$A9=""),"",IF(AND($A9&gt;=T$6,T$6&lt;=$A10,$A9&lt;=U$6),$J$6,"")))</f>
        <v/>
      </c>
      <c r="J9" s="108"/>
      <c r="K9" s="109"/>
    </row>
    <row r="10" spans="1:23" x14ac:dyDescent="0.3">
      <c r="A10" s="117">
        <f>IF(IF(A9="",Calculate!$B$47,A9)+Calculate!$B$49&lt;=Calculate!$B$47,A9+Calculate!$B$49,"")</f>
        <v>0.47916666666666685</v>
      </c>
      <c r="B10" s="114" t="str">
        <f>IF($L$6&lt;&gt;Calculate!$Q$1,"",IF(OR(N$6="",$A10=""),"",IF(AND($A10&gt;=N$6,N$6&lt;=$A11,$A10&lt;=O$6),$J$6,"")))</f>
        <v>CS 232</v>
      </c>
      <c r="C10" s="114" t="str">
        <f>IF($L$6&lt;&gt;Calculate!$Q$1,"",IF(OR(P$6="",$A10=""),"",IF(AND($A10&gt;=P$6,Q$6&lt;=$A11,$A10&lt;=P$6),$J$6,"")))</f>
        <v/>
      </c>
      <c r="D10" s="114" t="str">
        <f>IF($L$6&lt;&gt;Calculate!$Q$1,"",IF(OR(R$6="",$A10=""),"",IF(AND($A10&gt;=R$6,R$6&lt;=$A11,$A10&lt;=S$6),$J$6,"")))</f>
        <v/>
      </c>
      <c r="E10" s="114" t="str">
        <f>IF($L$6&lt;&gt;Calculate!$Q$1,"",IF(OR(R$6="",$A10=""),"",IF(AND($A10&gt;=R$6,S$6&lt;=$A11,$A10&lt;=R$6),$J$6,"")))</f>
        <v/>
      </c>
      <c r="F10" s="114" t="str">
        <f>IF($L$6&lt;&gt;Calculate!$Q$1,"",IF(OR(R$6="",$A10=""),"",IF(AND($A10&gt;=R$6,R$6&lt;=$A11,$A10&lt;=S$6),$J$6,"")))</f>
        <v/>
      </c>
      <c r="G10" s="114" t="str">
        <f>IF($L$6&lt;&gt;Calculate!$Q$1,"",IF(OR(T$6="",$A10=""),"",IF(AND($A10&gt;=T$6,U$6&lt;=$A11,$A10&lt;=T$6),$J$6,"")))</f>
        <v/>
      </c>
      <c r="H10" s="114" t="str">
        <f>IF($L$6&lt;&gt;Calculate!$Q$1,"",IF(OR(T$6="",$A10=""),"",IF(AND($A10&gt;=T$6,T$6&lt;=$A11,$A10&lt;=U$6),$J$6,"")))</f>
        <v/>
      </c>
      <c r="J10" s="108"/>
      <c r="K10" s="109"/>
    </row>
    <row r="11" spans="1:23" x14ac:dyDescent="0.3">
      <c r="A11" s="118">
        <f>IF(IF(A10="",Calculate!$B$47,A10)+Calculate!$B$49&lt;=Calculate!$B$47,A10+Calculate!$B$49,"")</f>
        <v>0.48958333333333354</v>
      </c>
      <c r="B11" s="112" t="str">
        <f>IF($L$6&lt;&gt;Calculate!$Q$1,"",IF(OR(N$6="",$A11=""),"",IF(AND($A11&gt;=N$6,N$6&lt;=$A12,$A11&lt;=O$6),$J$6,"")))</f>
        <v>CS 232</v>
      </c>
      <c r="C11" s="113" t="str">
        <f>IF($L$6&lt;&gt;Calculate!$Q$1,"",IF(OR(P$6="",$A11=""),"",IF(AND($A11&gt;=P$6,Q$6&lt;=$A12,$A11&lt;=P$6),$J$6,"")))</f>
        <v/>
      </c>
      <c r="D11" s="112" t="str">
        <f>IF($L$6&lt;&gt;Calculate!$Q$1,"",IF(OR(R$6="",$A11=""),"",IF(AND($A11&gt;=R$6,R$6&lt;=$A12,$A11&lt;=S$6),$J$6,"")))</f>
        <v/>
      </c>
      <c r="E11" s="113" t="str">
        <f>IF($L$6&lt;&gt;Calculate!$Q$1,"",IF(OR(R$6="",$A11=""),"",IF(AND($A11&gt;=R$6,S$6&lt;=$A12,$A11&lt;=R$6),$J$6,"")))</f>
        <v/>
      </c>
      <c r="F11" s="112" t="str">
        <f>IF($L$6&lt;&gt;Calculate!$Q$1,"",IF(OR(R$6="",$A11=""),"",IF(AND($A11&gt;=R$6,R$6&lt;=$A12,$A11&lt;=S$6),$J$6,"")))</f>
        <v/>
      </c>
      <c r="G11" s="113" t="str">
        <f>IF($L$6&lt;&gt;Calculate!$Q$1,"",IF(OR(T$6="",$A11=""),"",IF(AND($A11&gt;=T$6,U$6&lt;=$A12,$A11&lt;=T$6),$J$6,"")))</f>
        <v/>
      </c>
      <c r="H11" s="112" t="str">
        <f>IF($L$6&lt;&gt;Calculate!$Q$1,"",IF(OR(T$6="",$A11=""),"",IF(AND($A11&gt;=T$6,T$6&lt;=$A12,$A11&lt;=U$6),$J$6,"")))</f>
        <v/>
      </c>
      <c r="J11" s="108"/>
      <c r="K11" s="109"/>
    </row>
    <row r="12" spans="1:23" x14ac:dyDescent="0.3">
      <c r="A12" s="117">
        <f>IF(IF(A11="",Calculate!$B$47,A11)+Calculate!$B$49&lt;=Calculate!$B$47,A11+Calculate!$B$49,"")</f>
        <v>0.50000000000000022</v>
      </c>
      <c r="B12" s="114" t="str">
        <f>IF($L$6&lt;&gt;Calculate!$Q$1,"",IF(OR(N$6="",$A12=""),"",IF(AND($A12&gt;=N$6,N$6&lt;=$A13,$A12&lt;=O$6),$J$6,"")))</f>
        <v>CS 232</v>
      </c>
      <c r="C12" s="114" t="str">
        <f>IF($L$6&lt;&gt;Calculate!$Q$1,"",IF(OR(P$6="",$A12=""),"",IF(AND($A12&gt;=P$6,Q$6&lt;=$A13,$A12&lt;=P$6),$J$6,"")))</f>
        <v/>
      </c>
      <c r="D12" s="114" t="str">
        <f>IF($L$6&lt;&gt;Calculate!$Q$1,"",IF(OR(R$6="",$A12=""),"",IF(AND($A12&gt;=R$6,R$6&lt;=$A13,$A12&lt;=S$6),$J$6,"")))</f>
        <v/>
      </c>
      <c r="E12" s="114" t="str">
        <f>IF($L$6&lt;&gt;Calculate!$Q$1,"",IF(OR(R$6="",$A12=""),"",IF(AND($A12&gt;=R$6,S$6&lt;=$A13,$A12&lt;=R$6),$J$6,"")))</f>
        <v/>
      </c>
      <c r="F12" s="114" t="str">
        <f>IF($L$6&lt;&gt;Calculate!$Q$1,"",IF(OR(R$6="",$A12=""),"",IF(AND($A12&gt;=R$6,R$6&lt;=$A13,$A12&lt;=S$6),$J$6,"")))</f>
        <v/>
      </c>
      <c r="G12" s="114" t="str">
        <f>IF($L$6&lt;&gt;Calculate!$Q$1,"",IF(OR(T$6="",$A12=""),"",IF(AND($A12&gt;=T$6,U$6&lt;=$A13,$A12&lt;=T$6),$J$6,"")))</f>
        <v/>
      </c>
      <c r="H12" s="114" t="str">
        <f>IF($L$6&lt;&gt;Calculate!$Q$1,"",IF(OR(T$6="",$A12=""),"",IF(AND($A12&gt;=T$6,T$6&lt;=$A13,$A12&lt;=U$6),$J$6,"")))</f>
        <v/>
      </c>
      <c r="J12" s="108"/>
      <c r="K12" s="109"/>
    </row>
    <row r="13" spans="1:23" x14ac:dyDescent="0.3">
      <c r="A13" s="118">
        <f>IF(IF(A12="",Calculate!$B$47,A12)+Calculate!$B$49&lt;=Calculate!$B$47,A12+Calculate!$B$49,"")</f>
        <v>0.51041666666666685</v>
      </c>
      <c r="B13" s="112" t="str">
        <f>IF($L$6&lt;&gt;Calculate!$Q$1,"",IF(OR(N$6="",$A13=""),"",IF(AND($A13&gt;=N$6,N$6&lt;=$A14,$A13&lt;=O$6),$J$6,"")))</f>
        <v>CS 232</v>
      </c>
      <c r="C13" s="113" t="str">
        <f>IF($L$6&lt;&gt;Calculate!$Q$1,"",IF(OR(P$6="",$A13=""),"",IF(AND($A13&gt;=P$6,Q$6&lt;=$A14,$A13&lt;=P$6),$J$6,"")))</f>
        <v/>
      </c>
      <c r="D13" s="112" t="str">
        <f>IF($L$6&lt;&gt;Calculate!$Q$1,"",IF(OR(R$6="",$A13=""),"",IF(AND($A13&gt;=R$6,R$6&lt;=$A14,$A13&lt;=S$6),$J$6,"")))</f>
        <v/>
      </c>
      <c r="E13" s="113" t="str">
        <f>IF($L$6&lt;&gt;Calculate!$Q$1,"",IF(OR(R$6="",$A13=""),"",IF(AND($A13&gt;=R$6,S$6&lt;=$A14,$A13&lt;=R$6),$J$6,"")))</f>
        <v/>
      </c>
      <c r="F13" s="112" t="str">
        <f>IF($L$6&lt;&gt;Calculate!$Q$1,"",IF(OR(R$6="",$A13=""),"",IF(AND($A13&gt;=R$6,R$6&lt;=$A14,$A13&lt;=S$6),$J$6,"")))</f>
        <v/>
      </c>
      <c r="G13" s="113" t="str">
        <f>IF($L$6&lt;&gt;Calculate!$Q$1,"",IF(OR(T$6="",$A13=""),"",IF(AND($A13&gt;=T$6,U$6&lt;=$A14,$A13&lt;=T$6),$J$6,"")))</f>
        <v/>
      </c>
      <c r="H13" s="112" t="str">
        <f>IF($L$6&lt;&gt;Calculate!$Q$1,"",IF(OR(T$6="",$A13=""),"",IF(AND($A13&gt;=T$6,T$6&lt;=$A14,$A13&lt;=U$6),$J$6,"")))</f>
        <v/>
      </c>
      <c r="J13" s="108"/>
      <c r="K13" s="109"/>
    </row>
    <row r="14" spans="1:23" x14ac:dyDescent="0.3">
      <c r="A14" s="117">
        <f>IF(IF(A13="",Calculate!$B$47,A13)+Calculate!$B$49&lt;=Calculate!$B$47,A13+Calculate!$B$49,"")</f>
        <v>0.52083333333333348</v>
      </c>
      <c r="B14" s="114" t="str">
        <f>IF($L$6&lt;&gt;Calculate!$Q$1,"",IF(OR(N$6="",$A14=""),"",IF(AND($A14&gt;=N$6,N$6&lt;=$A15,$A14&lt;=O$6),$J$6,"")))</f>
        <v/>
      </c>
      <c r="C14" s="114" t="str">
        <f>IF($L$6&lt;&gt;Calculate!$Q$1,"",IF(OR(P$6="",$A14=""),"",IF(AND($A14&gt;=P$6,Q$6&lt;=$A15,$A14&lt;=P$6),$J$6,"")))</f>
        <v/>
      </c>
      <c r="D14" s="114" t="str">
        <f>IF($L$6&lt;&gt;Calculate!$Q$1,"",IF(OR(R$6="",$A14=""),"",IF(AND($A14&gt;=R$6,R$6&lt;=$A15,$A14&lt;=S$6),$J$6,"")))</f>
        <v/>
      </c>
      <c r="E14" s="114" t="str">
        <f>IF($L$6&lt;&gt;Calculate!$Q$1,"",IF(OR(R$6="",$A14=""),"",IF(AND($A14&gt;=R$6,S$6&lt;=$A15,$A14&lt;=R$6),$J$6,"")))</f>
        <v/>
      </c>
      <c r="F14" s="114" t="str">
        <f>IF($L$6&lt;&gt;Calculate!$Q$1,"",IF(OR(R$6="",$A14=""),"",IF(AND($A14&gt;=R$6,R$6&lt;=$A15,$A14&lt;=S$6),$J$6,"")))</f>
        <v/>
      </c>
      <c r="G14" s="114" t="str">
        <f>IF($L$6&lt;&gt;Calculate!$Q$1,"",IF(OR(T$6="",$A14=""),"",IF(AND($A14&gt;=T$6,U$6&lt;=$A15,$A14&lt;=T$6),$J$6,"")))</f>
        <v/>
      </c>
      <c r="H14" s="114" t="str">
        <f>IF($L$6&lt;&gt;Calculate!$Q$1,"",IF(OR(T$6="",$A14=""),"",IF(AND($A14&gt;=T$6,T$6&lt;=$A15,$A14&lt;=U$6),$J$6,"")))</f>
        <v/>
      </c>
      <c r="J14" s="108"/>
      <c r="K14" s="109"/>
    </row>
    <row r="15" spans="1:23" x14ac:dyDescent="0.3">
      <c r="A15" s="118">
        <f>IF(IF(A14="",Calculate!$B$47,A14)+Calculate!$B$49&lt;=Calculate!$B$47,A14+Calculate!$B$49,"")</f>
        <v>0.53125000000000011</v>
      </c>
      <c r="B15" s="112" t="str">
        <f>IF($L$6&lt;&gt;Calculate!$Q$1,"",IF(OR(N$6="",$A15=""),"",IF(AND($A15&gt;=N$6,N$6&lt;=$A16,$A15&lt;=O$6),$J$6,"")))</f>
        <v/>
      </c>
      <c r="C15" s="113" t="str">
        <f>IF($L$6&lt;&gt;Calculate!$Q$1,"",IF(OR(P$6="",$A15=""),"",IF(AND($A15&gt;=P$6,Q$6&lt;=$A16,$A15&lt;=P$6),$J$6,"")))</f>
        <v/>
      </c>
      <c r="D15" s="112" t="str">
        <f>IF($L$6&lt;&gt;Calculate!$Q$1,"",IF(OR(R$6="",$A15=""),"",IF(AND($A15&gt;=R$6,R$6&lt;=$A16,$A15&lt;=S$6),$J$6,"")))</f>
        <v/>
      </c>
      <c r="E15" s="113" t="str">
        <f>IF($L$6&lt;&gt;Calculate!$Q$1,"",IF(OR(R$6="",$A15=""),"",IF(AND($A15&gt;=R$6,S$6&lt;=$A16,$A15&lt;=R$6),$J$6,"")))</f>
        <v/>
      </c>
      <c r="F15" s="112" t="str">
        <f>IF($L$6&lt;&gt;Calculate!$Q$1,"",IF(OR(R$6="",$A15=""),"",IF(AND($A15&gt;=R$6,R$6&lt;=$A16,$A15&lt;=S$6),$J$6,"")))</f>
        <v/>
      </c>
      <c r="G15" s="113" t="str">
        <f>IF($L$6&lt;&gt;Calculate!$Q$1,"",IF(OR(T$6="",$A15=""),"",IF(AND($A15&gt;=T$6,U$6&lt;=$A16,$A15&lt;=T$6),$J$6,"")))</f>
        <v/>
      </c>
      <c r="H15" s="112" t="str">
        <f>IF($L$6&lt;&gt;Calculate!$Q$1,"",IF(OR(T$6="",$A15=""),"",IF(AND($A15&gt;=T$6,T$6&lt;=$A16,$A15&lt;=U$6),$J$6,"")))</f>
        <v/>
      </c>
    </row>
    <row r="16" spans="1:23" x14ac:dyDescent="0.3">
      <c r="A16" s="117">
        <f>IF(IF(A15="",Calculate!$B$47,A15)+Calculate!$B$49&lt;=Calculate!$B$47,A15+Calculate!$B$49,"")</f>
        <v>0.54166666666666674</v>
      </c>
      <c r="B16" s="114" t="str">
        <f>IF($L$6&lt;&gt;Calculate!$Q$1,"",IF(OR(N$6="",$A16=""),"",IF(AND($A16&gt;=N$6,N$6&lt;=$A17,$A16&lt;=O$6),$J$6,"")))</f>
        <v/>
      </c>
      <c r="C16" s="114" t="str">
        <f>IF($L$6&lt;&gt;Calculate!$Q$1,"",IF(OR(P$6="",$A16=""),"",IF(AND($A16&gt;=P$6,Q$6&lt;=$A17,$A16&lt;=P$6),$J$6,"")))</f>
        <v/>
      </c>
      <c r="D16" s="114" t="str">
        <f>IF($L$6&lt;&gt;Calculate!$Q$1,"",IF(OR(R$6="",$A16=""),"",IF(AND($A16&gt;=R$6,R$6&lt;=$A17,$A16&lt;=S$6),$J$6,"")))</f>
        <v/>
      </c>
      <c r="E16" s="114" t="str">
        <f>IF($L$6&lt;&gt;Calculate!$Q$1,"",IF(OR(R$6="",$A16=""),"",IF(AND($A16&gt;=R$6,S$6&lt;=$A17,$A16&lt;=R$6),$J$6,"")))</f>
        <v/>
      </c>
      <c r="F16" s="114" t="str">
        <f>IF($L$6&lt;&gt;Calculate!$Q$1,"",IF(OR(R$6="",$A16=""),"",IF(AND($A16&gt;=R$6,R$6&lt;=$A17,$A16&lt;=S$6),$J$6,"")))</f>
        <v/>
      </c>
      <c r="G16" s="114" t="str">
        <f>IF($L$6&lt;&gt;Calculate!$Q$1,"",IF(OR(T$6="",$A16=""),"",IF(AND($A16&gt;=T$6,U$6&lt;=$A17,$A16&lt;=T$6),$J$6,"")))</f>
        <v/>
      </c>
      <c r="H16" s="114" t="str">
        <f>IF($L$6&lt;&gt;Calculate!$Q$1,"",IF(OR(T$6="",$A16=""),"",IF(AND($A16&gt;=T$6,T$6&lt;=$A17,$A16&lt;=U$6),$J$6,"")))</f>
        <v/>
      </c>
    </row>
    <row r="17" spans="1:8" x14ac:dyDescent="0.3">
      <c r="A17" s="118">
        <f>IF(IF(A16="",Calculate!$B$47,A16)+Calculate!$B$49&lt;=Calculate!$B$47,A16+Calculate!$B$49,"")</f>
        <v>0.55208333333333337</v>
      </c>
      <c r="B17" s="112" t="str">
        <f>IF($L$6&lt;&gt;Calculate!$Q$1,"",IF(OR(N$6="",$A17=""),"",IF(AND($A17&gt;=N$6,N$6&lt;=$A18,$A17&lt;=O$6),$J$6,"")))</f>
        <v/>
      </c>
      <c r="C17" s="113" t="str">
        <f>IF($L$6&lt;&gt;Calculate!$Q$1,"",IF(OR(P$6="",$A17=""),"",IF(AND($A17&gt;=P$6,Q$6&lt;=$A18,$A17&lt;=P$6),$J$6,"")))</f>
        <v/>
      </c>
      <c r="D17" s="112" t="str">
        <f>IF($L$6&lt;&gt;Calculate!$Q$1,"",IF(OR(R$6="",$A17=""),"",IF(AND($A17&gt;=R$6,R$6&lt;=$A18,$A17&lt;=S$6),$J$6,"")))</f>
        <v/>
      </c>
      <c r="E17" s="113" t="str">
        <f>IF($L$6&lt;&gt;Calculate!$Q$1,"",IF(OR(R$6="",$A17=""),"",IF(AND($A17&gt;=R$6,S$6&lt;=$A18,$A17&lt;=R$6),$J$6,"")))</f>
        <v/>
      </c>
      <c r="F17" s="112" t="str">
        <f>IF($L$6&lt;&gt;Calculate!$Q$1,"",IF(OR(R$6="",$A17=""),"",IF(AND($A17&gt;=R$6,R$6&lt;=$A18,$A17&lt;=S$6),$J$6,"")))</f>
        <v/>
      </c>
      <c r="G17" s="113" t="str">
        <f>IF($L$6&lt;&gt;Calculate!$Q$1,"",IF(OR(T$6="",$A17=""),"",IF(AND($A17&gt;=T$6,U$6&lt;=$A18,$A17&lt;=T$6),$J$6,"")))</f>
        <v/>
      </c>
      <c r="H17" s="112" t="str">
        <f>IF($L$6&lt;&gt;Calculate!$Q$1,"",IF(OR(T$6="",$A17=""),"",IF(AND($A17&gt;=T$6,T$6&lt;=$A18,$A17&lt;=U$6),$J$6,"")))</f>
        <v/>
      </c>
    </row>
    <row r="18" spans="1:8" x14ac:dyDescent="0.3">
      <c r="A18" s="117">
        <f>IF(IF(A17="",Calculate!$B$47,A17)+Calculate!$B$49&lt;=Calculate!$B$47,A17+Calculate!$B$49,"")</f>
        <v>0.5625</v>
      </c>
      <c r="B18" s="114" t="str">
        <f>IF($L$6&lt;&gt;Calculate!$Q$1,"",IF(OR(N$6="",$A18=""),"",IF(AND($A18&gt;=N$6,N$6&lt;=$A19,$A18&lt;=O$6),$J$6,"")))</f>
        <v/>
      </c>
      <c r="C18" s="114" t="str">
        <f>IF($L$6&lt;&gt;Calculate!$Q$1,"",IF(OR(P$6="",$A18=""),"",IF(AND($A18&gt;=P$6,Q$6&lt;=$A19,$A18&lt;=P$6),$J$6,"")))</f>
        <v/>
      </c>
      <c r="D18" s="114" t="str">
        <f>IF($L$6&lt;&gt;Calculate!$Q$1,"",IF(OR(R$6="",$A18=""),"",IF(AND($A18&gt;=R$6,R$6&lt;=$A19,$A18&lt;=S$6),$J$6,"")))</f>
        <v/>
      </c>
      <c r="E18" s="114" t="str">
        <f>IF($L$6&lt;&gt;Calculate!$Q$1,"",IF(OR(R$6="",$A18=""),"",IF(AND($A18&gt;=R$6,S$6&lt;=$A19,$A18&lt;=R$6),$J$6,"")))</f>
        <v/>
      </c>
      <c r="F18" s="114" t="str">
        <f>IF($L$6&lt;&gt;Calculate!$Q$1,"",IF(OR(R$6="",$A18=""),"",IF(AND($A18&gt;=R$6,R$6&lt;=$A19,$A18&lt;=S$6),$J$6,"")))</f>
        <v/>
      </c>
      <c r="G18" s="114" t="str">
        <f>IF($L$6&lt;&gt;Calculate!$Q$1,"",IF(OR(T$6="",$A18=""),"",IF(AND($A18&gt;=T$6,U$6&lt;=$A19,$A18&lt;=T$6),$J$6,"")))</f>
        <v/>
      </c>
      <c r="H18" s="114" t="str">
        <f>IF($L$6&lt;&gt;Calculate!$Q$1,"",IF(OR(T$6="",$A18=""),"",IF(AND($A18&gt;=T$6,T$6&lt;=$A19,$A18&lt;=U$6),$J$6,"")))</f>
        <v/>
      </c>
    </row>
    <row r="19" spans="1:8" x14ac:dyDescent="0.3">
      <c r="A19" s="118">
        <f>IF(IF(A18="",Calculate!$B$47,A18)+Calculate!$B$49&lt;=Calculate!$B$47,A18+Calculate!$B$49,"")</f>
        <v>0.57291666666666663</v>
      </c>
      <c r="B19" s="112" t="str">
        <f>IF($L$6&lt;&gt;Calculate!$Q$1,"",IF(OR(N$6="",$A19=""),"",IF(AND($A19&gt;=N$6,N$6&lt;=$A20,$A19&lt;=O$6),$J$6,"")))</f>
        <v/>
      </c>
      <c r="C19" s="113" t="str">
        <f>IF($L$6&lt;&gt;Calculate!$Q$1,"",IF(OR(P$6="",$A19=""),"",IF(AND($A19&gt;=P$6,Q$6&lt;=$A20,$A19&lt;=P$6),$J$6,"")))</f>
        <v/>
      </c>
      <c r="D19" s="112" t="str">
        <f>IF($L$6&lt;&gt;Calculate!$Q$1,"",IF(OR(R$6="",$A19=""),"",IF(AND($A19&gt;=R$6,R$6&lt;=$A20,$A19&lt;=S$6),$J$6,"")))</f>
        <v/>
      </c>
      <c r="E19" s="113" t="str">
        <f>IF($L$6&lt;&gt;Calculate!$Q$1,"",IF(OR(R$6="",$A19=""),"",IF(AND($A19&gt;=R$6,S$6&lt;=$A20,$A19&lt;=R$6),$J$6,"")))</f>
        <v/>
      </c>
      <c r="F19" s="112" t="str">
        <f>IF($L$6&lt;&gt;Calculate!$Q$1,"",IF(OR(R$6="",$A19=""),"",IF(AND($A19&gt;=R$6,R$6&lt;=$A20,$A19&lt;=S$6),$J$6,"")))</f>
        <v/>
      </c>
      <c r="G19" s="113" t="str">
        <f>IF($L$6&lt;&gt;Calculate!$Q$1,"",IF(OR(T$6="",$A19=""),"",IF(AND($A19&gt;=T$6,U$6&lt;=$A20,$A19&lt;=T$6),$J$6,"")))</f>
        <v/>
      </c>
      <c r="H19" s="112" t="str">
        <f>IF($L$6&lt;&gt;Calculate!$Q$1,"",IF(OR(T$6="",$A19=""),"",IF(AND($A19&gt;=T$6,T$6&lt;=$A20,$A19&lt;=U$6),$J$6,"")))</f>
        <v/>
      </c>
    </row>
    <row r="20" spans="1:8" x14ac:dyDescent="0.3">
      <c r="A20" s="117">
        <f>IF(IF(A19="",Calculate!$B$47,A19)+Calculate!$B$49&lt;=Calculate!$B$47,A19+Calculate!$B$49,"")</f>
        <v>0.58333333333333326</v>
      </c>
      <c r="B20" s="114" t="str">
        <f>IF($L$6&lt;&gt;Calculate!$Q$1,"",IF(OR(N$6="",$A20=""),"",IF(AND($A20&gt;=N$6,N$6&lt;=$A21,$A20&lt;=O$6),$J$6,"")))</f>
        <v/>
      </c>
      <c r="C20" s="114" t="str">
        <f>IF($L$6&lt;&gt;Calculate!$Q$1,"",IF(OR(P$6="",$A20=""),"",IF(AND($A20&gt;=P$6,Q$6&lt;=$A21,$A20&lt;=P$6),$J$6,"")))</f>
        <v/>
      </c>
      <c r="D20" s="114" t="str">
        <f>IF($L$6&lt;&gt;Calculate!$Q$1,"",IF(OR(R$6="",$A20=""),"",IF(AND($A20&gt;=R$6,R$6&lt;=$A21,$A20&lt;=S$6),$J$6,"")))</f>
        <v/>
      </c>
      <c r="E20" s="114" t="str">
        <f>IF($L$6&lt;&gt;Calculate!$Q$1,"",IF(OR(R$6="",$A20=""),"",IF(AND($A20&gt;=R$6,S$6&lt;=$A21,$A20&lt;=R$6),$J$6,"")))</f>
        <v/>
      </c>
      <c r="F20" s="114" t="str">
        <f>IF($L$6&lt;&gt;Calculate!$Q$1,"",IF(OR(R$6="",$A20=""),"",IF(AND($A20&gt;=R$6,R$6&lt;=$A21,$A20&lt;=S$6),$J$6,"")))</f>
        <v/>
      </c>
      <c r="G20" s="114" t="str">
        <f>IF($L$6&lt;&gt;Calculate!$Q$1,"",IF(OR(T$6="",$A20=""),"",IF(AND($A20&gt;=T$6,U$6&lt;=$A21,$A20&lt;=T$6),$J$6,"")))</f>
        <v/>
      </c>
      <c r="H20" s="114" t="str">
        <f>IF($L$6&lt;&gt;Calculate!$Q$1,"",IF(OR(T$6="",$A20=""),"",IF(AND($A20&gt;=T$6,T$6&lt;=$A21,$A20&lt;=U$6),$J$6,"")))</f>
        <v/>
      </c>
    </row>
    <row r="21" spans="1:8" x14ac:dyDescent="0.3">
      <c r="A21" s="118" t="str">
        <f>IF(IF(A20="",Calculate!$B$47,A20)+Calculate!$B$49&lt;=Calculate!$B$47,A20+Calculate!$B$49,"")</f>
        <v/>
      </c>
      <c r="B21" s="112" t="str">
        <f>IF($L$6&lt;&gt;Calculate!$Q$1,"",IF(OR(N$6="",$A21=""),"",IF(AND($A21&gt;=N$6,N$6&lt;=$A22,$A21&lt;=O$6),$J$6,"")))</f>
        <v/>
      </c>
      <c r="C21" s="113" t="str">
        <f>IF($L$6&lt;&gt;Calculate!$Q$1,"",IF(OR(P$6="",$A21=""),"",IF(AND($A21&gt;=P$6,Q$6&lt;=$A22,$A21&lt;=P$6),$J$6,"")))</f>
        <v/>
      </c>
      <c r="D21" s="112" t="str">
        <f>IF($L$6&lt;&gt;Calculate!$Q$1,"",IF(OR(R$6="",$A21=""),"",IF(AND($A21&gt;=R$6,R$6&lt;=$A22,$A21&lt;=S$6),$J$6,"")))</f>
        <v/>
      </c>
      <c r="E21" s="113" t="str">
        <f>IF($L$6&lt;&gt;Calculate!$Q$1,"",IF(OR(R$6="",$A21=""),"",IF(AND($A21&gt;=R$6,S$6&lt;=$A22,$A21&lt;=R$6),$J$6,"")))</f>
        <v/>
      </c>
      <c r="F21" s="112" t="str">
        <f>IF($L$6&lt;&gt;Calculate!$Q$1,"",IF(OR(R$6="",$A21=""),"",IF(AND($A21&gt;=R$6,R$6&lt;=$A22,$A21&lt;=S$6),$J$6,"")))</f>
        <v/>
      </c>
      <c r="G21" s="113" t="str">
        <f>IF($L$6&lt;&gt;Calculate!$Q$1,"",IF(OR(T$6="",$A21=""),"",IF(AND($A21&gt;=T$6,U$6&lt;=$A22,$A21&lt;=T$6),$J$6,"")))</f>
        <v/>
      </c>
      <c r="H21" s="112" t="str">
        <f>IF($L$6&lt;&gt;Calculate!$Q$1,"",IF(OR(T$6="",$A21=""),"",IF(AND($A21&gt;=T$6,T$6&lt;=$A22,$A21&lt;=U$6),$J$6,"")))</f>
        <v/>
      </c>
    </row>
    <row r="22" spans="1:8" x14ac:dyDescent="0.3">
      <c r="A22" s="117" t="str">
        <f>IF(IF(A21="",Calculate!$B$47,A21)+Calculate!$B$49&lt;=Calculate!$B$47,A21+Calculate!$B$49,"")</f>
        <v/>
      </c>
      <c r="B22" s="114" t="str">
        <f>IF($L$6&lt;&gt;Calculate!$Q$1,"",IF(OR(N$6="",$A22=""),"",IF(AND($A22&gt;=N$6,N$6&lt;=$A23,$A22&lt;=O$6),$J$6,"")))</f>
        <v/>
      </c>
      <c r="C22" s="114" t="str">
        <f>IF($L$6&lt;&gt;Calculate!$Q$1,"",IF(OR(P$6="",$A22=""),"",IF(AND($A22&gt;=P$6,Q$6&lt;=$A23,$A22&lt;=P$6),$J$6,"")))</f>
        <v/>
      </c>
      <c r="D22" s="114" t="str">
        <f>IF($L$6&lt;&gt;Calculate!$Q$1,"",IF(OR(R$6="",$A22=""),"",IF(AND($A22&gt;=R$6,R$6&lt;=$A23,$A22&lt;=S$6),$J$6,"")))</f>
        <v/>
      </c>
      <c r="E22" s="114" t="str">
        <f>IF($L$6&lt;&gt;Calculate!$Q$1,"",IF(OR(R$6="",$A22=""),"",IF(AND($A22&gt;=R$6,S$6&lt;=$A23,$A22&lt;=R$6),$J$6,"")))</f>
        <v/>
      </c>
      <c r="F22" s="114" t="str">
        <f>IF($L$6&lt;&gt;Calculate!$Q$1,"",IF(OR(R$6="",$A22=""),"",IF(AND($A22&gt;=R$6,R$6&lt;=$A23,$A22&lt;=S$6),$J$6,"")))</f>
        <v/>
      </c>
      <c r="G22" s="114" t="str">
        <f>IF($L$6&lt;&gt;Calculate!$Q$1,"",IF(OR(T$6="",$A22=""),"",IF(AND($A22&gt;=T$6,U$6&lt;=$A23,$A22&lt;=T$6),$J$6,"")))</f>
        <v/>
      </c>
      <c r="H22" s="114" t="str">
        <f>IF($L$6&lt;&gt;Calculate!$Q$1,"",IF(OR(T$6="",$A22=""),"",IF(AND($A22&gt;=T$6,T$6&lt;=$A23,$A22&lt;=U$6),$J$6,"")))</f>
        <v/>
      </c>
    </row>
    <row r="23" spans="1:8" x14ac:dyDescent="0.3">
      <c r="A23" s="118" t="str">
        <f>IF(IF(A22="",Calculate!$B$47,A22)+Calculate!$B$49&lt;=Calculate!$B$47,A22+Calculate!$B$49,"")</f>
        <v/>
      </c>
      <c r="B23" s="112" t="str">
        <f>IF($L$6&lt;&gt;Calculate!$Q$1,"",IF(OR(N$6="",$A23=""),"",IF(AND($A23&gt;=N$6,N$6&lt;=$A24,$A23&lt;=O$6),$J$6,"")))</f>
        <v/>
      </c>
      <c r="C23" s="113" t="str">
        <f>IF($L$6&lt;&gt;Calculate!$Q$1,"",IF(OR(P$6="",$A23=""),"",IF(AND($A23&gt;=P$6,Q$6&lt;=$A24,$A23&lt;=P$6),$J$6,"")))</f>
        <v/>
      </c>
      <c r="D23" s="112" t="str">
        <f>IF($L$6&lt;&gt;Calculate!$Q$1,"",IF(OR(R$6="",$A23=""),"",IF(AND($A23&gt;=R$6,R$6&lt;=$A24,$A23&lt;=S$6),$J$6,"")))</f>
        <v/>
      </c>
      <c r="E23" s="113" t="str">
        <f>IF($L$6&lt;&gt;Calculate!$Q$1,"",IF(OR(R$6="",$A23=""),"",IF(AND($A23&gt;=R$6,S$6&lt;=$A24,$A23&lt;=R$6),$J$6,"")))</f>
        <v/>
      </c>
      <c r="F23" s="112" t="str">
        <f>IF($L$6&lt;&gt;Calculate!$Q$1,"",IF(OR(R$6="",$A23=""),"",IF(AND($A23&gt;=R$6,R$6&lt;=$A24,$A23&lt;=S$6),$J$6,"")))</f>
        <v/>
      </c>
      <c r="G23" s="113" t="str">
        <f>IF($L$6&lt;&gt;Calculate!$Q$1,"",IF(OR(T$6="",$A23=""),"",IF(AND($A23&gt;=T$6,U$6&lt;=$A24,$A23&lt;=T$6),$J$6,"")))</f>
        <v/>
      </c>
      <c r="H23" s="112" t="str">
        <f>IF($L$6&lt;&gt;Calculate!$Q$1,"",IF(OR(T$6="",$A23=""),"",IF(AND($A23&gt;=T$6,T$6&lt;=$A24,$A23&lt;=U$6),$J$6,"")))</f>
        <v/>
      </c>
    </row>
    <row r="24" spans="1:8" x14ac:dyDescent="0.3">
      <c r="A24" s="117" t="str">
        <f>IF(IF(A23="",Calculate!$B$47,A23)+Calculate!$B$49&lt;=Calculate!$B$47,A23+Calculate!$B$49,"")</f>
        <v/>
      </c>
      <c r="B24" s="114" t="str">
        <f>IF($L$6&lt;&gt;Calculate!$Q$1,"",IF(OR(N$6="",$A24=""),"",IF(AND($A24&gt;=N$6,N$6&lt;=$A25,$A24&lt;=O$6),$J$6,"")))</f>
        <v/>
      </c>
      <c r="C24" s="114" t="str">
        <f>IF($L$6&lt;&gt;Calculate!$Q$1,"",IF(OR(P$6="",$A24=""),"",IF(AND($A24&gt;=P$6,Q$6&lt;=$A25,$A24&lt;=P$6),$J$6,"")))</f>
        <v/>
      </c>
      <c r="D24" s="114" t="str">
        <f>IF($L$6&lt;&gt;Calculate!$Q$1,"",IF(OR(R$6="",$A24=""),"",IF(AND($A24&gt;=R$6,R$6&lt;=$A25,$A24&lt;=S$6),$J$6,"")))</f>
        <v/>
      </c>
      <c r="E24" s="114" t="str">
        <f>IF($L$6&lt;&gt;Calculate!$Q$1,"",IF(OR(R$6="",$A24=""),"",IF(AND($A24&gt;=R$6,S$6&lt;=$A25,$A24&lt;=R$6),$J$6,"")))</f>
        <v/>
      </c>
      <c r="F24" s="114" t="str">
        <f>IF($L$6&lt;&gt;Calculate!$Q$1,"",IF(OR(R$6="",$A24=""),"",IF(AND($A24&gt;=R$6,R$6&lt;=$A25,$A24&lt;=S$6),$J$6,"")))</f>
        <v/>
      </c>
      <c r="G24" s="114" t="str">
        <f>IF($L$6&lt;&gt;Calculate!$Q$1,"",IF(OR(T$6="",$A24=""),"",IF(AND($A24&gt;=T$6,U$6&lt;=$A25,$A24&lt;=T$6),$J$6,"")))</f>
        <v/>
      </c>
      <c r="H24" s="114" t="str">
        <f>IF($L$6&lt;&gt;Calculate!$Q$1,"",IF(OR(T$6="",$A24=""),"",IF(AND($A24&gt;=T$6,T$6&lt;=$A25,$A24&lt;=U$6),$J$6,"")))</f>
        <v/>
      </c>
    </row>
    <row r="25" spans="1:8" x14ac:dyDescent="0.3">
      <c r="A25" s="118" t="str">
        <f>IF(IF(A24="",Calculate!$B$47,A24)+Calculate!$B$49&lt;=Calculate!$B$47,A24+Calculate!$B$49,"")</f>
        <v/>
      </c>
      <c r="B25" s="112" t="str">
        <f>IF($L$6&lt;&gt;Calculate!$Q$1,"",IF(OR(N$6="",$A25=""),"",IF(AND($A25&gt;=N$6,N$6&lt;=$A26,$A25&lt;=O$6),$J$6,"")))</f>
        <v/>
      </c>
      <c r="C25" s="113" t="str">
        <f>IF($L$6&lt;&gt;Calculate!$Q$1,"",IF(OR(P$6="",$A25=""),"",IF(AND($A25&gt;=P$6,Q$6&lt;=$A26,$A25&lt;=P$6),$J$6,"")))</f>
        <v/>
      </c>
      <c r="D25" s="112" t="str">
        <f>IF($L$6&lt;&gt;Calculate!$Q$1,"",IF(OR(R$6="",$A25=""),"",IF(AND($A25&gt;=R$6,R$6&lt;=$A26,$A25&lt;=S$6),$J$6,"")))</f>
        <v/>
      </c>
      <c r="E25" s="113" t="str">
        <f>IF($L$6&lt;&gt;Calculate!$Q$1,"",IF(OR(R$6="",$A25=""),"",IF(AND($A25&gt;=R$6,S$6&lt;=$A26,$A25&lt;=R$6),$J$6,"")))</f>
        <v/>
      </c>
      <c r="F25" s="112" t="str">
        <f>IF($L$6&lt;&gt;Calculate!$Q$1,"",IF(OR(R$6="",$A25=""),"",IF(AND($A25&gt;=R$6,R$6&lt;=$A26,$A25&lt;=S$6),$J$6,"")))</f>
        <v/>
      </c>
      <c r="G25" s="113" t="str">
        <f>IF($L$6&lt;&gt;Calculate!$Q$1,"",IF(OR(T$6="",$A25=""),"",IF(AND($A25&gt;=T$6,U$6&lt;=$A26,$A25&lt;=T$6),$J$6,"")))</f>
        <v/>
      </c>
      <c r="H25" s="112" t="str">
        <f>IF($L$6&lt;&gt;Calculate!$Q$1,"",IF(OR(T$6="",$A25=""),"",IF(AND($A25&gt;=T$6,T$6&lt;=$A26,$A25&lt;=U$6),$J$6,"")))</f>
        <v/>
      </c>
    </row>
    <row r="26" spans="1:8" x14ac:dyDescent="0.3">
      <c r="A26" s="117" t="str">
        <f>IF(IF(A25="",Calculate!$B$47,A25)+Calculate!$B$49&lt;=Calculate!$B$47,A25+Calculate!$B$49,"")</f>
        <v/>
      </c>
      <c r="B26" s="114" t="str">
        <f>IF($L$6&lt;&gt;Calculate!$Q$1,"",IF(OR(N$6="",$A26=""),"",IF(AND($A26&gt;=N$6,N$6&lt;=$A27,$A26&lt;=O$6),$J$6,"")))</f>
        <v/>
      </c>
      <c r="C26" s="114" t="str">
        <f>IF($L$6&lt;&gt;Calculate!$Q$1,"",IF(OR(P$6="",$A26=""),"",IF(AND($A26&gt;=P$6,Q$6&lt;=$A27,$A26&lt;=P$6),$J$6,"")))</f>
        <v/>
      </c>
      <c r="D26" s="114" t="str">
        <f>IF($L$6&lt;&gt;Calculate!$Q$1,"",IF(OR(R$6="",$A26=""),"",IF(AND($A26&gt;=R$6,R$6&lt;=$A27,$A26&lt;=S$6),$J$6,"")))</f>
        <v/>
      </c>
      <c r="E26" s="114" t="str">
        <f>IF($L$6&lt;&gt;Calculate!$Q$1,"",IF(OR(R$6="",$A26=""),"",IF(AND($A26&gt;=R$6,S$6&lt;=$A27,$A26&lt;=R$6),$J$6,"")))</f>
        <v/>
      </c>
      <c r="F26" s="114" t="str">
        <f>IF($L$6&lt;&gt;Calculate!$Q$1,"",IF(OR(R$6="",$A26=""),"",IF(AND($A26&gt;=R$6,R$6&lt;=$A27,$A26&lt;=S$6),$J$6,"")))</f>
        <v/>
      </c>
      <c r="G26" s="114" t="str">
        <f>IF($L$6&lt;&gt;Calculate!$Q$1,"",IF(OR(T$6="",$A26=""),"",IF(AND($A26&gt;=T$6,U$6&lt;=$A27,$A26&lt;=T$6),$J$6,"")))</f>
        <v/>
      </c>
      <c r="H26" s="114" t="str">
        <f>IF($L$6&lt;&gt;Calculate!$Q$1,"",IF(OR(T$6="",$A26=""),"",IF(AND($A26&gt;=T$6,T$6&lt;=$A27,$A26&lt;=U$6),$J$6,"")))</f>
        <v/>
      </c>
    </row>
    <row r="27" spans="1:8" x14ac:dyDescent="0.3">
      <c r="A27" s="118" t="str">
        <f>IF(IF(A26="",Calculate!$B$47,A26)+Calculate!$B$49&lt;=Calculate!$B$47,A26+Calculate!$B$49,"")</f>
        <v/>
      </c>
      <c r="B27" s="112" t="str">
        <f>IF($L$6&lt;&gt;Calculate!$Q$1,"",IF(OR(N$6="",$A27=""),"",IF(AND($A27&gt;=N$6,N$6&lt;=$A28,$A27&lt;=O$6),$J$6,"")))</f>
        <v/>
      </c>
      <c r="C27" s="113" t="str">
        <f>IF($L$6&lt;&gt;Calculate!$Q$1,"",IF(OR(P$6="",$A27=""),"",IF(AND($A27&gt;=P$6,Q$6&lt;=$A28,$A27&lt;=P$6),$J$6,"")))</f>
        <v/>
      </c>
      <c r="D27" s="112" t="str">
        <f>IF($L$6&lt;&gt;Calculate!$Q$1,"",IF(OR(R$6="",$A27=""),"",IF(AND($A27&gt;=R$6,R$6&lt;=$A28,$A27&lt;=S$6),$J$6,"")))</f>
        <v/>
      </c>
      <c r="E27" s="113" t="str">
        <f>IF($L$6&lt;&gt;Calculate!$Q$1,"",IF(OR(R$6="",$A27=""),"",IF(AND($A27&gt;=R$6,S$6&lt;=$A28,$A27&lt;=R$6),$J$6,"")))</f>
        <v/>
      </c>
      <c r="F27" s="112" t="str">
        <f>IF($L$6&lt;&gt;Calculate!$Q$1,"",IF(OR(R$6="",$A27=""),"",IF(AND($A27&gt;=R$6,R$6&lt;=$A28,$A27&lt;=S$6),$J$6,"")))</f>
        <v/>
      </c>
      <c r="G27" s="113" t="str">
        <f>IF($L$6&lt;&gt;Calculate!$Q$1,"",IF(OR(T$6="",$A27=""),"",IF(AND($A27&gt;=T$6,U$6&lt;=$A28,$A27&lt;=T$6),$J$6,"")))</f>
        <v/>
      </c>
      <c r="H27" s="112" t="str">
        <f>IF($L$6&lt;&gt;Calculate!$Q$1,"",IF(OR(T$6="",$A27=""),"",IF(AND($A27&gt;=T$6,T$6&lt;=$A28,$A27&lt;=U$6),$J$6,"")))</f>
        <v/>
      </c>
    </row>
    <row r="28" spans="1:8" x14ac:dyDescent="0.3">
      <c r="A28" s="117" t="str">
        <f>IF(IF(A27="",Calculate!$B$47,A27)+Calculate!$B$49&lt;=Calculate!$B$47,A27+Calculate!$B$49,"")</f>
        <v/>
      </c>
      <c r="B28" s="114" t="str">
        <f>IF($L$6&lt;&gt;Calculate!$Q$1,"",IF(OR(N$6="",$A28=""),"",IF(AND($A28&gt;=N$6,N$6&lt;=$A29,$A28&lt;=O$6),$J$6,"")))</f>
        <v/>
      </c>
      <c r="C28" s="114" t="str">
        <f>IF($L$6&lt;&gt;Calculate!$Q$1,"",IF(OR(P$6="",$A28=""),"",IF(AND($A28&gt;=P$6,Q$6&lt;=$A29,$A28&lt;=P$6),$J$6,"")))</f>
        <v/>
      </c>
      <c r="D28" s="114" t="str">
        <f>IF($L$6&lt;&gt;Calculate!$Q$1,"",IF(OR(R$6="",$A28=""),"",IF(AND($A28&gt;=R$6,R$6&lt;=$A29,$A28&lt;=S$6),$J$6,"")))</f>
        <v/>
      </c>
      <c r="E28" s="114" t="str">
        <f>IF($L$6&lt;&gt;Calculate!$Q$1,"",IF(OR(R$6="",$A28=""),"",IF(AND($A28&gt;=R$6,S$6&lt;=$A29,$A28&lt;=R$6),$J$6,"")))</f>
        <v/>
      </c>
      <c r="F28" s="114" t="str">
        <f>IF($L$6&lt;&gt;Calculate!$Q$1,"",IF(OR(R$6="",$A28=""),"",IF(AND($A28&gt;=R$6,R$6&lt;=$A29,$A28&lt;=S$6),$J$6,"")))</f>
        <v/>
      </c>
      <c r="G28" s="114" t="str">
        <f>IF($L$6&lt;&gt;Calculate!$Q$1,"",IF(OR(T$6="",$A28=""),"",IF(AND($A28&gt;=T$6,U$6&lt;=$A29,$A28&lt;=T$6),$J$6,"")))</f>
        <v/>
      </c>
      <c r="H28" s="114" t="str">
        <f>IF($L$6&lt;&gt;Calculate!$Q$1,"",IF(OR(T$6="",$A28=""),"",IF(AND($A28&gt;=T$6,T$6&lt;=$A29,$A28&lt;=U$6),$J$6,"")))</f>
        <v/>
      </c>
    </row>
    <row r="29" spans="1:8" x14ac:dyDescent="0.3">
      <c r="A29" s="118" t="str">
        <f>IF(IF(A28="",Calculate!$B$47,A28)+Calculate!$B$49&lt;=Calculate!$B$47,A28+Calculate!$B$49,"")</f>
        <v/>
      </c>
      <c r="B29" s="112" t="str">
        <f>IF($L$6&lt;&gt;Calculate!$Q$1,"",IF(OR(N$6="",$A29=""),"",IF(AND($A29&gt;=N$6,N$6&lt;=$A30,$A29&lt;=O$6),$J$6,"")))</f>
        <v/>
      </c>
      <c r="C29" s="113" t="str">
        <f>IF($L$6&lt;&gt;Calculate!$Q$1,"",IF(OR(P$6="",$A29=""),"",IF(AND($A29&gt;=P$6,Q$6&lt;=$A30,$A29&lt;=P$6),$J$6,"")))</f>
        <v/>
      </c>
      <c r="D29" s="112" t="str">
        <f>IF($L$6&lt;&gt;Calculate!$Q$1,"",IF(OR(R$6="",$A29=""),"",IF(AND($A29&gt;=R$6,R$6&lt;=$A30,$A29&lt;=S$6),$J$6,"")))</f>
        <v/>
      </c>
      <c r="E29" s="113" t="str">
        <f>IF($L$6&lt;&gt;Calculate!$Q$1,"",IF(OR(R$6="",$A29=""),"",IF(AND($A29&gt;=R$6,S$6&lt;=$A30,$A29&lt;=R$6),$J$6,"")))</f>
        <v/>
      </c>
      <c r="F29" s="112" t="str">
        <f>IF($L$6&lt;&gt;Calculate!$Q$1,"",IF(OR(R$6="",$A29=""),"",IF(AND($A29&gt;=R$6,R$6&lt;=$A30,$A29&lt;=S$6),$J$6,"")))</f>
        <v/>
      </c>
      <c r="G29" s="113" t="str">
        <f>IF($L$6&lt;&gt;Calculate!$Q$1,"",IF(OR(T$6="",$A29=""),"",IF(AND($A29&gt;=T$6,U$6&lt;=$A30,$A29&lt;=T$6),$J$6,"")))</f>
        <v/>
      </c>
      <c r="H29" s="112" t="str">
        <f>IF($L$6&lt;&gt;Calculate!$Q$1,"",IF(OR(T$6="",$A29=""),"",IF(AND($A29&gt;=T$6,T$6&lt;=$A30,$A29&lt;=U$6),$J$6,"")))</f>
        <v/>
      </c>
    </row>
    <row r="30" spans="1:8" x14ac:dyDescent="0.3">
      <c r="A30" s="117" t="str">
        <f>IF(IF(A29="",Calculate!$B$47,A29)+Calculate!$B$49&lt;=Calculate!$B$47,A29+Calculate!$B$49,"")</f>
        <v/>
      </c>
      <c r="B30" s="114" t="str">
        <f>IF($L$6&lt;&gt;Calculate!$Q$1,"",IF(OR(N$6="",$A30=""),"",IF(AND($A30&gt;=N$6,N$6&lt;=$A31,$A30&lt;=O$6),$J$6,"")))</f>
        <v/>
      </c>
      <c r="C30" s="114" t="str">
        <f>IF($L$6&lt;&gt;Calculate!$Q$1,"",IF(OR(P$6="",$A30=""),"",IF(AND($A30&gt;=P$6,Q$6&lt;=$A31,$A30&lt;=P$6),$J$6,"")))</f>
        <v/>
      </c>
      <c r="D30" s="114" t="str">
        <f>IF($L$6&lt;&gt;Calculate!$Q$1,"",IF(OR(R$6="",$A30=""),"",IF(AND($A30&gt;=R$6,R$6&lt;=$A31,$A30&lt;=S$6),$J$6,"")))</f>
        <v/>
      </c>
      <c r="E30" s="114" t="str">
        <f>IF($L$6&lt;&gt;Calculate!$Q$1,"",IF(OR(R$6="",$A30=""),"",IF(AND($A30&gt;=R$6,S$6&lt;=$A31,$A30&lt;=R$6),$J$6,"")))</f>
        <v/>
      </c>
      <c r="F30" s="114" t="str">
        <f>IF($L$6&lt;&gt;Calculate!$Q$1,"",IF(OR(R$6="",$A30=""),"",IF(AND($A30&gt;=R$6,R$6&lt;=$A31,$A30&lt;=S$6),$J$6,"")))</f>
        <v/>
      </c>
      <c r="G30" s="114" t="str">
        <f>IF($L$6&lt;&gt;Calculate!$Q$1,"",IF(OR(T$6="",$A30=""),"",IF(AND($A30&gt;=T$6,U$6&lt;=$A31,$A30&lt;=T$6),$J$6,"")))</f>
        <v/>
      </c>
      <c r="H30" s="114" t="str">
        <f>IF($L$6&lt;&gt;Calculate!$Q$1,"",IF(OR(T$6="",$A30=""),"",IF(AND($A30&gt;=T$6,T$6&lt;=$A31,$A30&lt;=U$6),$J$6,"")))</f>
        <v/>
      </c>
    </row>
    <row r="31" spans="1:8" x14ac:dyDescent="0.3">
      <c r="A31" s="118" t="str">
        <f>IF(IF(A30="",Calculate!$B$47,A30)+Calculate!$B$49&lt;=Calculate!$B$47,A30+Calculate!$B$49,"")</f>
        <v/>
      </c>
      <c r="B31" s="112" t="str">
        <f>IF($L$6&lt;&gt;Calculate!$Q$1,"",IF(OR(N$6="",$A31=""),"",IF(AND($A31&gt;=N$6,N$6&lt;=$A32,$A31&lt;=O$6),$J$6,"")))</f>
        <v/>
      </c>
      <c r="C31" s="113" t="str">
        <f>IF($L$6&lt;&gt;Calculate!$Q$1,"",IF(OR(P$6="",$A31=""),"",IF(AND($A31&gt;=P$6,Q$6&lt;=$A32,$A31&lt;=P$6),$J$6,"")))</f>
        <v/>
      </c>
      <c r="D31" s="112" t="str">
        <f>IF($L$6&lt;&gt;Calculate!$Q$1,"",IF(OR(R$6="",$A31=""),"",IF(AND($A31&gt;=R$6,R$6&lt;=$A32,$A31&lt;=S$6),$J$6,"")))</f>
        <v/>
      </c>
      <c r="E31" s="113" t="str">
        <f>IF($L$6&lt;&gt;Calculate!$Q$1,"",IF(OR(R$6="",$A31=""),"",IF(AND($A31&gt;=R$6,S$6&lt;=$A32,$A31&lt;=R$6),$J$6,"")))</f>
        <v/>
      </c>
      <c r="F31" s="112" t="str">
        <f>IF($L$6&lt;&gt;Calculate!$Q$1,"",IF(OR(R$6="",$A31=""),"",IF(AND($A31&gt;=R$6,R$6&lt;=$A32,$A31&lt;=S$6),$J$6,"")))</f>
        <v/>
      </c>
      <c r="G31" s="113" t="str">
        <f>IF($L$6&lt;&gt;Calculate!$Q$1,"",IF(OR(T$6="",$A31=""),"",IF(AND($A31&gt;=T$6,U$6&lt;=$A32,$A31&lt;=T$6),$J$6,"")))</f>
        <v/>
      </c>
      <c r="H31" s="112" t="str">
        <f>IF($L$6&lt;&gt;Calculate!$Q$1,"",IF(OR(T$6="",$A31=""),"",IF(AND($A31&gt;=T$6,T$6&lt;=$A32,$A31&lt;=U$6),$J$6,"")))</f>
        <v/>
      </c>
    </row>
    <row r="32" spans="1:8" x14ac:dyDescent="0.3">
      <c r="A32" s="117" t="str">
        <f>IF(IF(A31="",Calculate!$B$47,A31)+Calculate!$B$49&lt;=Calculate!$B$47,A31+Calculate!$B$49,"")</f>
        <v/>
      </c>
      <c r="B32" s="114" t="str">
        <f>IF($L$6&lt;&gt;Calculate!$Q$1,"",IF(OR(N$6="",$A32=""),"",IF(AND($A32&gt;=N$6,N$6&lt;=$A33,$A32&lt;=O$6),$J$6,"")))</f>
        <v/>
      </c>
      <c r="C32" s="114" t="str">
        <f>IF($L$6&lt;&gt;Calculate!$Q$1,"",IF(OR(P$6="",$A32=""),"",IF(AND($A32&gt;=P$6,Q$6&lt;=$A33,$A32&lt;=P$6),$J$6,"")))</f>
        <v/>
      </c>
      <c r="D32" s="114" t="str">
        <f>IF($L$6&lt;&gt;Calculate!$Q$1,"",IF(OR(R$6="",$A32=""),"",IF(AND($A32&gt;=R$6,R$6&lt;=$A33,$A32&lt;=S$6),$J$6,"")))</f>
        <v/>
      </c>
      <c r="E32" s="114" t="str">
        <f>IF($L$6&lt;&gt;Calculate!$Q$1,"",IF(OR(R$6="",$A32=""),"",IF(AND($A32&gt;=R$6,S$6&lt;=$A33,$A32&lt;=R$6),$J$6,"")))</f>
        <v/>
      </c>
      <c r="F32" s="114" t="str">
        <f>IF($L$6&lt;&gt;Calculate!$Q$1,"",IF(OR(R$6="",$A32=""),"",IF(AND($A32&gt;=R$6,R$6&lt;=$A33,$A32&lt;=S$6),$J$6,"")))</f>
        <v/>
      </c>
      <c r="G32" s="114" t="str">
        <f>IF($L$6&lt;&gt;Calculate!$Q$1,"",IF(OR(T$6="",$A32=""),"",IF(AND($A32&gt;=T$6,U$6&lt;=$A33,$A32&lt;=T$6),$J$6,"")))</f>
        <v/>
      </c>
      <c r="H32" s="114" t="str">
        <f>IF($L$6&lt;&gt;Calculate!$Q$1,"",IF(OR(T$6="",$A32=""),"",IF(AND($A32&gt;=T$6,T$6&lt;=$A33,$A32&lt;=U$6),$J$6,"")))</f>
        <v/>
      </c>
    </row>
    <row r="33" spans="1:8" x14ac:dyDescent="0.3">
      <c r="A33" s="118" t="str">
        <f>IF(IF(A32="",Calculate!$B$47,A32)+Calculate!$B$49&lt;=Calculate!$B$47,A32+Calculate!$B$49,"")</f>
        <v/>
      </c>
      <c r="B33" s="112" t="str">
        <f>IF($L$6&lt;&gt;Calculate!$Q$1,"",IF(OR(N$6="",$A33=""),"",IF(AND($A33&gt;=N$6,N$6&lt;=$A34,$A33&lt;=O$6),$J$6,"")))</f>
        <v/>
      </c>
      <c r="C33" s="113" t="str">
        <f>IF($L$6&lt;&gt;Calculate!$Q$1,"",IF(OR(P$6="",$A33=""),"",IF(AND($A33&gt;=P$6,Q$6&lt;=$A34,$A33&lt;=P$6),$J$6,"")))</f>
        <v/>
      </c>
      <c r="D33" s="112" t="str">
        <f>IF($L$6&lt;&gt;Calculate!$Q$1,"",IF(OR(R$6="",$A33=""),"",IF(AND($A33&gt;=R$6,R$6&lt;=$A34,$A33&lt;=S$6),$J$6,"")))</f>
        <v/>
      </c>
      <c r="E33" s="113" t="str">
        <f>IF($L$6&lt;&gt;Calculate!$Q$1,"",IF(OR(R$6="",$A33=""),"",IF(AND($A33&gt;=R$6,S$6&lt;=$A34,$A33&lt;=R$6),$J$6,"")))</f>
        <v/>
      </c>
      <c r="F33" s="112" t="str">
        <f>IF($L$6&lt;&gt;Calculate!$Q$1,"",IF(OR(R$6="",$A33=""),"",IF(AND($A33&gt;=R$6,R$6&lt;=$A34,$A33&lt;=S$6),$J$6,"")))</f>
        <v/>
      </c>
      <c r="G33" s="113" t="str">
        <f>IF($L$6&lt;&gt;Calculate!$Q$1,"",IF(OR(T$6="",$A33=""),"",IF(AND($A33&gt;=T$6,U$6&lt;=$A34,$A33&lt;=T$6),$J$6,"")))</f>
        <v/>
      </c>
      <c r="H33" s="112" t="str">
        <f>IF($L$6&lt;&gt;Calculate!$Q$1,"",IF(OR(T$6="",$A33=""),"",IF(AND($A33&gt;=T$6,T$6&lt;=$A34,$A33&lt;=U$6),$J$6,"")))</f>
        <v/>
      </c>
    </row>
    <row r="34" spans="1:8" x14ac:dyDescent="0.3">
      <c r="A34" s="117" t="str">
        <f>IF(IF(A33="",Calculate!$B$47,A33)+Calculate!$B$49&lt;=Calculate!$B$47,A33+Calculate!$B$49,"")</f>
        <v/>
      </c>
      <c r="B34" s="114" t="str">
        <f>IF($L$6&lt;&gt;Calculate!$Q$1,"",IF(OR(N$6="",$A34=""),"",IF(AND($A34&gt;=N$6,N$6&lt;=$A35,$A34&lt;=O$6),$J$6,"")))</f>
        <v/>
      </c>
      <c r="C34" s="114" t="str">
        <f>IF($L$6&lt;&gt;Calculate!$Q$1,"",IF(OR(P$6="",$A34=""),"",IF(AND($A34&gt;=P$6,Q$6&lt;=$A35,$A34&lt;=P$6),$J$6,"")))</f>
        <v/>
      </c>
      <c r="D34" s="114" t="str">
        <f>IF($L$6&lt;&gt;Calculate!$Q$1,"",IF(OR(R$6="",$A34=""),"",IF(AND($A34&gt;=R$6,R$6&lt;=$A35,$A34&lt;=S$6),$J$6,"")))</f>
        <v/>
      </c>
      <c r="E34" s="114" t="str">
        <f>IF($L$6&lt;&gt;Calculate!$Q$1,"",IF(OR(R$6="",$A34=""),"",IF(AND($A34&gt;=R$6,S$6&lt;=$A35,$A34&lt;=R$6),$J$6,"")))</f>
        <v/>
      </c>
      <c r="F34" s="114" t="str">
        <f>IF($L$6&lt;&gt;Calculate!$Q$1,"",IF(OR(R$6="",$A34=""),"",IF(AND($A34&gt;=R$6,R$6&lt;=$A35,$A34&lt;=S$6),$J$6,"")))</f>
        <v/>
      </c>
      <c r="G34" s="114" t="str">
        <f>IF($L$6&lt;&gt;Calculate!$Q$1,"",IF(OR(T$6="",$A34=""),"",IF(AND($A34&gt;=T$6,U$6&lt;=$A35,$A34&lt;=T$6),$J$6,"")))</f>
        <v/>
      </c>
      <c r="H34" s="114" t="str">
        <f>IF($L$6&lt;&gt;Calculate!$Q$1,"",IF(OR(T$6="",$A34=""),"",IF(AND($A34&gt;=T$6,T$6&lt;=$A35,$A34&lt;=U$6),$J$6,"")))</f>
        <v/>
      </c>
    </row>
    <row r="35" spans="1:8" x14ac:dyDescent="0.3">
      <c r="A35" s="118" t="str">
        <f>IF(IF(A34="",Calculate!$B$47,A34)+Calculate!$B$49&lt;=Calculate!$B$47,A34+Calculate!$B$49,"")</f>
        <v/>
      </c>
      <c r="B35" s="112" t="str">
        <f>IF($L$6&lt;&gt;Calculate!$Q$1,"",IF(OR(N$6="",$A35=""),"",IF(AND($A35&gt;=N$6,N$6&lt;=$A36,$A35&lt;=O$6),$J$6,"")))</f>
        <v/>
      </c>
      <c r="C35" s="113" t="str">
        <f>IF($L$6&lt;&gt;Calculate!$Q$1,"",IF(OR(P$6="",$A35=""),"",IF(AND($A35&gt;=P$6,Q$6&lt;=$A36,$A35&lt;=P$6),$J$6,"")))</f>
        <v/>
      </c>
      <c r="D35" s="112" t="str">
        <f>IF($L$6&lt;&gt;Calculate!$Q$1,"",IF(OR(R$6="",$A35=""),"",IF(AND($A35&gt;=R$6,R$6&lt;=$A36,$A35&lt;=S$6),$J$6,"")))</f>
        <v/>
      </c>
      <c r="E35" s="113" t="str">
        <f>IF($L$6&lt;&gt;Calculate!$Q$1,"",IF(OR(R$6="",$A35=""),"",IF(AND($A35&gt;=R$6,S$6&lt;=$A36,$A35&lt;=R$6),$J$6,"")))</f>
        <v/>
      </c>
      <c r="F35" s="112" t="str">
        <f>IF($L$6&lt;&gt;Calculate!$Q$1,"",IF(OR(R$6="",$A35=""),"",IF(AND($A35&gt;=R$6,R$6&lt;=$A36,$A35&lt;=S$6),$J$6,"")))</f>
        <v/>
      </c>
      <c r="G35" s="113" t="str">
        <f>IF($L$6&lt;&gt;Calculate!$Q$1,"",IF(OR(T$6="",$A35=""),"",IF(AND($A35&gt;=T$6,U$6&lt;=$A36,$A35&lt;=T$6),$J$6,"")))</f>
        <v/>
      </c>
      <c r="H35" s="112" t="str">
        <f>IF($L$6&lt;&gt;Calculate!$Q$1,"",IF(OR(T$6="",$A35=""),"",IF(AND($A35&gt;=T$6,T$6&lt;=$A36,$A35&lt;=U$6),$J$6,"")))</f>
        <v/>
      </c>
    </row>
    <row r="36" spans="1:8" x14ac:dyDescent="0.3">
      <c r="A36" s="117" t="str">
        <f>IF(IF(A35="",Calculate!$B$47,A35)+Calculate!$B$49&lt;=Calculate!$B$47,A35+Calculate!$B$49,"")</f>
        <v/>
      </c>
      <c r="B36" s="114" t="str">
        <f>IF($L$6&lt;&gt;Calculate!$Q$1,"",IF(OR(N$6="",$A36=""),"",IF(AND($A36&gt;=N$6,N$6&lt;=$A37,$A36&lt;=O$6),$J$6,"")))</f>
        <v/>
      </c>
      <c r="C36" s="114" t="str">
        <f>IF($L$6&lt;&gt;Calculate!$Q$1,"",IF(OR(P$6="",$A36=""),"",IF(AND($A36&gt;=P$6,Q$6&lt;=$A37,$A36&lt;=P$6),$J$6,"")))</f>
        <v/>
      </c>
      <c r="D36" s="114" t="str">
        <f>IF($L$6&lt;&gt;Calculate!$Q$1,"",IF(OR(R$6="",$A36=""),"",IF(AND($A36&gt;=R$6,R$6&lt;=$A37,$A36&lt;=S$6),$J$6,"")))</f>
        <v/>
      </c>
      <c r="E36" s="114" t="str">
        <f>IF($L$6&lt;&gt;Calculate!$Q$1,"",IF(OR(R$6="",$A36=""),"",IF(AND($A36&gt;=R$6,S$6&lt;=$A37,$A36&lt;=R$6),$J$6,"")))</f>
        <v/>
      </c>
      <c r="F36" s="114" t="str">
        <f>IF($L$6&lt;&gt;Calculate!$Q$1,"",IF(OR(R$6="",$A36=""),"",IF(AND($A36&gt;=R$6,R$6&lt;=$A37,$A36&lt;=S$6),$J$6,"")))</f>
        <v/>
      </c>
      <c r="G36" s="114" t="str">
        <f>IF($L$6&lt;&gt;Calculate!$Q$1,"",IF(OR(T$6="",$A36=""),"",IF(AND($A36&gt;=T$6,U$6&lt;=$A37,$A36&lt;=T$6),$J$6,"")))</f>
        <v/>
      </c>
      <c r="H36" s="114" t="str">
        <f>IF($L$6&lt;&gt;Calculate!$Q$1,"",IF(OR(T$6="",$A36=""),"",IF(AND($A36&gt;=T$6,T$6&lt;=$A37,$A36&lt;=U$6),$J$6,"")))</f>
        <v/>
      </c>
    </row>
    <row r="37" spans="1:8" x14ac:dyDescent="0.3">
      <c r="A37" s="118" t="str">
        <f>IF(IF(A36="",Calculate!$B$47,A36)+Calculate!$B$49&lt;=Calculate!$B$47,A36+Calculate!$B$49,"")</f>
        <v/>
      </c>
      <c r="B37" s="112" t="str">
        <f>IF($L$6&lt;&gt;Calculate!$Q$1,"",IF(OR(N$6="",$A37=""),"",IF(AND($A37&gt;=N$6,N$6&lt;=$A38,$A37&lt;=O$6),$J$6,"")))</f>
        <v/>
      </c>
      <c r="C37" s="113" t="str">
        <f>IF($L$6&lt;&gt;Calculate!$Q$1,"",IF(OR(P$6="",$A37=""),"",IF(AND($A37&gt;=P$6,Q$6&lt;=$A38,$A37&lt;=P$6),$J$6,"")))</f>
        <v/>
      </c>
      <c r="D37" s="112" t="str">
        <f>IF($L$6&lt;&gt;Calculate!$Q$1,"",IF(OR(R$6="",$A37=""),"",IF(AND($A37&gt;=R$6,R$6&lt;=$A38,$A37&lt;=S$6),$J$6,"")))</f>
        <v/>
      </c>
      <c r="E37" s="113" t="str">
        <f>IF($L$6&lt;&gt;Calculate!$Q$1,"",IF(OR(R$6="",$A37=""),"",IF(AND($A37&gt;=R$6,S$6&lt;=$A38,$A37&lt;=R$6),$J$6,"")))</f>
        <v/>
      </c>
      <c r="F37" s="112" t="str">
        <f>IF($L$6&lt;&gt;Calculate!$Q$1,"",IF(OR(R$6="",$A37=""),"",IF(AND($A37&gt;=R$6,R$6&lt;=$A38,$A37&lt;=S$6),$J$6,"")))</f>
        <v/>
      </c>
      <c r="G37" s="113" t="str">
        <f>IF($L$6&lt;&gt;Calculate!$Q$1,"",IF(OR(T$6="",$A37=""),"",IF(AND($A37&gt;=T$6,U$6&lt;=$A38,$A37&lt;=T$6),$J$6,"")))</f>
        <v/>
      </c>
      <c r="H37" s="112" t="str">
        <f>IF($L$6&lt;&gt;Calculate!$Q$1,"",IF(OR(T$6="",$A37=""),"",IF(AND($A37&gt;=T$6,T$6&lt;=$A38,$A37&lt;=U$6),$J$6,"")))</f>
        <v/>
      </c>
    </row>
    <row r="38" spans="1:8" x14ac:dyDescent="0.3">
      <c r="A38" s="117" t="str">
        <f>IF(IF(A37="",Calculate!$B$47,A37)+Calculate!$B$49&lt;=Calculate!$B$47,A37+Calculate!$B$49,"")</f>
        <v/>
      </c>
      <c r="B38" s="114" t="str">
        <f>IF($L$6&lt;&gt;Calculate!$Q$1,"",IF(OR(N$6="",$A38=""),"",IF(AND($A38&gt;=N$6,N$6&lt;=$A39,$A38&lt;=O$6),$J$6,"")))</f>
        <v/>
      </c>
      <c r="C38" s="114" t="str">
        <f>IF($L$6&lt;&gt;Calculate!$Q$1,"",IF(OR(P$6="",$A38=""),"",IF(AND($A38&gt;=P$6,Q$6&lt;=$A39,$A38&lt;=P$6),$J$6,"")))</f>
        <v/>
      </c>
      <c r="D38" s="114" t="str">
        <f>IF($L$6&lt;&gt;Calculate!$Q$1,"",IF(OR(R$6="",$A38=""),"",IF(AND($A38&gt;=R$6,R$6&lt;=$A39,$A38&lt;=S$6),$J$6,"")))</f>
        <v/>
      </c>
      <c r="E38" s="114" t="str">
        <f>IF($L$6&lt;&gt;Calculate!$Q$1,"",IF(OR(R$6="",$A38=""),"",IF(AND($A38&gt;=R$6,S$6&lt;=$A39,$A38&lt;=R$6),$J$6,"")))</f>
        <v/>
      </c>
      <c r="F38" s="114" t="str">
        <f>IF($L$6&lt;&gt;Calculate!$Q$1,"",IF(OR(R$6="",$A38=""),"",IF(AND($A38&gt;=R$6,R$6&lt;=$A39,$A38&lt;=S$6),$J$6,"")))</f>
        <v/>
      </c>
      <c r="G38" s="114" t="str">
        <f>IF($L$6&lt;&gt;Calculate!$Q$1,"",IF(OR(T$6="",$A38=""),"",IF(AND($A38&gt;=T$6,U$6&lt;=$A39,$A38&lt;=T$6),$J$6,"")))</f>
        <v/>
      </c>
      <c r="H38" s="114" t="str">
        <f>IF($L$6&lt;&gt;Calculate!$Q$1,"",IF(OR(T$6="",$A38=""),"",IF(AND($A38&gt;=T$6,T$6&lt;=$A39,$A38&lt;=U$6),$J$6,"")))</f>
        <v/>
      </c>
    </row>
    <row r="39" spans="1:8" x14ac:dyDescent="0.3">
      <c r="A39" s="118" t="str">
        <f>IF(IF(A38="",Calculate!$B$47,A38)+Calculate!$B$49&lt;=Calculate!$B$47,A38+Calculate!$B$49,"")</f>
        <v/>
      </c>
      <c r="B39" s="112" t="str">
        <f>IF($L$6&lt;&gt;Calculate!$Q$1,"",IF(OR(N$6="",$A39=""),"",IF(AND($A39&gt;=N$6,N$6&lt;=$A40,$A39&lt;=O$6),$J$6,"")))</f>
        <v/>
      </c>
      <c r="C39" s="113" t="str">
        <f>IF($L$6&lt;&gt;Calculate!$Q$1,"",IF(OR(P$6="",$A39=""),"",IF(AND($A39&gt;=P$6,Q$6&lt;=$A40,$A39&lt;=P$6),$J$6,"")))</f>
        <v/>
      </c>
      <c r="D39" s="112" t="str">
        <f>IF($L$6&lt;&gt;Calculate!$Q$1,"",IF(OR(R$6="",$A39=""),"",IF(AND($A39&gt;=R$6,R$6&lt;=$A40,$A39&lt;=S$6),$J$6,"")))</f>
        <v/>
      </c>
      <c r="E39" s="113" t="str">
        <f>IF($L$6&lt;&gt;Calculate!$Q$1,"",IF(OR(R$6="",$A39=""),"",IF(AND($A39&gt;=R$6,S$6&lt;=$A40,$A39&lt;=R$6),$J$6,"")))</f>
        <v/>
      </c>
      <c r="F39" s="112" t="str">
        <f>IF($L$6&lt;&gt;Calculate!$Q$1,"",IF(OR(R$6="",$A39=""),"",IF(AND($A39&gt;=R$6,R$6&lt;=$A40,$A39&lt;=S$6),$J$6,"")))</f>
        <v/>
      </c>
      <c r="G39" s="113" t="str">
        <f>IF($L$6&lt;&gt;Calculate!$Q$1,"",IF(OR(T$6="",$A39=""),"",IF(AND($A39&gt;=T$6,U$6&lt;=$A40,$A39&lt;=T$6),$J$6,"")))</f>
        <v/>
      </c>
      <c r="H39" s="112" t="str">
        <f>IF($L$6&lt;&gt;Calculate!$Q$1,"",IF(OR(T$6="",$A39=""),"",IF(AND($A39&gt;=T$6,T$6&lt;=$A40,$A39&lt;=U$6),$J$6,"")))</f>
        <v/>
      </c>
    </row>
    <row r="40" spans="1:8" x14ac:dyDescent="0.3">
      <c r="A40" s="117" t="str">
        <f>IF(IF(A39="",Calculate!$B$47,A39)+Calculate!$B$49&lt;=Calculate!$B$47,A39+Calculate!$B$49,"")</f>
        <v/>
      </c>
      <c r="B40" s="114" t="str">
        <f>IF($L$6&lt;&gt;Calculate!$Q$1,"",IF(OR(N$6="",$A40=""),"",IF(AND($A40&gt;=N$6,N$6&lt;=$A41,$A40&lt;=O$6),$J$6,"")))</f>
        <v/>
      </c>
      <c r="C40" s="114" t="str">
        <f>IF($L$6&lt;&gt;Calculate!$Q$1,"",IF(OR(P$6="",$A40=""),"",IF(AND($A40&gt;=P$6,Q$6&lt;=$A41,$A40&lt;=P$6),$J$6,"")))</f>
        <v/>
      </c>
      <c r="D40" s="114" t="str">
        <f>IF($L$6&lt;&gt;Calculate!$Q$1,"",IF(OR(R$6="",$A40=""),"",IF(AND($A40&gt;=R$6,R$6&lt;=$A41,$A40&lt;=S$6),$J$6,"")))</f>
        <v/>
      </c>
      <c r="E40" s="114" t="str">
        <f>IF($L$6&lt;&gt;Calculate!$Q$1,"",IF(OR(R$6="",$A40=""),"",IF(AND($A40&gt;=R$6,S$6&lt;=$A41,$A40&lt;=R$6),$J$6,"")))</f>
        <v/>
      </c>
      <c r="F40" s="114" t="str">
        <f>IF($L$6&lt;&gt;Calculate!$Q$1,"",IF(OR(R$6="",$A40=""),"",IF(AND($A40&gt;=R$6,R$6&lt;=$A41,$A40&lt;=S$6),$J$6,"")))</f>
        <v/>
      </c>
      <c r="G40" s="114" t="str">
        <f>IF($L$6&lt;&gt;Calculate!$Q$1,"",IF(OR(T$6="",$A40=""),"",IF(AND($A40&gt;=T$6,U$6&lt;=$A41,$A40&lt;=T$6),$J$6,"")))</f>
        <v/>
      </c>
      <c r="H40" s="114" t="str">
        <f>IF($L$6&lt;&gt;Calculate!$Q$1,"",IF(OR(T$6="",$A40=""),"",IF(AND($A40&gt;=T$6,T$6&lt;=$A41,$A40&lt;=U$6),$J$6,"")))</f>
        <v/>
      </c>
    </row>
    <row r="41" spans="1:8" x14ac:dyDescent="0.3">
      <c r="A41" s="118" t="str">
        <f>IF(IF(A40="",Calculate!$B$47,A40)+Calculate!$B$49&lt;=Calculate!$B$47,A40+Calculate!$B$49,"")</f>
        <v/>
      </c>
      <c r="B41" s="112" t="str">
        <f>IF($L$6&lt;&gt;Calculate!$Q$1,"",IF(OR(N$6="",$A41=""),"",IF(AND($A41&gt;=N$6,N$6&lt;=$A42,$A41&lt;=O$6),$J$6,"")))</f>
        <v/>
      </c>
      <c r="C41" s="113" t="str">
        <f>IF($L$6&lt;&gt;Calculate!$Q$1,"",IF(OR(P$6="",$A41=""),"",IF(AND($A41&gt;=P$6,Q$6&lt;=$A42,$A41&lt;=P$6),$J$6,"")))</f>
        <v/>
      </c>
      <c r="D41" s="112" t="str">
        <f>IF($L$6&lt;&gt;Calculate!$Q$1,"",IF(OR(R$6="",$A41=""),"",IF(AND($A41&gt;=R$6,R$6&lt;=$A42,$A41&lt;=S$6),$J$6,"")))</f>
        <v/>
      </c>
      <c r="E41" s="113" t="str">
        <f>IF($L$6&lt;&gt;Calculate!$Q$1,"",IF(OR(R$6="",$A41=""),"",IF(AND($A41&gt;=R$6,S$6&lt;=$A42,$A41&lt;=R$6),$J$6,"")))</f>
        <v/>
      </c>
      <c r="F41" s="112" t="str">
        <f>IF($L$6&lt;&gt;Calculate!$Q$1,"",IF(OR(R$6="",$A41=""),"",IF(AND($A41&gt;=R$6,R$6&lt;=$A42,$A41&lt;=S$6),$J$6,"")))</f>
        <v/>
      </c>
      <c r="G41" s="113" t="str">
        <f>IF($L$6&lt;&gt;Calculate!$Q$1,"",IF(OR(T$6="",$A41=""),"",IF(AND($A41&gt;=T$6,U$6&lt;=$A42,$A41&lt;=T$6),$J$6,"")))</f>
        <v/>
      </c>
      <c r="H41" s="112" t="str">
        <f>IF($L$6&lt;&gt;Calculate!$Q$1,"",IF(OR(T$6="",$A41=""),"",IF(AND($A41&gt;=T$6,T$6&lt;=$A42,$A41&lt;=U$6),$J$6,"")))</f>
        <v/>
      </c>
    </row>
    <row r="42" spans="1:8" x14ac:dyDescent="0.3">
      <c r="A42" s="117" t="str">
        <f>IF(IF(A41="",Calculate!$B$47,A41)+Calculate!$B$49&lt;=Calculate!$B$47,A41+Calculate!$B$49,"")</f>
        <v/>
      </c>
      <c r="B42" s="114" t="str">
        <f>IF($L$6&lt;&gt;Calculate!$Q$1,"",IF(OR(N$6="",$A42=""),"",IF(AND($A42&gt;=N$6,N$6&lt;=$A43,$A42&lt;=O$6),$J$6,"")))</f>
        <v/>
      </c>
      <c r="C42" s="114" t="str">
        <f>IF($L$6&lt;&gt;Calculate!$Q$1,"",IF(OR(P$6="",$A42=""),"",IF(AND($A42&gt;=P$6,Q$6&lt;=$A43,$A42&lt;=P$6),$J$6,"")))</f>
        <v/>
      </c>
      <c r="D42" s="114" t="str">
        <f>IF($L$6&lt;&gt;Calculate!$Q$1,"",IF(OR(R$6="",$A42=""),"",IF(AND($A42&gt;=R$6,R$6&lt;=$A43,$A42&lt;=S$6),$J$6,"")))</f>
        <v/>
      </c>
      <c r="E42" s="114" t="str">
        <f>IF($L$6&lt;&gt;Calculate!$Q$1,"",IF(OR(R$6="",$A42=""),"",IF(AND($A42&gt;=R$6,S$6&lt;=$A43,$A42&lt;=R$6),$J$6,"")))</f>
        <v/>
      </c>
      <c r="F42" s="114" t="str">
        <f>IF($L$6&lt;&gt;Calculate!$Q$1,"",IF(OR(R$6="",$A42=""),"",IF(AND($A42&gt;=R$6,R$6&lt;=$A43,$A42&lt;=S$6),$J$6,"")))</f>
        <v/>
      </c>
      <c r="G42" s="114" t="str">
        <f>IF($L$6&lt;&gt;Calculate!$Q$1,"",IF(OR(T$6="",$A42=""),"",IF(AND($A42&gt;=T$6,U$6&lt;=$A43,$A42&lt;=T$6),$J$6,"")))</f>
        <v/>
      </c>
      <c r="H42" s="114" t="str">
        <f>IF($L$6&lt;&gt;Calculate!$Q$1,"",IF(OR(T$6="",$A42=""),"",IF(AND($A42&gt;=T$6,T$6&lt;=$A43,$A42&lt;=U$6),$J$6,"")))</f>
        <v/>
      </c>
    </row>
    <row r="43" spans="1:8" x14ac:dyDescent="0.3">
      <c r="A43" s="118" t="str">
        <f>IF(IF(A42="",Calculate!$B$47,A42)+Calculate!$B$49&lt;=Calculate!$B$47,A42+Calculate!$B$49,"")</f>
        <v/>
      </c>
      <c r="B43" s="112" t="str">
        <f>IF($L$6&lt;&gt;Calculate!$Q$1,"",IF(OR(N$6="",$A43=""),"",IF(AND($A43&gt;=N$6,N$6&lt;=$A44,$A43&lt;=O$6),$J$6,"")))</f>
        <v/>
      </c>
      <c r="C43" s="113" t="str">
        <f>IF($L$6&lt;&gt;Calculate!$Q$1,"",IF(OR(P$6="",$A43=""),"",IF(AND($A43&gt;=P$6,Q$6&lt;=$A44,$A43&lt;=P$6),$J$6,"")))</f>
        <v/>
      </c>
      <c r="D43" s="112" t="str">
        <f>IF($L$6&lt;&gt;Calculate!$Q$1,"",IF(OR(R$6="",$A43=""),"",IF(AND($A43&gt;=R$6,R$6&lt;=$A44,$A43&lt;=S$6),$J$6,"")))</f>
        <v/>
      </c>
      <c r="E43" s="113" t="str">
        <f>IF($L$6&lt;&gt;Calculate!$Q$1,"",IF(OR(R$6="",$A43=""),"",IF(AND($A43&gt;=R$6,S$6&lt;=$A44,$A43&lt;=R$6),$J$6,"")))</f>
        <v/>
      </c>
      <c r="F43" s="112" t="str">
        <f>IF($L$6&lt;&gt;Calculate!$Q$1,"",IF(OR(R$6="",$A43=""),"",IF(AND($A43&gt;=R$6,R$6&lt;=$A44,$A43&lt;=S$6),$J$6,"")))</f>
        <v/>
      </c>
      <c r="G43" s="113" t="str">
        <f>IF($L$6&lt;&gt;Calculate!$Q$1,"",IF(OR(T$6="",$A43=""),"",IF(AND($A43&gt;=T$6,U$6&lt;=$A44,$A43&lt;=T$6),$J$6,"")))</f>
        <v/>
      </c>
      <c r="H43" s="112" t="str">
        <f>IF($L$6&lt;&gt;Calculate!$Q$1,"",IF(OR(T$6="",$A43=""),"",IF(AND($A43&gt;=T$6,T$6&lt;=$A44,$A43&lt;=U$6),$J$6,"")))</f>
        <v/>
      </c>
    </row>
    <row r="44" spans="1:8" x14ac:dyDescent="0.3">
      <c r="A44" s="117" t="str">
        <f>IF(IF(A43="",Calculate!$B$47,A43)+Calculate!$B$49&lt;=Calculate!$B$47,A43+Calculate!$B$49,"")</f>
        <v/>
      </c>
      <c r="B44" s="114" t="str">
        <f>IF($L$6&lt;&gt;Calculate!$Q$1,"",IF(OR(N$6="",$A44=""),"",IF(AND($A44&gt;=N$6,N$6&lt;=$A45,$A44&lt;=O$6),$J$6,"")))</f>
        <v/>
      </c>
      <c r="C44" s="114" t="str">
        <f>IF($L$6&lt;&gt;Calculate!$Q$1,"",IF(OR(P$6="",$A44=""),"",IF(AND($A44&gt;=P$6,Q$6&lt;=$A45,$A44&lt;=P$6),$J$6,"")))</f>
        <v/>
      </c>
      <c r="D44" s="114" t="str">
        <f>IF($L$6&lt;&gt;Calculate!$Q$1,"",IF(OR(R$6="",$A44=""),"",IF(AND($A44&gt;=R$6,R$6&lt;=$A45,$A44&lt;=S$6),$J$6,"")))</f>
        <v/>
      </c>
      <c r="E44" s="114" t="str">
        <f>IF($L$6&lt;&gt;Calculate!$Q$1,"",IF(OR(R$6="",$A44=""),"",IF(AND($A44&gt;=R$6,S$6&lt;=$A45,$A44&lt;=R$6),$J$6,"")))</f>
        <v/>
      </c>
      <c r="F44" s="114" t="str">
        <f>IF($L$6&lt;&gt;Calculate!$Q$1,"",IF(OR(R$6="",$A44=""),"",IF(AND($A44&gt;=R$6,R$6&lt;=$A45,$A44&lt;=S$6),$J$6,"")))</f>
        <v/>
      </c>
      <c r="G44" s="114" t="str">
        <f>IF($L$6&lt;&gt;Calculate!$Q$1,"",IF(OR(T$6="",$A44=""),"",IF(AND($A44&gt;=T$6,U$6&lt;=$A45,$A44&lt;=T$6),$J$6,"")))</f>
        <v/>
      </c>
      <c r="H44" s="114" t="str">
        <f>IF($L$6&lt;&gt;Calculate!$Q$1,"",IF(OR(T$6="",$A44=""),"",IF(AND($A44&gt;=T$6,T$6&lt;=$A45,$A44&lt;=U$6),$J$6,"")))</f>
        <v/>
      </c>
    </row>
    <row r="45" spans="1:8" x14ac:dyDescent="0.3">
      <c r="A45" s="118" t="str">
        <f>IF(IF(A44="",Calculate!$B$47,A44)+Calculate!$B$49&lt;=Calculate!$B$47,A44+Calculate!$B$49,"")</f>
        <v/>
      </c>
      <c r="B45" s="112" t="str">
        <f>IF($L$6&lt;&gt;Calculate!$Q$1,"",IF(OR(N$6="",$A45=""),"",IF(AND($A45&gt;=N$6,N$6&lt;=$A46,$A45&lt;=O$6),$J$6,"")))</f>
        <v/>
      </c>
      <c r="C45" s="113" t="str">
        <f>IF($L$6&lt;&gt;Calculate!$Q$1,"",IF(OR(P$6="",$A45=""),"",IF(AND($A45&gt;=P$6,Q$6&lt;=$A46,$A45&lt;=P$6),$J$6,"")))</f>
        <v/>
      </c>
      <c r="D45" s="112" t="str">
        <f>IF($L$6&lt;&gt;Calculate!$Q$1,"",IF(OR(R$6="",$A45=""),"",IF(AND($A45&gt;=R$6,R$6&lt;=$A46,$A45&lt;=S$6),$J$6,"")))</f>
        <v/>
      </c>
      <c r="E45" s="113" t="str">
        <f>IF($L$6&lt;&gt;Calculate!$Q$1,"",IF(OR(R$6="",$A45=""),"",IF(AND($A45&gt;=R$6,S$6&lt;=$A46,$A45&lt;=R$6),$J$6,"")))</f>
        <v/>
      </c>
      <c r="F45" s="112" t="str">
        <f>IF($L$6&lt;&gt;Calculate!$Q$1,"",IF(OR(R$6="",$A45=""),"",IF(AND($A45&gt;=R$6,R$6&lt;=$A46,$A45&lt;=S$6),$J$6,"")))</f>
        <v/>
      </c>
      <c r="G45" s="113" t="str">
        <f>IF($L$6&lt;&gt;Calculate!$Q$1,"",IF(OR(T$6="",$A45=""),"",IF(AND($A45&gt;=T$6,U$6&lt;=$A46,$A45&lt;=T$6),$J$6,"")))</f>
        <v/>
      </c>
      <c r="H45" s="112" t="str">
        <f>IF($L$6&lt;&gt;Calculate!$Q$1,"",IF(OR(T$6="",$A45=""),"",IF(AND($A45&gt;=T$6,T$6&lt;=$A46,$A45&lt;=U$6),$J$6,"")))</f>
        <v/>
      </c>
    </row>
    <row r="46" spans="1:8" x14ac:dyDescent="0.3">
      <c r="A46" s="117" t="str">
        <f>IF(IF(A45="",Calculate!$B$47,A45)+Calculate!$B$49&lt;=Calculate!$B$47,A45+Calculate!$B$49,"")</f>
        <v/>
      </c>
      <c r="B46" s="114" t="str">
        <f>IF($L$6&lt;&gt;Calculate!$Q$1,"",IF(OR(N$6="",$A46=""),"",IF(AND($A46&gt;=N$6,N$6&lt;=$A47,$A46&lt;=O$6),$J$6,"")))</f>
        <v/>
      </c>
      <c r="C46" s="114" t="str">
        <f>IF($L$6&lt;&gt;Calculate!$Q$1,"",IF(OR(P$6="",$A46=""),"",IF(AND($A46&gt;=P$6,Q$6&lt;=$A47,$A46&lt;=P$6),$J$6,"")))</f>
        <v/>
      </c>
      <c r="D46" s="114" t="str">
        <f>IF($L$6&lt;&gt;Calculate!$Q$1,"",IF(OR(R$6="",$A46=""),"",IF(AND($A46&gt;=R$6,R$6&lt;=$A47,$A46&lt;=S$6),$J$6,"")))</f>
        <v/>
      </c>
      <c r="E46" s="114" t="str">
        <f>IF($L$6&lt;&gt;Calculate!$Q$1,"",IF(OR(R$6="",$A46=""),"",IF(AND($A46&gt;=R$6,S$6&lt;=$A47,$A46&lt;=R$6),$J$6,"")))</f>
        <v/>
      </c>
      <c r="F46" s="114" t="str">
        <f>IF($L$6&lt;&gt;Calculate!$Q$1,"",IF(OR(R$6="",$A46=""),"",IF(AND($A46&gt;=R$6,R$6&lt;=$A47,$A46&lt;=S$6),$J$6,"")))</f>
        <v/>
      </c>
      <c r="G46" s="114" t="str">
        <f>IF($L$6&lt;&gt;Calculate!$Q$1,"",IF(OR(T$6="",$A46=""),"",IF(AND($A46&gt;=T$6,U$6&lt;=$A47,$A46&lt;=T$6),$J$6,"")))</f>
        <v/>
      </c>
      <c r="H46" s="114" t="str">
        <f>IF($L$6&lt;&gt;Calculate!$Q$1,"",IF(OR(T$6="",$A46=""),"",IF(AND($A46&gt;=T$6,T$6&lt;=$A47,$A46&lt;=U$6),$J$6,"")))</f>
        <v/>
      </c>
    </row>
    <row r="47" spans="1:8" x14ac:dyDescent="0.3">
      <c r="A47" s="118" t="str">
        <f>IF(IF(A46="",Calculate!$B$47,A46)+Calculate!$B$49&lt;=Calculate!$B$47,A46+Calculate!$B$49,"")</f>
        <v/>
      </c>
      <c r="B47" s="112" t="str">
        <f>IF($L$6&lt;&gt;Calculate!$Q$1,"",IF(OR(N$6="",$A47=""),"",IF(AND($A47&gt;=N$6,N$6&lt;=$A48,$A47&lt;=O$6),$J$6,"")))</f>
        <v/>
      </c>
      <c r="C47" s="113" t="str">
        <f>IF($L$6&lt;&gt;Calculate!$Q$1,"",IF(OR(P$6="",$A47=""),"",IF(AND($A47&gt;=P$6,Q$6&lt;=$A48,$A47&lt;=P$6),$J$6,"")))</f>
        <v/>
      </c>
      <c r="D47" s="112" t="str">
        <f>IF($L$6&lt;&gt;Calculate!$Q$1,"",IF(OR(R$6="",$A47=""),"",IF(AND($A47&gt;=R$6,R$6&lt;=$A48,$A47&lt;=S$6),$J$6,"")))</f>
        <v/>
      </c>
      <c r="E47" s="113" t="str">
        <f>IF($L$6&lt;&gt;Calculate!$Q$1,"",IF(OR(R$6="",$A47=""),"",IF(AND($A47&gt;=R$6,S$6&lt;=$A48,$A47&lt;=R$6),$J$6,"")))</f>
        <v/>
      </c>
      <c r="F47" s="112" t="str">
        <f>IF($L$6&lt;&gt;Calculate!$Q$1,"",IF(OR(R$6="",$A47=""),"",IF(AND($A47&gt;=R$6,R$6&lt;=$A48,$A47&lt;=S$6),$J$6,"")))</f>
        <v/>
      </c>
      <c r="G47" s="113" t="str">
        <f>IF($L$6&lt;&gt;Calculate!$Q$1,"",IF(OR(T$6="",$A47=""),"",IF(AND($A47&gt;=T$6,U$6&lt;=$A48,$A47&lt;=T$6),$J$6,"")))</f>
        <v/>
      </c>
      <c r="H47" s="112" t="str">
        <f>IF($L$6&lt;&gt;Calculate!$Q$1,"",IF(OR(T$6="",$A47=""),"",IF(AND($A47&gt;=T$6,T$6&lt;=$A48,$A47&lt;=U$6),$J$6,"")))</f>
        <v/>
      </c>
    </row>
    <row r="48" spans="1:8" x14ac:dyDescent="0.3">
      <c r="A48" s="117" t="str">
        <f>IF(IF(A47="",Calculate!$B$47,A47)+Calculate!$B$49&lt;=Calculate!$B$47,A47+Calculate!$B$49,"")</f>
        <v/>
      </c>
      <c r="B48" s="114" t="str">
        <f>IF($L$6&lt;&gt;Calculate!$Q$1,"",IF(OR(N$6="",$A48=""),"",IF(AND($A48&gt;=N$6,N$6&lt;=$A49,$A48&lt;=O$6),$J$6,"")))</f>
        <v/>
      </c>
      <c r="C48" s="114" t="str">
        <f>IF($L$6&lt;&gt;Calculate!$Q$1,"",IF(OR(P$6="",$A48=""),"",IF(AND($A48&gt;=P$6,Q$6&lt;=$A49,$A48&lt;=P$6),$J$6,"")))</f>
        <v/>
      </c>
      <c r="D48" s="114" t="str">
        <f>IF($L$6&lt;&gt;Calculate!$Q$1,"",IF(OR(R$6="",$A48=""),"",IF(AND($A48&gt;=R$6,R$6&lt;=$A49,$A48&lt;=S$6),$J$6,"")))</f>
        <v/>
      </c>
      <c r="E48" s="114" t="str">
        <f>IF($L$6&lt;&gt;Calculate!$Q$1,"",IF(OR(R$6="",$A48=""),"",IF(AND($A48&gt;=R$6,S$6&lt;=$A49,$A48&lt;=R$6),$J$6,"")))</f>
        <v/>
      </c>
      <c r="F48" s="114" t="str">
        <f>IF($L$6&lt;&gt;Calculate!$Q$1,"",IF(OR(R$6="",$A48=""),"",IF(AND($A48&gt;=R$6,R$6&lt;=$A49,$A48&lt;=S$6),$J$6,"")))</f>
        <v/>
      </c>
      <c r="G48" s="114" t="str">
        <f>IF($L$6&lt;&gt;Calculate!$Q$1,"",IF(OR(T$6="",$A48=""),"",IF(AND($A48&gt;=T$6,U$6&lt;=$A49,$A48&lt;=T$6),$J$6,"")))</f>
        <v/>
      </c>
      <c r="H48" s="114" t="str">
        <f>IF($L$6&lt;&gt;Calculate!$Q$1,"",IF(OR(T$6="",$A48=""),"",IF(AND($A48&gt;=T$6,T$6&lt;=$A49,$A48&lt;=U$6),$J$6,"")))</f>
        <v/>
      </c>
    </row>
    <row r="49" spans="1:8" x14ac:dyDescent="0.3">
      <c r="A49" s="118" t="str">
        <f>IF(IF(A48="",Calculate!$B$47,A48)+Calculate!$B$49&lt;=Calculate!$B$47,A48+Calculate!$B$49,"")</f>
        <v/>
      </c>
      <c r="B49" s="112" t="str">
        <f>IF($L$6&lt;&gt;Calculate!$Q$1,"",IF(OR(N$6="",$A49=""),"",IF(AND($A49&gt;=N$6,N$6&lt;=$A50,$A49&lt;=O$6),$J$6,"")))</f>
        <v/>
      </c>
      <c r="C49" s="113" t="str">
        <f>IF($L$6&lt;&gt;Calculate!$Q$1,"",IF(OR(P$6="",$A49=""),"",IF(AND($A49&gt;=P$6,Q$6&lt;=$A50,$A49&lt;=P$6),$J$6,"")))</f>
        <v/>
      </c>
      <c r="D49" s="112" t="str">
        <f>IF($L$6&lt;&gt;Calculate!$Q$1,"",IF(OR(R$6="",$A49=""),"",IF(AND($A49&gt;=R$6,R$6&lt;=$A50,$A49&lt;=S$6),$J$6,"")))</f>
        <v/>
      </c>
      <c r="E49" s="113" t="str">
        <f>IF($L$6&lt;&gt;Calculate!$Q$1,"",IF(OR(R$6="",$A49=""),"",IF(AND($A49&gt;=R$6,S$6&lt;=$A50,$A49&lt;=R$6),$J$6,"")))</f>
        <v/>
      </c>
      <c r="F49" s="112" t="str">
        <f>IF($L$6&lt;&gt;Calculate!$Q$1,"",IF(OR(R$6="",$A49=""),"",IF(AND($A49&gt;=R$6,R$6&lt;=$A50,$A49&lt;=S$6),$J$6,"")))</f>
        <v/>
      </c>
      <c r="G49" s="113" t="str">
        <f>IF($L$6&lt;&gt;Calculate!$Q$1,"",IF(OR(T$6="",$A49=""),"",IF(AND($A49&gt;=T$6,U$6&lt;=$A50,$A49&lt;=T$6),$J$6,"")))</f>
        <v/>
      </c>
      <c r="H49" s="112" t="str">
        <f>IF($L$6&lt;&gt;Calculate!$Q$1,"",IF(OR(T$6="",$A49=""),"",IF(AND($A49&gt;=T$6,T$6&lt;=$A50,$A49&lt;=U$6),$J$6,"")))</f>
        <v/>
      </c>
    </row>
    <row r="50" spans="1:8" x14ac:dyDescent="0.3">
      <c r="A50" s="117" t="str">
        <f>IF(IF(A49="",Calculate!$B$47,A49)+Calculate!$B$49&lt;=Calculate!$B$47,A49+Calculate!$B$49,"")</f>
        <v/>
      </c>
      <c r="B50" s="114" t="str">
        <f>IF($L$6&lt;&gt;Calculate!$Q$1,"",IF(OR(N$6="",$A50=""),"",IF(AND($A50&gt;=N$6,N$6&lt;=$A51,$A50&lt;=O$6),$J$6,"")))</f>
        <v/>
      </c>
      <c r="C50" s="114" t="str">
        <f>IF($L$6&lt;&gt;Calculate!$Q$1,"",IF(OR(P$6="",$A50=""),"",IF(AND($A50&gt;=P$6,Q$6&lt;=$A51,$A50&lt;=P$6),$J$6,"")))</f>
        <v/>
      </c>
      <c r="D50" s="114" t="str">
        <f>IF($L$6&lt;&gt;Calculate!$Q$1,"",IF(OR(R$6="",$A50=""),"",IF(AND($A50&gt;=R$6,R$6&lt;=$A51,$A50&lt;=S$6),$J$6,"")))</f>
        <v/>
      </c>
      <c r="E50" s="114" t="str">
        <f>IF($L$6&lt;&gt;Calculate!$Q$1,"",IF(OR(R$6="",$A50=""),"",IF(AND($A50&gt;=R$6,S$6&lt;=$A51,$A50&lt;=R$6),$J$6,"")))</f>
        <v/>
      </c>
      <c r="F50" s="114" t="str">
        <f>IF($L$6&lt;&gt;Calculate!$Q$1,"",IF(OR(R$6="",$A50=""),"",IF(AND($A50&gt;=R$6,R$6&lt;=$A51,$A50&lt;=S$6),$J$6,"")))</f>
        <v/>
      </c>
      <c r="G50" s="114" t="str">
        <f>IF($L$6&lt;&gt;Calculate!$Q$1,"",IF(OR(T$6="",$A50=""),"",IF(AND($A50&gt;=T$6,U$6&lt;=$A51,$A50&lt;=T$6),$J$6,"")))</f>
        <v/>
      </c>
      <c r="H50" s="114" t="str">
        <f>IF($L$6&lt;&gt;Calculate!$Q$1,"",IF(OR(T$6="",$A50=""),"",IF(AND($A50&gt;=T$6,T$6&lt;=$A51,$A50&lt;=U$6),$J$6,"")))</f>
        <v/>
      </c>
    </row>
    <row r="51" spans="1:8" x14ac:dyDescent="0.3">
      <c r="A51" s="118" t="str">
        <f>IF(IF(A50="",Calculate!$B$47,A50)+Calculate!$B$49&lt;=Calculate!$B$47,A50+Calculate!$B$49,"")</f>
        <v/>
      </c>
      <c r="B51" s="112" t="str">
        <f>IF($L$6&lt;&gt;Calculate!$Q$1,"",IF(OR(N$6="",$A51=""),"",IF(AND($A51&gt;=N$6,N$6&lt;=$A52,$A51&lt;=O$6),$J$6,"")))</f>
        <v/>
      </c>
      <c r="C51" s="113" t="str">
        <f>IF($L$6&lt;&gt;Calculate!$Q$1,"",IF(OR(P$6="",$A51=""),"",IF(AND($A51&gt;=P$6,Q$6&lt;=$A52,$A51&lt;=P$6),$J$6,"")))</f>
        <v/>
      </c>
      <c r="D51" s="112" t="str">
        <f>IF($L$6&lt;&gt;Calculate!$Q$1,"",IF(OR(R$6="",$A51=""),"",IF(AND($A51&gt;=R$6,R$6&lt;=$A52,$A51&lt;=S$6),$J$6,"")))</f>
        <v/>
      </c>
      <c r="E51" s="113" t="str">
        <f>IF($L$6&lt;&gt;Calculate!$Q$1,"",IF(OR(R$6="",$A51=""),"",IF(AND($A51&gt;=R$6,S$6&lt;=$A52,$A51&lt;=R$6),$J$6,"")))</f>
        <v/>
      </c>
      <c r="F51" s="112" t="str">
        <f>IF($L$6&lt;&gt;Calculate!$Q$1,"",IF(OR(R$6="",$A51=""),"",IF(AND($A51&gt;=R$6,R$6&lt;=$A52,$A51&lt;=S$6),$J$6,"")))</f>
        <v/>
      </c>
      <c r="G51" s="113" t="str">
        <f>IF($L$6&lt;&gt;Calculate!$Q$1,"",IF(OR(T$6="",$A51=""),"",IF(AND($A51&gt;=T$6,U$6&lt;=$A52,$A51&lt;=T$6),$J$6,"")))</f>
        <v/>
      </c>
      <c r="H51" s="112" t="str">
        <f>IF($L$6&lt;&gt;Calculate!$Q$1,"",IF(OR(T$6="",$A51=""),"",IF(AND($A51&gt;=T$6,T$6&lt;=$A52,$A51&lt;=U$6),$J$6,"")))</f>
        <v/>
      </c>
    </row>
    <row r="52" spans="1:8" x14ac:dyDescent="0.3">
      <c r="A52" s="117" t="str">
        <f>IF(IF(A51="",Calculate!$B$47,A51)+Calculate!$B$49&lt;=Calculate!$B$47,A51+Calculate!$B$49,"")</f>
        <v/>
      </c>
      <c r="B52" s="114" t="str">
        <f>IF($L$6&lt;&gt;Calculate!$Q$1,"",IF(OR(N$6="",$A52=""),"",IF(AND($A52&gt;=N$6,N$6&lt;=$A53,$A52&lt;=O$6),$J$6,"")))</f>
        <v/>
      </c>
      <c r="C52" s="114" t="str">
        <f>IF($L$6&lt;&gt;Calculate!$Q$1,"",IF(OR(P$6="",$A52=""),"",IF(AND($A52&gt;=P$6,Q$6&lt;=$A53,$A52&lt;=P$6),$J$6,"")))</f>
        <v/>
      </c>
      <c r="D52" s="114" t="str">
        <f>IF($L$6&lt;&gt;Calculate!$Q$1,"",IF(OR(R$6="",$A52=""),"",IF(AND($A52&gt;=R$6,R$6&lt;=$A53,$A52&lt;=S$6),$J$6,"")))</f>
        <v/>
      </c>
      <c r="E52" s="114" t="str">
        <f>IF($L$6&lt;&gt;Calculate!$Q$1,"",IF(OR(R$6="",$A52=""),"",IF(AND($A52&gt;=R$6,S$6&lt;=$A53,$A52&lt;=R$6),$J$6,"")))</f>
        <v/>
      </c>
      <c r="F52" s="114" t="str">
        <f>IF($L$6&lt;&gt;Calculate!$Q$1,"",IF(OR(R$6="",$A52=""),"",IF(AND($A52&gt;=R$6,R$6&lt;=$A53,$A52&lt;=S$6),$J$6,"")))</f>
        <v/>
      </c>
      <c r="G52" s="114" t="str">
        <f>IF($L$6&lt;&gt;Calculate!$Q$1,"",IF(OR(T$6="",$A52=""),"",IF(AND($A52&gt;=T$6,U$6&lt;=$A53,$A52&lt;=T$6),$J$6,"")))</f>
        <v/>
      </c>
      <c r="H52" s="114" t="str">
        <f>IF($L$6&lt;&gt;Calculate!$Q$1,"",IF(OR(T$6="",$A52=""),"",IF(AND($A52&gt;=T$6,T$6&lt;=$A53,$A52&lt;=U$6),$J$6,"")))</f>
        <v/>
      </c>
    </row>
    <row r="53" spans="1:8" x14ac:dyDescent="0.3">
      <c r="A53" s="118" t="str">
        <f>IF(IF(A52="",Calculate!$B$47,A52)+Calculate!$B$49&lt;=Calculate!$B$47,A52+Calculate!$B$49,"")</f>
        <v/>
      </c>
      <c r="B53" s="112" t="str">
        <f>IF($L$6&lt;&gt;Calculate!$Q$1,"",IF(OR(N$6="",$A53=""),"",IF(AND($A53&gt;=N$6,N$6&lt;=$A54,$A53&lt;=O$6),$J$6,"")))</f>
        <v/>
      </c>
      <c r="C53" s="113" t="str">
        <f>IF($L$6&lt;&gt;Calculate!$Q$1,"",IF(OR(P$6="",$A53=""),"",IF(AND($A53&gt;=P$6,Q$6&lt;=$A54,$A53&lt;=P$6),$J$6,"")))</f>
        <v/>
      </c>
      <c r="D53" s="112" t="str">
        <f>IF($L$6&lt;&gt;Calculate!$Q$1,"",IF(OR(R$6="",$A53=""),"",IF(AND($A53&gt;=R$6,R$6&lt;=$A54,$A53&lt;=S$6),$J$6,"")))</f>
        <v/>
      </c>
      <c r="E53" s="113" t="str">
        <f>IF($L$6&lt;&gt;Calculate!$Q$1,"",IF(OR(R$6="",$A53=""),"",IF(AND($A53&gt;=R$6,S$6&lt;=$A54,$A53&lt;=R$6),$J$6,"")))</f>
        <v/>
      </c>
      <c r="F53" s="112" t="str">
        <f>IF($L$6&lt;&gt;Calculate!$Q$1,"",IF(OR(R$6="",$A53=""),"",IF(AND($A53&gt;=R$6,R$6&lt;=$A54,$A53&lt;=S$6),$J$6,"")))</f>
        <v/>
      </c>
      <c r="G53" s="113" t="str">
        <f>IF($L$6&lt;&gt;Calculate!$Q$1,"",IF(OR(T$6="",$A53=""),"",IF(AND($A53&gt;=T$6,U$6&lt;=$A54,$A53&lt;=T$6),$J$6,"")))</f>
        <v/>
      </c>
      <c r="H53" s="112" t="str">
        <f>IF($L$6&lt;&gt;Calculate!$Q$1,"",IF(OR(T$6="",$A53=""),"",IF(AND($A53&gt;=T$6,T$6&lt;=$A54,$A53&lt;=U$6),$J$6,"")))</f>
        <v/>
      </c>
    </row>
    <row r="54" spans="1:8" x14ac:dyDescent="0.3">
      <c r="A54" s="117" t="str">
        <f>IF(IF(A53="",Calculate!$B$47,A53)+Calculate!$B$49&lt;=Calculate!$B$47,A53+Calculate!$B$49,"")</f>
        <v/>
      </c>
      <c r="B54" s="114" t="str">
        <f>IF($L$6&lt;&gt;Calculate!$Q$1,"",IF(OR(N$6="",$A54=""),"",IF(AND($A54&gt;=N$6,N$6&lt;=$A55,$A54&lt;=O$6),$J$6,"")))</f>
        <v/>
      </c>
      <c r="C54" s="114" t="str">
        <f>IF($L$6&lt;&gt;Calculate!$Q$1,"",IF(OR(P$6="",$A54=""),"",IF(AND($A54&gt;=P$6,Q$6&lt;=$A55,$A54&lt;=P$6),$J$6,"")))</f>
        <v/>
      </c>
      <c r="D54" s="114" t="str">
        <f>IF($L$6&lt;&gt;Calculate!$Q$1,"",IF(OR(R$6="",$A54=""),"",IF(AND($A54&gt;=R$6,R$6&lt;=$A55,$A54&lt;=S$6),$J$6,"")))</f>
        <v/>
      </c>
      <c r="E54" s="114" t="str">
        <f>IF($L$6&lt;&gt;Calculate!$Q$1,"",IF(OR(R$6="",$A54=""),"",IF(AND($A54&gt;=R$6,S$6&lt;=$A55,$A54&lt;=R$6),$J$6,"")))</f>
        <v/>
      </c>
      <c r="F54" s="114" t="str">
        <f>IF($L$6&lt;&gt;Calculate!$Q$1,"",IF(OR(R$6="",$A54=""),"",IF(AND($A54&gt;=R$6,R$6&lt;=$A55,$A54&lt;=S$6),$J$6,"")))</f>
        <v/>
      </c>
      <c r="G54" s="114" t="str">
        <f>IF($L$6&lt;&gt;Calculate!$Q$1,"",IF(OR(T$6="",$A54=""),"",IF(AND($A54&gt;=T$6,U$6&lt;=$A55,$A54&lt;=T$6),$J$6,"")))</f>
        <v/>
      </c>
      <c r="H54" s="114" t="str">
        <f>IF($L$6&lt;&gt;Calculate!$Q$1,"",IF(OR(T$6="",$A54=""),"",IF(AND($A54&gt;=T$6,T$6&lt;=$A55,$A54&lt;=U$6),$J$6,"")))</f>
        <v/>
      </c>
    </row>
    <row r="55" spans="1:8" x14ac:dyDescent="0.3">
      <c r="A55" s="118" t="str">
        <f>IF(IF(A54="",Calculate!$B$47,A54)+Calculate!$B$49&lt;=Calculate!$B$47,A54+Calculate!$B$49,"")</f>
        <v/>
      </c>
      <c r="B55" s="112" t="str">
        <f>IF($L$6&lt;&gt;Calculate!$Q$1,"",IF(OR(N$6="",$A55=""),"",IF(AND($A55&gt;=N$6,N$6&lt;=$A56,$A55&lt;=O$6),$J$6,"")))</f>
        <v/>
      </c>
      <c r="C55" s="113" t="str">
        <f>IF($L$6&lt;&gt;Calculate!$Q$1,"",IF(OR(P$6="",$A55=""),"",IF(AND($A55&gt;=P$6,Q$6&lt;=$A56,$A55&lt;=P$6),$J$6,"")))</f>
        <v/>
      </c>
      <c r="D55" s="112" t="str">
        <f>IF($L$6&lt;&gt;Calculate!$Q$1,"",IF(OR(R$6="",$A55=""),"",IF(AND($A55&gt;=R$6,R$6&lt;=$A56,$A55&lt;=S$6),$J$6,"")))</f>
        <v/>
      </c>
      <c r="E55" s="113" t="str">
        <f>IF($L$6&lt;&gt;Calculate!$Q$1,"",IF(OR(R$6="",$A55=""),"",IF(AND($A55&gt;=R$6,S$6&lt;=$A56,$A55&lt;=R$6),$J$6,"")))</f>
        <v/>
      </c>
      <c r="F55" s="112" t="str">
        <f>IF($L$6&lt;&gt;Calculate!$Q$1,"",IF(OR(R$6="",$A55=""),"",IF(AND($A55&gt;=R$6,R$6&lt;=$A56,$A55&lt;=S$6),$J$6,"")))</f>
        <v/>
      </c>
      <c r="G55" s="113" t="str">
        <f>IF($L$6&lt;&gt;Calculate!$Q$1,"",IF(OR(T$6="",$A55=""),"",IF(AND($A55&gt;=T$6,U$6&lt;=$A56,$A55&lt;=T$6),$J$6,"")))</f>
        <v/>
      </c>
      <c r="H55" s="112" t="str">
        <f>IF($L$6&lt;&gt;Calculate!$Q$1,"",IF(OR(T$6="",$A55=""),"",IF(AND($A55&gt;=T$6,T$6&lt;=$A56,$A55&lt;=U$6),$J$6,"")))</f>
        <v/>
      </c>
    </row>
    <row r="56" spans="1:8" x14ac:dyDescent="0.3">
      <c r="A56" s="117" t="str">
        <f>IF(IF(A55="",Calculate!$B$47,A55)+Calculate!$B$49&lt;=Calculate!$B$47,A55+Calculate!$B$49,"")</f>
        <v/>
      </c>
      <c r="B56" s="114" t="str">
        <f>IF($L$6&lt;&gt;Calculate!$Q$1,"",IF(OR(N$6="",$A56=""),"",IF(AND($A56&gt;=N$6,N$6&lt;=$A57,$A56&lt;=O$6),$J$6,"")))</f>
        <v/>
      </c>
      <c r="C56" s="114" t="str">
        <f>IF($L$6&lt;&gt;Calculate!$Q$1,"",IF(OR(P$6="",$A56=""),"",IF(AND($A56&gt;=P$6,Q$6&lt;=$A57,$A56&lt;=P$6),$J$6,"")))</f>
        <v/>
      </c>
      <c r="D56" s="114" t="str">
        <f>IF($L$6&lt;&gt;Calculate!$Q$1,"",IF(OR(R$6="",$A56=""),"",IF(AND($A56&gt;=R$6,R$6&lt;=$A57,$A56&lt;=S$6),$J$6,"")))</f>
        <v/>
      </c>
      <c r="E56" s="114" t="str">
        <f>IF($L$6&lt;&gt;Calculate!$Q$1,"",IF(OR(R$6="",$A56=""),"",IF(AND($A56&gt;=R$6,S$6&lt;=$A57,$A56&lt;=R$6),$J$6,"")))</f>
        <v/>
      </c>
      <c r="F56" s="114" t="str">
        <f>IF($L$6&lt;&gt;Calculate!$Q$1,"",IF(OR(R$6="",$A56=""),"",IF(AND($A56&gt;=R$6,R$6&lt;=$A57,$A56&lt;=S$6),$J$6,"")))</f>
        <v/>
      </c>
      <c r="G56" s="114" t="str">
        <f>IF($L$6&lt;&gt;Calculate!$Q$1,"",IF(OR(T$6="",$A56=""),"",IF(AND($A56&gt;=T$6,U$6&lt;=$A57,$A56&lt;=T$6),$J$6,"")))</f>
        <v/>
      </c>
      <c r="H56" s="114" t="str">
        <f>IF($L$6&lt;&gt;Calculate!$Q$1,"",IF(OR(T$6="",$A56=""),"",IF(AND($A56&gt;=T$6,T$6&lt;=$A57,$A56&lt;=U$6),$J$6,"")))</f>
        <v/>
      </c>
    </row>
    <row r="57" spans="1:8" x14ac:dyDescent="0.3">
      <c r="A57" s="118" t="str">
        <f>IF(IF(A56="",Calculate!$B$47,A56)+Calculate!$B$49&lt;=Calculate!$B$47,A56+Calculate!$B$49,"")</f>
        <v/>
      </c>
      <c r="B57" s="112" t="str">
        <f>IF($L$6&lt;&gt;Calculate!$Q$1,"",IF(OR(N$6="",$A57=""),"",IF(AND($A57&gt;=N$6,N$6&lt;=$A58,$A57&lt;=O$6),$J$6,"")))</f>
        <v/>
      </c>
      <c r="C57" s="113" t="str">
        <f>IF($L$6&lt;&gt;Calculate!$Q$1,"",IF(OR(P$6="",$A57=""),"",IF(AND($A57&gt;=P$6,Q$6&lt;=$A58,$A57&lt;=P$6),$J$6,"")))</f>
        <v/>
      </c>
      <c r="D57" s="112" t="str">
        <f>IF($L$6&lt;&gt;Calculate!$Q$1,"",IF(OR(R$6="",$A57=""),"",IF(AND($A57&gt;=R$6,R$6&lt;=$A58,$A57&lt;=S$6),$J$6,"")))</f>
        <v/>
      </c>
      <c r="E57" s="113" t="str">
        <f>IF($L$6&lt;&gt;Calculate!$Q$1,"",IF(OR(R$6="",$A57=""),"",IF(AND($A57&gt;=R$6,S$6&lt;=$A58,$A57&lt;=R$6),$J$6,"")))</f>
        <v/>
      </c>
      <c r="F57" s="112" t="str">
        <f>IF($L$6&lt;&gt;Calculate!$Q$1,"",IF(OR(R$6="",$A57=""),"",IF(AND($A57&gt;=R$6,R$6&lt;=$A58,$A57&lt;=S$6),$J$6,"")))</f>
        <v/>
      </c>
      <c r="G57" s="113" t="str">
        <f>IF($L$6&lt;&gt;Calculate!$Q$1,"",IF(OR(T$6="",$A57=""),"",IF(AND($A57&gt;=T$6,U$6&lt;=$A58,$A57&lt;=T$6),$J$6,"")))</f>
        <v/>
      </c>
      <c r="H57" s="112" t="str">
        <f>IF($L$6&lt;&gt;Calculate!$Q$1,"",IF(OR(T$6="",$A57=""),"",IF(AND($A57&gt;=T$6,T$6&lt;=$A58,$A57&lt;=U$6),$J$6,"")))</f>
        <v/>
      </c>
    </row>
    <row r="58" spans="1:8" x14ac:dyDescent="0.3">
      <c r="A58" s="117" t="str">
        <f>IF(IF(A57="",Calculate!$B$47,A57)+Calculate!$B$49&lt;=Calculate!$B$47,A57+Calculate!$B$49,"")</f>
        <v/>
      </c>
      <c r="B58" s="114" t="str">
        <f>IF($L$6&lt;&gt;Calculate!$Q$1,"",IF(OR(N$6="",$A58=""),"",IF(AND($A58&gt;=N$6,N$6&lt;=$A59,$A58&lt;=O$6),$J$6,"")))</f>
        <v/>
      </c>
      <c r="C58" s="114" t="str">
        <f>IF($L$6&lt;&gt;Calculate!$Q$1,"",IF(OR(P$6="",$A58=""),"",IF(AND($A58&gt;=P$6,Q$6&lt;=$A59,$A58&lt;=P$6),$J$6,"")))</f>
        <v/>
      </c>
      <c r="D58" s="114" t="str">
        <f>IF($L$6&lt;&gt;Calculate!$Q$1,"",IF(OR(R$6="",$A58=""),"",IF(AND($A58&gt;=R$6,R$6&lt;=$A59,$A58&lt;=S$6),$J$6,"")))</f>
        <v/>
      </c>
      <c r="E58" s="114" t="str">
        <f>IF($L$6&lt;&gt;Calculate!$Q$1,"",IF(OR(R$6="",$A58=""),"",IF(AND($A58&gt;=R$6,S$6&lt;=$A59,$A58&lt;=R$6),$J$6,"")))</f>
        <v/>
      </c>
      <c r="F58" s="114" t="str">
        <f>IF($L$6&lt;&gt;Calculate!$Q$1,"",IF(OR(R$6="",$A58=""),"",IF(AND($A58&gt;=R$6,R$6&lt;=$A59,$A58&lt;=S$6),$J$6,"")))</f>
        <v/>
      </c>
      <c r="G58" s="114" t="str">
        <f>IF($L$6&lt;&gt;Calculate!$Q$1,"",IF(OR(T$6="",$A58=""),"",IF(AND($A58&gt;=T$6,U$6&lt;=$A59,$A58&lt;=T$6),$J$6,"")))</f>
        <v/>
      </c>
      <c r="H58" s="114" t="str">
        <f>IF($L$6&lt;&gt;Calculate!$Q$1,"",IF(OR(T$6="",$A58=""),"",IF(AND($A58&gt;=T$6,T$6&lt;=$A59,$A58&lt;=U$6),$J$6,"")))</f>
        <v/>
      </c>
    </row>
    <row r="59" spans="1:8" x14ac:dyDescent="0.3">
      <c r="A59" s="118" t="str">
        <f>IF(IF(A58="",Calculate!$B$47,A58)+Calculate!$B$49&lt;=Calculate!$B$47,A58+Calculate!$B$49,"")</f>
        <v/>
      </c>
      <c r="B59" s="112" t="str">
        <f>IF($L$6&lt;&gt;Calculate!$Q$1,"",IF(OR(N$6="",$A59=""),"",IF(AND($A59&gt;=N$6,N$6&lt;=$A60,$A59&lt;=O$6),$J$6,"")))</f>
        <v/>
      </c>
      <c r="C59" s="113" t="str">
        <f>IF($L$6&lt;&gt;Calculate!$Q$1,"",IF(OR(P$6="",$A59=""),"",IF(AND($A59&gt;=P$6,Q$6&lt;=$A60,$A59&lt;=P$6),$J$6,"")))</f>
        <v/>
      </c>
      <c r="D59" s="112" t="str">
        <f>IF($L$6&lt;&gt;Calculate!$Q$1,"",IF(OR(R$6="",$A59=""),"",IF(AND($A59&gt;=R$6,R$6&lt;=$A60,$A59&lt;=S$6),$J$6,"")))</f>
        <v/>
      </c>
      <c r="E59" s="113" t="str">
        <f>IF($L$6&lt;&gt;Calculate!$Q$1,"",IF(OR(R$6="",$A59=""),"",IF(AND($A59&gt;=R$6,S$6&lt;=$A60,$A59&lt;=R$6),$J$6,"")))</f>
        <v/>
      </c>
      <c r="F59" s="112" t="str">
        <f>IF($L$6&lt;&gt;Calculate!$Q$1,"",IF(OR(R$6="",$A59=""),"",IF(AND($A59&gt;=R$6,R$6&lt;=$A60,$A59&lt;=S$6),$J$6,"")))</f>
        <v/>
      </c>
      <c r="G59" s="113" t="str">
        <f>IF($L$6&lt;&gt;Calculate!$Q$1,"",IF(OR(T$6="",$A59=""),"",IF(AND($A59&gt;=T$6,U$6&lt;=$A60,$A59&lt;=T$6),$J$6,"")))</f>
        <v/>
      </c>
      <c r="H59" s="112" t="str">
        <f>IF($L$6&lt;&gt;Calculate!$Q$1,"",IF(OR(T$6="",$A59=""),"",IF(AND($A59&gt;=T$6,T$6&lt;=$A60,$A59&lt;=U$6),$J$6,"")))</f>
        <v/>
      </c>
    </row>
    <row r="60" spans="1:8" x14ac:dyDescent="0.3">
      <c r="A60" s="117" t="str">
        <f>IF(IF(A59="",Calculate!$B$47,A59)+Calculate!$B$49&lt;=Calculate!$B$47,A59+Calculate!$B$49,"")</f>
        <v/>
      </c>
      <c r="B60" s="114" t="str">
        <f>IF($L$6&lt;&gt;Calculate!$Q$1,"",IF(OR(N$6="",$A60=""),"",IF(AND($A60&gt;=N$6,N$6&lt;=$A61,$A60&lt;=O$6),$J$6,"")))</f>
        <v/>
      </c>
      <c r="C60" s="114" t="str">
        <f>IF($L$6&lt;&gt;Calculate!$Q$1,"",IF(OR(P$6="",$A60=""),"",IF(AND($A60&gt;=P$6,Q$6&lt;=$A61,$A60&lt;=P$6),$J$6,"")))</f>
        <v/>
      </c>
      <c r="D60" s="114" t="str">
        <f>IF($L$6&lt;&gt;Calculate!$Q$1,"",IF(OR(R$6="",$A60=""),"",IF(AND($A60&gt;=R$6,R$6&lt;=$A61,$A60&lt;=S$6),$J$6,"")))</f>
        <v/>
      </c>
      <c r="E60" s="114" t="str">
        <f>IF($L$6&lt;&gt;Calculate!$Q$1,"",IF(OR(R$6="",$A60=""),"",IF(AND($A60&gt;=R$6,S$6&lt;=$A61,$A60&lt;=R$6),$J$6,"")))</f>
        <v/>
      </c>
      <c r="F60" s="114" t="str">
        <f>IF($L$6&lt;&gt;Calculate!$Q$1,"",IF(OR(R$6="",$A60=""),"",IF(AND($A60&gt;=R$6,R$6&lt;=$A61,$A60&lt;=S$6),$J$6,"")))</f>
        <v/>
      </c>
      <c r="G60" s="114" t="str">
        <f>IF($L$6&lt;&gt;Calculate!$Q$1,"",IF(OR(T$6="",$A60=""),"",IF(AND($A60&gt;=T$6,U$6&lt;=$A61,$A60&lt;=T$6),$J$6,"")))</f>
        <v/>
      </c>
      <c r="H60" s="114" t="str">
        <f>IF($L$6&lt;&gt;Calculate!$Q$1,"",IF(OR(T$6="",$A60=""),"",IF(AND($A60&gt;=T$6,T$6&lt;=$A61,$A60&lt;=U$6),$J$6,"")))</f>
        <v/>
      </c>
    </row>
    <row r="61" spans="1:8" x14ac:dyDescent="0.3">
      <c r="A61" s="118" t="str">
        <f>IF(IF(A60="",Calculate!$B$47,A60)+Calculate!$B$49&lt;=Calculate!$B$47,A60+Calculate!$B$49,"")</f>
        <v/>
      </c>
      <c r="B61" s="112" t="str">
        <f>IF($L$6&lt;&gt;Calculate!$Q$1,"",IF(OR(N$6="",$A61=""),"",IF(AND($A61&gt;=N$6,N$6&lt;=$A62,$A61&lt;=O$6),$J$6,"")))</f>
        <v/>
      </c>
      <c r="C61" s="113" t="str">
        <f>IF($L$6&lt;&gt;Calculate!$Q$1,"",IF(OR(P$6="",$A61=""),"",IF(AND($A61&gt;=P$6,Q$6&lt;=$A62,$A61&lt;=P$6),$J$6,"")))</f>
        <v/>
      </c>
      <c r="D61" s="112" t="str">
        <f>IF($L$6&lt;&gt;Calculate!$Q$1,"",IF(OR(R$6="",$A61=""),"",IF(AND($A61&gt;=R$6,R$6&lt;=$A62,$A61&lt;=S$6),$J$6,"")))</f>
        <v/>
      </c>
      <c r="E61" s="113" t="str">
        <f>IF($L$6&lt;&gt;Calculate!$Q$1,"",IF(OR(R$6="",$A61=""),"",IF(AND($A61&gt;=R$6,S$6&lt;=$A62,$A61&lt;=R$6),$J$6,"")))</f>
        <v/>
      </c>
      <c r="F61" s="112" t="str">
        <f>IF($L$6&lt;&gt;Calculate!$Q$1,"",IF(OR(R$6="",$A61=""),"",IF(AND($A61&gt;=R$6,R$6&lt;=$A62,$A61&lt;=S$6),$J$6,"")))</f>
        <v/>
      </c>
      <c r="G61" s="113" t="str">
        <f>IF($L$6&lt;&gt;Calculate!$Q$1,"",IF(OR(T$6="",$A61=""),"",IF(AND($A61&gt;=T$6,U$6&lt;=$A62,$A61&lt;=T$6),$J$6,"")))</f>
        <v/>
      </c>
      <c r="H61" s="112" t="str">
        <f>IF($L$6&lt;&gt;Calculate!$Q$1,"",IF(OR(T$6="",$A61=""),"",IF(AND($A61&gt;=T$6,T$6&lt;=$A62,$A61&lt;=U$6),$J$6,"")))</f>
        <v/>
      </c>
    </row>
    <row r="62" spans="1:8" x14ac:dyDescent="0.3">
      <c r="A62" s="117" t="str">
        <f>IF(IF(A61="",Calculate!$B$47,A61)+Calculate!$B$49&lt;=Calculate!$B$47,A61+Calculate!$B$49,"")</f>
        <v/>
      </c>
      <c r="B62" s="114" t="str">
        <f>IF($L$6&lt;&gt;Calculate!$Q$1,"",IF(OR(N$6="",$A62=""),"",IF(AND($A62&gt;=N$6,N$6&lt;=$A63,$A62&lt;=O$6),$J$6,"")))</f>
        <v/>
      </c>
      <c r="C62" s="114" t="str">
        <f>IF($L$6&lt;&gt;Calculate!$Q$1,"",IF(OR(P$6="",$A62=""),"",IF(AND($A62&gt;=P$6,Q$6&lt;=$A63,$A62&lt;=P$6),$J$6,"")))</f>
        <v/>
      </c>
      <c r="D62" s="114" t="str">
        <f>IF($L$6&lt;&gt;Calculate!$Q$1,"",IF(OR(R$6="",$A62=""),"",IF(AND($A62&gt;=R$6,R$6&lt;=$A63,$A62&lt;=S$6),$J$6,"")))</f>
        <v/>
      </c>
      <c r="E62" s="114" t="str">
        <f>IF($L$6&lt;&gt;Calculate!$Q$1,"",IF(OR(R$6="",$A62=""),"",IF(AND($A62&gt;=R$6,S$6&lt;=$A63,$A62&lt;=R$6),$J$6,"")))</f>
        <v/>
      </c>
      <c r="F62" s="114" t="str">
        <f>IF($L$6&lt;&gt;Calculate!$Q$1,"",IF(OR(R$6="",$A62=""),"",IF(AND($A62&gt;=R$6,R$6&lt;=$A63,$A62&lt;=S$6),$J$6,"")))</f>
        <v/>
      </c>
      <c r="G62" s="114" t="str">
        <f>IF($L$6&lt;&gt;Calculate!$Q$1,"",IF(OR(T$6="",$A62=""),"",IF(AND($A62&gt;=T$6,U$6&lt;=$A63,$A62&lt;=T$6),$J$6,"")))</f>
        <v/>
      </c>
      <c r="H62" s="114" t="str">
        <f>IF($L$6&lt;&gt;Calculate!$Q$1,"",IF(OR(T$6="",$A62=""),"",IF(AND($A62&gt;=T$6,T$6&lt;=$A63,$A62&lt;=U$6),$J$6,"")))</f>
        <v/>
      </c>
    </row>
    <row r="63" spans="1:8" x14ac:dyDescent="0.3">
      <c r="A63" s="118" t="str">
        <f>IF(IF(A62="",Calculate!$B$47,A62)+Calculate!$B$49&lt;=Calculate!$B$47,A62+Calculate!$B$49,"")</f>
        <v/>
      </c>
      <c r="B63" s="112" t="str">
        <f>IF($L$6&lt;&gt;Calculate!$Q$1,"",IF(OR(N$6="",$A63=""),"",IF(AND($A63&gt;=N$6,N$6&lt;=$A64,$A63&lt;=O$6),$J$6,"")))</f>
        <v/>
      </c>
      <c r="C63" s="113" t="str">
        <f>IF($L$6&lt;&gt;Calculate!$Q$1,"",IF(OR(P$6="",$A63=""),"",IF(AND($A63&gt;=P$6,Q$6&lt;=$A64,$A63&lt;=P$6),$J$6,"")))</f>
        <v/>
      </c>
      <c r="D63" s="112" t="str">
        <f>IF($L$6&lt;&gt;Calculate!$Q$1,"",IF(OR(R$6="",$A63=""),"",IF(AND($A63&gt;=R$6,R$6&lt;=$A64,$A63&lt;=S$6),$J$6,"")))</f>
        <v/>
      </c>
      <c r="E63" s="113" t="str">
        <f>IF($L$6&lt;&gt;Calculate!$Q$1,"",IF(OR(R$6="",$A63=""),"",IF(AND($A63&gt;=R$6,S$6&lt;=$A64,$A63&lt;=R$6),$J$6,"")))</f>
        <v/>
      </c>
      <c r="F63" s="112" t="str">
        <f>IF($L$6&lt;&gt;Calculate!$Q$1,"",IF(OR(R$6="",$A63=""),"",IF(AND($A63&gt;=R$6,R$6&lt;=$A64,$A63&lt;=S$6),$J$6,"")))</f>
        <v/>
      </c>
      <c r="G63" s="113" t="str">
        <f>IF($L$6&lt;&gt;Calculate!$Q$1,"",IF(OR(T$6="",$A63=""),"",IF(AND($A63&gt;=T$6,U$6&lt;=$A64,$A63&lt;=T$6),$J$6,"")))</f>
        <v/>
      </c>
      <c r="H63" s="112" t="str">
        <f>IF($L$6&lt;&gt;Calculate!$Q$1,"",IF(OR(T$6="",$A63=""),"",IF(AND($A63&gt;=T$6,T$6&lt;=$A64,$A63&lt;=U$6),$J$6,"")))</f>
        <v/>
      </c>
    </row>
    <row r="64" spans="1:8" x14ac:dyDescent="0.3">
      <c r="A64" s="117" t="str">
        <f>IF(IF(A63="",Calculate!$B$47,A63)+Calculate!$B$49&lt;=Calculate!$B$47,A63+Calculate!$B$49,"")</f>
        <v/>
      </c>
      <c r="B64" s="114" t="str">
        <f>IF($L$6&lt;&gt;Calculate!$Q$1,"",IF(OR(N$6="",$A64=""),"",IF(AND($A64&gt;=N$6,N$6&lt;=$A65,$A64&lt;=O$6),$J$6,"")))</f>
        <v/>
      </c>
      <c r="C64" s="114" t="str">
        <f>IF($L$6&lt;&gt;Calculate!$Q$1,"",IF(OR(P$6="",$A64=""),"",IF(AND($A64&gt;=P$6,Q$6&lt;=$A65,$A64&lt;=P$6),$J$6,"")))</f>
        <v/>
      </c>
      <c r="D64" s="114" t="str">
        <f>IF($L$6&lt;&gt;Calculate!$Q$1,"",IF(OR(R$6="",$A64=""),"",IF(AND($A64&gt;=R$6,R$6&lt;=$A65,$A64&lt;=S$6),$J$6,"")))</f>
        <v/>
      </c>
      <c r="E64" s="114" t="str">
        <f>IF($L$6&lt;&gt;Calculate!$Q$1,"",IF(OR(R$6="",$A64=""),"",IF(AND($A64&gt;=R$6,S$6&lt;=$A65,$A64&lt;=R$6),$J$6,"")))</f>
        <v/>
      </c>
      <c r="F64" s="114" t="str">
        <f>IF($L$6&lt;&gt;Calculate!$Q$1,"",IF(OR(R$6="",$A64=""),"",IF(AND($A64&gt;=R$6,R$6&lt;=$A65,$A64&lt;=S$6),$J$6,"")))</f>
        <v/>
      </c>
      <c r="G64" s="114" t="str">
        <f>IF($L$6&lt;&gt;Calculate!$Q$1,"",IF(OR(T$6="",$A64=""),"",IF(AND($A64&gt;=T$6,U$6&lt;=$A65,$A64&lt;=T$6),$J$6,"")))</f>
        <v/>
      </c>
      <c r="H64" s="114" t="str">
        <f>IF($L$6&lt;&gt;Calculate!$Q$1,"",IF(OR(T$6="",$A64=""),"",IF(AND($A64&gt;=T$6,T$6&lt;=$A65,$A64&lt;=U$6),$J$6,"")))</f>
        <v/>
      </c>
    </row>
    <row r="65" spans="1:8" x14ac:dyDescent="0.3">
      <c r="A65" s="118" t="str">
        <f>IF(IF(A64="",Calculate!$B$47,A64)+Calculate!$B$49&lt;=Calculate!$B$47,A64+Calculate!$B$49,"")</f>
        <v/>
      </c>
      <c r="B65" s="112" t="str">
        <f>IF($L$6&lt;&gt;Calculate!$Q$1,"",IF(OR(N$6="",$A65=""),"",IF(AND($A65&gt;=N$6,N$6&lt;=$A66,$A65&lt;=O$6),$J$6,"")))</f>
        <v/>
      </c>
      <c r="C65" s="113" t="str">
        <f>IF($L$6&lt;&gt;Calculate!$Q$1,"",IF(OR(P$6="",$A65=""),"",IF(AND($A65&gt;=P$6,Q$6&lt;=$A66,$A65&lt;=P$6),$J$6,"")))</f>
        <v/>
      </c>
      <c r="D65" s="112" t="str">
        <f>IF($L$6&lt;&gt;Calculate!$Q$1,"",IF(OR(R$6="",$A65=""),"",IF(AND($A65&gt;=R$6,R$6&lt;=$A66,$A65&lt;=S$6),$J$6,"")))</f>
        <v/>
      </c>
      <c r="E65" s="113" t="str">
        <f>IF($L$6&lt;&gt;Calculate!$Q$1,"",IF(OR(R$6="",$A65=""),"",IF(AND($A65&gt;=R$6,S$6&lt;=$A66,$A65&lt;=R$6),$J$6,"")))</f>
        <v/>
      </c>
      <c r="F65" s="112" t="str">
        <f>IF($L$6&lt;&gt;Calculate!$Q$1,"",IF(OR(R$6="",$A65=""),"",IF(AND($A65&gt;=R$6,R$6&lt;=$A66,$A65&lt;=S$6),$J$6,"")))</f>
        <v/>
      </c>
      <c r="G65" s="113" t="str">
        <f>IF($L$6&lt;&gt;Calculate!$Q$1,"",IF(OR(T$6="",$A65=""),"",IF(AND($A65&gt;=T$6,U$6&lt;=$A66,$A65&lt;=T$6),$J$6,"")))</f>
        <v/>
      </c>
      <c r="H65" s="112" t="str">
        <f>IF($L$6&lt;&gt;Calculate!$Q$1,"",IF(OR(T$6="",$A65=""),"",IF(AND($A65&gt;=T$6,T$6&lt;=$A66,$A65&lt;=U$6),$J$6,"")))</f>
        <v/>
      </c>
    </row>
    <row r="66" spans="1:8" x14ac:dyDescent="0.3">
      <c r="A66" s="117" t="str">
        <f>IF(IF(A65="",Calculate!$B$47,A65)+Calculate!$B$49&lt;=Calculate!$B$47,A65+Calculate!$B$49,"")</f>
        <v/>
      </c>
      <c r="B66" s="114" t="str">
        <f>IF($L$6&lt;&gt;Calculate!$Q$1,"",IF(OR(N$6="",$A66=""),"",IF(AND($A66&gt;=N$6,N$6&lt;=$A67,$A66&lt;=O$6),$J$6,"")))</f>
        <v/>
      </c>
      <c r="C66" s="114" t="str">
        <f>IF($L$6&lt;&gt;Calculate!$Q$1,"",IF(OR(P$6="",$A66=""),"",IF(AND($A66&gt;=P$6,Q$6&lt;=$A67,$A66&lt;=P$6),$J$6,"")))</f>
        <v/>
      </c>
      <c r="D66" s="114" t="str">
        <f>IF($L$6&lt;&gt;Calculate!$Q$1,"",IF(OR(R$6="",$A66=""),"",IF(AND($A66&gt;=R$6,R$6&lt;=$A67,$A66&lt;=S$6),$J$6,"")))</f>
        <v/>
      </c>
      <c r="E66" s="114" t="str">
        <f>IF($L$6&lt;&gt;Calculate!$Q$1,"",IF(OR(R$6="",$A66=""),"",IF(AND($A66&gt;=R$6,S$6&lt;=$A67,$A66&lt;=R$6),$J$6,"")))</f>
        <v/>
      </c>
      <c r="F66" s="114" t="str">
        <f>IF($L$6&lt;&gt;Calculate!$Q$1,"",IF(OR(R$6="",$A66=""),"",IF(AND($A66&gt;=R$6,R$6&lt;=$A67,$A66&lt;=S$6),$J$6,"")))</f>
        <v/>
      </c>
      <c r="G66" s="114" t="str">
        <f>IF($L$6&lt;&gt;Calculate!$Q$1,"",IF(OR(T$6="",$A66=""),"",IF(AND($A66&gt;=T$6,U$6&lt;=$A67,$A66&lt;=T$6),$J$6,"")))</f>
        <v/>
      </c>
      <c r="H66" s="114" t="str">
        <f>IF($L$6&lt;&gt;Calculate!$Q$1,"",IF(OR(T$6="",$A66=""),"",IF(AND($A66&gt;=T$6,T$6&lt;=$A67,$A66&lt;=U$6),$J$6,"")))</f>
        <v/>
      </c>
    </row>
    <row r="67" spans="1:8" x14ac:dyDescent="0.3">
      <c r="A67" s="118" t="str">
        <f>IF(IF(A66="",Calculate!$B$47,A66)+Calculate!$B$49&lt;=Calculate!$B$47,A66+Calculate!$B$49,"")</f>
        <v/>
      </c>
      <c r="B67" s="112" t="str">
        <f>IF($L$6&lt;&gt;Calculate!$Q$1,"",IF(OR(N$6="",$A67=""),"",IF(AND($A67&gt;=N$6,N$6&lt;=$A68,$A67&lt;=O$6),$J$6,"")))</f>
        <v/>
      </c>
      <c r="C67" s="113" t="str">
        <f>IF($L$6&lt;&gt;Calculate!$Q$1,"",IF(OR(P$6="",$A67=""),"",IF(AND($A67&gt;=P$6,Q$6&lt;=$A68,$A67&lt;=P$6),$J$6,"")))</f>
        <v/>
      </c>
      <c r="D67" s="112" t="str">
        <f>IF($L$6&lt;&gt;Calculate!$Q$1,"",IF(OR(R$6="",$A67=""),"",IF(AND($A67&gt;=R$6,R$6&lt;=$A68,$A67&lt;=S$6),$J$6,"")))</f>
        <v/>
      </c>
      <c r="E67" s="113" t="str">
        <f>IF($L$6&lt;&gt;Calculate!$Q$1,"",IF(OR(R$6="",$A67=""),"",IF(AND($A67&gt;=R$6,S$6&lt;=$A68,$A67&lt;=R$6),$J$6,"")))</f>
        <v/>
      </c>
      <c r="F67" s="112" t="str">
        <f>IF($L$6&lt;&gt;Calculate!$Q$1,"",IF(OR(R$6="",$A67=""),"",IF(AND($A67&gt;=R$6,R$6&lt;=$A68,$A67&lt;=S$6),$J$6,"")))</f>
        <v/>
      </c>
      <c r="G67" s="113" t="str">
        <f>IF($L$6&lt;&gt;Calculate!$Q$1,"",IF(OR(T$6="",$A67=""),"",IF(AND($A67&gt;=T$6,U$6&lt;=$A68,$A67&lt;=T$6),$J$6,"")))</f>
        <v/>
      </c>
      <c r="H67" s="112" t="str">
        <f>IF($L$6&lt;&gt;Calculate!$Q$1,"",IF(OR(T$6="",$A67=""),"",IF(AND($A67&gt;=T$6,T$6&lt;=$A68,$A67&lt;=U$6),$J$6,"")))</f>
        <v/>
      </c>
    </row>
    <row r="68" spans="1:8" x14ac:dyDescent="0.3">
      <c r="A68" s="117" t="str">
        <f>IF(IF(A67="",Calculate!$B$47,A67)+Calculate!$B$49&lt;=Calculate!$B$47,A67+Calculate!$B$49,"")</f>
        <v/>
      </c>
      <c r="B68" s="114" t="str">
        <f>IF($L$6&lt;&gt;Calculate!$Q$1,"",IF(OR(N$6="",$A68=""),"",IF(AND($A68&gt;=N$6,N$6&lt;=$A69,$A68&lt;=O$6),$J$6,"")))</f>
        <v/>
      </c>
      <c r="C68" s="114" t="str">
        <f>IF($L$6&lt;&gt;Calculate!$Q$1,"",IF(OR(P$6="",$A68=""),"",IF(AND($A68&gt;=P$6,Q$6&lt;=$A69,$A68&lt;=P$6),$J$6,"")))</f>
        <v/>
      </c>
      <c r="D68" s="114" t="str">
        <f>IF($L$6&lt;&gt;Calculate!$Q$1,"",IF(OR(R$6="",$A68=""),"",IF(AND($A68&gt;=R$6,R$6&lt;=$A69,$A68&lt;=S$6),$J$6,"")))</f>
        <v/>
      </c>
      <c r="E68" s="114" t="str">
        <f>IF($L$6&lt;&gt;Calculate!$Q$1,"",IF(OR(R$6="",$A68=""),"",IF(AND($A68&gt;=R$6,S$6&lt;=$A69,$A68&lt;=R$6),$J$6,"")))</f>
        <v/>
      </c>
      <c r="F68" s="114" t="str">
        <f>IF($L$6&lt;&gt;Calculate!$Q$1,"",IF(OR(R$6="",$A68=""),"",IF(AND($A68&gt;=R$6,R$6&lt;=$A69,$A68&lt;=S$6),$J$6,"")))</f>
        <v/>
      </c>
      <c r="G68" s="114" t="str">
        <f>IF($L$6&lt;&gt;Calculate!$Q$1,"",IF(OR(T$6="",$A68=""),"",IF(AND($A68&gt;=T$6,U$6&lt;=$A69,$A68&lt;=T$6),$J$6,"")))</f>
        <v/>
      </c>
      <c r="H68" s="114" t="str">
        <f>IF($L$6&lt;&gt;Calculate!$Q$1,"",IF(OR(T$6="",$A68=""),"",IF(AND($A68&gt;=T$6,T$6&lt;=$A69,$A68&lt;=U$6),$J$6,"")))</f>
        <v/>
      </c>
    </row>
    <row r="69" spans="1:8" x14ac:dyDescent="0.3">
      <c r="A69" s="118" t="str">
        <f>IF(IF(A68="",Calculate!$B$47,A68)+Calculate!$B$49&lt;=Calculate!$B$47,A68+Calculate!$B$49,"")</f>
        <v/>
      </c>
      <c r="B69" s="112" t="str">
        <f>IF($L$6&lt;&gt;Calculate!$Q$1,"",IF(OR(N$6="",$A69=""),"",IF(AND($A69&gt;=N$6,N$6&lt;=$A70,$A69&lt;=O$6),$J$6,"")))</f>
        <v/>
      </c>
      <c r="C69" s="113" t="str">
        <f>IF($L$6&lt;&gt;Calculate!$Q$1,"",IF(OR(P$6="",$A69=""),"",IF(AND($A69&gt;=P$6,Q$6&lt;=$A70,$A69&lt;=P$6),$J$6,"")))</f>
        <v/>
      </c>
      <c r="D69" s="112" t="str">
        <f>IF($L$6&lt;&gt;Calculate!$Q$1,"",IF(OR(R$6="",$A69=""),"",IF(AND($A69&gt;=R$6,R$6&lt;=$A70,$A69&lt;=S$6),$J$6,"")))</f>
        <v/>
      </c>
      <c r="E69" s="113" t="str">
        <f>IF($L$6&lt;&gt;Calculate!$Q$1,"",IF(OR(R$6="",$A69=""),"",IF(AND($A69&gt;=R$6,S$6&lt;=$A70,$A69&lt;=R$6),$J$6,"")))</f>
        <v/>
      </c>
      <c r="F69" s="112" t="str">
        <f>IF($L$6&lt;&gt;Calculate!$Q$1,"",IF(OR(R$6="",$A69=""),"",IF(AND($A69&gt;=R$6,R$6&lt;=$A70,$A69&lt;=S$6),$J$6,"")))</f>
        <v/>
      </c>
      <c r="G69" s="113" t="str">
        <f>IF($L$6&lt;&gt;Calculate!$Q$1,"",IF(OR(T$6="",$A69=""),"",IF(AND($A69&gt;=T$6,U$6&lt;=$A70,$A69&lt;=T$6),$J$6,"")))</f>
        <v/>
      </c>
      <c r="H69" s="112" t="str">
        <f>IF($L$6&lt;&gt;Calculate!$Q$1,"",IF(OR(T$6="",$A69=""),"",IF(AND($A69&gt;=T$6,T$6&lt;=$A70,$A69&lt;=U$6),$J$6,"")))</f>
        <v/>
      </c>
    </row>
    <row r="70" spans="1:8" x14ac:dyDescent="0.3">
      <c r="A70" s="117" t="str">
        <f>IF(IF(A69="",Calculate!$B$47,A69)+Calculate!$B$49&lt;=Calculate!$B$47,A69+Calculate!$B$49,"")</f>
        <v/>
      </c>
      <c r="B70" s="114" t="str">
        <f>IF($L$6&lt;&gt;Calculate!$Q$1,"",IF(OR(N$6="",$A70=""),"",IF(AND($A70&gt;=N$6,N$6&lt;=$A71,$A70&lt;=O$6),$J$6,"")))</f>
        <v/>
      </c>
      <c r="C70" s="114" t="str">
        <f>IF($L$6&lt;&gt;Calculate!$Q$1,"",IF(OR(P$6="",$A70=""),"",IF(AND($A70&gt;=P$6,Q$6&lt;=$A71,$A70&lt;=P$6),$J$6,"")))</f>
        <v/>
      </c>
      <c r="D70" s="114" t="str">
        <f>IF($L$6&lt;&gt;Calculate!$Q$1,"",IF(OR(R$6="",$A70=""),"",IF(AND($A70&gt;=R$6,R$6&lt;=$A71,$A70&lt;=S$6),$J$6,"")))</f>
        <v/>
      </c>
      <c r="E70" s="114" t="str">
        <f>IF($L$6&lt;&gt;Calculate!$Q$1,"",IF(OR(R$6="",$A70=""),"",IF(AND($A70&gt;=R$6,S$6&lt;=$A71,$A70&lt;=R$6),$J$6,"")))</f>
        <v/>
      </c>
      <c r="F70" s="114" t="str">
        <f>IF($L$6&lt;&gt;Calculate!$Q$1,"",IF(OR(R$6="",$A70=""),"",IF(AND($A70&gt;=R$6,R$6&lt;=$A71,$A70&lt;=S$6),$J$6,"")))</f>
        <v/>
      </c>
      <c r="G70" s="114" t="str">
        <f>IF($L$6&lt;&gt;Calculate!$Q$1,"",IF(OR(T$6="",$A70=""),"",IF(AND($A70&gt;=T$6,U$6&lt;=$A71,$A70&lt;=T$6),$J$6,"")))</f>
        <v/>
      </c>
      <c r="H70" s="114" t="str">
        <f>IF($L$6&lt;&gt;Calculate!$Q$1,"",IF(OR(T$6="",$A70=""),"",IF(AND($A70&gt;=T$6,T$6&lt;=$A71,$A70&lt;=U$6),$J$6,"")))</f>
        <v/>
      </c>
    </row>
    <row r="71" spans="1:8" x14ac:dyDescent="0.3">
      <c r="A71" s="118" t="str">
        <f>IF(IF(A70="",Calculate!$B$47,A70)+Calculate!$B$49&lt;=Calculate!$B$47,A70+Calculate!$B$49,"")</f>
        <v/>
      </c>
      <c r="B71" s="112" t="str">
        <f>IF($L$6&lt;&gt;Calculate!$Q$1,"",IF(OR(N$6="",$A71=""),"",IF(AND($A71&gt;=N$6,N$6&lt;=$A72,$A71&lt;=O$6),$J$6,"")))</f>
        <v/>
      </c>
      <c r="C71" s="113" t="str">
        <f>IF($L$6&lt;&gt;Calculate!$Q$1,"",IF(OR(P$6="",$A71=""),"",IF(AND($A71&gt;=P$6,Q$6&lt;=$A72,$A71&lt;=P$6),$J$6,"")))</f>
        <v/>
      </c>
      <c r="D71" s="112" t="str">
        <f>IF($L$6&lt;&gt;Calculate!$Q$1,"",IF(OR(R$6="",$A71=""),"",IF(AND($A71&gt;=R$6,R$6&lt;=$A72,$A71&lt;=S$6),$J$6,"")))</f>
        <v/>
      </c>
      <c r="E71" s="113" t="str">
        <f>IF($L$6&lt;&gt;Calculate!$Q$1,"",IF(OR(R$6="",$A71=""),"",IF(AND($A71&gt;=R$6,S$6&lt;=$A72,$A71&lt;=R$6),$J$6,"")))</f>
        <v/>
      </c>
      <c r="F71" s="112" t="str">
        <f>IF($L$6&lt;&gt;Calculate!$Q$1,"",IF(OR(R$6="",$A71=""),"",IF(AND($A71&gt;=R$6,R$6&lt;=$A72,$A71&lt;=S$6),$J$6,"")))</f>
        <v/>
      </c>
      <c r="G71" s="113" t="str">
        <f>IF($L$6&lt;&gt;Calculate!$Q$1,"",IF(OR(T$6="",$A71=""),"",IF(AND($A71&gt;=T$6,U$6&lt;=$A72,$A71&lt;=T$6),$J$6,"")))</f>
        <v/>
      </c>
      <c r="H71" s="112" t="str">
        <f>IF($L$6&lt;&gt;Calculate!$Q$1,"",IF(OR(T$6="",$A71=""),"",IF(AND($A71&gt;=T$6,T$6&lt;=$A72,$A71&lt;=U$6),$J$6,"")))</f>
        <v/>
      </c>
    </row>
    <row r="72" spans="1:8" x14ac:dyDescent="0.3">
      <c r="A72" s="117" t="str">
        <f>IF(IF(A71="",Calculate!$B$47,A71)+Calculate!$B$49&lt;=Calculate!$B$47,A71+Calculate!$B$49,"")</f>
        <v/>
      </c>
      <c r="B72" s="114" t="str">
        <f>IF($L$6&lt;&gt;Calculate!$Q$1,"",IF(OR(N$6="",$A72=""),"",IF(AND($A72&gt;=N$6,N$6&lt;=$A73,$A72&lt;=O$6),$J$6,"")))</f>
        <v/>
      </c>
      <c r="C72" s="114" t="str">
        <f>IF($L$6&lt;&gt;Calculate!$Q$1,"",IF(OR(P$6="",$A72=""),"",IF(AND($A72&gt;=P$6,Q$6&lt;=$A73,$A72&lt;=P$6),$J$6,"")))</f>
        <v/>
      </c>
      <c r="D72" s="114" t="str">
        <f>IF($L$6&lt;&gt;Calculate!$Q$1,"",IF(OR(R$6="",$A72=""),"",IF(AND($A72&gt;=R$6,R$6&lt;=$A73,$A72&lt;=S$6),$J$6,"")))</f>
        <v/>
      </c>
      <c r="E72" s="114" t="str">
        <f>IF($L$6&lt;&gt;Calculate!$Q$1,"",IF(OR(R$6="",$A72=""),"",IF(AND($A72&gt;=R$6,S$6&lt;=$A73,$A72&lt;=R$6),$J$6,"")))</f>
        <v/>
      </c>
      <c r="F72" s="114" t="str">
        <f>IF($L$6&lt;&gt;Calculate!$Q$1,"",IF(OR(R$6="",$A72=""),"",IF(AND($A72&gt;=R$6,R$6&lt;=$A73,$A72&lt;=S$6),$J$6,"")))</f>
        <v/>
      </c>
      <c r="G72" s="114" t="str">
        <f>IF($L$6&lt;&gt;Calculate!$Q$1,"",IF(OR(T$6="",$A72=""),"",IF(AND($A72&gt;=T$6,U$6&lt;=$A73,$A72&lt;=T$6),$J$6,"")))</f>
        <v/>
      </c>
      <c r="H72" s="114" t="str">
        <f>IF($L$6&lt;&gt;Calculate!$Q$1,"",IF(OR(T$6="",$A72=""),"",IF(AND($A72&gt;=T$6,T$6&lt;=$A73,$A72&lt;=U$6),$J$6,"")))</f>
        <v/>
      </c>
    </row>
    <row r="73" spans="1:8" x14ac:dyDescent="0.3">
      <c r="A73" s="118" t="str">
        <f>IF(IF(A72="",Calculate!$B$47,A72)+Calculate!$B$49&lt;=Calculate!$B$47,A72+Calculate!$B$49,"")</f>
        <v/>
      </c>
      <c r="B73" s="112" t="str">
        <f>IF($L$6&lt;&gt;Calculate!$Q$1,"",IF(OR(N$6="",$A73=""),"",IF(AND($A73&gt;=N$6,N$6&lt;=$A74,$A73&lt;=O$6),$J$6,"")))</f>
        <v/>
      </c>
      <c r="C73" s="113" t="str">
        <f>IF($L$6&lt;&gt;Calculate!$Q$1,"",IF(OR(P$6="",$A73=""),"",IF(AND($A73&gt;=P$6,Q$6&lt;=$A74,$A73&lt;=P$6),$J$6,"")))</f>
        <v/>
      </c>
      <c r="D73" s="112" t="str">
        <f>IF($L$6&lt;&gt;Calculate!$Q$1,"",IF(OR(R$6="",$A73=""),"",IF(AND($A73&gt;=R$6,R$6&lt;=$A74,$A73&lt;=S$6),$J$6,"")))</f>
        <v/>
      </c>
      <c r="E73" s="113" t="str">
        <f>IF($L$6&lt;&gt;Calculate!$Q$1,"",IF(OR(R$6="",$A73=""),"",IF(AND($A73&gt;=R$6,S$6&lt;=$A74,$A73&lt;=R$6),$J$6,"")))</f>
        <v/>
      </c>
      <c r="F73" s="112" t="str">
        <f>IF($L$6&lt;&gt;Calculate!$Q$1,"",IF(OR(R$6="",$A73=""),"",IF(AND($A73&gt;=R$6,R$6&lt;=$A74,$A73&lt;=S$6),$J$6,"")))</f>
        <v/>
      </c>
      <c r="G73" s="113" t="str">
        <f>IF($L$6&lt;&gt;Calculate!$Q$1,"",IF(OR(T$6="",$A73=""),"",IF(AND($A73&gt;=T$6,U$6&lt;=$A74,$A73&lt;=T$6),$J$6,"")))</f>
        <v/>
      </c>
      <c r="H73" s="112" t="str">
        <f>IF($L$6&lt;&gt;Calculate!$Q$1,"",IF(OR(T$6="",$A73=""),"",IF(AND($A73&gt;=T$6,T$6&lt;=$A74,$A73&lt;=U$6),$J$6,"")))</f>
        <v/>
      </c>
    </row>
    <row r="74" spans="1:8" x14ac:dyDescent="0.3">
      <c r="A74" s="117" t="str">
        <f>IF(IF(A73="",Calculate!$B$47,A73)+Calculate!$B$49&lt;=Calculate!$B$47,A73+Calculate!$B$49,"")</f>
        <v/>
      </c>
      <c r="B74" s="114" t="str">
        <f>IF($L$6&lt;&gt;Calculate!$Q$1,"",IF(OR(N$6="",$A74=""),"",IF(AND($A74&gt;=N$6,N$6&lt;=$A75,$A74&lt;=O$6),$J$6,"")))</f>
        <v/>
      </c>
      <c r="C74" s="114" t="str">
        <f>IF($L$6&lt;&gt;Calculate!$Q$1,"",IF(OR(P$6="",$A74=""),"",IF(AND($A74&gt;=P$6,Q$6&lt;=$A75,$A74&lt;=P$6),$J$6,"")))</f>
        <v/>
      </c>
      <c r="D74" s="114" t="str">
        <f>IF($L$6&lt;&gt;Calculate!$Q$1,"",IF(OR(R$6="",$A74=""),"",IF(AND($A74&gt;=R$6,R$6&lt;=$A75,$A74&lt;=S$6),$J$6,"")))</f>
        <v/>
      </c>
      <c r="E74" s="114" t="str">
        <f>IF($L$6&lt;&gt;Calculate!$Q$1,"",IF(OR(R$6="",$A74=""),"",IF(AND($A74&gt;=R$6,S$6&lt;=$A75,$A74&lt;=R$6),$J$6,"")))</f>
        <v/>
      </c>
      <c r="F74" s="114" t="str">
        <f>IF($L$6&lt;&gt;Calculate!$Q$1,"",IF(OR(R$6="",$A74=""),"",IF(AND($A74&gt;=R$6,R$6&lt;=$A75,$A74&lt;=S$6),$J$6,"")))</f>
        <v/>
      </c>
      <c r="G74" s="114" t="str">
        <f>IF($L$6&lt;&gt;Calculate!$Q$1,"",IF(OR(T$6="",$A74=""),"",IF(AND($A74&gt;=T$6,U$6&lt;=$A75,$A74&lt;=T$6),$J$6,"")))</f>
        <v/>
      </c>
      <c r="H74" s="114" t="str">
        <f>IF($L$6&lt;&gt;Calculate!$Q$1,"",IF(OR(T$6="",$A74=""),"",IF(AND($A74&gt;=T$6,T$6&lt;=$A75,$A74&lt;=U$6),$J$6,"")))</f>
        <v/>
      </c>
    </row>
    <row r="75" spans="1:8" x14ac:dyDescent="0.3">
      <c r="A75" s="118" t="str">
        <f>IF(IF(A74="",Calculate!$B$47,A74)+Calculate!$B$49&lt;=Calculate!$B$47,A74+Calculate!$B$49,"")</f>
        <v/>
      </c>
      <c r="B75" s="112" t="str">
        <f>IF($L$6&lt;&gt;Calculate!$Q$1,"",IF(OR(N$6="",$A75=""),"",IF(AND($A75&gt;=N$6,N$6&lt;=$A76,$A75&lt;=O$6),$J$6,"")))</f>
        <v/>
      </c>
      <c r="C75" s="113" t="str">
        <f>IF($L$6&lt;&gt;Calculate!$Q$1,"",IF(OR(P$6="",$A75=""),"",IF(AND($A75&gt;=P$6,Q$6&lt;=$A76,$A75&lt;=P$6),$J$6,"")))</f>
        <v/>
      </c>
      <c r="D75" s="112" t="str">
        <f>IF($L$6&lt;&gt;Calculate!$Q$1,"",IF(OR(R$6="",$A75=""),"",IF(AND($A75&gt;=R$6,R$6&lt;=$A76,$A75&lt;=S$6),$J$6,"")))</f>
        <v/>
      </c>
      <c r="E75" s="113" t="str">
        <f>IF($L$6&lt;&gt;Calculate!$Q$1,"",IF(OR(R$6="",$A75=""),"",IF(AND($A75&gt;=R$6,S$6&lt;=$A76,$A75&lt;=R$6),$J$6,"")))</f>
        <v/>
      </c>
      <c r="F75" s="112" t="str">
        <f>IF($L$6&lt;&gt;Calculate!$Q$1,"",IF(OR(R$6="",$A75=""),"",IF(AND($A75&gt;=R$6,R$6&lt;=$A76,$A75&lt;=S$6),$J$6,"")))</f>
        <v/>
      </c>
      <c r="G75" s="113" t="str">
        <f>IF($L$6&lt;&gt;Calculate!$Q$1,"",IF(OR(T$6="",$A75=""),"",IF(AND($A75&gt;=T$6,U$6&lt;=$A76,$A75&lt;=T$6),$J$6,"")))</f>
        <v/>
      </c>
      <c r="H75" s="112" t="str">
        <f>IF($L$6&lt;&gt;Calculate!$Q$1,"",IF(OR(T$6="",$A75=""),"",IF(AND($A75&gt;=T$6,T$6&lt;=$A76,$A75&lt;=U$6),$J$6,"")))</f>
        <v/>
      </c>
    </row>
    <row r="76" spans="1:8" x14ac:dyDescent="0.3">
      <c r="A76" s="117" t="str">
        <f>IF(IF(A75="",Calculate!$B$47,A75)+Calculate!$B$49&lt;=Calculate!$B$47,A75+Calculate!$B$49,"")</f>
        <v/>
      </c>
      <c r="B76" s="114" t="str">
        <f>IF($L$6&lt;&gt;Calculate!$Q$1,"",IF(OR(N$6="",$A76=""),"",IF(AND($A76&gt;=N$6,N$6&lt;=$A77,$A76&lt;=O$6),$J$6,"")))</f>
        <v/>
      </c>
      <c r="C76" s="114" t="str">
        <f>IF($L$6&lt;&gt;Calculate!$Q$1,"",IF(OR(P$6="",$A76=""),"",IF(AND($A76&gt;=P$6,Q$6&lt;=$A77,$A76&lt;=P$6),$J$6,"")))</f>
        <v/>
      </c>
      <c r="D76" s="114" t="str">
        <f>IF($L$6&lt;&gt;Calculate!$Q$1,"",IF(OR(R$6="",$A76=""),"",IF(AND($A76&gt;=R$6,R$6&lt;=$A77,$A76&lt;=S$6),$J$6,"")))</f>
        <v/>
      </c>
      <c r="E76" s="114" t="str">
        <f>IF($L$6&lt;&gt;Calculate!$Q$1,"",IF(OR(R$6="",$A76=""),"",IF(AND($A76&gt;=R$6,S$6&lt;=$A77,$A76&lt;=R$6),$J$6,"")))</f>
        <v/>
      </c>
      <c r="F76" s="114" t="str">
        <f>IF($L$6&lt;&gt;Calculate!$Q$1,"",IF(OR(R$6="",$A76=""),"",IF(AND($A76&gt;=R$6,R$6&lt;=$A77,$A76&lt;=S$6),$J$6,"")))</f>
        <v/>
      </c>
      <c r="G76" s="114" t="str">
        <f>IF($L$6&lt;&gt;Calculate!$Q$1,"",IF(OR(T$6="",$A76=""),"",IF(AND($A76&gt;=T$6,U$6&lt;=$A77,$A76&lt;=T$6),$J$6,"")))</f>
        <v/>
      </c>
      <c r="H76" s="114" t="str">
        <f>IF($L$6&lt;&gt;Calculate!$Q$1,"",IF(OR(T$6="",$A76=""),"",IF(AND($A76&gt;=T$6,T$6&lt;=$A77,$A76&lt;=U$6),$J$6,"")))</f>
        <v/>
      </c>
    </row>
    <row r="77" spans="1:8" x14ac:dyDescent="0.3">
      <c r="A77" s="118" t="str">
        <f>IF(IF(A76="",Calculate!$B$47,A76)+Calculate!$B$49&lt;=Calculate!$B$47,A76+Calculate!$B$49,"")</f>
        <v/>
      </c>
      <c r="B77" s="112" t="str">
        <f>IF($L$6&lt;&gt;Calculate!$Q$1,"",IF(OR(N$6="",$A77=""),"",IF(AND($A77&gt;=N$6,N$6&lt;=$A78,$A77&lt;=O$6),$J$6,"")))</f>
        <v/>
      </c>
      <c r="C77" s="113" t="str">
        <f>IF($L$6&lt;&gt;Calculate!$Q$1,"",IF(OR(P$6="",$A77=""),"",IF(AND($A77&gt;=P$6,Q$6&lt;=$A78,$A77&lt;=P$6),$J$6,"")))</f>
        <v/>
      </c>
      <c r="D77" s="112" t="str">
        <f>IF($L$6&lt;&gt;Calculate!$Q$1,"",IF(OR(R$6="",$A77=""),"",IF(AND($A77&gt;=R$6,R$6&lt;=$A78,$A77&lt;=S$6),$J$6,"")))</f>
        <v/>
      </c>
      <c r="E77" s="113" t="str">
        <f>IF($L$6&lt;&gt;Calculate!$Q$1,"",IF(OR(R$6="",$A77=""),"",IF(AND($A77&gt;=R$6,S$6&lt;=$A78,$A77&lt;=R$6),$J$6,"")))</f>
        <v/>
      </c>
      <c r="F77" s="112" t="str">
        <f>IF($L$6&lt;&gt;Calculate!$Q$1,"",IF(OR(R$6="",$A77=""),"",IF(AND($A77&gt;=R$6,R$6&lt;=$A78,$A77&lt;=S$6),$J$6,"")))</f>
        <v/>
      </c>
      <c r="G77" s="113" t="str">
        <f>IF($L$6&lt;&gt;Calculate!$Q$1,"",IF(OR(T$6="",$A77=""),"",IF(AND($A77&gt;=T$6,U$6&lt;=$A78,$A77&lt;=T$6),$J$6,"")))</f>
        <v/>
      </c>
      <c r="H77" s="112" t="str">
        <f>IF($L$6&lt;&gt;Calculate!$Q$1,"",IF(OR(T$6="",$A77=""),"",IF(AND($A77&gt;=T$6,T$6&lt;=$A78,$A77&lt;=U$6),$J$6,"")))</f>
        <v/>
      </c>
    </row>
    <row r="78" spans="1:8" x14ac:dyDescent="0.3">
      <c r="A78" s="117" t="str">
        <f>IF(IF(A77="",Calculate!$B$47,A77)+Calculate!$B$49&lt;=Calculate!$B$47,A77+Calculate!$B$49,"")</f>
        <v/>
      </c>
      <c r="B78" s="114" t="str">
        <f>IF($L$6&lt;&gt;Calculate!$Q$1,"",IF(OR(N$6="",$A78=""),"",IF(AND($A78&gt;=N$6,N$6&lt;=$A79,$A78&lt;=O$6),$J$6,"")))</f>
        <v/>
      </c>
      <c r="C78" s="114" t="str">
        <f>IF($L$6&lt;&gt;Calculate!$Q$1,"",IF(OR(P$6="",$A78=""),"",IF(AND($A78&gt;=P$6,Q$6&lt;=$A79,$A78&lt;=P$6),$J$6,"")))</f>
        <v/>
      </c>
      <c r="D78" s="114" t="str">
        <f>IF($L$6&lt;&gt;Calculate!$Q$1,"",IF(OR(R$6="",$A78=""),"",IF(AND($A78&gt;=R$6,R$6&lt;=$A79,$A78&lt;=S$6),$J$6,"")))</f>
        <v/>
      </c>
      <c r="E78" s="114" t="str">
        <f>IF($L$6&lt;&gt;Calculate!$Q$1,"",IF(OR(R$6="",$A78=""),"",IF(AND($A78&gt;=R$6,S$6&lt;=$A79,$A78&lt;=R$6),$J$6,"")))</f>
        <v/>
      </c>
      <c r="F78" s="114" t="str">
        <f>IF($L$6&lt;&gt;Calculate!$Q$1,"",IF(OR(R$6="",$A78=""),"",IF(AND($A78&gt;=R$6,R$6&lt;=$A79,$A78&lt;=S$6),$J$6,"")))</f>
        <v/>
      </c>
      <c r="G78" s="114" t="str">
        <f>IF($L$6&lt;&gt;Calculate!$Q$1,"",IF(OR(T$6="",$A78=""),"",IF(AND($A78&gt;=T$6,U$6&lt;=$A79,$A78&lt;=T$6),$J$6,"")))</f>
        <v/>
      </c>
      <c r="H78" s="114" t="str">
        <f>IF($L$6&lt;&gt;Calculate!$Q$1,"",IF(OR(T$6="",$A78=""),"",IF(AND($A78&gt;=T$6,T$6&lt;=$A79,$A78&lt;=U$6),$J$6,"")))</f>
        <v/>
      </c>
    </row>
    <row r="79" spans="1:8" x14ac:dyDescent="0.3">
      <c r="A79" s="118" t="str">
        <f>IF(IF(A78="",Calculate!$B$47,A78)+Calculate!$B$49&lt;=Calculate!$B$47,A78+Calculate!$B$49,"")</f>
        <v/>
      </c>
      <c r="B79" s="112" t="str">
        <f>IF($L$6&lt;&gt;Calculate!$Q$1,"",IF(OR(N$6="",$A79=""),"",IF(AND($A79&gt;=N$6,N$6&lt;=$A80,$A79&lt;=O$6),$J$6,"")))</f>
        <v/>
      </c>
      <c r="C79" s="113" t="str">
        <f>IF($L$6&lt;&gt;Calculate!$Q$1,"",IF(OR(P$6="",$A79=""),"",IF(AND($A79&gt;=P$6,Q$6&lt;=$A80,$A79&lt;=P$6),$J$6,"")))</f>
        <v/>
      </c>
      <c r="D79" s="112" t="str">
        <f>IF($L$6&lt;&gt;Calculate!$Q$1,"",IF(OR(R$6="",$A79=""),"",IF(AND($A79&gt;=R$6,R$6&lt;=$A80,$A79&lt;=S$6),$J$6,"")))</f>
        <v/>
      </c>
      <c r="E79" s="113" t="str">
        <f>IF($L$6&lt;&gt;Calculate!$Q$1,"",IF(OR(R$6="",$A79=""),"",IF(AND($A79&gt;=R$6,S$6&lt;=$A80,$A79&lt;=R$6),$J$6,"")))</f>
        <v/>
      </c>
      <c r="F79" s="112" t="str">
        <f>IF($L$6&lt;&gt;Calculate!$Q$1,"",IF(OR(R$6="",$A79=""),"",IF(AND($A79&gt;=R$6,R$6&lt;=$A80,$A79&lt;=S$6),$J$6,"")))</f>
        <v/>
      </c>
      <c r="G79" s="113" t="str">
        <f>IF($L$6&lt;&gt;Calculate!$Q$1,"",IF(OR(T$6="",$A79=""),"",IF(AND($A79&gt;=T$6,U$6&lt;=$A80,$A79&lt;=T$6),$J$6,"")))</f>
        <v/>
      </c>
      <c r="H79" s="112" t="str">
        <f>IF($L$6&lt;&gt;Calculate!$Q$1,"",IF(OR(T$6="",$A79=""),"",IF(AND($A79&gt;=T$6,T$6&lt;=$A80,$A79&lt;=U$6),$J$6,"")))</f>
        <v/>
      </c>
    </row>
    <row r="80" spans="1:8" x14ac:dyDescent="0.3">
      <c r="A80" s="117" t="str">
        <f>IF(IF(A79="",Calculate!$B$47,A79)+Calculate!$B$49&lt;=Calculate!$B$47,A79+Calculate!$B$49,"")</f>
        <v/>
      </c>
      <c r="B80" s="114" t="str">
        <f>IF($L$6&lt;&gt;Calculate!$Q$1,"",IF(OR(N$6="",$A80=""),"",IF(AND($A80&gt;=N$6,N$6&lt;=$A81,$A80&lt;=O$6),$J$6,"")))</f>
        <v/>
      </c>
      <c r="C80" s="114" t="str">
        <f>IF($L$6&lt;&gt;Calculate!$Q$1,"",IF(OR(P$6="",$A80=""),"",IF(AND($A80&gt;=P$6,Q$6&lt;=$A81,$A80&lt;=P$6),$J$6,"")))</f>
        <v/>
      </c>
      <c r="D80" s="114" t="str">
        <f>IF($L$6&lt;&gt;Calculate!$Q$1,"",IF(OR(R$6="",$A80=""),"",IF(AND($A80&gt;=R$6,R$6&lt;=$A81,$A80&lt;=S$6),$J$6,"")))</f>
        <v/>
      </c>
      <c r="E80" s="114" t="str">
        <f>IF($L$6&lt;&gt;Calculate!$Q$1,"",IF(OR(R$6="",$A80=""),"",IF(AND($A80&gt;=R$6,S$6&lt;=$A81,$A80&lt;=R$6),$J$6,"")))</f>
        <v/>
      </c>
      <c r="F80" s="114" t="str">
        <f>IF($L$6&lt;&gt;Calculate!$Q$1,"",IF(OR(R$6="",$A80=""),"",IF(AND($A80&gt;=R$6,R$6&lt;=$A81,$A80&lt;=S$6),$J$6,"")))</f>
        <v/>
      </c>
      <c r="G80" s="114" t="str">
        <f>IF($L$6&lt;&gt;Calculate!$Q$1,"",IF(OR(T$6="",$A80=""),"",IF(AND($A80&gt;=T$6,U$6&lt;=$A81,$A80&lt;=T$6),$J$6,"")))</f>
        <v/>
      </c>
      <c r="H80" s="114" t="str">
        <f>IF($L$6&lt;&gt;Calculate!$Q$1,"",IF(OR(T$6="",$A80=""),"",IF(AND($A80&gt;=T$6,T$6&lt;=$A81,$A80&lt;=U$6),$J$6,"")))</f>
        <v/>
      </c>
    </row>
    <row r="81" spans="1:8" x14ac:dyDescent="0.3">
      <c r="A81" s="118" t="str">
        <f>IF(IF(A80="",Calculate!$B$47,A80)+Calculate!$B$49&lt;=Calculate!$B$47,A80+Calculate!$B$49,"")</f>
        <v/>
      </c>
      <c r="B81" s="112" t="str">
        <f>IF($L$6&lt;&gt;Calculate!$Q$1,"",IF(OR(N$6="",$A81=""),"",IF(AND($A81&gt;=N$6,N$6&lt;=$A82,$A81&lt;=O$6),$J$6,"")))</f>
        <v/>
      </c>
      <c r="C81" s="113" t="str">
        <f>IF($L$6&lt;&gt;Calculate!$Q$1,"",IF(OR(P$6="",$A81=""),"",IF(AND($A81&gt;=P$6,Q$6&lt;=$A82,$A81&lt;=P$6),$J$6,"")))</f>
        <v/>
      </c>
      <c r="D81" s="112" t="str">
        <f>IF($L$6&lt;&gt;Calculate!$Q$1,"",IF(OR(R$6="",$A81=""),"",IF(AND($A81&gt;=R$6,R$6&lt;=$A82,$A81&lt;=S$6),$J$6,"")))</f>
        <v/>
      </c>
      <c r="E81" s="113" t="str">
        <f>IF($L$6&lt;&gt;Calculate!$Q$1,"",IF(OR(R$6="",$A81=""),"",IF(AND($A81&gt;=R$6,S$6&lt;=$A82,$A81&lt;=R$6),$J$6,"")))</f>
        <v/>
      </c>
      <c r="F81" s="112" t="str">
        <f>IF($L$6&lt;&gt;Calculate!$Q$1,"",IF(OR(R$6="",$A81=""),"",IF(AND($A81&gt;=R$6,R$6&lt;=$A82,$A81&lt;=S$6),$J$6,"")))</f>
        <v/>
      </c>
      <c r="G81" s="113" t="str">
        <f>IF($L$6&lt;&gt;Calculate!$Q$1,"",IF(OR(T$6="",$A81=""),"",IF(AND($A81&gt;=T$6,U$6&lt;=$A82,$A81&lt;=T$6),$J$6,"")))</f>
        <v/>
      </c>
      <c r="H81" s="112" t="str">
        <f>IF($L$6&lt;&gt;Calculate!$Q$1,"",IF(OR(T$6="",$A81=""),"",IF(AND($A81&gt;=T$6,T$6&lt;=$A82,$A81&lt;=U$6),$J$6,"")))</f>
        <v/>
      </c>
    </row>
    <row r="82" spans="1:8" x14ac:dyDescent="0.3">
      <c r="A82" s="117" t="str">
        <f>IF(IF(A81="",Calculate!$B$47,A81)+Calculate!$B$49&lt;=Calculate!$B$47,A81+Calculate!$B$49,"")</f>
        <v/>
      </c>
      <c r="B82" s="114" t="str">
        <f>IF($L$6&lt;&gt;Calculate!$Q$1,"",IF(OR(N$6="",$A82=""),"",IF(AND($A82&gt;=N$6,N$6&lt;=$A83,$A82&lt;=O$6),$J$6,"")))</f>
        <v/>
      </c>
      <c r="C82" s="114" t="str">
        <f>IF($L$6&lt;&gt;Calculate!$Q$1,"",IF(OR(P$6="",$A82=""),"",IF(AND($A82&gt;=P$6,Q$6&lt;=$A83,$A82&lt;=P$6),$J$6,"")))</f>
        <v/>
      </c>
      <c r="D82" s="114" t="str">
        <f>IF($L$6&lt;&gt;Calculate!$Q$1,"",IF(OR(R$6="",$A82=""),"",IF(AND($A82&gt;=R$6,R$6&lt;=$A83,$A82&lt;=S$6),$J$6,"")))</f>
        <v/>
      </c>
      <c r="E82" s="114" t="str">
        <f>IF($L$6&lt;&gt;Calculate!$Q$1,"",IF(OR(R$6="",$A82=""),"",IF(AND($A82&gt;=R$6,S$6&lt;=$A83,$A82&lt;=R$6),$J$6,"")))</f>
        <v/>
      </c>
      <c r="F82" s="114" t="str">
        <f>IF($L$6&lt;&gt;Calculate!$Q$1,"",IF(OR(R$6="",$A82=""),"",IF(AND($A82&gt;=R$6,R$6&lt;=$A83,$A82&lt;=S$6),$J$6,"")))</f>
        <v/>
      </c>
      <c r="G82" s="114" t="str">
        <f>IF($L$6&lt;&gt;Calculate!$Q$1,"",IF(OR(T$6="",$A82=""),"",IF(AND($A82&gt;=T$6,U$6&lt;=$A83,$A82&lt;=T$6),$J$6,"")))</f>
        <v/>
      </c>
      <c r="H82" s="114" t="str">
        <f>IF($L$6&lt;&gt;Calculate!$Q$1,"",IF(OR(T$6="",$A82=""),"",IF(AND($A82&gt;=T$6,T$6&lt;=$A83,$A82&lt;=U$6),$J$6,"")))</f>
        <v/>
      </c>
    </row>
    <row r="83" spans="1:8" x14ac:dyDescent="0.3">
      <c r="A83" s="118" t="str">
        <f>IF(IF(A82="",Calculate!$B$47,A82)+Calculate!$B$49&lt;=Calculate!$B$47,A82+Calculate!$B$49,"")</f>
        <v/>
      </c>
      <c r="B83" s="112" t="str">
        <f>IF($L$6&lt;&gt;Calculate!$Q$1,"",IF(OR(N$6="",$A83=""),"",IF(AND($A83&gt;=N$6,N$6&lt;=$A84,$A83&lt;=O$6),$J$6,"")))</f>
        <v/>
      </c>
      <c r="C83" s="113" t="str">
        <f>IF($L$6&lt;&gt;Calculate!$Q$1,"",IF(OR(P$6="",$A83=""),"",IF(AND($A83&gt;=P$6,Q$6&lt;=$A84,$A83&lt;=P$6),$J$6,"")))</f>
        <v/>
      </c>
      <c r="D83" s="112" t="str">
        <f>IF($L$6&lt;&gt;Calculate!$Q$1,"",IF(OR(R$6="",$A83=""),"",IF(AND($A83&gt;=R$6,R$6&lt;=$A84,$A83&lt;=S$6),$J$6,"")))</f>
        <v/>
      </c>
      <c r="E83" s="113" t="str">
        <f>IF($L$6&lt;&gt;Calculate!$Q$1,"",IF(OR(R$6="",$A83=""),"",IF(AND($A83&gt;=R$6,S$6&lt;=$A84,$A83&lt;=R$6),$J$6,"")))</f>
        <v/>
      </c>
      <c r="F83" s="112" t="str">
        <f>IF($L$6&lt;&gt;Calculate!$Q$1,"",IF(OR(R$6="",$A83=""),"",IF(AND($A83&gt;=R$6,R$6&lt;=$A84,$A83&lt;=S$6),$J$6,"")))</f>
        <v/>
      </c>
      <c r="G83" s="113" t="str">
        <f>IF($L$6&lt;&gt;Calculate!$Q$1,"",IF(OR(T$6="",$A83=""),"",IF(AND($A83&gt;=T$6,U$6&lt;=$A84,$A83&lt;=T$6),$J$6,"")))</f>
        <v/>
      </c>
      <c r="H83" s="112" t="str">
        <f>IF($L$6&lt;&gt;Calculate!$Q$1,"",IF(OR(T$6="",$A83=""),"",IF(AND($A83&gt;=T$6,T$6&lt;=$A84,$A83&lt;=U$6),$J$6,"")))</f>
        <v/>
      </c>
    </row>
    <row r="84" spans="1:8" x14ac:dyDescent="0.3">
      <c r="A84" s="117" t="str">
        <f>IF(IF(A83="",Calculate!$B$47,A83)+Calculate!$B$49&lt;=Calculate!$B$47,A83+Calculate!$B$49,"")</f>
        <v/>
      </c>
      <c r="B84" s="114" t="str">
        <f>IF($L$6&lt;&gt;Calculate!$Q$1,"",IF(OR(N$6="",$A84=""),"",IF(AND($A84&gt;=N$6,N$6&lt;=$A85,$A84&lt;=O$6),$J$6,"")))</f>
        <v/>
      </c>
      <c r="C84" s="114" t="str">
        <f>IF($L$6&lt;&gt;Calculate!$Q$1,"",IF(OR(P$6="",$A84=""),"",IF(AND($A84&gt;=P$6,Q$6&lt;=$A85,$A84&lt;=P$6),$J$6,"")))</f>
        <v/>
      </c>
      <c r="D84" s="114" t="str">
        <f>IF($L$6&lt;&gt;Calculate!$Q$1,"",IF(OR(R$6="",$A84=""),"",IF(AND($A84&gt;=R$6,R$6&lt;=$A85,$A84&lt;=S$6),$J$6,"")))</f>
        <v/>
      </c>
      <c r="E84" s="114" t="str">
        <f>IF($L$6&lt;&gt;Calculate!$Q$1,"",IF(OR(R$6="",$A84=""),"",IF(AND($A84&gt;=R$6,S$6&lt;=$A85,$A84&lt;=R$6),$J$6,"")))</f>
        <v/>
      </c>
      <c r="F84" s="114" t="str">
        <f>IF($L$6&lt;&gt;Calculate!$Q$1,"",IF(OR(R$6="",$A84=""),"",IF(AND($A84&gt;=R$6,R$6&lt;=$A85,$A84&lt;=S$6),$J$6,"")))</f>
        <v/>
      </c>
      <c r="G84" s="114" t="str">
        <f>IF($L$6&lt;&gt;Calculate!$Q$1,"",IF(OR(T$6="",$A84=""),"",IF(AND($A84&gt;=T$6,U$6&lt;=$A85,$A84&lt;=T$6),$J$6,"")))</f>
        <v/>
      </c>
      <c r="H84" s="114" t="str">
        <f>IF($L$6&lt;&gt;Calculate!$Q$1,"",IF(OR(T$6="",$A84=""),"",IF(AND($A84&gt;=T$6,T$6&lt;=$A85,$A84&lt;=U$6),$J$6,"")))</f>
        <v/>
      </c>
    </row>
    <row r="85" spans="1:8" x14ac:dyDescent="0.3">
      <c r="A85" s="118" t="str">
        <f>IF(IF(A84="",Calculate!$B$47,A84)+Calculate!$B$49&lt;=Calculate!$B$47,A84+Calculate!$B$49,"")</f>
        <v/>
      </c>
      <c r="B85" s="112" t="str">
        <f>IF($L$6&lt;&gt;Calculate!$Q$1,"",IF(OR(N$6="",$A85=""),"",IF(AND($A85&gt;=N$6,N$6&lt;=$A86,$A85&lt;=O$6),$J$6,"")))</f>
        <v/>
      </c>
      <c r="C85" s="113" t="str">
        <f>IF($L$6&lt;&gt;Calculate!$Q$1,"",IF(OR(P$6="",$A85=""),"",IF(AND($A85&gt;=P$6,Q$6&lt;=$A86,$A85&lt;=P$6),$J$6,"")))</f>
        <v/>
      </c>
      <c r="D85" s="112" t="str">
        <f>IF($L$6&lt;&gt;Calculate!$Q$1,"",IF(OR(R$6="",$A85=""),"",IF(AND($A85&gt;=R$6,R$6&lt;=$A86,$A85&lt;=S$6),$J$6,"")))</f>
        <v/>
      </c>
      <c r="E85" s="113" t="str">
        <f>IF($L$6&lt;&gt;Calculate!$Q$1,"",IF(OR(R$6="",$A85=""),"",IF(AND($A85&gt;=R$6,S$6&lt;=$A86,$A85&lt;=R$6),$J$6,"")))</f>
        <v/>
      </c>
      <c r="F85" s="112" t="str">
        <f>IF($L$6&lt;&gt;Calculate!$Q$1,"",IF(OR(R$6="",$A85=""),"",IF(AND($A85&gt;=R$6,R$6&lt;=$A86,$A85&lt;=S$6),$J$6,"")))</f>
        <v/>
      </c>
      <c r="G85" s="113" t="str">
        <f>IF($L$6&lt;&gt;Calculate!$Q$1,"",IF(OR(T$6="",$A85=""),"",IF(AND($A85&gt;=T$6,U$6&lt;=$A86,$A85&lt;=T$6),$J$6,"")))</f>
        <v/>
      </c>
      <c r="H85" s="112" t="str">
        <f>IF($L$6&lt;&gt;Calculate!$Q$1,"",IF(OR(T$6="",$A85=""),"",IF(AND($A85&gt;=T$6,T$6&lt;=$A86,$A85&lt;=U$6),$J$6,"")))</f>
        <v/>
      </c>
    </row>
    <row r="86" spans="1:8" x14ac:dyDescent="0.3">
      <c r="A86" s="117" t="str">
        <f>IF(IF(A85="",Calculate!$B$47,A85)+Calculate!$B$49&lt;=Calculate!$B$47,A85+Calculate!$B$49,"")</f>
        <v/>
      </c>
      <c r="B86" s="114" t="str">
        <f>IF($L$6&lt;&gt;Calculate!$Q$1,"",IF(OR(N$6="",$A86=""),"",IF(AND($A86&gt;=N$6,N$6&lt;=$A87,$A86&lt;=O$6),$J$6,"")))</f>
        <v/>
      </c>
      <c r="C86" s="114" t="str">
        <f>IF($L$6&lt;&gt;Calculate!$Q$1,"",IF(OR(P$6="",$A86=""),"",IF(AND($A86&gt;=P$6,Q$6&lt;=$A87,$A86&lt;=P$6),$J$6,"")))</f>
        <v/>
      </c>
      <c r="D86" s="114" t="str">
        <f>IF($L$6&lt;&gt;Calculate!$Q$1,"",IF(OR(R$6="",$A86=""),"",IF(AND($A86&gt;=R$6,R$6&lt;=$A87,$A86&lt;=S$6),$J$6,"")))</f>
        <v/>
      </c>
      <c r="E86" s="114" t="str">
        <f>IF($L$6&lt;&gt;Calculate!$Q$1,"",IF(OR(R$6="",$A86=""),"",IF(AND($A86&gt;=R$6,S$6&lt;=$A87,$A86&lt;=R$6),$J$6,"")))</f>
        <v/>
      </c>
      <c r="F86" s="114" t="str">
        <f>IF($L$6&lt;&gt;Calculate!$Q$1,"",IF(OR(R$6="",$A86=""),"",IF(AND($A86&gt;=R$6,R$6&lt;=$A87,$A86&lt;=S$6),$J$6,"")))</f>
        <v/>
      </c>
      <c r="G86" s="114" t="str">
        <f>IF($L$6&lt;&gt;Calculate!$Q$1,"",IF(OR(T$6="",$A86=""),"",IF(AND($A86&gt;=T$6,U$6&lt;=$A87,$A86&lt;=T$6),$J$6,"")))</f>
        <v/>
      </c>
      <c r="H86" s="114" t="str">
        <f>IF($L$6&lt;&gt;Calculate!$Q$1,"",IF(OR(T$6="",$A86=""),"",IF(AND($A86&gt;=T$6,T$6&lt;=$A87,$A86&lt;=U$6),$J$6,"")))</f>
        <v/>
      </c>
    </row>
    <row r="87" spans="1:8" x14ac:dyDescent="0.3">
      <c r="A87" s="118" t="str">
        <f>IF(IF(A86="",Calculate!$B$47,A86)+Calculate!$B$49&lt;=Calculate!$B$47,A86+Calculate!$B$49,"")</f>
        <v/>
      </c>
      <c r="B87" s="112" t="str">
        <f>IF($L$6&lt;&gt;Calculate!$Q$1,"",IF(OR(N$6="",$A87=""),"",IF(AND($A87&gt;=N$6,N$6&lt;=$A88,$A87&lt;=O$6),$J$6,"")))</f>
        <v/>
      </c>
      <c r="C87" s="113" t="str">
        <f>IF($L$6&lt;&gt;Calculate!$Q$1,"",IF(OR(P$6="",$A87=""),"",IF(AND($A87&gt;=P$6,Q$6&lt;=$A88,$A87&lt;=P$6),$J$6,"")))</f>
        <v/>
      </c>
      <c r="D87" s="112" t="str">
        <f>IF($L$6&lt;&gt;Calculate!$Q$1,"",IF(OR(R$6="",$A87=""),"",IF(AND($A87&gt;=R$6,R$6&lt;=$A88,$A87&lt;=S$6),$J$6,"")))</f>
        <v/>
      </c>
      <c r="E87" s="113" t="str">
        <f>IF($L$6&lt;&gt;Calculate!$Q$1,"",IF(OR(R$6="",$A87=""),"",IF(AND($A87&gt;=R$6,S$6&lt;=$A88,$A87&lt;=R$6),$J$6,"")))</f>
        <v/>
      </c>
      <c r="F87" s="112" t="str">
        <f>IF($L$6&lt;&gt;Calculate!$Q$1,"",IF(OR(R$6="",$A87=""),"",IF(AND($A87&gt;=R$6,R$6&lt;=$A88,$A87&lt;=S$6),$J$6,"")))</f>
        <v/>
      </c>
      <c r="G87" s="113" t="str">
        <f>IF($L$6&lt;&gt;Calculate!$Q$1,"",IF(OR(T$6="",$A87=""),"",IF(AND($A87&gt;=T$6,U$6&lt;=$A88,$A87&lt;=T$6),$J$6,"")))</f>
        <v/>
      </c>
      <c r="H87" s="112" t="str">
        <f>IF($L$6&lt;&gt;Calculate!$Q$1,"",IF(OR(T$6="",$A87=""),"",IF(AND($A87&gt;=T$6,T$6&lt;=$A88,$A87&lt;=U$6),$J$6,"")))</f>
        <v/>
      </c>
    </row>
    <row r="88" spans="1:8" x14ac:dyDescent="0.3">
      <c r="A88" s="117" t="str">
        <f>IF(IF(A87="",Calculate!$B$47,A87)+Calculate!$B$49&lt;=Calculate!$B$47,A87+Calculate!$B$49,"")</f>
        <v/>
      </c>
      <c r="B88" s="114" t="str">
        <f>IF($L$6&lt;&gt;Calculate!$Q$1,"",IF(OR(N$6="",$A88=""),"",IF(AND($A88&gt;=N$6,N$6&lt;=$A89,$A88&lt;=O$6),$J$6,"")))</f>
        <v/>
      </c>
      <c r="C88" s="114" t="str">
        <f>IF($L$6&lt;&gt;Calculate!$Q$1,"",IF(OR(P$6="",$A88=""),"",IF(AND($A88&gt;=P$6,Q$6&lt;=$A89,$A88&lt;=P$6),$J$6,"")))</f>
        <v/>
      </c>
      <c r="D88" s="114" t="str">
        <f>IF($L$6&lt;&gt;Calculate!$Q$1,"",IF(OR(R$6="",$A88=""),"",IF(AND($A88&gt;=R$6,R$6&lt;=$A89,$A88&lt;=S$6),$J$6,"")))</f>
        <v/>
      </c>
      <c r="E88" s="114" t="str">
        <f>IF($L$6&lt;&gt;Calculate!$Q$1,"",IF(OR(R$6="",$A88=""),"",IF(AND($A88&gt;=R$6,S$6&lt;=$A89,$A88&lt;=R$6),$J$6,"")))</f>
        <v/>
      </c>
      <c r="F88" s="114" t="str">
        <f>IF($L$6&lt;&gt;Calculate!$Q$1,"",IF(OR(R$6="",$A88=""),"",IF(AND($A88&gt;=R$6,R$6&lt;=$A89,$A88&lt;=S$6),$J$6,"")))</f>
        <v/>
      </c>
      <c r="G88" s="114" t="str">
        <f>IF($L$6&lt;&gt;Calculate!$Q$1,"",IF(OR(T$6="",$A88=""),"",IF(AND($A88&gt;=T$6,U$6&lt;=$A89,$A88&lt;=T$6),$J$6,"")))</f>
        <v/>
      </c>
      <c r="H88" s="114" t="str">
        <f>IF($L$6&lt;&gt;Calculate!$Q$1,"",IF(OR(T$6="",$A88=""),"",IF(AND($A88&gt;=T$6,T$6&lt;=$A89,$A88&lt;=U$6),$J$6,"")))</f>
        <v/>
      </c>
    </row>
    <row r="89" spans="1:8" x14ac:dyDescent="0.3">
      <c r="A89" s="118" t="str">
        <f>IF(IF(A88="",Calculate!$B$47,A88)+Calculate!$B$49&lt;=Calculate!$B$47,A88+Calculate!$B$49,"")</f>
        <v/>
      </c>
      <c r="B89" s="112" t="str">
        <f>IF($L$6&lt;&gt;Calculate!$Q$1,"",IF(OR(N$6="",$A89=""),"",IF(AND($A89&gt;=N$6,N$6&lt;=$A90,$A89&lt;=O$6),$J$6,"")))</f>
        <v/>
      </c>
      <c r="C89" s="113" t="str">
        <f>IF($L$6&lt;&gt;Calculate!$Q$1,"",IF(OR(P$6="",$A89=""),"",IF(AND($A89&gt;=P$6,Q$6&lt;=$A90,$A89&lt;=P$6),$J$6,"")))</f>
        <v/>
      </c>
      <c r="D89" s="112" t="str">
        <f>IF($L$6&lt;&gt;Calculate!$Q$1,"",IF(OR(R$6="",$A89=""),"",IF(AND($A89&gt;=R$6,R$6&lt;=$A90,$A89&lt;=S$6),$J$6,"")))</f>
        <v/>
      </c>
      <c r="E89" s="113" t="str">
        <f>IF($L$6&lt;&gt;Calculate!$Q$1,"",IF(OR(R$6="",$A89=""),"",IF(AND($A89&gt;=R$6,S$6&lt;=$A90,$A89&lt;=R$6),$J$6,"")))</f>
        <v/>
      </c>
      <c r="F89" s="112" t="str">
        <f>IF($L$6&lt;&gt;Calculate!$Q$1,"",IF(OR(R$6="",$A89=""),"",IF(AND($A89&gt;=R$6,R$6&lt;=$A90,$A89&lt;=S$6),$J$6,"")))</f>
        <v/>
      </c>
      <c r="G89" s="113" t="str">
        <f>IF($L$6&lt;&gt;Calculate!$Q$1,"",IF(OR(T$6="",$A89=""),"",IF(AND($A89&gt;=T$6,U$6&lt;=$A90,$A89&lt;=T$6),$J$6,"")))</f>
        <v/>
      </c>
      <c r="H89" s="112" t="str">
        <f>IF($L$6&lt;&gt;Calculate!$Q$1,"",IF(OR(T$6="",$A89=""),"",IF(AND($A89&gt;=T$6,T$6&lt;=$A90,$A89&lt;=U$6),$J$6,"")))</f>
        <v/>
      </c>
    </row>
    <row r="90" spans="1:8" x14ac:dyDescent="0.3">
      <c r="A90" s="117" t="str">
        <f>IF(IF(A89="",Calculate!$B$47,A89)+Calculate!$B$49&lt;=Calculate!$B$47,A89+Calculate!$B$49,"")</f>
        <v/>
      </c>
      <c r="B90" s="114" t="str">
        <f>IF($L$6&lt;&gt;Calculate!$Q$1,"",IF(OR(N$6="",$A90=""),"",IF(AND($A90&gt;=N$6,N$6&lt;=$A91,$A90&lt;=O$6),$J$6,"")))</f>
        <v/>
      </c>
      <c r="C90" s="114" t="str">
        <f>IF($L$6&lt;&gt;Calculate!$Q$1,"",IF(OR(P$6="",$A90=""),"",IF(AND($A90&gt;=P$6,Q$6&lt;=$A91,$A90&lt;=P$6),$J$6,"")))</f>
        <v/>
      </c>
      <c r="D90" s="114" t="str">
        <f>IF($L$6&lt;&gt;Calculate!$Q$1,"",IF(OR(R$6="",$A90=""),"",IF(AND($A90&gt;=R$6,R$6&lt;=$A91,$A90&lt;=S$6),$J$6,"")))</f>
        <v/>
      </c>
      <c r="E90" s="114" t="str">
        <f>IF($L$6&lt;&gt;Calculate!$Q$1,"",IF(OR(R$6="",$A90=""),"",IF(AND($A90&gt;=R$6,S$6&lt;=$A91,$A90&lt;=R$6),$J$6,"")))</f>
        <v/>
      </c>
      <c r="F90" s="114" t="str">
        <f>IF($L$6&lt;&gt;Calculate!$Q$1,"",IF(OR(R$6="",$A90=""),"",IF(AND($A90&gt;=R$6,R$6&lt;=$A91,$A90&lt;=S$6),$J$6,"")))</f>
        <v/>
      </c>
      <c r="G90" s="114" t="str">
        <f>IF($L$6&lt;&gt;Calculate!$Q$1,"",IF(OR(T$6="",$A90=""),"",IF(AND($A90&gt;=T$6,U$6&lt;=$A91,$A90&lt;=T$6),$J$6,"")))</f>
        <v/>
      </c>
      <c r="H90" s="114" t="str">
        <f>IF($L$6&lt;&gt;Calculate!$Q$1,"",IF(OR(T$6="",$A90=""),"",IF(AND($A90&gt;=T$6,T$6&lt;=$A91,$A90&lt;=U$6),$J$6,"")))</f>
        <v/>
      </c>
    </row>
    <row r="91" spans="1:8" x14ac:dyDescent="0.3">
      <c r="A91" s="118" t="str">
        <f>IF(IF(A90="",Calculate!$B$47,A90)+Calculate!$B$49&lt;=Calculate!$B$47,A90+Calculate!$B$49,"")</f>
        <v/>
      </c>
      <c r="B91" s="112" t="str">
        <f>IF($L$6&lt;&gt;Calculate!$Q$1,"",IF(OR(N$6="",$A91=""),"",IF(AND($A91&gt;=N$6,N$6&lt;=$A92,$A91&lt;=O$6),$J$6,"")))</f>
        <v/>
      </c>
      <c r="C91" s="113" t="str">
        <f>IF($L$6&lt;&gt;Calculate!$Q$1,"",IF(OR(P$6="",$A91=""),"",IF(AND($A91&gt;=P$6,Q$6&lt;=$A92,$A91&lt;=P$6),$J$6,"")))</f>
        <v/>
      </c>
      <c r="D91" s="112" t="str">
        <f>IF($L$6&lt;&gt;Calculate!$Q$1,"",IF(OR(R$6="",$A91=""),"",IF(AND($A91&gt;=R$6,R$6&lt;=$A92,$A91&lt;=S$6),$J$6,"")))</f>
        <v/>
      </c>
      <c r="E91" s="113" t="str">
        <f>IF($L$6&lt;&gt;Calculate!$Q$1,"",IF(OR(R$6="",$A91=""),"",IF(AND($A91&gt;=R$6,S$6&lt;=$A92,$A91&lt;=R$6),$J$6,"")))</f>
        <v/>
      </c>
      <c r="F91" s="112" t="str">
        <f>IF($L$6&lt;&gt;Calculate!$Q$1,"",IF(OR(R$6="",$A91=""),"",IF(AND($A91&gt;=R$6,R$6&lt;=$A92,$A91&lt;=S$6),$J$6,"")))</f>
        <v/>
      </c>
      <c r="G91" s="113" t="str">
        <f>IF($L$6&lt;&gt;Calculate!$Q$1,"",IF(OR(T$6="",$A91=""),"",IF(AND($A91&gt;=T$6,U$6&lt;=$A92,$A91&lt;=T$6),$J$6,"")))</f>
        <v/>
      </c>
      <c r="H91" s="112" t="str">
        <f>IF($L$6&lt;&gt;Calculate!$Q$1,"",IF(OR(T$6="",$A91=""),"",IF(AND($A91&gt;=T$6,T$6&lt;=$A92,$A91&lt;=U$6),$J$6,"")))</f>
        <v/>
      </c>
    </row>
    <row r="92" spans="1:8" x14ac:dyDescent="0.3">
      <c r="A92" s="117" t="str">
        <f>IF(IF(A91="",Calculate!$B$47,A91)+Calculate!$B$49&lt;=Calculate!$B$47,A91+Calculate!$B$49,"")</f>
        <v/>
      </c>
      <c r="B92" s="114" t="str">
        <f>IF($L$6&lt;&gt;Calculate!$Q$1,"",IF(OR(N$6="",$A92=""),"",IF(AND($A92&gt;=N$6,N$6&lt;=$A93,$A92&lt;=O$6),$J$6,"")))</f>
        <v/>
      </c>
      <c r="C92" s="114" t="str">
        <f>IF($L$6&lt;&gt;Calculate!$Q$1,"",IF(OR(P$6="",$A92=""),"",IF(AND($A92&gt;=P$6,Q$6&lt;=$A93,$A92&lt;=P$6),$J$6,"")))</f>
        <v/>
      </c>
      <c r="D92" s="114" t="str">
        <f>IF($L$6&lt;&gt;Calculate!$Q$1,"",IF(OR(R$6="",$A92=""),"",IF(AND($A92&gt;=R$6,R$6&lt;=$A93,$A92&lt;=S$6),$J$6,"")))</f>
        <v/>
      </c>
      <c r="E92" s="114" t="str">
        <f>IF($L$6&lt;&gt;Calculate!$Q$1,"",IF(OR(R$6="",$A92=""),"",IF(AND($A92&gt;=R$6,S$6&lt;=$A93,$A92&lt;=R$6),$J$6,"")))</f>
        <v/>
      </c>
      <c r="F92" s="114" t="str">
        <f>IF($L$6&lt;&gt;Calculate!$Q$1,"",IF(OR(R$6="",$A92=""),"",IF(AND($A92&gt;=R$6,R$6&lt;=$A93,$A92&lt;=S$6),$J$6,"")))</f>
        <v/>
      </c>
      <c r="G92" s="114" t="str">
        <f>IF($L$6&lt;&gt;Calculate!$Q$1,"",IF(OR(T$6="",$A92=""),"",IF(AND($A92&gt;=T$6,U$6&lt;=$A93,$A92&lt;=T$6),$J$6,"")))</f>
        <v/>
      </c>
      <c r="H92" s="114" t="str">
        <f>IF($L$6&lt;&gt;Calculate!$Q$1,"",IF(OR(T$6="",$A92=""),"",IF(AND($A92&gt;=T$6,T$6&lt;=$A93,$A92&lt;=U$6),$J$6,"")))</f>
        <v/>
      </c>
    </row>
    <row r="93" spans="1:8" x14ac:dyDescent="0.3">
      <c r="A93" s="118" t="str">
        <f>IF(IF(A92="",Calculate!$B$47,A92)+Calculate!$B$49&lt;=Calculate!$B$47,A92+Calculate!$B$49,"")</f>
        <v/>
      </c>
      <c r="B93" s="112" t="str">
        <f>IF($L$6&lt;&gt;Calculate!$Q$1,"",IF(OR(N$6="",$A93=""),"",IF(AND($A93&gt;=N$6,N$6&lt;=$A94,$A93&lt;=O$6),$J$6,"")))</f>
        <v/>
      </c>
      <c r="C93" s="113" t="str">
        <f>IF($L$6&lt;&gt;Calculate!$Q$1,"",IF(OR(P$6="",$A93=""),"",IF(AND($A93&gt;=P$6,Q$6&lt;=$A94,$A93&lt;=P$6),$J$6,"")))</f>
        <v/>
      </c>
      <c r="D93" s="112" t="str">
        <f>IF($L$6&lt;&gt;Calculate!$Q$1,"",IF(OR(R$6="",$A93=""),"",IF(AND($A93&gt;=R$6,R$6&lt;=$A94,$A93&lt;=S$6),$J$6,"")))</f>
        <v/>
      </c>
      <c r="E93" s="113" t="str">
        <f>IF($L$6&lt;&gt;Calculate!$Q$1,"",IF(OR(R$6="",$A93=""),"",IF(AND($A93&gt;=R$6,S$6&lt;=$A94,$A93&lt;=R$6),$J$6,"")))</f>
        <v/>
      </c>
      <c r="F93" s="112" t="str">
        <f>IF($L$6&lt;&gt;Calculate!$Q$1,"",IF(OR(R$6="",$A93=""),"",IF(AND($A93&gt;=R$6,R$6&lt;=$A94,$A93&lt;=S$6),$J$6,"")))</f>
        <v/>
      </c>
      <c r="G93" s="113" t="str">
        <f>IF($L$6&lt;&gt;Calculate!$Q$1,"",IF(OR(T$6="",$A93=""),"",IF(AND($A93&gt;=T$6,U$6&lt;=$A94,$A93&lt;=T$6),$J$6,"")))</f>
        <v/>
      </c>
      <c r="H93" s="112" t="str">
        <f>IF($L$6&lt;&gt;Calculate!$Q$1,"",IF(OR(T$6="",$A93=""),"",IF(AND($A93&gt;=T$6,T$6&lt;=$A94,$A93&lt;=U$6),$J$6,"")))</f>
        <v/>
      </c>
    </row>
    <row r="94" spans="1:8" x14ac:dyDescent="0.3">
      <c r="A94" s="117" t="str">
        <f>IF(IF(A93="",Calculate!$B$47,A93)+Calculate!$B$49&lt;=Calculate!$B$47,A93+Calculate!$B$49,"")</f>
        <v/>
      </c>
      <c r="B94" s="114" t="str">
        <f>IF($L$6&lt;&gt;Calculate!$Q$1,"",IF(OR(N$6="",$A94=""),"",IF(AND($A94&gt;=N$6,N$6&lt;=$A95,$A94&lt;=O$6),$J$6,"")))</f>
        <v/>
      </c>
      <c r="C94" s="114" t="str">
        <f>IF($L$6&lt;&gt;Calculate!$Q$1,"",IF(OR(P$6="",$A94=""),"",IF(AND($A94&gt;=P$6,Q$6&lt;=$A95,$A94&lt;=P$6),$J$6,"")))</f>
        <v/>
      </c>
      <c r="D94" s="114" t="str">
        <f>IF($L$6&lt;&gt;Calculate!$Q$1,"",IF(OR(R$6="",$A94=""),"",IF(AND($A94&gt;=R$6,R$6&lt;=$A95,$A94&lt;=S$6),$J$6,"")))</f>
        <v/>
      </c>
      <c r="E94" s="114" t="str">
        <f>IF($L$6&lt;&gt;Calculate!$Q$1,"",IF(OR(R$6="",$A94=""),"",IF(AND($A94&gt;=R$6,S$6&lt;=$A95,$A94&lt;=R$6),$J$6,"")))</f>
        <v/>
      </c>
      <c r="F94" s="114" t="str">
        <f>IF($L$6&lt;&gt;Calculate!$Q$1,"",IF(OR(R$6="",$A94=""),"",IF(AND($A94&gt;=R$6,R$6&lt;=$A95,$A94&lt;=S$6),$J$6,"")))</f>
        <v/>
      </c>
      <c r="G94" s="114" t="str">
        <f>IF($L$6&lt;&gt;Calculate!$Q$1,"",IF(OR(T$6="",$A94=""),"",IF(AND($A94&gt;=T$6,U$6&lt;=$A95,$A94&lt;=T$6),$J$6,"")))</f>
        <v/>
      </c>
      <c r="H94" s="114" t="str">
        <f>IF($L$6&lt;&gt;Calculate!$Q$1,"",IF(OR(T$6="",$A94=""),"",IF(AND($A94&gt;=T$6,T$6&lt;=$A95,$A94&lt;=U$6),$J$6,"")))</f>
        <v/>
      </c>
    </row>
    <row r="95" spans="1:8" x14ac:dyDescent="0.3">
      <c r="A95" s="118" t="str">
        <f>IF(IF(A94="",Calculate!$B$47,A94)+Calculate!$B$49&lt;=Calculate!$B$47,A94+Calculate!$B$49,"")</f>
        <v/>
      </c>
      <c r="B95" s="112" t="str">
        <f>IF($L$6&lt;&gt;Calculate!$Q$1,"",IF(OR(N$6="",$A95=""),"",IF(AND($A95&gt;=N$6,N$6&lt;=$A96,$A95&lt;=O$6),$J$6,"")))</f>
        <v/>
      </c>
      <c r="C95" s="113" t="str">
        <f>IF($L$6&lt;&gt;Calculate!$Q$1,"",IF(OR(P$6="",$A95=""),"",IF(AND($A95&gt;=P$6,Q$6&lt;=$A96,$A95&lt;=P$6),$J$6,"")))</f>
        <v/>
      </c>
      <c r="D95" s="112" t="str">
        <f>IF($L$6&lt;&gt;Calculate!$Q$1,"",IF(OR(R$6="",$A95=""),"",IF(AND($A95&gt;=R$6,R$6&lt;=$A96,$A95&lt;=S$6),$J$6,"")))</f>
        <v/>
      </c>
      <c r="E95" s="113" t="str">
        <f>IF($L$6&lt;&gt;Calculate!$Q$1,"",IF(OR(R$6="",$A95=""),"",IF(AND($A95&gt;=R$6,S$6&lt;=$A96,$A95&lt;=R$6),$J$6,"")))</f>
        <v/>
      </c>
      <c r="F95" s="112" t="str">
        <f>IF($L$6&lt;&gt;Calculate!$Q$1,"",IF(OR(R$6="",$A95=""),"",IF(AND($A95&gt;=R$6,R$6&lt;=$A96,$A95&lt;=S$6),$J$6,"")))</f>
        <v/>
      </c>
      <c r="G95" s="113" t="str">
        <f>IF($L$6&lt;&gt;Calculate!$Q$1,"",IF(OR(T$6="",$A95=""),"",IF(AND($A95&gt;=T$6,U$6&lt;=$A96,$A95&lt;=T$6),$J$6,"")))</f>
        <v/>
      </c>
      <c r="H95" s="112" t="str">
        <f>IF($L$6&lt;&gt;Calculate!$Q$1,"",IF(OR(T$6="",$A95=""),"",IF(AND($A95&gt;=T$6,T$6&lt;=$A96,$A95&lt;=U$6),$J$6,"")))</f>
        <v/>
      </c>
    </row>
    <row r="96" spans="1:8" x14ac:dyDescent="0.3">
      <c r="A96" s="117" t="str">
        <f>IF(IF(A95="",Calculate!$B$47,A95)+Calculate!$B$49&lt;=Calculate!$B$47,A95+Calculate!$B$49,"")</f>
        <v/>
      </c>
      <c r="B96" s="114" t="str">
        <f>IF($L$6&lt;&gt;Calculate!$Q$1,"",IF(OR(N$6="",$A96=""),"",IF(AND($A96&gt;=N$6,N$6&lt;=$A97,$A96&lt;=O$6),$J$6,"")))</f>
        <v/>
      </c>
      <c r="C96" s="114" t="str">
        <f>IF($L$6&lt;&gt;Calculate!$Q$1,"",IF(OR(P$6="",$A96=""),"",IF(AND($A96&gt;=P$6,Q$6&lt;=$A97,$A96&lt;=P$6),$J$6,"")))</f>
        <v/>
      </c>
      <c r="D96" s="114" t="str">
        <f>IF($L$6&lt;&gt;Calculate!$Q$1,"",IF(OR(R$6="",$A96=""),"",IF(AND($A96&gt;=R$6,R$6&lt;=$A97,$A96&lt;=S$6),$J$6,"")))</f>
        <v/>
      </c>
      <c r="E96" s="114" t="str">
        <f>IF($L$6&lt;&gt;Calculate!$Q$1,"",IF(OR(R$6="",$A96=""),"",IF(AND($A96&gt;=R$6,S$6&lt;=$A97,$A96&lt;=R$6),$J$6,"")))</f>
        <v/>
      </c>
      <c r="F96" s="114" t="str">
        <f>IF($L$6&lt;&gt;Calculate!$Q$1,"",IF(OR(R$6="",$A96=""),"",IF(AND($A96&gt;=R$6,R$6&lt;=$A97,$A96&lt;=S$6),$J$6,"")))</f>
        <v/>
      </c>
      <c r="G96" s="114" t="str">
        <f>IF($L$6&lt;&gt;Calculate!$Q$1,"",IF(OR(T$6="",$A96=""),"",IF(AND($A96&gt;=T$6,U$6&lt;=$A97,$A96&lt;=T$6),$J$6,"")))</f>
        <v/>
      </c>
      <c r="H96" s="114" t="str">
        <f>IF($L$6&lt;&gt;Calculate!$Q$1,"",IF(OR(T$6="",$A96=""),"",IF(AND($A96&gt;=T$6,T$6&lt;=$A97,$A96&lt;=U$6),$J$6,"")))</f>
        <v/>
      </c>
    </row>
    <row r="97" spans="1:8" x14ac:dyDescent="0.3">
      <c r="A97" s="118" t="str">
        <f>IF(IF(A96="",Calculate!$B$47,A96)+Calculate!$B$49&lt;=Calculate!$B$47,A96+Calculate!$B$49,"")</f>
        <v/>
      </c>
      <c r="B97" s="112" t="str">
        <f>IF($L$6&lt;&gt;Calculate!$Q$1,"",IF(OR(N$6="",$A97=""),"",IF(AND($A97&gt;=N$6,N$6&lt;=$A98,$A97&lt;=O$6),$J$6,"")))</f>
        <v/>
      </c>
      <c r="C97" s="113" t="str">
        <f>IF($L$6&lt;&gt;Calculate!$Q$1,"",IF(OR(P$6="",$A97=""),"",IF(AND($A97&gt;=P$6,Q$6&lt;=$A98,$A97&lt;=P$6),$J$6,"")))</f>
        <v/>
      </c>
      <c r="D97" s="112" t="str">
        <f>IF($L$6&lt;&gt;Calculate!$Q$1,"",IF(OR(R$6="",$A97=""),"",IF(AND($A97&gt;=R$6,R$6&lt;=$A98,$A97&lt;=S$6),$J$6,"")))</f>
        <v/>
      </c>
      <c r="E97" s="113" t="str">
        <f>IF($L$6&lt;&gt;Calculate!$Q$1,"",IF(OR(R$6="",$A97=""),"",IF(AND($A97&gt;=R$6,S$6&lt;=$A98,$A97&lt;=R$6),$J$6,"")))</f>
        <v/>
      </c>
      <c r="F97" s="112" t="str">
        <f>IF($L$6&lt;&gt;Calculate!$Q$1,"",IF(OR(R$6="",$A97=""),"",IF(AND($A97&gt;=R$6,R$6&lt;=$A98,$A97&lt;=S$6),$J$6,"")))</f>
        <v/>
      </c>
      <c r="G97" s="113" t="str">
        <f>IF($L$6&lt;&gt;Calculate!$Q$1,"",IF(OR(T$6="",$A97=""),"",IF(AND($A97&gt;=T$6,U$6&lt;=$A98,$A97&lt;=T$6),$J$6,"")))</f>
        <v/>
      </c>
      <c r="H97" s="112" t="str">
        <f>IF($L$6&lt;&gt;Calculate!$Q$1,"",IF(OR(T$6="",$A97=""),"",IF(AND($A97&gt;=T$6,T$6&lt;=$A98,$A97&lt;=U$6),$J$6,"")))</f>
        <v/>
      </c>
    </row>
    <row r="98" spans="1:8" x14ac:dyDescent="0.3">
      <c r="A98" s="117" t="str">
        <f>IF(IF(A97="",Calculate!$B$47,A97)+Calculate!$B$49&lt;=Calculate!$B$47,A97+Calculate!$B$49,"")</f>
        <v/>
      </c>
      <c r="B98" s="114" t="str">
        <f>IF($L$6&lt;&gt;Calculate!$Q$1,"",IF(OR(N$6="",$A98=""),"",IF(AND($A98&gt;=N$6,N$6&lt;=$A99,$A98&lt;=O$6),$J$6,"")))</f>
        <v/>
      </c>
      <c r="C98" s="114" t="str">
        <f>IF($L$6&lt;&gt;Calculate!$Q$1,"",IF(OR(P$6="",$A98=""),"",IF(AND($A98&gt;=P$6,Q$6&lt;=$A99,$A98&lt;=P$6),$J$6,"")))</f>
        <v/>
      </c>
      <c r="D98" s="114" t="str">
        <f>IF($L$6&lt;&gt;Calculate!$Q$1,"",IF(OR(R$6="",$A98=""),"",IF(AND($A98&gt;=R$6,R$6&lt;=$A99,$A98&lt;=S$6),$J$6,"")))</f>
        <v/>
      </c>
      <c r="E98" s="114" t="str">
        <f>IF($L$6&lt;&gt;Calculate!$Q$1,"",IF(OR(R$6="",$A98=""),"",IF(AND($A98&gt;=R$6,S$6&lt;=$A99,$A98&lt;=R$6),$J$6,"")))</f>
        <v/>
      </c>
      <c r="F98" s="114" t="str">
        <f>IF($L$6&lt;&gt;Calculate!$Q$1,"",IF(OR(R$6="",$A98=""),"",IF(AND($A98&gt;=R$6,R$6&lt;=$A99,$A98&lt;=S$6),$J$6,"")))</f>
        <v/>
      </c>
      <c r="G98" s="114" t="str">
        <f>IF($L$6&lt;&gt;Calculate!$Q$1,"",IF(OR(T$6="",$A98=""),"",IF(AND($A98&gt;=T$6,U$6&lt;=$A99,$A98&lt;=T$6),$J$6,"")))</f>
        <v/>
      </c>
      <c r="H98" s="114" t="str">
        <f>IF($L$6&lt;&gt;Calculate!$Q$1,"",IF(OR(T$6="",$A98=""),"",IF(AND($A98&gt;=T$6,T$6&lt;=$A99,$A98&lt;=U$6),$J$6,"")))</f>
        <v/>
      </c>
    </row>
    <row r="99" spans="1:8" x14ac:dyDescent="0.3">
      <c r="A99" s="111"/>
    </row>
    <row r="100" spans="1:8" x14ac:dyDescent="0.3">
      <c r="A100" s="111"/>
    </row>
    <row r="101" spans="1:8" x14ac:dyDescent="0.3">
      <c r="A101" s="76"/>
    </row>
    <row r="102" spans="1:8" x14ac:dyDescent="0.3">
      <c r="A102" s="7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Calculate!$Q$1:$Q$2</xm:f>
          </x14:formula1>
          <xm:sqref>L6:L8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G59" sqref="G59"/>
    </sheetView>
  </sheetViews>
  <sheetFormatPr defaultRowHeight="15.6" x14ac:dyDescent="0.3"/>
  <cols>
    <col min="1" max="1" width="13.44140625" style="40" bestFit="1" customWidth="1"/>
    <col min="2" max="22" width="10.77734375" style="40" customWidth="1"/>
    <col min="23" max="23" width="8.88671875" style="40"/>
  </cols>
  <sheetData>
    <row r="1" spans="1:17" x14ac:dyDescent="0.3">
      <c r="A1" s="64" t="s">
        <v>8</v>
      </c>
      <c r="B1" s="98" t="s">
        <v>0</v>
      </c>
      <c r="C1" s="99"/>
      <c r="D1" s="100" t="s">
        <v>1</v>
      </c>
      <c r="E1" s="101"/>
      <c r="F1" s="96" t="s">
        <v>2</v>
      </c>
      <c r="G1" s="97"/>
      <c r="H1" s="100" t="s">
        <v>3</v>
      </c>
      <c r="I1" s="101"/>
      <c r="J1" s="96" t="s">
        <v>4</v>
      </c>
      <c r="K1" s="97"/>
      <c r="L1" s="100" t="s">
        <v>5</v>
      </c>
      <c r="M1" s="101"/>
      <c r="N1" s="96" t="s">
        <v>6</v>
      </c>
      <c r="O1" s="97"/>
      <c r="Q1" s="1" t="s">
        <v>23</v>
      </c>
    </row>
    <row r="2" spans="1:17" x14ac:dyDescent="0.3">
      <c r="A2" s="31" t="str">
        <f>IF('Classes to Test'!C4=Calculate!$Q$1,'Classes to Test'!D4,"")</f>
        <v>CS</v>
      </c>
      <c r="B2" s="15">
        <f>IF(AND($A2&lt;&gt;"",'Classes to Test'!E4&lt;&gt;""),'Classes to Test'!E4,"")</f>
        <v>0.40625</v>
      </c>
      <c r="C2" s="17">
        <f>IF(AND($A2&lt;&gt;"",'Classes to Test'!F4&lt;&gt;""),'Classes to Test'!F4,"")</f>
        <v>0.51388888888888895</v>
      </c>
      <c r="D2" s="5" t="str">
        <f>IF(AND($A2&lt;&gt;"",'Classes to Test'!G4&lt;&gt;""),'Classes to Test'!G4,"")</f>
        <v/>
      </c>
      <c r="E2" s="5" t="str">
        <f>IF(AND($A2&lt;&gt;"",'Classes to Test'!H4&lt;&gt;""),'Classes to Test'!H4,"")</f>
        <v/>
      </c>
      <c r="F2" s="15">
        <f>IF(AND($A2&lt;&gt;"",'Classes to Test'!I4&lt;&gt;""),'Classes to Test'!I4,"")</f>
        <v>0.40625</v>
      </c>
      <c r="G2" s="17">
        <f>IF(AND($A2&lt;&gt;"",'Classes to Test'!J4&lt;&gt;""),'Classes to Test'!J4,"")</f>
        <v>0.46527777777777773</v>
      </c>
      <c r="H2" s="5" t="str">
        <f>IF(AND($A2&lt;&gt;"",'Classes to Test'!K4&lt;&gt;""),'Classes to Test'!K4,"")</f>
        <v/>
      </c>
      <c r="I2" s="5" t="str">
        <f>IF(AND($A2&lt;&gt;"",'Classes to Test'!L4&lt;&gt;""),'Classes to Test'!L4,"")</f>
        <v/>
      </c>
      <c r="J2" s="15" t="str">
        <f>IF(AND($A2&lt;&gt;"",'Classes to Test'!M4&lt;&gt;""),'Classes to Test'!M4,"")</f>
        <v/>
      </c>
      <c r="K2" s="17" t="str">
        <f>IF(AND($A2&lt;&gt;"",'Classes to Test'!N4&lt;&gt;""),'Classes to Test'!N4,"")</f>
        <v/>
      </c>
      <c r="L2" s="5" t="str">
        <f>IF(AND($A2&lt;&gt;"",'Classes to Test'!O4&lt;&gt;""),'Classes to Test'!O4,"")</f>
        <v/>
      </c>
      <c r="M2" s="5" t="str">
        <f>IF(AND($A2&lt;&gt;"",'Classes to Test'!P4&lt;&gt;""),'Classes to Test'!P4,"")</f>
        <v/>
      </c>
      <c r="N2" s="15" t="str">
        <f>IF(AND($A2&lt;&gt;"",'Classes to Test'!Q4&lt;&gt;""),'Classes to Test'!Q4,"")</f>
        <v/>
      </c>
      <c r="O2" s="35" t="str">
        <f>IF(AND($A2&lt;&gt;"",'Classes to Test'!R4&lt;&gt;""),'Classes to Test'!R4,"")</f>
        <v/>
      </c>
    </row>
    <row r="3" spans="1:17" x14ac:dyDescent="0.3">
      <c r="A3" s="4" t="str">
        <f>IF('Classes to Test'!C5=Calculate!$Q$1,'Classes to Test'!D5,"")</f>
        <v/>
      </c>
      <c r="B3" s="16" t="str">
        <f>IF(AND($A3&lt;&gt;"",'Classes to Test'!E5&lt;&gt;""),'Classes to Test'!E5,"")</f>
        <v/>
      </c>
      <c r="C3" s="16" t="str">
        <f>IF(AND($A3&lt;&gt;"",'Classes to Test'!F5&lt;&gt;""),'Classes to Test'!F5,"")</f>
        <v/>
      </c>
      <c r="D3" s="16" t="str">
        <f>IF(AND($A3&lt;&gt;"",'Classes to Test'!G5&lt;&gt;""),'Classes to Test'!G5,"")</f>
        <v/>
      </c>
      <c r="E3" s="16" t="str">
        <f>IF(AND($A3&lt;&gt;"",'Classes to Test'!H5&lt;&gt;""),'Classes to Test'!H5,"")</f>
        <v/>
      </c>
      <c r="F3" s="16" t="str">
        <f>IF(AND($A3&lt;&gt;"",'Classes to Test'!I5&lt;&gt;""),'Classes to Test'!I5,"")</f>
        <v/>
      </c>
      <c r="G3" s="16" t="str">
        <f>IF(AND($A3&lt;&gt;"",'Classes to Test'!J5&lt;&gt;""),'Classes to Test'!J5,"")</f>
        <v/>
      </c>
      <c r="H3" s="16" t="str">
        <f>IF(AND($A3&lt;&gt;"",'Classes to Test'!K5&lt;&gt;""),'Classes to Test'!K5,"")</f>
        <v/>
      </c>
      <c r="I3" s="16" t="str">
        <f>IF(AND($A3&lt;&gt;"",'Classes to Test'!L5&lt;&gt;""),'Classes to Test'!L5,"")</f>
        <v/>
      </c>
      <c r="J3" s="16" t="str">
        <f>IF(AND($A3&lt;&gt;"",'Classes to Test'!M5&lt;&gt;""),'Classes to Test'!M5,"")</f>
        <v/>
      </c>
      <c r="K3" s="16" t="str">
        <f>IF(AND($A3&lt;&gt;"",'Classes to Test'!N5&lt;&gt;""),'Classes to Test'!N5,"")</f>
        <v/>
      </c>
      <c r="L3" s="16" t="str">
        <f>IF(AND($A3&lt;&gt;"",'Classes to Test'!O5&lt;&gt;""),'Classes to Test'!O5,"")</f>
        <v/>
      </c>
      <c r="M3" s="16" t="str">
        <f>IF(AND($A3&lt;&gt;"",'Classes to Test'!P5&lt;&gt;""),'Classes to Test'!P5,"")</f>
        <v/>
      </c>
      <c r="N3" s="16" t="str">
        <f>IF(AND($A3&lt;&gt;"",'Classes to Test'!Q5&lt;&gt;""),'Classes to Test'!Q5,"")</f>
        <v/>
      </c>
      <c r="O3" s="36" t="str">
        <f>IF(AND($A3&lt;&gt;"",'Classes to Test'!R5&lt;&gt;""),'Classes to Test'!R5,"")</f>
        <v/>
      </c>
    </row>
    <row r="4" spans="1:17" x14ac:dyDescent="0.3">
      <c r="A4" s="31" t="str">
        <f>IF('Classes to Test'!C6=Calculate!$Q$1,'Classes to Test'!D6,"")</f>
        <v>Mcb</v>
      </c>
      <c r="B4" s="15" t="str">
        <f>IF(AND($A4&lt;&gt;"",'Classes to Test'!E6&lt;&gt;""),'Classes to Test'!E6,"")</f>
        <v/>
      </c>
      <c r="C4" s="17" t="str">
        <f>IF(AND($A4&lt;&gt;"",'Classes to Test'!F6&lt;&gt;""),'Classes to Test'!F6,"")</f>
        <v/>
      </c>
      <c r="D4" s="5">
        <f>IF(AND($A4&lt;&gt;"",'Classes to Test'!G6&lt;&gt;""),'Classes to Test'!G6,"")</f>
        <v>0.47222222222222227</v>
      </c>
      <c r="E4" s="5">
        <f>IF(AND($A4&lt;&gt;"",'Classes to Test'!H6&lt;&gt;""),'Classes to Test'!H6,"")</f>
        <v>0.57638888888888895</v>
      </c>
      <c r="F4" s="15" t="str">
        <f>IF(AND($A4&lt;&gt;"",'Classes to Test'!I6&lt;&gt;""),'Classes to Test'!I6,"")</f>
        <v/>
      </c>
      <c r="G4" s="17" t="str">
        <f>IF(AND($A4&lt;&gt;"",'Classes to Test'!J6&lt;&gt;""),'Classes to Test'!J6,"")</f>
        <v/>
      </c>
      <c r="H4" s="5">
        <f>IF(AND($A4&lt;&gt;"",'Classes to Test'!K6&lt;&gt;""),'Classes to Test'!K6,"")</f>
        <v>0.47222222222222227</v>
      </c>
      <c r="I4" s="5">
        <f>IF(AND($A4&lt;&gt;"",'Classes to Test'!L6&lt;&gt;""),'Classes to Test'!L6,"")</f>
        <v>0.57638888888888895</v>
      </c>
      <c r="J4" s="15" t="str">
        <f>IF(AND($A4&lt;&gt;"",'Classes to Test'!M6&lt;&gt;""),'Classes to Test'!M6,"")</f>
        <v/>
      </c>
      <c r="K4" s="17" t="str">
        <f>IF(AND($A4&lt;&gt;"",'Classes to Test'!N6&lt;&gt;""),'Classes to Test'!N6,"")</f>
        <v/>
      </c>
      <c r="L4" s="5" t="str">
        <f>IF(AND($A4&lt;&gt;"",'Classes to Test'!O6&lt;&gt;""),'Classes to Test'!O6,"")</f>
        <v/>
      </c>
      <c r="M4" s="5" t="str">
        <f>IF(AND($A4&lt;&gt;"",'Classes to Test'!P6&lt;&gt;""),'Classes to Test'!P6,"")</f>
        <v/>
      </c>
      <c r="N4" s="15" t="str">
        <f>IF(AND($A4&lt;&gt;"",'Classes to Test'!Q6&lt;&gt;""),'Classes to Test'!Q6,"")</f>
        <v/>
      </c>
      <c r="O4" s="37" t="str">
        <f>IF(AND($A4&lt;&gt;"",'Classes to Test'!R6&lt;&gt;""),'Classes to Test'!R6,"")</f>
        <v/>
      </c>
    </row>
    <row r="5" spans="1:17" x14ac:dyDescent="0.3">
      <c r="A5" s="4" t="str">
        <f>IF('Classes to Test'!C7=Calculate!$Q$1,'Classes to Test'!D7,"")</f>
        <v/>
      </c>
      <c r="B5" s="16" t="str">
        <f>IF(AND($A5&lt;&gt;"",'Classes to Test'!E7&lt;&gt;""),'Classes to Test'!E7,"")</f>
        <v/>
      </c>
      <c r="C5" s="16" t="str">
        <f>IF(AND($A5&lt;&gt;"",'Classes to Test'!F7&lt;&gt;""),'Classes to Test'!F7,"")</f>
        <v/>
      </c>
      <c r="D5" s="16" t="str">
        <f>IF(AND($A5&lt;&gt;"",'Classes to Test'!G7&lt;&gt;""),'Classes to Test'!G7,"")</f>
        <v/>
      </c>
      <c r="E5" s="16" t="str">
        <f>IF(AND($A5&lt;&gt;"",'Classes to Test'!H7&lt;&gt;""),'Classes to Test'!H7,"")</f>
        <v/>
      </c>
      <c r="F5" s="16" t="str">
        <f>IF(AND($A5&lt;&gt;"",'Classes to Test'!I7&lt;&gt;""),'Classes to Test'!I7,"")</f>
        <v/>
      </c>
      <c r="G5" s="16" t="str">
        <f>IF(AND($A5&lt;&gt;"",'Classes to Test'!J7&lt;&gt;""),'Classes to Test'!J7,"")</f>
        <v/>
      </c>
      <c r="H5" s="16" t="str">
        <f>IF(AND($A5&lt;&gt;"",'Classes to Test'!K7&lt;&gt;""),'Classes to Test'!K7,"")</f>
        <v/>
      </c>
      <c r="I5" s="16" t="str">
        <f>IF(AND($A5&lt;&gt;"",'Classes to Test'!L7&lt;&gt;""),'Classes to Test'!L7,"")</f>
        <v/>
      </c>
      <c r="J5" s="16" t="str">
        <f>IF(AND($A5&lt;&gt;"",'Classes to Test'!M7&lt;&gt;""),'Classes to Test'!M7,"")</f>
        <v/>
      </c>
      <c r="K5" s="16" t="str">
        <f>IF(AND($A5&lt;&gt;"",'Classes to Test'!N7&lt;&gt;""),'Classes to Test'!N7,"")</f>
        <v/>
      </c>
      <c r="L5" s="16" t="str">
        <f>IF(AND($A5&lt;&gt;"",'Classes to Test'!O7&lt;&gt;""),'Classes to Test'!O7,"")</f>
        <v/>
      </c>
      <c r="M5" s="16" t="str">
        <f>IF(AND($A5&lt;&gt;"",'Classes to Test'!P7&lt;&gt;""),'Classes to Test'!P7,"")</f>
        <v/>
      </c>
      <c r="N5" s="16" t="str">
        <f>IF(AND($A5&lt;&gt;"",'Classes to Test'!Q7&lt;&gt;""),'Classes to Test'!Q7,"")</f>
        <v/>
      </c>
      <c r="O5" s="36" t="str">
        <f>IF(AND($A5&lt;&gt;"",'Classes to Test'!R7&lt;&gt;""),'Classes to Test'!R7,"")</f>
        <v/>
      </c>
    </row>
    <row r="6" spans="1:17" x14ac:dyDescent="0.3">
      <c r="A6" s="31" t="str">
        <f>IF('Classes to Test'!C8=Calculate!$Q$1,'Classes to Test'!D8,"")</f>
        <v/>
      </c>
      <c r="B6" s="15" t="str">
        <f>IF(AND($A6&lt;&gt;"",'Classes to Test'!E8&lt;&gt;""),'Classes to Test'!E8,"")</f>
        <v/>
      </c>
      <c r="C6" s="17" t="str">
        <f>IF(AND($A6&lt;&gt;"",'Classes to Test'!F8&lt;&gt;""),'Classes to Test'!F8,"")</f>
        <v/>
      </c>
      <c r="D6" s="5" t="str">
        <f>IF(AND($A6&lt;&gt;"",'Classes to Test'!G8&lt;&gt;""),'Classes to Test'!G8,"")</f>
        <v/>
      </c>
      <c r="E6" s="5" t="str">
        <f>IF(AND($A6&lt;&gt;"",'Classes to Test'!H8&lt;&gt;""),'Classes to Test'!H8,"")</f>
        <v/>
      </c>
      <c r="F6" s="15" t="str">
        <f>IF(AND($A6&lt;&gt;"",'Classes to Test'!I8&lt;&gt;""),'Classes to Test'!I8,"")</f>
        <v/>
      </c>
      <c r="G6" s="17" t="str">
        <f>IF(AND($A6&lt;&gt;"",'Classes to Test'!J8&lt;&gt;""),'Classes to Test'!J8,"")</f>
        <v/>
      </c>
      <c r="H6" s="5" t="str">
        <f>IF(AND($A6&lt;&gt;"",'Classes to Test'!K8&lt;&gt;""),'Classes to Test'!K8,"")</f>
        <v/>
      </c>
      <c r="I6" s="5" t="str">
        <f>IF(AND($A6&lt;&gt;"",'Classes to Test'!L8&lt;&gt;""),'Classes to Test'!L8,"")</f>
        <v/>
      </c>
      <c r="J6" s="15" t="str">
        <f>IF(AND($A6&lt;&gt;"",'Classes to Test'!M8&lt;&gt;""),'Classes to Test'!M8,"")</f>
        <v/>
      </c>
      <c r="K6" s="17" t="str">
        <f>IF(AND($A6&lt;&gt;"",'Classes to Test'!N8&lt;&gt;""),'Classes to Test'!N8,"")</f>
        <v/>
      </c>
      <c r="L6" s="5" t="str">
        <f>IF(AND($A6&lt;&gt;"",'Classes to Test'!O8&lt;&gt;""),'Classes to Test'!O8,"")</f>
        <v/>
      </c>
      <c r="M6" s="5" t="str">
        <f>IF(AND($A6&lt;&gt;"",'Classes to Test'!P8&lt;&gt;""),'Classes to Test'!P8,"")</f>
        <v/>
      </c>
      <c r="N6" s="15" t="str">
        <f>IF(AND($A6&lt;&gt;"",'Classes to Test'!Q8&lt;&gt;""),'Classes to Test'!Q8,"")</f>
        <v/>
      </c>
      <c r="O6" s="37" t="str">
        <f>IF(AND($A6&lt;&gt;"",'Classes to Test'!R8&lt;&gt;""),'Classes to Test'!R8,"")</f>
        <v/>
      </c>
    </row>
    <row r="7" spans="1:17" x14ac:dyDescent="0.3">
      <c r="A7" s="4" t="str">
        <f>IF('Classes to Test'!C9=Calculate!$Q$1,'Classes to Test'!D9,"")</f>
        <v/>
      </c>
      <c r="B7" s="16" t="str">
        <f>IF(AND($A7&lt;&gt;"",'Classes to Test'!E9&lt;&gt;""),'Classes to Test'!E9,"")</f>
        <v/>
      </c>
      <c r="C7" s="16" t="str">
        <f>IF(AND($A7&lt;&gt;"",'Classes to Test'!F9&lt;&gt;""),'Classes to Test'!F9,"")</f>
        <v/>
      </c>
      <c r="D7" s="16" t="str">
        <f>IF(AND($A7&lt;&gt;"",'Classes to Test'!G9&lt;&gt;""),'Classes to Test'!G9,"")</f>
        <v/>
      </c>
      <c r="E7" s="16" t="str">
        <f>IF(AND($A7&lt;&gt;"",'Classes to Test'!H9&lt;&gt;""),'Classes to Test'!H9,"")</f>
        <v/>
      </c>
      <c r="F7" s="16" t="str">
        <f>IF(AND($A7&lt;&gt;"",'Classes to Test'!I9&lt;&gt;""),'Classes to Test'!I9,"")</f>
        <v/>
      </c>
      <c r="G7" s="16" t="str">
        <f>IF(AND($A7&lt;&gt;"",'Classes to Test'!J9&lt;&gt;""),'Classes to Test'!J9,"")</f>
        <v/>
      </c>
      <c r="H7" s="16" t="str">
        <f>IF(AND($A7&lt;&gt;"",'Classes to Test'!K9&lt;&gt;""),'Classes to Test'!K9,"")</f>
        <v/>
      </c>
      <c r="I7" s="16" t="str">
        <f>IF(AND($A7&lt;&gt;"",'Classes to Test'!L9&lt;&gt;""),'Classes to Test'!L9,"")</f>
        <v/>
      </c>
      <c r="J7" s="16" t="str">
        <f>IF(AND($A7&lt;&gt;"",'Classes to Test'!M9&lt;&gt;""),'Classes to Test'!M9,"")</f>
        <v/>
      </c>
      <c r="K7" s="16" t="str">
        <f>IF(AND($A7&lt;&gt;"",'Classes to Test'!N9&lt;&gt;""),'Classes to Test'!N9,"")</f>
        <v/>
      </c>
      <c r="L7" s="16" t="str">
        <f>IF(AND($A7&lt;&gt;"",'Classes to Test'!O9&lt;&gt;""),'Classes to Test'!O9,"")</f>
        <v/>
      </c>
      <c r="M7" s="16" t="str">
        <f>IF(AND($A7&lt;&gt;"",'Classes to Test'!P9&lt;&gt;""),'Classes to Test'!P9,"")</f>
        <v/>
      </c>
      <c r="N7" s="16" t="str">
        <f>IF(AND($A7&lt;&gt;"",'Classes to Test'!Q9&lt;&gt;""),'Classes to Test'!Q9,"")</f>
        <v/>
      </c>
      <c r="O7" s="36" t="str">
        <f>IF(AND($A7&lt;&gt;"",'Classes to Test'!R9&lt;&gt;""),'Classes to Test'!R9,"")</f>
        <v/>
      </c>
    </row>
    <row r="8" spans="1:17" x14ac:dyDescent="0.3">
      <c r="A8" s="31" t="str">
        <f>IF('Classes to Test'!C10=Calculate!$Q$1,'Classes to Test'!D10,"")</f>
        <v/>
      </c>
      <c r="B8" s="15" t="str">
        <f>IF(AND($A8&lt;&gt;"",'Classes to Test'!E10&lt;&gt;""),'Classes to Test'!E10,"")</f>
        <v/>
      </c>
      <c r="C8" s="17" t="str">
        <f>IF(AND($A8&lt;&gt;"",'Classes to Test'!F10&lt;&gt;""),'Classes to Test'!F10,"")</f>
        <v/>
      </c>
      <c r="D8" s="5" t="str">
        <f>IF(AND($A8&lt;&gt;"",'Classes to Test'!G10&lt;&gt;""),'Classes to Test'!G10,"")</f>
        <v/>
      </c>
      <c r="E8" s="5" t="str">
        <f>IF(AND($A8&lt;&gt;"",'Classes to Test'!H10&lt;&gt;""),'Classes to Test'!H10,"")</f>
        <v/>
      </c>
      <c r="F8" s="15" t="str">
        <f>IF(AND($A8&lt;&gt;"",'Classes to Test'!I10&lt;&gt;""),'Classes to Test'!I10,"")</f>
        <v/>
      </c>
      <c r="G8" s="17" t="str">
        <f>IF(AND($A8&lt;&gt;"",'Classes to Test'!J10&lt;&gt;""),'Classes to Test'!J10,"")</f>
        <v/>
      </c>
      <c r="H8" s="5" t="str">
        <f>IF(AND($A8&lt;&gt;"",'Classes to Test'!K10&lt;&gt;""),'Classes to Test'!K10,"")</f>
        <v/>
      </c>
      <c r="I8" s="5" t="str">
        <f>IF(AND($A8&lt;&gt;"",'Classes to Test'!L10&lt;&gt;""),'Classes to Test'!L10,"")</f>
        <v/>
      </c>
      <c r="J8" s="15" t="str">
        <f>IF(AND($A8&lt;&gt;"",'Classes to Test'!M10&lt;&gt;""),'Classes to Test'!M10,"")</f>
        <v/>
      </c>
      <c r="K8" s="17" t="str">
        <f>IF(AND($A8&lt;&gt;"",'Classes to Test'!N10&lt;&gt;""),'Classes to Test'!N10,"")</f>
        <v/>
      </c>
      <c r="L8" s="5" t="str">
        <f>IF(AND($A8&lt;&gt;"",'Classes to Test'!O10&lt;&gt;""),'Classes to Test'!O10,"")</f>
        <v/>
      </c>
      <c r="M8" s="5" t="str">
        <f>IF(AND($A8&lt;&gt;"",'Classes to Test'!P10&lt;&gt;""),'Classes to Test'!P10,"")</f>
        <v/>
      </c>
      <c r="N8" s="15" t="str">
        <f>IF(AND($A8&lt;&gt;"",'Classes to Test'!Q10&lt;&gt;""),'Classes to Test'!Q10,"")</f>
        <v/>
      </c>
      <c r="O8" s="37" t="str">
        <f>IF(AND($A8&lt;&gt;"",'Classes to Test'!R10&lt;&gt;""),'Classes to Test'!R10,"")</f>
        <v/>
      </c>
    </row>
    <row r="9" spans="1:17" x14ac:dyDescent="0.3">
      <c r="A9" s="4" t="str">
        <f>IF('Classes to Test'!C11=Calculate!$Q$1,'Classes to Test'!D11,"")</f>
        <v>Po</v>
      </c>
      <c r="B9" s="16" t="str">
        <f>IF(AND($A9&lt;&gt;"",'Classes to Test'!E11&lt;&gt;""),'Classes to Test'!E11,"")</f>
        <v/>
      </c>
      <c r="C9" s="16" t="str">
        <f>IF(AND($A9&lt;&gt;"",'Classes to Test'!F11&lt;&gt;""),'Classes to Test'!F11,"")</f>
        <v/>
      </c>
      <c r="D9" s="16" t="str">
        <f>IF(AND($A9&lt;&gt;"",'Classes to Test'!G11&lt;&gt;""),'Classes to Test'!G11,"")</f>
        <v/>
      </c>
      <c r="E9" s="16" t="str">
        <f>IF(AND($A9&lt;&gt;"",'Classes to Test'!H11&lt;&gt;""),'Classes to Test'!H11,"")</f>
        <v/>
      </c>
      <c r="F9" s="16" t="str">
        <f>IF(AND($A9&lt;&gt;"",'Classes to Test'!I11&lt;&gt;""),'Classes to Test'!I11,"")</f>
        <v/>
      </c>
      <c r="G9" s="16" t="str">
        <f>IF(AND($A9&lt;&gt;"",'Classes to Test'!J11&lt;&gt;""),'Classes to Test'!J11,"")</f>
        <v/>
      </c>
      <c r="H9" s="16" t="str">
        <f>IF(AND($A9&lt;&gt;"",'Classes to Test'!K11&lt;&gt;""),'Classes to Test'!K11,"")</f>
        <v/>
      </c>
      <c r="I9" s="16" t="str">
        <f>IF(AND($A9&lt;&gt;"",'Classes to Test'!L11&lt;&gt;""),'Classes to Test'!L11,"")</f>
        <v/>
      </c>
      <c r="J9" s="16" t="str">
        <f>IF(AND($A9&lt;&gt;"",'Classes to Test'!M11&lt;&gt;""),'Classes to Test'!M11,"")</f>
        <v/>
      </c>
      <c r="K9" s="16" t="str">
        <f>IF(AND($A9&lt;&gt;"",'Classes to Test'!N11&lt;&gt;""),'Classes to Test'!N11,"")</f>
        <v/>
      </c>
      <c r="L9" s="16" t="str">
        <f>IF(AND($A9&lt;&gt;"",'Classes to Test'!O11&lt;&gt;""),'Classes to Test'!O11,"")</f>
        <v/>
      </c>
      <c r="M9" s="16" t="str">
        <f>IF(AND($A9&lt;&gt;"",'Classes to Test'!P11&lt;&gt;""),'Classes to Test'!P11,"")</f>
        <v/>
      </c>
      <c r="N9" s="16" t="str">
        <f>IF(AND($A9&lt;&gt;"",'Classes to Test'!Q11&lt;&gt;""),'Classes to Test'!Q11,"")</f>
        <v/>
      </c>
      <c r="O9" s="36" t="str">
        <f>IF(AND($A9&lt;&gt;"",'Classes to Test'!R11&lt;&gt;""),'Classes to Test'!R11,"")</f>
        <v/>
      </c>
    </row>
    <row r="10" spans="1:17" x14ac:dyDescent="0.3">
      <c r="A10" s="31" t="str">
        <f>IF('Classes to Test'!C12=Calculate!$Q$1,'Classes to Test'!D12,"")</f>
        <v/>
      </c>
      <c r="B10" s="15" t="str">
        <f>IF(AND($A10&lt;&gt;"",'Classes to Test'!E12&lt;&gt;""),'Classes to Test'!E12,"")</f>
        <v/>
      </c>
      <c r="C10" s="17" t="str">
        <f>IF(AND($A10&lt;&gt;"",'Classes to Test'!F12&lt;&gt;""),'Classes to Test'!F12,"")</f>
        <v/>
      </c>
      <c r="D10" s="5" t="str">
        <f>IF(AND($A10&lt;&gt;"",'Classes to Test'!G12&lt;&gt;""),'Classes to Test'!G12,"")</f>
        <v/>
      </c>
      <c r="E10" s="5" t="str">
        <f>IF(AND($A10&lt;&gt;"",'Classes to Test'!H12&lt;&gt;""),'Classes to Test'!H12,"")</f>
        <v/>
      </c>
      <c r="F10" s="15" t="str">
        <f>IF(AND($A10&lt;&gt;"",'Classes to Test'!I12&lt;&gt;""),'Classes to Test'!I12,"")</f>
        <v/>
      </c>
      <c r="G10" s="17" t="str">
        <f>IF(AND($A10&lt;&gt;"",'Classes to Test'!J12&lt;&gt;""),'Classes to Test'!J12,"")</f>
        <v/>
      </c>
      <c r="H10" s="5" t="str">
        <f>IF(AND($A10&lt;&gt;"",'Classes to Test'!K12&lt;&gt;""),'Classes to Test'!K12,"")</f>
        <v/>
      </c>
      <c r="I10" s="5" t="str">
        <f>IF(AND($A10&lt;&gt;"",'Classes to Test'!L12&lt;&gt;""),'Classes to Test'!L12,"")</f>
        <v/>
      </c>
      <c r="J10" s="15" t="str">
        <f>IF(AND($A10&lt;&gt;"",'Classes to Test'!M12&lt;&gt;""),'Classes to Test'!M12,"")</f>
        <v/>
      </c>
      <c r="K10" s="17" t="str">
        <f>IF(AND($A10&lt;&gt;"",'Classes to Test'!N12&lt;&gt;""),'Classes to Test'!N12,"")</f>
        <v/>
      </c>
      <c r="L10" s="5" t="str">
        <f>IF(AND($A10&lt;&gt;"",'Classes to Test'!O12&lt;&gt;""),'Classes to Test'!O12,"")</f>
        <v/>
      </c>
      <c r="M10" s="5" t="str">
        <f>IF(AND($A10&lt;&gt;"",'Classes to Test'!P12&lt;&gt;""),'Classes to Test'!P12,"")</f>
        <v/>
      </c>
      <c r="N10" s="15" t="str">
        <f>IF(AND($A10&lt;&gt;"",'Classes to Test'!Q12&lt;&gt;""),'Classes to Test'!Q12,"")</f>
        <v/>
      </c>
      <c r="O10" s="37" t="str">
        <f>IF(AND($A10&lt;&gt;"",'Classes to Test'!R12&lt;&gt;""),'Classes to Test'!R12,"")</f>
        <v/>
      </c>
    </row>
    <row r="11" spans="1:17" x14ac:dyDescent="0.3">
      <c r="A11" s="4" t="str">
        <f>IF('Classes to Test'!C13=Calculate!$Q$1,'Classes to Test'!D13,"")</f>
        <v/>
      </c>
      <c r="B11" s="16" t="str">
        <f>IF(AND($A11&lt;&gt;"",'Classes to Test'!E13&lt;&gt;""),'Classes to Test'!E13,"")</f>
        <v/>
      </c>
      <c r="C11" s="16" t="str">
        <f>IF(AND($A11&lt;&gt;"",'Classes to Test'!F13&lt;&gt;""),'Classes to Test'!F13,"")</f>
        <v/>
      </c>
      <c r="D11" s="16" t="str">
        <f>IF(AND($A11&lt;&gt;"",'Classes to Test'!G13&lt;&gt;""),'Classes to Test'!G13,"")</f>
        <v/>
      </c>
      <c r="E11" s="16" t="str">
        <f>IF(AND($A11&lt;&gt;"",'Classes to Test'!H13&lt;&gt;""),'Classes to Test'!H13,"")</f>
        <v/>
      </c>
      <c r="F11" s="16" t="str">
        <f>IF(AND($A11&lt;&gt;"",'Classes to Test'!I13&lt;&gt;""),'Classes to Test'!I13,"")</f>
        <v/>
      </c>
      <c r="G11" s="16" t="str">
        <f>IF(AND($A11&lt;&gt;"",'Classes to Test'!J13&lt;&gt;""),'Classes to Test'!J13,"")</f>
        <v/>
      </c>
      <c r="H11" s="16" t="str">
        <f>IF(AND($A11&lt;&gt;"",'Classes to Test'!K13&lt;&gt;""),'Classes to Test'!K13,"")</f>
        <v/>
      </c>
      <c r="I11" s="16" t="str">
        <f>IF(AND($A11&lt;&gt;"",'Classes to Test'!L13&lt;&gt;""),'Classes to Test'!L13,"")</f>
        <v/>
      </c>
      <c r="J11" s="16" t="str">
        <f>IF(AND($A11&lt;&gt;"",'Classes to Test'!M13&lt;&gt;""),'Classes to Test'!M13,"")</f>
        <v/>
      </c>
      <c r="K11" s="16" t="str">
        <f>IF(AND($A11&lt;&gt;"",'Classes to Test'!N13&lt;&gt;""),'Classes to Test'!N13,"")</f>
        <v/>
      </c>
      <c r="L11" s="16" t="str">
        <f>IF(AND($A11&lt;&gt;"",'Classes to Test'!O13&lt;&gt;""),'Classes to Test'!O13,"")</f>
        <v/>
      </c>
      <c r="M11" s="16" t="str">
        <f>IF(AND($A11&lt;&gt;"",'Classes to Test'!P13&lt;&gt;""),'Classes to Test'!P13,"")</f>
        <v/>
      </c>
      <c r="N11" s="16" t="str">
        <f>IF(AND($A11&lt;&gt;"",'Classes to Test'!Q13&lt;&gt;""),'Classes to Test'!Q13,"")</f>
        <v/>
      </c>
      <c r="O11" s="36" t="str">
        <f>IF(AND($A11&lt;&gt;"",'Classes to Test'!R13&lt;&gt;""),'Classes to Test'!R13,"")</f>
        <v/>
      </c>
    </row>
    <row r="12" spans="1:17" x14ac:dyDescent="0.3">
      <c r="A12" s="31" t="str">
        <f>IF('Classes to Test'!C14=Calculate!$Q$1,'Classes to Test'!D14,"")</f>
        <v/>
      </c>
      <c r="B12" s="15" t="str">
        <f>IF(AND($A12&lt;&gt;"",'Classes to Test'!E14&lt;&gt;""),'Classes to Test'!E14,"")</f>
        <v/>
      </c>
      <c r="C12" s="17" t="str">
        <f>IF(AND($A12&lt;&gt;"",'Classes to Test'!F14&lt;&gt;""),'Classes to Test'!F14,"")</f>
        <v/>
      </c>
      <c r="D12" s="5" t="str">
        <f>IF(AND($A12&lt;&gt;"",'Classes to Test'!G14&lt;&gt;""),'Classes to Test'!G14,"")</f>
        <v/>
      </c>
      <c r="E12" s="5" t="str">
        <f>IF(AND($A12&lt;&gt;"",'Classes to Test'!H14&lt;&gt;""),'Classes to Test'!H14,"")</f>
        <v/>
      </c>
      <c r="F12" s="15" t="str">
        <f>IF(AND($A12&lt;&gt;"",'Classes to Test'!I14&lt;&gt;""),'Classes to Test'!I14,"")</f>
        <v/>
      </c>
      <c r="G12" s="17" t="str">
        <f>IF(AND($A12&lt;&gt;"",'Classes to Test'!J14&lt;&gt;""),'Classes to Test'!J14,"")</f>
        <v/>
      </c>
      <c r="H12" s="5" t="str">
        <f>IF(AND($A12&lt;&gt;"",'Classes to Test'!K14&lt;&gt;""),'Classes to Test'!K14,"")</f>
        <v/>
      </c>
      <c r="I12" s="5" t="str">
        <f>IF(AND($A12&lt;&gt;"",'Classes to Test'!L14&lt;&gt;""),'Classes to Test'!L14,"")</f>
        <v/>
      </c>
      <c r="J12" s="15" t="str">
        <f>IF(AND($A12&lt;&gt;"",'Classes to Test'!M14&lt;&gt;""),'Classes to Test'!M14,"")</f>
        <v/>
      </c>
      <c r="K12" s="17" t="str">
        <f>IF(AND($A12&lt;&gt;"",'Classes to Test'!N14&lt;&gt;""),'Classes to Test'!N14,"")</f>
        <v/>
      </c>
      <c r="L12" s="5" t="str">
        <f>IF(AND($A12&lt;&gt;"",'Classes to Test'!O14&lt;&gt;""),'Classes to Test'!O14,"")</f>
        <v/>
      </c>
      <c r="M12" s="5" t="str">
        <f>IF(AND($A12&lt;&gt;"",'Classes to Test'!P14&lt;&gt;""),'Classes to Test'!P14,"")</f>
        <v/>
      </c>
      <c r="N12" s="15" t="str">
        <f>IF(AND($A12&lt;&gt;"",'Classes to Test'!Q14&lt;&gt;""),'Classes to Test'!Q14,"")</f>
        <v/>
      </c>
      <c r="O12" s="37" t="str">
        <f>IF(AND($A12&lt;&gt;"",'Classes to Test'!R14&lt;&gt;""),'Classes to Test'!R14,"")</f>
        <v/>
      </c>
    </row>
    <row r="13" spans="1:17" x14ac:dyDescent="0.3">
      <c r="A13" s="4" t="str">
        <f>IF('Classes to Test'!C15=Calculate!$Q$1,'Classes to Test'!D15,"")</f>
        <v/>
      </c>
      <c r="B13" s="16" t="str">
        <f>IF(AND($A13&lt;&gt;"",'Classes to Test'!E15&lt;&gt;""),'Classes to Test'!E15,"")</f>
        <v/>
      </c>
      <c r="C13" s="16" t="str">
        <f>IF(AND($A13&lt;&gt;"",'Classes to Test'!F15&lt;&gt;""),'Classes to Test'!F15,"")</f>
        <v/>
      </c>
      <c r="D13" s="16" t="str">
        <f>IF(AND($A13&lt;&gt;"",'Classes to Test'!G15&lt;&gt;""),'Classes to Test'!G15,"")</f>
        <v/>
      </c>
      <c r="E13" s="16" t="str">
        <f>IF(AND($A13&lt;&gt;"",'Classes to Test'!H15&lt;&gt;""),'Classes to Test'!H15,"")</f>
        <v/>
      </c>
      <c r="F13" s="16" t="str">
        <f>IF(AND($A13&lt;&gt;"",'Classes to Test'!I15&lt;&gt;""),'Classes to Test'!I15,"")</f>
        <v/>
      </c>
      <c r="G13" s="16" t="str">
        <f>IF(AND($A13&lt;&gt;"",'Classes to Test'!J15&lt;&gt;""),'Classes to Test'!J15,"")</f>
        <v/>
      </c>
      <c r="H13" s="16" t="str">
        <f>IF(AND($A13&lt;&gt;"",'Classes to Test'!K15&lt;&gt;""),'Classes to Test'!K15,"")</f>
        <v/>
      </c>
      <c r="I13" s="16" t="str">
        <f>IF(AND($A13&lt;&gt;"",'Classes to Test'!L15&lt;&gt;""),'Classes to Test'!L15,"")</f>
        <v/>
      </c>
      <c r="J13" s="16" t="str">
        <f>IF(AND($A13&lt;&gt;"",'Classes to Test'!M15&lt;&gt;""),'Classes to Test'!M15,"")</f>
        <v/>
      </c>
      <c r="K13" s="16" t="str">
        <f>IF(AND($A13&lt;&gt;"",'Classes to Test'!N15&lt;&gt;""),'Classes to Test'!N15,"")</f>
        <v/>
      </c>
      <c r="L13" s="16" t="str">
        <f>IF(AND($A13&lt;&gt;"",'Classes to Test'!O15&lt;&gt;""),'Classes to Test'!O15,"")</f>
        <v/>
      </c>
      <c r="M13" s="16" t="str">
        <f>IF(AND($A13&lt;&gt;"",'Classes to Test'!P15&lt;&gt;""),'Classes to Test'!P15,"")</f>
        <v/>
      </c>
      <c r="N13" s="16" t="str">
        <f>IF(AND($A13&lt;&gt;"",'Classes to Test'!Q15&lt;&gt;""),'Classes to Test'!Q15,"")</f>
        <v/>
      </c>
      <c r="O13" s="36" t="str">
        <f>IF(AND($A13&lt;&gt;"",'Classes to Test'!R15&lt;&gt;""),'Classes to Test'!R15,"")</f>
        <v/>
      </c>
    </row>
    <row r="14" spans="1:17" x14ac:dyDescent="0.3">
      <c r="A14" s="31" t="str">
        <f>IF('Classes to Test'!C16=Calculate!$Q$1,'Classes to Test'!D16,"")</f>
        <v/>
      </c>
      <c r="B14" s="15" t="str">
        <f>IF(AND($A14&lt;&gt;"",'Classes to Test'!E16&lt;&gt;""),'Classes to Test'!E16,"")</f>
        <v/>
      </c>
      <c r="C14" s="17" t="str">
        <f>IF(AND($A14&lt;&gt;"",'Classes to Test'!F16&lt;&gt;""),'Classes to Test'!F16,"")</f>
        <v/>
      </c>
      <c r="D14" s="5" t="str">
        <f>IF(AND($A14&lt;&gt;"",'Classes to Test'!G16&lt;&gt;""),'Classes to Test'!G16,"")</f>
        <v/>
      </c>
      <c r="E14" s="5" t="str">
        <f>IF(AND($A14&lt;&gt;"",'Classes to Test'!H16&lt;&gt;""),'Classes to Test'!H16,"")</f>
        <v/>
      </c>
      <c r="F14" s="15" t="str">
        <f>IF(AND($A14&lt;&gt;"",'Classes to Test'!I16&lt;&gt;""),'Classes to Test'!I16,"")</f>
        <v/>
      </c>
      <c r="G14" s="17" t="str">
        <f>IF(AND($A14&lt;&gt;"",'Classes to Test'!J16&lt;&gt;""),'Classes to Test'!J16,"")</f>
        <v/>
      </c>
      <c r="H14" s="5" t="str">
        <f>IF(AND($A14&lt;&gt;"",'Classes to Test'!K16&lt;&gt;""),'Classes to Test'!K16,"")</f>
        <v/>
      </c>
      <c r="I14" s="5" t="str">
        <f>IF(AND($A14&lt;&gt;"",'Classes to Test'!L16&lt;&gt;""),'Classes to Test'!L16,"")</f>
        <v/>
      </c>
      <c r="J14" s="15" t="str">
        <f>IF(AND($A14&lt;&gt;"",'Classes to Test'!M16&lt;&gt;""),'Classes to Test'!M16,"")</f>
        <v/>
      </c>
      <c r="K14" s="17" t="str">
        <f>IF(AND($A14&lt;&gt;"",'Classes to Test'!N16&lt;&gt;""),'Classes to Test'!N16,"")</f>
        <v/>
      </c>
      <c r="L14" s="5" t="str">
        <f>IF(AND($A14&lt;&gt;"",'Classes to Test'!O16&lt;&gt;""),'Classes to Test'!O16,"")</f>
        <v/>
      </c>
      <c r="M14" s="5" t="str">
        <f>IF(AND($A14&lt;&gt;"",'Classes to Test'!P16&lt;&gt;""),'Classes to Test'!P16,"")</f>
        <v/>
      </c>
      <c r="N14" s="15" t="str">
        <f>IF(AND($A14&lt;&gt;"",'Classes to Test'!Q16&lt;&gt;""),'Classes to Test'!Q16,"")</f>
        <v/>
      </c>
      <c r="O14" s="37" t="str">
        <f>IF(AND($A14&lt;&gt;"",'Classes to Test'!R16&lt;&gt;""),'Classes to Test'!R16,"")</f>
        <v/>
      </c>
    </row>
    <row r="15" spans="1:17" x14ac:dyDescent="0.3">
      <c r="A15" s="4" t="str">
        <f>IF('Classes to Test'!C17=Calculate!$Q$1,'Classes to Test'!D17,"")</f>
        <v/>
      </c>
      <c r="B15" s="16" t="str">
        <f>IF(AND($A15&lt;&gt;"",'Classes to Test'!E17&lt;&gt;""),'Classes to Test'!E17,"")</f>
        <v/>
      </c>
      <c r="C15" s="16" t="str">
        <f>IF(AND($A15&lt;&gt;"",'Classes to Test'!F17&lt;&gt;""),'Classes to Test'!F17,"")</f>
        <v/>
      </c>
      <c r="D15" s="16" t="str">
        <f>IF(AND($A15&lt;&gt;"",'Classes to Test'!G17&lt;&gt;""),'Classes to Test'!G17,"")</f>
        <v/>
      </c>
      <c r="E15" s="16" t="str">
        <f>IF(AND($A15&lt;&gt;"",'Classes to Test'!H17&lt;&gt;""),'Classes to Test'!H17,"")</f>
        <v/>
      </c>
      <c r="F15" s="16" t="str">
        <f>IF(AND($A15&lt;&gt;"",'Classes to Test'!I17&lt;&gt;""),'Classes to Test'!I17,"")</f>
        <v/>
      </c>
      <c r="G15" s="16" t="str">
        <f>IF(AND($A15&lt;&gt;"",'Classes to Test'!J17&lt;&gt;""),'Classes to Test'!J17,"")</f>
        <v/>
      </c>
      <c r="H15" s="16" t="str">
        <f>IF(AND($A15&lt;&gt;"",'Classes to Test'!K17&lt;&gt;""),'Classes to Test'!K17,"")</f>
        <v/>
      </c>
      <c r="I15" s="16" t="str">
        <f>IF(AND($A15&lt;&gt;"",'Classes to Test'!L17&lt;&gt;""),'Classes to Test'!L17,"")</f>
        <v/>
      </c>
      <c r="J15" s="16" t="str">
        <f>IF(AND($A15&lt;&gt;"",'Classes to Test'!M17&lt;&gt;""),'Classes to Test'!M17,"")</f>
        <v/>
      </c>
      <c r="K15" s="16" t="str">
        <f>IF(AND($A15&lt;&gt;"",'Classes to Test'!N17&lt;&gt;""),'Classes to Test'!N17,"")</f>
        <v/>
      </c>
      <c r="L15" s="16" t="str">
        <f>IF(AND($A15&lt;&gt;"",'Classes to Test'!O17&lt;&gt;""),'Classes to Test'!O17,"")</f>
        <v/>
      </c>
      <c r="M15" s="16" t="str">
        <f>IF(AND($A15&lt;&gt;"",'Classes to Test'!P17&lt;&gt;""),'Classes to Test'!P17,"")</f>
        <v/>
      </c>
      <c r="N15" s="16" t="str">
        <f>IF(AND($A15&lt;&gt;"",'Classes to Test'!Q17&lt;&gt;""),'Classes to Test'!Q17,"")</f>
        <v/>
      </c>
      <c r="O15" s="36" t="str">
        <f>IF(AND($A15&lt;&gt;"",'Classes to Test'!R17&lt;&gt;""),'Classes to Test'!R17,"")</f>
        <v/>
      </c>
    </row>
    <row r="16" spans="1:17" x14ac:dyDescent="0.3">
      <c r="A16" s="31" t="str">
        <f>IF('Classes to Test'!C18=Calculate!$Q$1,'Classes to Test'!D18,"")</f>
        <v/>
      </c>
      <c r="B16" s="15" t="str">
        <f>IF(AND($A16&lt;&gt;"",'Classes to Test'!E18&lt;&gt;""),'Classes to Test'!E18,"")</f>
        <v/>
      </c>
      <c r="C16" s="17" t="str">
        <f>IF(AND($A16&lt;&gt;"",'Classes to Test'!F18&lt;&gt;""),'Classes to Test'!F18,"")</f>
        <v/>
      </c>
      <c r="D16" s="5" t="str">
        <f>IF(AND($A16&lt;&gt;"",'Classes to Test'!G18&lt;&gt;""),'Classes to Test'!G18,"")</f>
        <v/>
      </c>
      <c r="E16" s="5" t="str">
        <f>IF(AND($A16&lt;&gt;"",'Classes to Test'!H18&lt;&gt;""),'Classes to Test'!H18,"")</f>
        <v/>
      </c>
      <c r="F16" s="15" t="str">
        <f>IF(AND($A16&lt;&gt;"",'Classes to Test'!I18&lt;&gt;""),'Classes to Test'!I18,"")</f>
        <v/>
      </c>
      <c r="G16" s="17" t="str">
        <f>IF(AND($A16&lt;&gt;"",'Classes to Test'!J18&lt;&gt;""),'Classes to Test'!J18,"")</f>
        <v/>
      </c>
      <c r="H16" s="5" t="str">
        <f>IF(AND($A16&lt;&gt;"",'Classes to Test'!K18&lt;&gt;""),'Classes to Test'!K18,"")</f>
        <v/>
      </c>
      <c r="I16" s="5" t="str">
        <f>IF(AND($A16&lt;&gt;"",'Classes to Test'!L18&lt;&gt;""),'Classes to Test'!L18,"")</f>
        <v/>
      </c>
      <c r="J16" s="15" t="str">
        <f>IF(AND($A16&lt;&gt;"",'Classes to Test'!M18&lt;&gt;""),'Classes to Test'!M18,"")</f>
        <v/>
      </c>
      <c r="K16" s="17" t="str">
        <f>IF(AND($A16&lt;&gt;"",'Classes to Test'!N18&lt;&gt;""),'Classes to Test'!N18,"")</f>
        <v/>
      </c>
      <c r="L16" s="5" t="str">
        <f>IF(AND($A16&lt;&gt;"",'Classes to Test'!O18&lt;&gt;""),'Classes to Test'!O18,"")</f>
        <v/>
      </c>
      <c r="M16" s="5" t="str">
        <f>IF(AND($A16&lt;&gt;"",'Classes to Test'!P18&lt;&gt;""),'Classes to Test'!P18,"")</f>
        <v/>
      </c>
      <c r="N16" s="15" t="str">
        <f>IF(AND($A16&lt;&gt;"",'Classes to Test'!Q18&lt;&gt;""),'Classes to Test'!Q18,"")</f>
        <v/>
      </c>
      <c r="O16" s="37" t="str">
        <f>IF(AND($A16&lt;&gt;"",'Classes to Test'!R18&lt;&gt;""),'Classes to Test'!R18,"")</f>
        <v/>
      </c>
    </row>
    <row r="17" spans="1:22" x14ac:dyDescent="0.3">
      <c r="A17" s="4" t="str">
        <f>IF('Classes to Test'!C19=Calculate!$Q$1,'Classes to Test'!D19,"")</f>
        <v/>
      </c>
      <c r="B17" s="16" t="str">
        <f>IF(AND($A17&lt;&gt;"",'Classes to Test'!E19&lt;&gt;""),'Classes to Test'!E19,"")</f>
        <v/>
      </c>
      <c r="C17" s="16" t="str">
        <f>IF(AND($A17&lt;&gt;"",'Classes to Test'!F19&lt;&gt;""),'Classes to Test'!F19,"")</f>
        <v/>
      </c>
      <c r="D17" s="16" t="str">
        <f>IF(AND($A17&lt;&gt;"",'Classes to Test'!G19&lt;&gt;""),'Classes to Test'!G19,"")</f>
        <v/>
      </c>
      <c r="E17" s="16" t="str">
        <f>IF(AND($A17&lt;&gt;"",'Classes to Test'!H19&lt;&gt;""),'Classes to Test'!H19,"")</f>
        <v/>
      </c>
      <c r="F17" s="16" t="str">
        <f>IF(AND($A17&lt;&gt;"",'Classes to Test'!I19&lt;&gt;""),'Classes to Test'!I19,"")</f>
        <v/>
      </c>
      <c r="G17" s="16" t="str">
        <f>IF(AND($A17&lt;&gt;"",'Classes to Test'!J19&lt;&gt;""),'Classes to Test'!J19,"")</f>
        <v/>
      </c>
      <c r="H17" s="16" t="str">
        <f>IF(AND($A17&lt;&gt;"",'Classes to Test'!K19&lt;&gt;""),'Classes to Test'!K19,"")</f>
        <v/>
      </c>
      <c r="I17" s="16" t="str">
        <f>IF(AND($A17&lt;&gt;"",'Classes to Test'!L19&lt;&gt;""),'Classes to Test'!L19,"")</f>
        <v/>
      </c>
      <c r="J17" s="16" t="str">
        <f>IF(AND($A17&lt;&gt;"",'Classes to Test'!M19&lt;&gt;""),'Classes to Test'!M19,"")</f>
        <v/>
      </c>
      <c r="K17" s="16" t="str">
        <f>IF(AND($A17&lt;&gt;"",'Classes to Test'!N19&lt;&gt;""),'Classes to Test'!N19,"")</f>
        <v/>
      </c>
      <c r="L17" s="16" t="str">
        <f>IF(AND($A17&lt;&gt;"",'Classes to Test'!O19&lt;&gt;""),'Classes to Test'!O19,"")</f>
        <v/>
      </c>
      <c r="M17" s="16" t="str">
        <f>IF(AND($A17&lt;&gt;"",'Classes to Test'!P19&lt;&gt;""),'Classes to Test'!P19,"")</f>
        <v/>
      </c>
      <c r="N17" s="16" t="str">
        <f>IF(AND($A17&lt;&gt;"",'Classes to Test'!Q19&lt;&gt;""),'Classes to Test'!Q19,"")</f>
        <v/>
      </c>
      <c r="O17" s="36" t="str">
        <f>IF(AND($A17&lt;&gt;"",'Classes to Test'!R19&lt;&gt;""),'Classes to Test'!R19,"")</f>
        <v/>
      </c>
    </row>
    <row r="18" spans="1:22" x14ac:dyDescent="0.3">
      <c r="A18" s="25" t="str">
        <f>IF('Classes to Test'!C20=Calculate!$Q$1,'Classes to Test'!D20,"")</f>
        <v>BG</v>
      </c>
      <c r="B18" s="15" t="str">
        <f>IF(AND($A18&lt;&gt;"",'Classes to Test'!E20&lt;&gt;""),'Classes to Test'!E20,"")</f>
        <v/>
      </c>
      <c r="C18" s="17" t="str">
        <f>IF(AND($A18&lt;&gt;"",'Classes to Test'!F20&lt;&gt;""),'Classes to Test'!F20,"")</f>
        <v/>
      </c>
      <c r="D18" s="5" t="str">
        <f>IF(AND($A18&lt;&gt;"",'Classes to Test'!G20&lt;&gt;""),'Classes to Test'!G20,"")</f>
        <v/>
      </c>
      <c r="E18" s="5" t="str">
        <f>IF(AND($A18&lt;&gt;"",'Classes to Test'!H20&lt;&gt;""),'Classes to Test'!H20,"")</f>
        <v/>
      </c>
      <c r="F18" s="15" t="str">
        <f>IF(AND($A18&lt;&gt;"",'Classes to Test'!I20&lt;&gt;""),'Classes to Test'!I20,"")</f>
        <v/>
      </c>
      <c r="G18" s="17" t="str">
        <f>IF(AND($A18&lt;&gt;"",'Classes to Test'!J20&lt;&gt;""),'Classes to Test'!J20,"")</f>
        <v/>
      </c>
      <c r="H18" s="5" t="str">
        <f>IF(AND($A18&lt;&gt;"",'Classes to Test'!K20&lt;&gt;""),'Classes to Test'!K20,"")</f>
        <v/>
      </c>
      <c r="I18" s="5" t="str">
        <f>IF(AND($A18&lt;&gt;"",'Classes to Test'!L20&lt;&gt;""),'Classes to Test'!L20,"")</f>
        <v/>
      </c>
      <c r="J18" s="15">
        <f>IF(AND($A18&lt;&gt;"",'Classes to Test'!M20&lt;&gt;""),'Classes to Test'!M20,"")</f>
        <v>0.41319444444444442</v>
      </c>
      <c r="K18" s="17">
        <f>IF(AND($A18&lt;&gt;"",'Classes to Test'!N20&lt;&gt;""),'Classes to Test'!N20,"")</f>
        <v>0.5</v>
      </c>
      <c r="L18" s="5" t="str">
        <f>IF(AND($A18&lt;&gt;"",'Classes to Test'!O20&lt;&gt;""),'Classes to Test'!O20,"")</f>
        <v/>
      </c>
      <c r="M18" s="5" t="str">
        <f>IF(AND($A18&lt;&gt;"",'Classes to Test'!P20&lt;&gt;""),'Classes to Test'!P20,"")</f>
        <v/>
      </c>
      <c r="N18" s="15" t="str">
        <f>IF(AND($A18&lt;&gt;"",'Classes to Test'!Q20&lt;&gt;""),'Classes to Test'!Q20,"")</f>
        <v/>
      </c>
      <c r="O18" s="37" t="str">
        <f>IF(AND($A18&lt;&gt;"",'Classes to Test'!R20&lt;&gt;""),'Classes to Test'!R20,"")</f>
        <v/>
      </c>
    </row>
    <row r="19" spans="1:22" x14ac:dyDescent="0.3">
      <c r="A19" s="27" t="str">
        <f>IF('Classes to Test'!C21=Calculate!$Q$1,'Classes to Test'!D21,"")</f>
        <v/>
      </c>
      <c r="B19" s="16" t="str">
        <f>IF(AND($A19&lt;&gt;"",'Classes to Test'!E21&lt;&gt;""),'Classes to Test'!E21,"")</f>
        <v/>
      </c>
      <c r="C19" s="16" t="str">
        <f>IF(AND($A19&lt;&gt;"",'Classes to Test'!F21&lt;&gt;""),'Classes to Test'!F21,"")</f>
        <v/>
      </c>
      <c r="D19" s="16" t="str">
        <f>IF(AND($A19&lt;&gt;"",'Classes to Test'!G21&lt;&gt;""),'Classes to Test'!G21,"")</f>
        <v/>
      </c>
      <c r="E19" s="16" t="str">
        <f>IF(AND($A19&lt;&gt;"",'Classes to Test'!H21&lt;&gt;""),'Classes to Test'!H21,"")</f>
        <v/>
      </c>
      <c r="F19" s="16" t="str">
        <f>IF(AND($A19&lt;&gt;"",'Classes to Test'!I21&lt;&gt;""),'Classes to Test'!I21,"")</f>
        <v/>
      </c>
      <c r="G19" s="16" t="str">
        <f>IF(AND($A19&lt;&gt;"",'Classes to Test'!J21&lt;&gt;""),'Classes to Test'!J21,"")</f>
        <v/>
      </c>
      <c r="H19" s="16" t="str">
        <f>IF(AND($A19&lt;&gt;"",'Classes to Test'!K21&lt;&gt;""),'Classes to Test'!K21,"")</f>
        <v/>
      </c>
      <c r="I19" s="16" t="str">
        <f>IF(AND($A19&lt;&gt;"",'Classes to Test'!L21&lt;&gt;""),'Classes to Test'!L21,"")</f>
        <v/>
      </c>
      <c r="J19" s="16" t="str">
        <f>IF(AND($A19&lt;&gt;"",'Classes to Test'!M21&lt;&gt;""),'Classes to Test'!M21,"")</f>
        <v/>
      </c>
      <c r="K19" s="16" t="str">
        <f>IF(AND($A19&lt;&gt;"",'Classes to Test'!N21&lt;&gt;""),'Classes to Test'!N21,"")</f>
        <v/>
      </c>
      <c r="L19" s="16" t="str">
        <f>IF(AND($A19&lt;&gt;"",'Classes to Test'!O21&lt;&gt;""),'Classes to Test'!O21,"")</f>
        <v/>
      </c>
      <c r="M19" s="16" t="str">
        <f>IF(AND($A19&lt;&gt;"",'Classes to Test'!P21&lt;&gt;""),'Classes to Test'!P21,"")</f>
        <v/>
      </c>
      <c r="N19" s="16" t="str">
        <f>IF(AND($A19&lt;&gt;"",'Classes to Test'!Q21&lt;&gt;""),'Classes to Test'!Q21,"")</f>
        <v/>
      </c>
      <c r="O19" s="36" t="str">
        <f>IF(AND($A19&lt;&gt;"",'Classes to Test'!R21&lt;&gt;""),'Classes to Test'!R21,"")</f>
        <v/>
      </c>
    </row>
    <row r="20" spans="1:22" x14ac:dyDescent="0.3">
      <c r="A20" s="25" t="str">
        <f>IF('Classes to Test'!C22=Calculate!$Q$1,'Classes to Test'!D22,"")</f>
        <v/>
      </c>
      <c r="B20" s="15" t="str">
        <f>IF(AND($A20&lt;&gt;"",'Classes to Test'!E22&lt;&gt;""),'Classes to Test'!E22,"")</f>
        <v/>
      </c>
      <c r="C20" s="17" t="str">
        <f>IF(AND($A20&lt;&gt;"",'Classes to Test'!F22&lt;&gt;""),'Classes to Test'!F22,"")</f>
        <v/>
      </c>
      <c r="D20" s="5" t="str">
        <f>IF(AND($A20&lt;&gt;"",'Classes to Test'!G22&lt;&gt;""),'Classes to Test'!G22,"")</f>
        <v/>
      </c>
      <c r="E20" s="5" t="str">
        <f>IF(AND($A20&lt;&gt;"",'Classes to Test'!H22&lt;&gt;""),'Classes to Test'!H22,"")</f>
        <v/>
      </c>
      <c r="F20" s="15" t="str">
        <f>IF(AND($A20&lt;&gt;"",'Classes to Test'!I22&lt;&gt;""),'Classes to Test'!I22,"")</f>
        <v/>
      </c>
      <c r="G20" s="17" t="str">
        <f>IF(AND($A20&lt;&gt;"",'Classes to Test'!J22&lt;&gt;""),'Classes to Test'!J22,"")</f>
        <v/>
      </c>
      <c r="H20" s="5" t="str">
        <f>IF(AND($A20&lt;&gt;"",'Classes to Test'!K22&lt;&gt;""),'Classes to Test'!K22,"")</f>
        <v/>
      </c>
      <c r="I20" s="5" t="str">
        <f>IF(AND($A20&lt;&gt;"",'Classes to Test'!L22&lt;&gt;""),'Classes to Test'!L22,"")</f>
        <v/>
      </c>
      <c r="J20" s="15" t="str">
        <f>IF(AND($A20&lt;&gt;"",'Classes to Test'!M22&lt;&gt;""),'Classes to Test'!M22,"")</f>
        <v/>
      </c>
      <c r="K20" s="17" t="str">
        <f>IF(AND($A20&lt;&gt;"",'Classes to Test'!N22&lt;&gt;""),'Classes to Test'!N22,"")</f>
        <v/>
      </c>
      <c r="L20" s="5" t="str">
        <f>IF(AND($A20&lt;&gt;"",'Classes to Test'!O22&lt;&gt;""),'Classes to Test'!O22,"")</f>
        <v/>
      </c>
      <c r="M20" s="5" t="str">
        <f>IF(AND($A20&lt;&gt;"",'Classes to Test'!P22&lt;&gt;""),'Classes to Test'!P22,"")</f>
        <v/>
      </c>
      <c r="N20" s="15" t="str">
        <f>IF(AND($A20&lt;&gt;"",'Classes to Test'!Q22&lt;&gt;""),'Classes to Test'!Q22,"")</f>
        <v/>
      </c>
      <c r="O20" s="37" t="str">
        <f>IF(AND($A20&lt;&gt;"",'Classes to Test'!R22&lt;&gt;""),'Classes to Test'!R22,"")</f>
        <v/>
      </c>
      <c r="P20" s="104" t="s">
        <v>46</v>
      </c>
      <c r="Q20" s="105"/>
      <c r="R20" s="105"/>
      <c r="S20" s="105"/>
      <c r="T20" s="105"/>
      <c r="U20" s="105"/>
      <c r="V20" s="106"/>
    </row>
    <row r="21" spans="1:22" ht="16.2" thickBot="1" x14ac:dyDescent="0.35">
      <c r="A21" s="33" t="str">
        <f>IF('Classes to Test'!C23=Calculate!$Q$1,'Classes to Test'!D23,"")</f>
        <v/>
      </c>
      <c r="B21" s="38" t="str">
        <f>IF(AND($A21&lt;&gt;"",'Classes to Test'!E23&lt;&gt;""),'Classes to Test'!E23,"")</f>
        <v/>
      </c>
      <c r="C21" s="38" t="str">
        <f>IF(AND($A21&lt;&gt;"",'Classes to Test'!F23&lt;&gt;""),'Classes to Test'!F23,"")</f>
        <v/>
      </c>
      <c r="D21" s="38" t="str">
        <f>IF(AND($A21&lt;&gt;"",'Classes to Test'!G23&lt;&gt;""),'Classes to Test'!G23,"")</f>
        <v/>
      </c>
      <c r="E21" s="38" t="str">
        <f>IF(AND($A21&lt;&gt;"",'Classes to Test'!H23&lt;&gt;""),'Classes to Test'!H23,"")</f>
        <v/>
      </c>
      <c r="F21" s="38" t="str">
        <f>IF(AND($A21&lt;&gt;"",'Classes to Test'!I23&lt;&gt;""),'Classes to Test'!I23,"")</f>
        <v/>
      </c>
      <c r="G21" s="38" t="str">
        <f>IF(AND($A21&lt;&gt;"",'Classes to Test'!J23&lt;&gt;""),'Classes to Test'!J23,"")</f>
        <v/>
      </c>
      <c r="H21" s="38" t="str">
        <f>IF(AND($A21&lt;&gt;"",'Classes to Test'!K23&lt;&gt;""),'Classes to Test'!K23,"")</f>
        <v/>
      </c>
      <c r="I21" s="38" t="str">
        <f>IF(AND($A21&lt;&gt;"",'Classes to Test'!L23&lt;&gt;""),'Classes to Test'!L23,"")</f>
        <v/>
      </c>
      <c r="J21" s="38" t="str">
        <f>IF(AND($A21&lt;&gt;"",'Classes to Test'!M23&lt;&gt;""),'Classes to Test'!M23,"")</f>
        <v/>
      </c>
      <c r="K21" s="38" t="str">
        <f>IF(AND($A21&lt;&gt;"",'Classes to Test'!N23&lt;&gt;""),'Classes to Test'!N23,"")</f>
        <v/>
      </c>
      <c r="L21" s="38" t="str">
        <f>IF(AND($A21&lt;&gt;"",'Classes to Test'!O23&lt;&gt;""),'Classes to Test'!O23,"")</f>
        <v/>
      </c>
      <c r="M21" s="38" t="str">
        <f>IF(AND($A21&lt;&gt;"",'Classes to Test'!P23&lt;&gt;""),'Classes to Test'!P23,"")</f>
        <v/>
      </c>
      <c r="N21" s="38" t="str">
        <f>IF(AND($A21&lt;&gt;"",'Classes to Test'!Q23&lt;&gt;""),'Classes to Test'!Q23,"")</f>
        <v/>
      </c>
      <c r="O21" s="39" t="str">
        <f>IF(AND($A21&lt;&gt;"",'Classes to Test'!R23&lt;&gt;""),'Classes to Test'!R23,"")</f>
        <v/>
      </c>
      <c r="P21" s="65" t="s">
        <v>0</v>
      </c>
      <c r="Q21" s="66" t="s">
        <v>1</v>
      </c>
      <c r="R21" s="66" t="s">
        <v>2</v>
      </c>
      <c r="S21" s="66" t="s">
        <v>3</v>
      </c>
      <c r="T21" s="66" t="s">
        <v>4</v>
      </c>
      <c r="U21" s="66" t="s">
        <v>5</v>
      </c>
      <c r="V21" s="67" t="s">
        <v>6</v>
      </c>
    </row>
    <row r="22" spans="1:22" x14ac:dyDescent="0.3">
      <c r="A22" s="40">
        <v>2</v>
      </c>
      <c r="B22" s="92" t="str">
        <f>CONCATENATE(IF(OR(B2="",B3=""),"",IF(OR(AND(B2&lt;=B3,B3&lt;=C2),AND(B2&lt;=C3,C3&lt;=C2)),CONCATENATE($A3," "),"")),IF(OR(B2="",B4=""),"",IF(OR(AND(B2&lt;=B4,B4&lt;=C2),AND(B2&lt;=C4,C4&lt;=C2)),CONCATENATE($A4," "),"")),IF(OR(B2="",B5=""),"",IF(OR(AND(B2&lt;=B5,B5&lt;=C2),AND(B2&lt;=C5,C5&lt;=C2)),CONCATENATE($A5," "),"")),IF(OR(B2="",B6=""),"",IF(OR(AND(B2&lt;=B6,B6&lt;=C2),AND(B2&lt;=C6,C6&lt;=C2)),CONCATENATE($A6," "),"")),IF(OR(B2="",B7=""),"",IF(OR(AND(B2&lt;=B7,B7&lt;=C2),AND(B2&lt;=C7,C7&lt;=C2)),CONCATENATE($A7," "),"")),IF(OR(B2="",B8=""),"",IF(OR(AND(B2&lt;=B8,B8&lt;=C2),AND(B2&lt;=C8,C8&lt;=C2)),CONCATENATE($A8," "),"")),IF(OR(B2="",B9=""),"",IF(OR(AND(B2&lt;=B9,B9&lt;=C2),AND(B2&lt;=C9,C9&lt;=C2)),CONCATENATE($A9," "),"")),IF(OR(B2="",B10=""),"",IF(OR(AND(B2&lt;=B10,B10&lt;=C2),AND(B2&lt;=C10,C10&lt;=C2)),CONCATENATE($A10," "),"")),IF(OR(B2="",B11=""),"",IF(OR(AND(B2&lt;=B11,B11&lt;=C2),AND(B2&lt;=C11,C11&lt;=C2)),CONCATENATE($A11," "),"")),IF(OR(B2="",B12=""),"",IF(OR(AND(B2&lt;=B12,B12&lt;=C2),AND(B2&lt;=C12,C12&lt;=C2)),CONCATENATE($A12," "),"")),IF(OR(B2="",B13=""),"",IF(OR(AND(B2&lt;=B13,B13&lt;=C2),AND(B2&lt;=C13,C13&lt;=C2)),CONCATENATE($A13," "),"")),IF(OR(B2="",B14=""),"",IF(OR(AND(B2&lt;=B14,B14&lt;=C2),AND(B2&lt;=C14,C14&lt;=C2)),CONCATENATE($A14," "),"")),IF(OR(B2="",B15=""),"",IF(OR(AND(B2&lt;=B15,B15&lt;=C2),AND(B2&lt;=C15,C15&lt;=C2)),CONCATENATE($A15," "),"")),IF(OR(B2="",B16=""),"",IF(OR(AND(B2&lt;=B16,B16&lt;=C2),AND(B2&lt;=C16,C16&lt;=C2)),CONCATENATE($A16," "),"")),IF(OR(B2="",B17=""),"",IF(OR(AND(B2&lt;=B17,B17&lt;=C2),AND(B2&lt;=C17,C17&lt;=C2)),CONCATENATE($A17," "),"")),IF(OR(B2="",B18=""),"",IF(OR(AND(B2&lt;=B18,B18&lt;=C2),AND(B2&lt;=C18,C18&lt;=C2)),CONCATENATE($A18," "),"")),IF(OR(B2="",B19=""),"",IF(OR(AND(B2&lt;=B19,B19&lt;=C2),AND(B2&lt;=C19,C19&lt;=C2)),CONCATENATE($A19," "),"")),IF(OR(B2="",B20=""),"",IF(OR(AND(B2&lt;=B20,B20&lt;=C2),AND(B2&lt;=C20,C20&lt;=C2)),CONCATENATE($A20," "),"")),IF(OR(B2="",B21=""),"",IF(OR(AND(B2&lt;=B21,B21&lt;=C2),AND(B2&lt;=C21,C21&lt;=C2)),CONCATENATE($A21," "),"")))</f>
        <v/>
      </c>
      <c r="C22" s="93"/>
      <c r="D22" s="92" t="str">
        <f t="shared" ref="D22:N22" si="0">CONCATENATE(IF(OR(D2="",D3=""),"",IF(OR(AND(D2&lt;=D3,D3&lt;=E2),AND(D2&lt;=E3,E3&lt;=E2)),CONCATENATE($A3," "),"")),IF(OR(D2="",D4=""),"",IF(OR(AND(D2&lt;=D4,D4&lt;=E2),AND(D2&lt;=E4,E4&lt;=E2)),CONCATENATE($A4," "),"")),IF(OR(D2="",D5=""),"",IF(OR(AND(D2&lt;=D5,D5&lt;=E2),AND(D2&lt;=E5,E5&lt;=E2)),CONCATENATE($A5," "),"")),IF(OR(D2="",D6=""),"",IF(OR(AND(D2&lt;=D6,D6&lt;=E2),AND(D2&lt;=E6,E6&lt;=E2)),CONCATENATE($A6," "),"")),IF(OR(D2="",D7=""),"",IF(OR(AND(D2&lt;=D7,D7&lt;=E2),AND(D2&lt;=E7,E7&lt;=E2)),CONCATENATE($A7," "),"")),IF(OR(D2="",D8=""),"",IF(OR(AND(D2&lt;=D8,D8&lt;=E2),AND(D2&lt;=E8,E8&lt;=E2)),CONCATENATE($A8," "),"")),IF(OR(D2="",D9=""),"",IF(OR(AND(D2&lt;=D9,D9&lt;=E2),AND(D2&lt;=E9,E9&lt;=E2)),CONCATENATE($A9," "),"")),IF(OR(D2="",D10=""),"",IF(OR(AND(D2&lt;=D10,D10&lt;=E2),AND(D2&lt;=E10,E10&lt;=E2)),CONCATENATE($A10," "),"")),IF(OR(D2="",D11=""),"",IF(OR(AND(D2&lt;=D11,D11&lt;=E2),AND(D2&lt;=E11,E11&lt;=E2)),CONCATENATE($A11," "),"")),IF(OR(D2="",D12=""),"",IF(OR(AND(D2&lt;=D12,D12&lt;=E2),AND(D2&lt;=E12,E12&lt;=E2)),CONCATENATE($A12," "),"")),IF(OR(D2="",D13=""),"",IF(OR(AND(D2&lt;=D13,D13&lt;=E2),AND(D2&lt;=E13,E13&lt;=E2)),CONCATENATE($A13," "),"")),IF(OR(D2="",D14=""),"",IF(OR(AND(D2&lt;=D14,D14&lt;=E2),AND(D2&lt;=E14,E14&lt;=E2)),CONCATENATE($A14," "),"")),IF(OR(D2="",D15=""),"",IF(OR(AND(D2&lt;=D15,D15&lt;=E2),AND(D2&lt;=E15,E15&lt;=E2)),CONCATENATE($A15," "),"")),IF(OR(D2="",D16=""),"",IF(OR(AND(D2&lt;=D16,D16&lt;=E2),AND(D2&lt;=E16,E16&lt;=E2)),CONCATENATE($A16," "),"")),IF(OR(D2="",D17=""),"",IF(OR(AND(D2&lt;=D17,D17&lt;=E2),AND(D2&lt;=E17,E17&lt;=E2)),CONCATENATE($A17," "),"")),IF(OR(D2="",D18=""),"",IF(OR(AND(D2&lt;=D18,D18&lt;=E2),AND(D2&lt;=E18,E18&lt;=E2)),CONCATENATE($A18," "),"")),IF(OR(D2="",D19=""),"",IF(OR(AND(D2&lt;=D19,D19&lt;=E2),AND(D2&lt;=E19,E19&lt;=E2)),CONCATENATE($A19," "),"")),IF(OR(D2="",D20=""),"",IF(OR(AND(D2&lt;=D20,D20&lt;=E2),AND(D2&lt;=E20,E20&lt;=E2)),CONCATENATE($A20," "),"")),IF(OR(D2="",D21=""),"",IF(OR(AND(D2&lt;=D21,D21&lt;=E2),AND(D2&lt;=E21,E21&lt;=E2)),CONCATENATE($A21," "),"")))</f>
        <v/>
      </c>
      <c r="E22" s="93"/>
      <c r="F22" s="92" t="str">
        <f t="shared" si="0"/>
        <v/>
      </c>
      <c r="G22" s="93"/>
      <c r="H22" s="92" t="str">
        <f t="shared" si="0"/>
        <v/>
      </c>
      <c r="I22" s="93"/>
      <c r="J22" s="92" t="str">
        <f t="shared" si="0"/>
        <v/>
      </c>
      <c r="K22" s="93"/>
      <c r="L22" s="92" t="str">
        <f t="shared" si="0"/>
        <v/>
      </c>
      <c r="M22" s="93"/>
      <c r="N22" s="92" t="str">
        <f t="shared" si="0"/>
        <v/>
      </c>
      <c r="O22" s="93"/>
      <c r="P22" s="68" t="str">
        <f>IF(B22&lt;&gt;"",CONCATENATE($A2," &amp; ",B22),"")</f>
        <v/>
      </c>
      <c r="Q22" s="69" t="str">
        <f>IF(D22&lt;&gt;"",CONCATENATE($A2," &amp; ",D22),"")</f>
        <v/>
      </c>
      <c r="R22" s="69" t="str">
        <f>IF(F22&lt;&gt;"",CONCATENATE($A2," &amp; ",F22),"")</f>
        <v/>
      </c>
      <c r="S22" s="69" t="str">
        <f>IF(H22&lt;&gt;"",CONCATENATE($A2," &amp; ",H22),"")</f>
        <v/>
      </c>
      <c r="T22" s="69" t="str">
        <f>IF(J22&lt;&gt;"",CONCATENATE($A2," &amp; ",J22),"")</f>
        <v/>
      </c>
      <c r="U22" s="69" t="str">
        <f>IF(L22&lt;&gt;"",CONCATENATE($A2," &amp; ",L22),"")</f>
        <v/>
      </c>
      <c r="V22" s="70" t="str">
        <f>IF(N22&lt;&gt;"",CONCATENATE($A2," &amp; ",N22),"")</f>
        <v/>
      </c>
    </row>
    <row r="23" spans="1:22" x14ac:dyDescent="0.3">
      <c r="A23" s="40">
        <v>3</v>
      </c>
      <c r="B23" s="94" t="str">
        <f>CONCATENATE(IF(OR(B3="",B4=""),"",IF(OR(AND(B3&lt;=B4,B4&lt;=C3),AND(B3&lt;=C4,C4&lt;=C3)),CONCATENATE($A4," "),"")),IF(OR(B3="",B5=""),"",IF(OR(AND(B3&lt;=B5,B5&lt;=C3),AND(B3&lt;=C5,C5&lt;=C3)),CONCATENATE($A5," "),"")),IF(OR(B3="",B6=""),"",IF(OR(AND(B3&lt;=B6,B6&lt;=C3),AND(B3&lt;=C6,C6&lt;=C3)),CONCATENATE($A6," "),"")),IF(OR(B3="",B7=""),"",IF(OR(AND(B3&lt;=B7,B7&lt;=C3),AND(B3&lt;=C7,C7&lt;=C3)),CONCATENATE($A7," "),"")),IF(OR(B3="",B8=""),"",IF(OR(AND(B3&lt;=B8,B8&lt;=C3),AND(B3&lt;=C8,C8&lt;=C3)),CONCATENATE($A8," "),"")),IF(OR(B3="",B9=""),"",IF(OR(AND(B3&lt;=B9,B9&lt;=C3),AND(B3&lt;=C9,C9&lt;=C3)),CONCATENATE($A9," "),"")),IF(OR(B3="",B10=""),"",IF(OR(AND(B3&lt;=B10,B10&lt;=C3),AND(B3&lt;=C10,C10&lt;=C3)),CONCATENATE($A10," "),"")),IF(OR(B3="",B11=""),"",IF(OR(AND(B3&lt;=B11,B11&lt;=C3),AND(B3&lt;=C11,C11&lt;=C3)),CONCATENATE($A11," "),"")),IF(OR(B3="",B12=""),"",IF(OR(AND(B3&lt;=B12,B12&lt;=C3),AND(B3&lt;=C12,C12&lt;=C3)),CONCATENATE($A12," "),"")),IF(OR(B3="",B13=""),"",IF(OR(AND(B3&lt;=B13,B13&lt;=C3),AND(B3&lt;=C13,C13&lt;=C3)),CONCATENATE($A13," "),"")),IF(OR(B3="",B14=""),"",IF(OR(AND(B3&lt;=B14,B14&lt;=C3),AND(B3&lt;=C14,C14&lt;=C3)),CONCATENATE($A14," "),"")),IF(OR(B3="",B15=""),"",IF(OR(AND(B3&lt;=B15,B15&lt;=C3),AND(B3&lt;=C15,C15&lt;=C3)),CONCATENATE($A15," "),"")),IF(OR(B3="",B16=""),"",IF(OR(AND(B3&lt;=B16,B16&lt;=C3),AND(B3&lt;=C16,C16&lt;=C3)),CONCATENATE($A16," "),"")),IF(OR(B3="",B17=""),"",IF(OR(AND(B3&lt;=B17,B17&lt;=C3),AND(B3&lt;=C17,C17&lt;=C3)),CONCATENATE($A17," "),"")),IF(OR(B3="",B18=""),"",IF(OR(AND(B3&lt;=B18,B18&lt;=C3),AND(B3&lt;=C18,C18&lt;=C3)),CONCATENATE($A18," "),"")),IF(OR(B3="",B19=""),"",IF(OR(AND(B3&lt;=B19,B19&lt;=C3),AND(B3&lt;=C19,C19&lt;=C3)),CONCATENATE($A19," "),"")),IF(OR(B3="",B20=""),"",IF(OR(AND(B3&lt;=B20,B20&lt;=C3),AND(B3&lt;=C20,C20&lt;=C3)),CONCATENATE($A20," "),"")),IF(OR(B3="",B21=""),"",IF(OR(AND(B3&lt;=B21,B21&lt;=C3),AND(B3&lt;=C21,C21&lt;=C3)),CONCATENATE($A21," "),"")),"")</f>
        <v/>
      </c>
      <c r="C23" s="95"/>
      <c r="D23" s="94" t="str">
        <f t="shared" ref="D23:N23" si="1">CONCATENATE(IF(OR(D3="",D4=""),"",IF(OR(AND(D3&lt;=D4,D4&lt;=E3),AND(D3&lt;=E4,E4&lt;=E3)),CONCATENATE($A4," "),"")),IF(OR(D3="",D5=""),"",IF(OR(AND(D3&lt;=D5,D5&lt;=E3),AND(D3&lt;=E5,E5&lt;=E3)),CONCATENATE($A5," "),"")),IF(OR(D3="",D6=""),"",IF(OR(AND(D3&lt;=D6,D6&lt;=E3),AND(D3&lt;=E6,E6&lt;=E3)),CONCATENATE($A6," "),"")),IF(OR(D3="",D7=""),"",IF(OR(AND(D3&lt;=D7,D7&lt;=E3),AND(D3&lt;=E7,E7&lt;=E3)),CONCATENATE($A7," "),"")),IF(OR(D3="",D8=""),"",IF(OR(AND(D3&lt;=D8,D8&lt;=E3),AND(D3&lt;=E8,E8&lt;=E3)),CONCATENATE($A8," "),"")),IF(OR(D3="",D9=""),"",IF(OR(AND(D3&lt;=D9,D9&lt;=E3),AND(D3&lt;=E9,E9&lt;=E3)),CONCATENATE($A9," "),"")),IF(OR(D3="",D10=""),"",IF(OR(AND(D3&lt;=D10,D10&lt;=E3),AND(D3&lt;=E10,E10&lt;=E3)),CONCATENATE($A10," "),"")),IF(OR(D3="",D11=""),"",IF(OR(AND(D3&lt;=D11,D11&lt;=E3),AND(D3&lt;=E11,E11&lt;=E3)),CONCATENATE($A11," "),"")),IF(OR(D3="",D12=""),"",IF(OR(AND(D3&lt;=D12,D12&lt;=E3),AND(D3&lt;=E12,E12&lt;=E3)),CONCATENATE($A12," "),"")),IF(OR(D3="",D13=""),"",IF(OR(AND(D3&lt;=D13,D13&lt;=E3),AND(D3&lt;=E13,E13&lt;=E3)),CONCATENATE($A13," "),"")),IF(OR(D3="",D14=""),"",IF(OR(AND(D3&lt;=D14,D14&lt;=E3),AND(D3&lt;=E14,E14&lt;=E3)),CONCATENATE($A14," "),"")),IF(OR(D3="",D15=""),"",IF(OR(AND(D3&lt;=D15,D15&lt;=E3),AND(D3&lt;=E15,E15&lt;=E3)),CONCATENATE($A15," "),"")),IF(OR(D3="",D16=""),"",IF(OR(AND(D3&lt;=D16,D16&lt;=E3),AND(D3&lt;=E16,E16&lt;=E3)),CONCATENATE($A16," "),"")),IF(OR(D3="",D17=""),"",IF(OR(AND(D3&lt;=D17,D17&lt;=E3),AND(D3&lt;=E17,E17&lt;=E3)),CONCATENATE($A17," "),"")),IF(OR(D3="",D18=""),"",IF(OR(AND(D3&lt;=D18,D18&lt;=E3),AND(D3&lt;=E18,E18&lt;=E3)),CONCATENATE($A18," "),"")),IF(OR(D3="",D19=""),"",IF(OR(AND(D3&lt;=D19,D19&lt;=E3),AND(D3&lt;=E19,E19&lt;=E3)),CONCATENATE($A19," "),"")),IF(OR(D3="",D20=""),"",IF(OR(AND(D3&lt;=D20,D20&lt;=E3),AND(D3&lt;=E20,E20&lt;=E3)),CONCATENATE($A20," "),"")),IF(OR(D3="",D21=""),"",IF(OR(AND(D3&lt;=D21,D21&lt;=E3),AND(D3&lt;=E21,E21&lt;=E3)),CONCATENATE($A21," "),"")),"")</f>
        <v/>
      </c>
      <c r="E23" s="95"/>
      <c r="F23" s="94" t="str">
        <f t="shared" si="1"/>
        <v/>
      </c>
      <c r="G23" s="95"/>
      <c r="H23" s="94" t="str">
        <f t="shared" si="1"/>
        <v/>
      </c>
      <c r="I23" s="95"/>
      <c r="J23" s="94" t="str">
        <f t="shared" si="1"/>
        <v/>
      </c>
      <c r="K23" s="95"/>
      <c r="L23" s="94" t="str">
        <f t="shared" si="1"/>
        <v/>
      </c>
      <c r="M23" s="95"/>
      <c r="N23" s="94" t="str">
        <f t="shared" si="1"/>
        <v/>
      </c>
      <c r="O23" s="95"/>
      <c r="P23" s="71" t="str">
        <f>IF(B23&lt;&gt;"",CONCATENATE($A3," &amp; ",B23),"")</f>
        <v/>
      </c>
      <c r="Q23" s="72" t="str">
        <f>IF(D23&lt;&gt;"",CONCATENATE($A3," &amp; ",D23),"")</f>
        <v/>
      </c>
      <c r="R23" s="72" t="str">
        <f>IF(F23&lt;&gt;"",CONCATENATE($A3," &amp; ",F23),"")</f>
        <v/>
      </c>
      <c r="S23" s="72" t="str">
        <f>IF(H23&lt;&gt;"",CONCATENATE($A3," &amp; ",H23),"")</f>
        <v/>
      </c>
      <c r="T23" s="72" t="str">
        <f>IF(J23&lt;&gt;"",CONCATENATE($A3," &amp; ",J23),"")</f>
        <v/>
      </c>
      <c r="U23" s="72" t="str">
        <f>IF(L23&lt;&gt;"",CONCATENATE($A3," &amp; ",L23),"")</f>
        <v/>
      </c>
      <c r="V23" s="73" t="str">
        <f>IF(N23&lt;&gt;"",CONCATENATE($A3," &amp; ",N23),"")</f>
        <v/>
      </c>
    </row>
    <row r="24" spans="1:22" x14ac:dyDescent="0.3">
      <c r="A24" s="40">
        <v>4</v>
      </c>
      <c r="B24" s="92" t="str">
        <f>CONCATENATE(IF(OR(B4="",B5=""),"",IF(OR(AND(B4&lt;=B5,B5&lt;=C4),AND(B4&lt;=C5,C5&lt;=C4)),CONCATENATE($A5," "),"")),IF(OR(B4="",B6=""),"",IF(OR(AND(B4&lt;=B6,B6&lt;=C4),AND(B4&lt;=C6,C6&lt;=C4)),CONCATENATE($A6," "),"")),IF(OR(B4="",B7=""),"",IF(OR(AND(B4&lt;=B7,B7&lt;=C4),AND(B4&lt;=C7,C7&lt;=C4)),CONCATENATE($A7," "),"")),IF(OR(B4="",B8=""),"",IF(OR(AND(B4&lt;=B8,B8&lt;=C4),AND(B4&lt;=C8,C8&lt;=C4)),CONCATENATE($A8," "),"")),IF(OR(B4="",B9=""),"",IF(OR(AND(B4&lt;=B9,B9&lt;=C4),AND(B4&lt;=C9,C9&lt;=C4)),CONCATENATE($A9," "),"")),IF(OR(B4="",B10=""),"",IF(OR(AND(B4&lt;=B10,B10&lt;=C4),AND(B4&lt;=C10,C10&lt;=C4)),CONCATENATE($A10," "),"")),IF(OR(B4="",B11=""),"",IF(OR(AND(B4&lt;=B11,B11&lt;=C4),AND(B4&lt;=C11,C11&lt;=C4)),CONCATENATE($A11," "),"")),IF(OR(B4="",B12=""),"",IF(OR(AND(B4&lt;=B12,B12&lt;=C4),AND(B4&lt;=C12,C12&lt;=C4)),CONCATENATE($A12," "),"")),IF(OR(B4="",B13=""),"",IF(OR(AND(B4&lt;=B13,B13&lt;=C4),AND(B4&lt;=C13,C13&lt;=C4)),CONCATENATE($A13," "),"")),IF(OR(B4="",B14=""),"",IF(OR(AND(B4&lt;=B14,B14&lt;=C4),AND(B4&lt;=C14,C14&lt;=C4)),CONCATENATE($A14," "),"")),IF(OR(B4="",B15=""),"",IF(OR(AND(B4&lt;=B15,B15&lt;=C4),AND(B4&lt;=C15,C15&lt;=C4)),CONCATENATE($A15," "),"")),IF(OR(B4="",B16=""),"",IF(OR(AND(B4&lt;=B16,B16&lt;=C4),AND(B4&lt;=C16,C16&lt;=C4)),CONCATENATE($A16," "),"")),IF(OR(B4="",B17=""),"",IF(OR(AND(B4&lt;=B17,B17&lt;=C4),AND(B4&lt;=C17,C17&lt;=C4)),CONCATENATE($A17," "),"")),IF(OR(B4="",B18=""),"",IF(OR(AND(B4&lt;=B18,B18&lt;=C4),AND(B4&lt;=C18,C18&lt;=C4)),CONCATENATE($A18," "),"")),IF(OR(B4="",B19=""),"",IF(OR(AND(B4&lt;=B19,B19&lt;=C4),AND(B4&lt;=C19,C19&lt;=C4)),CONCATENATE($A19," "),"")),IF(OR(B4="",B20=""),"",IF(OR(AND(B4&lt;=B20,B20&lt;=C4),AND(B4&lt;=C20,C20&lt;=C4)),CONCATENATE($A20," "),"")),IF(OR(B4="",B21=""),"",IF(OR(AND(B4&lt;=B21,B21&lt;=C4),AND(B4&lt;=C21,C21&lt;=C4)),CONCATENATE($A21," "),"")))</f>
        <v/>
      </c>
      <c r="C24" s="93"/>
      <c r="D24" s="92" t="str">
        <f t="shared" ref="D24:N24" si="2">CONCATENATE(IF(OR(D4="",D5=""),"",IF(OR(AND(D4&lt;=D5,D5&lt;=E4),AND(D4&lt;=E5,E5&lt;=E4)),CONCATENATE($A5," "),"")),IF(OR(D4="",D6=""),"",IF(OR(AND(D4&lt;=D6,D6&lt;=E4),AND(D4&lt;=E6,E6&lt;=E4)),CONCATENATE($A6," "),"")),IF(OR(D4="",D7=""),"",IF(OR(AND(D4&lt;=D7,D7&lt;=E4),AND(D4&lt;=E7,E7&lt;=E4)),CONCATENATE($A7," "),"")),IF(OR(D4="",D8=""),"",IF(OR(AND(D4&lt;=D8,D8&lt;=E4),AND(D4&lt;=E8,E8&lt;=E4)),CONCATENATE($A8," "),"")),IF(OR(D4="",D9=""),"",IF(OR(AND(D4&lt;=D9,D9&lt;=E4),AND(D4&lt;=E9,E9&lt;=E4)),CONCATENATE($A9," "),"")),IF(OR(D4="",D10=""),"",IF(OR(AND(D4&lt;=D10,D10&lt;=E4),AND(D4&lt;=E10,E10&lt;=E4)),CONCATENATE($A10," "),"")),IF(OR(D4="",D11=""),"",IF(OR(AND(D4&lt;=D11,D11&lt;=E4),AND(D4&lt;=E11,E11&lt;=E4)),CONCATENATE($A11," "),"")),IF(OR(D4="",D12=""),"",IF(OR(AND(D4&lt;=D12,D12&lt;=E4),AND(D4&lt;=E12,E12&lt;=E4)),CONCATENATE($A12," "),"")),IF(OR(D4="",D13=""),"",IF(OR(AND(D4&lt;=D13,D13&lt;=E4),AND(D4&lt;=E13,E13&lt;=E4)),CONCATENATE($A13," "),"")),IF(OR(D4="",D14=""),"",IF(OR(AND(D4&lt;=D14,D14&lt;=E4),AND(D4&lt;=E14,E14&lt;=E4)),CONCATENATE($A14," "),"")),IF(OR(D4="",D15=""),"",IF(OR(AND(D4&lt;=D15,D15&lt;=E4),AND(D4&lt;=E15,E15&lt;=E4)),CONCATENATE($A15," "),"")),IF(OR(D4="",D16=""),"",IF(OR(AND(D4&lt;=D16,D16&lt;=E4),AND(D4&lt;=E16,E16&lt;=E4)),CONCATENATE($A16," "),"")),IF(OR(D4="",D17=""),"",IF(OR(AND(D4&lt;=D17,D17&lt;=E4),AND(D4&lt;=E17,E17&lt;=E4)),CONCATENATE($A17," "),"")),IF(OR(D4="",D18=""),"",IF(OR(AND(D4&lt;=D18,D18&lt;=E4),AND(D4&lt;=E18,E18&lt;=E4)),CONCATENATE($A18," "),"")),IF(OR(D4="",D19=""),"",IF(OR(AND(D4&lt;=D19,D19&lt;=E4),AND(D4&lt;=E19,E19&lt;=E4)),CONCATENATE($A19," "),"")),IF(OR(D4="",D20=""),"",IF(OR(AND(D4&lt;=D20,D20&lt;=E4),AND(D4&lt;=E20,E20&lt;=E4)),CONCATENATE($A20," "),"")),IF(OR(D4="",D21=""),"",IF(OR(AND(D4&lt;=D21,D21&lt;=E4),AND(D4&lt;=E21,E21&lt;=E4)),CONCATENATE($A21," "),"")))</f>
        <v/>
      </c>
      <c r="E24" s="93"/>
      <c r="F24" s="92" t="str">
        <f t="shared" si="2"/>
        <v/>
      </c>
      <c r="G24" s="93"/>
      <c r="H24" s="92" t="str">
        <f t="shared" si="2"/>
        <v/>
      </c>
      <c r="I24" s="93"/>
      <c r="J24" s="92" t="str">
        <f t="shared" si="2"/>
        <v/>
      </c>
      <c r="K24" s="93"/>
      <c r="L24" s="92" t="str">
        <f t="shared" si="2"/>
        <v/>
      </c>
      <c r="M24" s="93"/>
      <c r="N24" s="92" t="str">
        <f t="shared" si="2"/>
        <v/>
      </c>
      <c r="O24" s="93"/>
      <c r="P24" s="68" t="str">
        <f t="shared" ref="P24:P39" si="3">IF(B24&lt;&gt;"",CONCATENATE($A4," &amp; ",B24),"")</f>
        <v/>
      </c>
      <c r="Q24" s="69" t="str">
        <f>IF(D24&lt;&gt;"",CONCATENATE($A4," &amp; ",D24),"")</f>
        <v/>
      </c>
      <c r="R24" s="69" t="str">
        <f t="shared" ref="R24:R40" si="4">IF(F24&lt;&gt;"",CONCATENATE($A4," &amp; ",F24),"")</f>
        <v/>
      </c>
      <c r="S24" s="69" t="str">
        <f>IF(H24&lt;&gt;"",CONCATENATE($A4," &amp; ",H24),"")</f>
        <v/>
      </c>
      <c r="T24" s="69" t="str">
        <f t="shared" ref="T24:T40" si="5">IF(J24&lt;&gt;"",CONCATENATE($A4," &amp; ",J24),"")</f>
        <v/>
      </c>
      <c r="U24" s="69" t="str">
        <f t="shared" ref="U24:U40" si="6">IF(L24&lt;&gt;"",CONCATENATE($A4," &amp; ",L24),"")</f>
        <v/>
      </c>
      <c r="V24" s="70" t="str">
        <f t="shared" ref="V24:V40" si="7">IF(N24&lt;&gt;"",CONCATENATE($A4," &amp; ",N24),"")</f>
        <v/>
      </c>
    </row>
    <row r="25" spans="1:22" x14ac:dyDescent="0.3">
      <c r="A25" s="40">
        <v>5</v>
      </c>
      <c r="B25" s="94" t="str">
        <f>CONCATENATE(IF(OR(B5="",B6=""),"",IF(OR(AND(B5&lt;=B6,B6&lt;=C5),AND(B5&lt;=C6,C6&lt;=C5)),CONCATENATE($A6," "),"")),IF(OR(B5="",B7=""),"",IF(OR(AND(B5&lt;=B7,B7&lt;=C5),AND(B5&lt;=C7,C7&lt;=C5)),CONCATENATE($A7," "),"")),IF(OR(B5="",B8=""),"",IF(OR(AND(B5&lt;=B8,B8&lt;=C5),AND(B5&lt;=C8,C8&lt;=C5)),CONCATENATE($A8," "),"")),IF(OR(B5="",B9=""),"",IF(OR(AND(B5&lt;=B9,B9&lt;=C5),AND(B5&lt;=C9,C9&lt;=C5)),CONCATENATE($A9," "),"")),IF(OR(B5="",B10=""),"",IF(OR(AND(B5&lt;=B10,B10&lt;=C5),AND(B5&lt;=C10,C10&lt;=C5)),CONCATENATE($A10," "),"")),IF(OR(B5="",B11=""),"",IF(OR(AND(B5&lt;=B11,B11&lt;=C5),AND(B5&lt;=C11,C11&lt;=C5)),CONCATENATE($A11," "),"")),IF(OR(B5="",B12=""),"",IF(OR(AND(B5&lt;=B12,B12&lt;=C5),AND(B5&lt;=C12,C12&lt;=C5)),CONCATENATE($A12," "),"")),IF(OR(B5="",B13=""),"",IF(OR(AND(B5&lt;=B13,B13&lt;=C5),AND(B5&lt;=C13,C13&lt;=C5)),CONCATENATE($A13," "),"")),IF(OR(B5="",B14=""),"",IF(OR(AND(B5&lt;=B14,B14&lt;=C5),AND(B5&lt;=C14,C14&lt;=C5)),CONCATENATE($A14," "),"")),IF(OR(B5="",B15=""),"",IF(OR(AND(B5&lt;=B15,B15&lt;=C5),AND(B5&lt;=C15,C15&lt;=C5)),CONCATENATE($A15," "),"")),IF(OR(B5="",B16=""),"",IF(OR(AND(B5&lt;=B16,B16&lt;=C5),AND(B5&lt;=C16,C16&lt;=C5)),CONCATENATE($A16," "),"")),IF(OR(B5="",B17=""),"",IF(OR(AND(B5&lt;=B17,B17&lt;=C5),AND(B5&lt;=C17,C17&lt;=C5)),CONCATENATE($A17," "),"")),IF(OR(B5="",B18=""),"",IF(OR(AND(B5&lt;=B18,B18&lt;=C5),AND(B5&lt;=C18,C18&lt;=C5)),CONCATENATE($A18," "),"")),IF(OR(B5="",B19=""),"",IF(OR(AND(B5&lt;=B19,B19&lt;=C5),AND(B5&lt;=C19,C19&lt;=C5)),CONCATENATE($A19," "),"")),IF(OR(B5="",B20=""),"",IF(OR(AND(B5&lt;=B20,B20&lt;=C5),AND(B5&lt;=C20,C20&lt;=C5)),CONCATENATE($A20," "),"")),IF(OR(B5="",B21=""),"",IF(OR(AND(B5&lt;=B21,B21&lt;=C5),AND(B5&lt;=C21,C21&lt;=C5)),CONCATENATE($A21," "),"")))</f>
        <v/>
      </c>
      <c r="C25" s="95"/>
      <c r="D25" s="94" t="str">
        <f t="shared" ref="D25:N25" si="8">CONCATENATE(IF(OR(D5="",D6=""),"",IF(OR(AND(D5&lt;=D6,D6&lt;=E5),AND(D5&lt;=E6,E6&lt;=E5)),CONCATENATE($A6," "),"")),IF(OR(D5="",D7=""),"",IF(OR(AND(D5&lt;=D7,D7&lt;=E5),AND(D5&lt;=E7,E7&lt;=E5)),CONCATENATE($A7," "),"")),IF(OR(D5="",D8=""),"",IF(OR(AND(D5&lt;=D8,D8&lt;=E5),AND(D5&lt;=E8,E8&lt;=E5)),CONCATENATE($A8," "),"")),IF(OR(D5="",D9=""),"",IF(OR(AND(D5&lt;=D9,D9&lt;=E5),AND(D5&lt;=E9,E9&lt;=E5)),CONCATENATE($A9," "),"")),IF(OR(D5="",D10=""),"",IF(OR(AND(D5&lt;=D10,D10&lt;=E5),AND(D5&lt;=E10,E10&lt;=E5)),CONCATENATE($A10," "),"")),IF(OR(D5="",D11=""),"",IF(OR(AND(D5&lt;=D11,D11&lt;=E5),AND(D5&lt;=E11,E11&lt;=E5)),CONCATENATE($A11," "),"")),IF(OR(D5="",D12=""),"",IF(OR(AND(D5&lt;=D12,D12&lt;=E5),AND(D5&lt;=E12,E12&lt;=E5)),CONCATENATE($A12," "),"")),IF(OR(D5="",D13=""),"",IF(OR(AND(D5&lt;=D13,D13&lt;=E5),AND(D5&lt;=E13,E13&lt;=E5)),CONCATENATE($A13," "),"")),IF(OR(D5="",D14=""),"",IF(OR(AND(D5&lt;=D14,D14&lt;=E5),AND(D5&lt;=E14,E14&lt;=E5)),CONCATENATE($A14," "),"")),IF(OR(D5="",D15=""),"",IF(OR(AND(D5&lt;=D15,D15&lt;=E5),AND(D5&lt;=E15,E15&lt;=E5)),CONCATENATE($A15," "),"")),IF(OR(D5="",D16=""),"",IF(OR(AND(D5&lt;=D16,D16&lt;=E5),AND(D5&lt;=E16,E16&lt;=E5)),CONCATENATE($A16," "),"")),IF(OR(D5="",D17=""),"",IF(OR(AND(D5&lt;=D17,D17&lt;=E5),AND(D5&lt;=E17,E17&lt;=E5)),CONCATENATE($A17," "),"")),IF(OR(D5="",D18=""),"",IF(OR(AND(D5&lt;=D18,D18&lt;=E5),AND(D5&lt;=E18,E18&lt;=E5)),CONCATENATE($A18," "),"")),IF(OR(D5="",D19=""),"",IF(OR(AND(D5&lt;=D19,D19&lt;=E5),AND(D5&lt;=E19,E19&lt;=E5)),CONCATENATE($A19," "),"")),IF(OR(D5="",D20=""),"",IF(OR(AND(D5&lt;=D20,D20&lt;=E5),AND(D5&lt;=E20,E20&lt;=E5)),CONCATENATE($A20," "),"")),IF(OR(D5="",D21=""),"",IF(OR(AND(D5&lt;=D21,D21&lt;=E5),AND(D5&lt;=E21,E21&lt;=E5)),CONCATENATE($A21," "),"")))</f>
        <v/>
      </c>
      <c r="E25" s="95"/>
      <c r="F25" s="94" t="str">
        <f t="shared" si="8"/>
        <v/>
      </c>
      <c r="G25" s="95"/>
      <c r="H25" s="94" t="str">
        <f t="shared" si="8"/>
        <v/>
      </c>
      <c r="I25" s="95"/>
      <c r="J25" s="94" t="str">
        <f t="shared" si="8"/>
        <v/>
      </c>
      <c r="K25" s="95"/>
      <c r="L25" s="94" t="str">
        <f t="shared" si="8"/>
        <v/>
      </c>
      <c r="M25" s="95"/>
      <c r="N25" s="94" t="str">
        <f t="shared" si="8"/>
        <v/>
      </c>
      <c r="O25" s="95"/>
      <c r="P25" s="71" t="str">
        <f t="shared" si="3"/>
        <v/>
      </c>
      <c r="Q25" s="72" t="str">
        <f t="shared" ref="Q25:Q40" si="9">IF(D25&lt;&gt;"",CONCATENATE($A5," &amp; ",D25),"")</f>
        <v/>
      </c>
      <c r="R25" s="72" t="str">
        <f t="shared" si="4"/>
        <v/>
      </c>
      <c r="S25" s="72" t="str">
        <f t="shared" ref="S25:S40" si="10">IF(H25&lt;&gt;"",CONCATENATE($A5," &amp; ",H25),"")</f>
        <v/>
      </c>
      <c r="T25" s="72" t="str">
        <f t="shared" si="5"/>
        <v/>
      </c>
      <c r="U25" s="72" t="str">
        <f t="shared" si="6"/>
        <v/>
      </c>
      <c r="V25" s="73" t="str">
        <f t="shared" si="7"/>
        <v/>
      </c>
    </row>
    <row r="26" spans="1:22" x14ac:dyDescent="0.3">
      <c r="A26" s="40">
        <v>6</v>
      </c>
      <c r="B26" s="92" t="str">
        <f>CONCATENATE(IF(OR(B6="",B7=""),"",IF(OR(AND(B6&lt;=B7,B7&lt;=C6),AND(B6&lt;=C7,C7&lt;=C6)),CONCATENATE($A7," "),"")),IF(OR(B6="",B8=""),"",IF(OR(AND(B6&lt;=B8,B8&lt;=C6),AND(B6&lt;=C8,C8&lt;=C6)),CONCATENATE($A8," "),"")),IF(OR(B6="",B9=""),"",IF(OR(AND(B6&lt;=B9,B9&lt;=C6),AND(B6&lt;=C9,C9&lt;=C6)),CONCATENATE($A9," "),"")),IF(OR(B6="",B10=""),"",IF(OR(AND(B6&lt;=B10,B10&lt;=C6),AND(B6&lt;=C10,C10&lt;=C6)),CONCATENATE($A10," "),"")),IF(OR(B6="",B11=""),"",IF(OR(AND(B6&lt;=B11,B11&lt;=C6),AND(B6&lt;=C11,C11&lt;=C6)),CONCATENATE($A11," "),"")),IF(OR(B6="",B12=""),"",IF(OR(AND(B6&lt;=B12,B12&lt;=C6),AND(B6&lt;=C12,C12&lt;=C6)),CONCATENATE($A12," "),"")),IF(OR(B6="",B13=""),"",IF(OR(AND(B6&lt;=B13,B13&lt;=C6),AND(B6&lt;=C13,C13&lt;=C6)),CONCATENATE($A13," "),"")),IF(OR(B6="",B14=""),"",IF(OR(AND(B6&lt;=B14,B14&lt;=C6),AND(B6&lt;=C14,C14&lt;=C6)),CONCATENATE($A14," "),"")),IF(OR(B6="",B15=""),"",IF(OR(AND(B6&lt;=B15,B15&lt;=C6),AND(B6&lt;=C15,C15&lt;=C6)),CONCATENATE($A15," "),"")),IF(OR(B6="",B16=""),"",IF(OR(AND(B6&lt;=B16,B16&lt;=C6),AND(B6&lt;=C16,C16&lt;=C6)),CONCATENATE($A16," "),"")),IF(OR(B6="",B17=""),"",IF(OR(AND(B6&lt;=B17,B17&lt;=C6),AND(B6&lt;=C17,C17&lt;=C6)),CONCATENATE($A17," "),"")),IF(OR(B6="",B18=""),"",IF(OR(AND(B6&lt;=B18,B18&lt;=C6),AND(B6&lt;=C18,C18&lt;=C6)),CONCATENATE($A18," "),"")),IF(OR(B6="",B19=""),"",IF(OR(AND(B6&lt;=B19,B19&lt;=C6),AND(B6&lt;=C19,C19&lt;=C6)),CONCATENATE($A19," "),"")),IF(OR(B6="",B20=""),"",IF(OR(AND(B6&lt;=B20,B20&lt;=C6),AND(B6&lt;=C20,C20&lt;=C6)),CONCATENATE($A20," "),"")),IF(OR(B6="",B21=""),"",IF(OR(AND(B6&lt;=B21,B21&lt;=C6),AND(B6&lt;=C21,C21&lt;=C6)),CONCATENATE($A21," "),"")),"")</f>
        <v/>
      </c>
      <c r="C26" s="93"/>
      <c r="D26" s="92" t="str">
        <f t="shared" ref="D26:N26" si="11">CONCATENATE(IF(OR(D6="",D7=""),"",IF(OR(AND(D6&lt;=D7,D7&lt;=E6),AND(D6&lt;=E7,E7&lt;=E6)),CONCATENATE($A7," "),"")),IF(OR(D6="",D8=""),"",IF(OR(AND(D6&lt;=D8,D8&lt;=E6),AND(D6&lt;=E8,E8&lt;=E6)),CONCATENATE($A8," "),"")),IF(OR(D6="",D9=""),"",IF(OR(AND(D6&lt;=D9,D9&lt;=E6),AND(D6&lt;=E9,E9&lt;=E6)),CONCATENATE($A9," "),"")),IF(OR(D6="",D10=""),"",IF(OR(AND(D6&lt;=D10,D10&lt;=E6),AND(D6&lt;=E10,E10&lt;=E6)),CONCATENATE($A10," "),"")),IF(OR(D6="",D11=""),"",IF(OR(AND(D6&lt;=D11,D11&lt;=E6),AND(D6&lt;=E11,E11&lt;=E6)),CONCATENATE($A11," "),"")),IF(OR(D6="",D12=""),"",IF(OR(AND(D6&lt;=D12,D12&lt;=E6),AND(D6&lt;=E12,E12&lt;=E6)),CONCATENATE($A12," "),"")),IF(OR(D6="",D13=""),"",IF(OR(AND(D6&lt;=D13,D13&lt;=E6),AND(D6&lt;=E13,E13&lt;=E6)),CONCATENATE($A13," "),"")),IF(OR(D6="",D14=""),"",IF(OR(AND(D6&lt;=D14,D14&lt;=E6),AND(D6&lt;=E14,E14&lt;=E6)),CONCATENATE($A14," "),"")),IF(OR(D6="",D15=""),"",IF(OR(AND(D6&lt;=D15,D15&lt;=E6),AND(D6&lt;=E15,E15&lt;=E6)),CONCATENATE($A15," "),"")),IF(OR(D6="",D16=""),"",IF(OR(AND(D6&lt;=D16,D16&lt;=E6),AND(D6&lt;=E16,E16&lt;=E6)),CONCATENATE($A16," "),"")),IF(OR(D6="",D17=""),"",IF(OR(AND(D6&lt;=D17,D17&lt;=E6),AND(D6&lt;=E17,E17&lt;=E6)),CONCATENATE($A17," "),"")),IF(OR(D6="",D18=""),"",IF(OR(AND(D6&lt;=D18,D18&lt;=E6),AND(D6&lt;=E18,E18&lt;=E6)),CONCATENATE($A18," "),"")),IF(OR(D6="",D19=""),"",IF(OR(AND(D6&lt;=D19,D19&lt;=E6),AND(D6&lt;=E19,E19&lt;=E6)),CONCATENATE($A19," "),"")),IF(OR(D6="",D20=""),"",IF(OR(AND(D6&lt;=D20,D20&lt;=E6),AND(D6&lt;=E20,E20&lt;=E6)),CONCATENATE($A20," "),"")),IF(OR(D6="",D21=""),"",IF(OR(AND(D6&lt;=D21,D21&lt;=E6),AND(D6&lt;=E21,E21&lt;=E6)),CONCATENATE($A21," "),"")),"")</f>
        <v/>
      </c>
      <c r="E26" s="93"/>
      <c r="F26" s="92" t="str">
        <f t="shared" si="11"/>
        <v/>
      </c>
      <c r="G26" s="93"/>
      <c r="H26" s="92" t="str">
        <f t="shared" si="11"/>
        <v/>
      </c>
      <c r="I26" s="93"/>
      <c r="J26" s="92" t="str">
        <f t="shared" si="11"/>
        <v/>
      </c>
      <c r="K26" s="93"/>
      <c r="L26" s="92" t="str">
        <f t="shared" si="11"/>
        <v/>
      </c>
      <c r="M26" s="93"/>
      <c r="N26" s="92" t="str">
        <f t="shared" si="11"/>
        <v/>
      </c>
      <c r="O26" s="93"/>
      <c r="P26" s="68" t="str">
        <f t="shared" si="3"/>
        <v/>
      </c>
      <c r="Q26" s="69" t="str">
        <f t="shared" si="9"/>
        <v/>
      </c>
      <c r="R26" s="69" t="str">
        <f t="shared" si="4"/>
        <v/>
      </c>
      <c r="S26" s="69" t="str">
        <f t="shared" si="10"/>
        <v/>
      </c>
      <c r="T26" s="69" t="str">
        <f t="shared" si="5"/>
        <v/>
      </c>
      <c r="U26" s="69" t="str">
        <f t="shared" si="6"/>
        <v/>
      </c>
      <c r="V26" s="70" t="str">
        <f t="shared" si="7"/>
        <v/>
      </c>
    </row>
    <row r="27" spans="1:22" x14ac:dyDescent="0.3">
      <c r="A27" s="40">
        <v>7</v>
      </c>
      <c r="B27" s="94" t="str">
        <f>CONCATENATE(IF(OR(B7="",B8=""),"",IF(OR(AND(B7&lt;=B8,B8&lt;=C7),AND(B7&lt;=C8,C8&lt;=C7)),CONCATENATE($A8," "),"")),IF(OR(B7="",B9=""),"",IF(OR(AND(B7&lt;=B9,B9&lt;=C7),AND(B7&lt;=C9,C9&lt;=C7)),CONCATENATE($A9," "),"")),IF(OR(B7="",B10=""),"",IF(OR(AND(B7&lt;=B10,B10&lt;=C7),AND(B7&lt;=C10,C10&lt;=C7)),CONCATENATE($A10," "),"")),IF(OR(B7="",B11=""),"",IF(OR(AND(B7&lt;=B11,B11&lt;=C7),AND(B7&lt;=C11,C11&lt;=C7)),CONCATENATE($A11," "),"")),IF(OR(B7="",B12=""),"",IF(OR(AND(B7&lt;=B12,B12&lt;=C7),AND(B7&lt;=C12,C12&lt;=C7)),CONCATENATE($A12," "),"")),IF(OR(B7="",B13=""),"",IF(OR(AND(B7&lt;=B13,B13&lt;=C7),AND(B7&lt;=C13,C13&lt;=C7)),CONCATENATE($A13," "),"")),IF(OR(B7="",B14=""),"",IF(OR(AND(B7&lt;=B14,B14&lt;=C7),AND(B7&lt;=C14,C14&lt;=C7)),CONCATENATE($A14," "),"")),IF(OR(B7="",B15=""),"",IF(OR(AND(B7&lt;=B15,B15&lt;=C7),AND(B7&lt;=C15,C15&lt;=C7)),CONCATENATE($A15," "),"")),IF(OR(B7="",B16=""),"",IF(OR(AND(B7&lt;=B16,B16&lt;=C7),AND(B7&lt;=C16,C16&lt;=C7)),CONCATENATE($A16," "),"")),IF(OR(B7="",B17=""),"",IF(OR(AND(B7&lt;=B17,B17&lt;=C7),AND(B7&lt;=C17,C17&lt;=C7)),CONCATENATE($A17," "),"")),IF(OR(B7="",B18=""),"",IF(OR(AND(B7&lt;=B18,B18&lt;=C7),AND(B7&lt;=C18,C18&lt;=C7)),CONCATENATE($A18," "),"")),IF(OR(B7="",B19=""),"",IF(OR(AND(B7&lt;=B19,B19&lt;=C7),AND(B7&lt;=C19,C19&lt;=C7)),CONCATENATE($A19," "),"")),IF(OR(B7="",B20=""),"",IF(OR(AND(B7&lt;=B20,B20&lt;=C7),AND(B7&lt;=C20,C20&lt;=C7)),CONCATENATE($A20," "),"")),IF(OR(B7="",B21=""),"",IF(OR(AND(B7&lt;=B21,B21&lt;=C7),AND(B7&lt;=C21,C21&lt;=C7)),CONCATENATE($A21," "),"")))</f>
        <v/>
      </c>
      <c r="C27" s="95"/>
      <c r="D27" s="94" t="str">
        <f t="shared" ref="D27:N27" si="12">CONCATENATE(IF(OR(D7="",D8=""),"",IF(OR(AND(D7&lt;=D8,D8&lt;=E7),AND(D7&lt;=E8,E8&lt;=E7)),CONCATENATE($A8," "),"")),IF(OR(D7="",D9=""),"",IF(OR(AND(D7&lt;=D9,D9&lt;=E7),AND(D7&lt;=E9,E9&lt;=E7)),CONCATENATE($A9," "),"")),IF(OR(D7="",D10=""),"",IF(OR(AND(D7&lt;=D10,D10&lt;=E7),AND(D7&lt;=E10,E10&lt;=E7)),CONCATENATE($A10," "),"")),IF(OR(D7="",D11=""),"",IF(OR(AND(D7&lt;=D11,D11&lt;=E7),AND(D7&lt;=E11,E11&lt;=E7)),CONCATENATE($A11," "),"")),IF(OR(D7="",D12=""),"",IF(OR(AND(D7&lt;=D12,D12&lt;=E7),AND(D7&lt;=E12,E12&lt;=E7)),CONCATENATE($A12," "),"")),IF(OR(D7="",D13=""),"",IF(OR(AND(D7&lt;=D13,D13&lt;=E7),AND(D7&lt;=E13,E13&lt;=E7)),CONCATENATE($A13," "),"")),IF(OR(D7="",D14=""),"",IF(OR(AND(D7&lt;=D14,D14&lt;=E7),AND(D7&lt;=E14,E14&lt;=E7)),CONCATENATE($A14," "),"")),IF(OR(D7="",D15=""),"",IF(OR(AND(D7&lt;=D15,D15&lt;=E7),AND(D7&lt;=E15,E15&lt;=E7)),CONCATENATE($A15," "),"")),IF(OR(D7="",D16=""),"",IF(OR(AND(D7&lt;=D16,D16&lt;=E7),AND(D7&lt;=E16,E16&lt;=E7)),CONCATENATE($A16," "),"")),IF(OR(D7="",D17=""),"",IF(OR(AND(D7&lt;=D17,D17&lt;=E7),AND(D7&lt;=E17,E17&lt;=E7)),CONCATENATE($A17," "),"")),IF(OR(D7="",D18=""),"",IF(OR(AND(D7&lt;=D18,D18&lt;=E7),AND(D7&lt;=E18,E18&lt;=E7)),CONCATENATE($A18," "),"")),IF(OR(D7="",D19=""),"",IF(OR(AND(D7&lt;=D19,D19&lt;=E7),AND(D7&lt;=E19,E19&lt;=E7)),CONCATENATE($A19," "),"")),IF(OR(D7="",D20=""),"",IF(OR(AND(D7&lt;=D20,D20&lt;=E7),AND(D7&lt;=E20,E20&lt;=E7)),CONCATENATE($A20," "),"")),IF(OR(D7="",D21=""),"",IF(OR(AND(D7&lt;=D21,D21&lt;=E7),AND(D7&lt;=E21,E21&lt;=E7)),CONCATENATE($A21," "),"")))</f>
        <v/>
      </c>
      <c r="E27" s="95"/>
      <c r="F27" s="94" t="str">
        <f t="shared" si="12"/>
        <v/>
      </c>
      <c r="G27" s="95"/>
      <c r="H27" s="94" t="str">
        <f t="shared" si="12"/>
        <v/>
      </c>
      <c r="I27" s="95"/>
      <c r="J27" s="94" t="str">
        <f t="shared" si="12"/>
        <v/>
      </c>
      <c r="K27" s="95"/>
      <c r="L27" s="94" t="str">
        <f t="shared" si="12"/>
        <v/>
      </c>
      <c r="M27" s="95"/>
      <c r="N27" s="94" t="str">
        <f t="shared" si="12"/>
        <v/>
      </c>
      <c r="O27" s="95"/>
      <c r="P27" s="71" t="str">
        <f t="shared" si="3"/>
        <v/>
      </c>
      <c r="Q27" s="72" t="str">
        <f t="shared" si="9"/>
        <v/>
      </c>
      <c r="R27" s="72" t="str">
        <f t="shared" si="4"/>
        <v/>
      </c>
      <c r="S27" s="72" t="str">
        <f t="shared" si="10"/>
        <v/>
      </c>
      <c r="T27" s="72" t="str">
        <f t="shared" si="5"/>
        <v/>
      </c>
      <c r="U27" s="72" t="str">
        <f t="shared" si="6"/>
        <v/>
      </c>
      <c r="V27" s="73" t="str">
        <f t="shared" si="7"/>
        <v/>
      </c>
    </row>
    <row r="28" spans="1:22" x14ac:dyDescent="0.3">
      <c r="A28" s="40">
        <v>8</v>
      </c>
      <c r="B28" s="92" t="str">
        <f>CONCATENATE(IF(OR(B8="",B9=""),"",IF(OR(AND(B8&lt;=B9,B9&lt;=C8),AND(B8&lt;=C9,C9&lt;=C8)),CONCATENATE($A9," "),"")),IF(OR(B8="",B10=""),"",IF(OR(AND(B8&lt;=B10,B10&lt;=C8),AND(B8&lt;=C10,C10&lt;=C8)),CONCATENATE($A10," "),"")),IF(OR(B8="",B11=""),"",IF(OR(AND(B8&lt;=B11,B11&lt;=C8),AND(B8&lt;=C11,C11&lt;=C8)),CONCATENATE($A11," "),"")),IF(OR(B8="",B12=""),"",IF(OR(AND(B8&lt;=B12,B12&lt;=C8),AND(B8&lt;=C12,C12&lt;=C8)),CONCATENATE($A12," "),"")),IF(OR(B8="",B13=""),"",IF(OR(AND(B8&lt;=B13,B13&lt;=C8),AND(B8&lt;=C13,C13&lt;=C8)),CONCATENATE($A13," "),"")),IF(OR(B8="",B14=""),"",IF(OR(AND(B8&lt;=B14,B14&lt;=C8),AND(B8&lt;=C14,C14&lt;=C8)),CONCATENATE($A14," "),"")),IF(OR(B8="",B15=""),"",IF(OR(AND(B8&lt;=B15,B15&lt;=C8),AND(B8&lt;=C15,C15&lt;=C8)),CONCATENATE($A15," "),"")),IF(OR(B8="",B16=""),"",IF(OR(AND(B8&lt;=B16,B16&lt;=C8),AND(B8&lt;=C16,C16&lt;=C8)),CONCATENATE($A16," "),"")),IF(OR(B8="",B17=""),"",IF(OR(AND(B8&lt;=B17,B17&lt;=C8),AND(B8&lt;=C17,C17&lt;=C8)),CONCATENATE($A17," "),"")),IF(OR(B8="",B18=""),"",IF(OR(AND(B8&lt;=B18,B18&lt;=C8),AND(B8&lt;=C18,C18&lt;=C8)),CONCATENATE($A18," "),"")),IF(OR(B8="",B19=""),"",IF(OR(AND(B8&lt;=B19,B19&lt;=C8),AND(B8&lt;=C19,C19&lt;=C8)),CONCATENATE($A19," "),"")),IF(OR(B8="",B20=""),"",IF(OR(AND(B8&lt;=B20,B20&lt;=C8),AND(B8&lt;=C20,C20&lt;=C8)),CONCATENATE($A20," "),"")),IF(OR(B8="",B21=""),"",IF(OR(AND(B8&lt;=B21,B21&lt;=C8),AND(B8&lt;=C21,C21&lt;=C8)),CONCATENATE($A21," "),"")))</f>
        <v/>
      </c>
      <c r="C28" s="93"/>
      <c r="D28" s="92" t="str">
        <f t="shared" ref="D28:N28" si="13">CONCATENATE(IF(OR(D8="",D9=""),"",IF(OR(AND(D8&lt;=D9,D9&lt;=E8),AND(D8&lt;=E9,E9&lt;=E8)),CONCATENATE($A9," "),"")),IF(OR(D8="",D10=""),"",IF(OR(AND(D8&lt;=D10,D10&lt;=E8),AND(D8&lt;=E10,E10&lt;=E8)),CONCATENATE($A10," "),"")),IF(OR(D8="",D11=""),"",IF(OR(AND(D8&lt;=D11,D11&lt;=E8),AND(D8&lt;=E11,E11&lt;=E8)),CONCATENATE($A11," "),"")),IF(OR(D8="",D12=""),"",IF(OR(AND(D8&lt;=D12,D12&lt;=E8),AND(D8&lt;=E12,E12&lt;=E8)),CONCATENATE($A12," "),"")),IF(OR(D8="",D13=""),"",IF(OR(AND(D8&lt;=D13,D13&lt;=E8),AND(D8&lt;=E13,E13&lt;=E8)),CONCATENATE($A13," "),"")),IF(OR(D8="",D14=""),"",IF(OR(AND(D8&lt;=D14,D14&lt;=E8),AND(D8&lt;=E14,E14&lt;=E8)),CONCATENATE($A14," "),"")),IF(OR(D8="",D15=""),"",IF(OR(AND(D8&lt;=D15,D15&lt;=E8),AND(D8&lt;=E15,E15&lt;=E8)),CONCATENATE($A15," "),"")),IF(OR(D8="",D16=""),"",IF(OR(AND(D8&lt;=D16,D16&lt;=E8),AND(D8&lt;=E16,E16&lt;=E8)),CONCATENATE($A16," "),"")),IF(OR(D8="",D17=""),"",IF(OR(AND(D8&lt;=D17,D17&lt;=E8),AND(D8&lt;=E17,E17&lt;=E8)),CONCATENATE($A17," "),"")),IF(OR(D8="",D18=""),"",IF(OR(AND(D8&lt;=D18,D18&lt;=E8),AND(D8&lt;=E18,E18&lt;=E8)),CONCATENATE($A18," "),"")),IF(OR(D8="",D19=""),"",IF(OR(AND(D8&lt;=D19,D19&lt;=E8),AND(D8&lt;=E19,E19&lt;=E8)),CONCATENATE($A19," "),"")),IF(OR(D8="",D20=""),"",IF(OR(AND(D8&lt;=D20,D20&lt;=E8),AND(D8&lt;=E20,E20&lt;=E8)),CONCATENATE($A20," "),"")),IF(OR(D8="",D21=""),"",IF(OR(AND(D8&lt;=D21,D21&lt;=E8),AND(D8&lt;=E21,E21&lt;=E8)),CONCATENATE($A21," "),"")))</f>
        <v/>
      </c>
      <c r="E28" s="93"/>
      <c r="F28" s="92" t="str">
        <f t="shared" si="13"/>
        <v/>
      </c>
      <c r="G28" s="93"/>
      <c r="H28" s="92" t="str">
        <f t="shared" si="13"/>
        <v/>
      </c>
      <c r="I28" s="93"/>
      <c r="J28" s="92" t="str">
        <f t="shared" si="13"/>
        <v/>
      </c>
      <c r="K28" s="93"/>
      <c r="L28" s="92" t="str">
        <f t="shared" si="13"/>
        <v/>
      </c>
      <c r="M28" s="93"/>
      <c r="N28" s="92" t="str">
        <f t="shared" si="13"/>
        <v/>
      </c>
      <c r="O28" s="93"/>
      <c r="P28" s="68" t="str">
        <f t="shared" si="3"/>
        <v/>
      </c>
      <c r="Q28" s="69" t="str">
        <f t="shared" si="9"/>
        <v/>
      </c>
      <c r="R28" s="69" t="str">
        <f t="shared" si="4"/>
        <v/>
      </c>
      <c r="S28" s="69" t="str">
        <f t="shared" si="10"/>
        <v/>
      </c>
      <c r="T28" s="69" t="str">
        <f t="shared" si="5"/>
        <v/>
      </c>
      <c r="U28" s="69" t="str">
        <f t="shared" si="6"/>
        <v/>
      </c>
      <c r="V28" s="70" t="str">
        <f t="shared" si="7"/>
        <v/>
      </c>
    </row>
    <row r="29" spans="1:22" x14ac:dyDescent="0.3">
      <c r="A29" s="40">
        <v>9</v>
      </c>
      <c r="B29" s="94" t="str">
        <f>CONCATENATE(IF(OR(B9="",B10=""),"",IF(OR(AND(B9&lt;=B10,B10&lt;=C9),AND(B9&lt;=C10,C10&lt;=C9)),CONCATENATE($A10," "),"")),IF(OR(B9="",B11=""),"",IF(OR(AND(B9&lt;=B11,B11&lt;=C9),AND(B9&lt;=C11,C11&lt;=C9)),CONCATENATE($A11," "),"")),IF(OR(B9="",B12=""),"",IF(OR(AND(B9&lt;=B12,B12&lt;=C9),AND(B9&lt;=C12,C12&lt;=C9)),CONCATENATE($A12," "),"")),IF(OR(B9="",B13=""),"",IF(OR(AND(B9&lt;=B13,B13&lt;=C9),AND(B9&lt;=C13,C13&lt;=C9)),CONCATENATE($A13," "),"")),IF(OR(B9="",B14=""),"",IF(OR(AND(B9&lt;=B14,B14&lt;=C9),AND(B9&lt;=C14,C14&lt;=C9)),CONCATENATE($A14," "),"")),IF(OR(B9="",B15=""),"",IF(OR(AND(B9&lt;=B15,B15&lt;=C9),AND(B9&lt;=C15,C15&lt;=C9)),CONCATENATE($A15," "),"")),IF(OR(B9="",B16=""),"",IF(OR(AND(B9&lt;=B16,B16&lt;=C9),AND(B9&lt;=C16,C16&lt;=C9)),CONCATENATE($A16," "),"")),IF(OR(B9="",B17=""),"",IF(OR(AND(B9&lt;=B17,B17&lt;=C9),AND(B9&lt;=C17,C17&lt;=C9)),CONCATENATE($A17," "),"")),IF(OR(B9="",B18=""),"",IF(OR(AND(B9&lt;=B18,B18&lt;=C9),AND(B9&lt;=C18,C18&lt;=C9)),CONCATENATE($A18," "),"")),IF(OR(B9="",B19=""),"",IF(OR(AND(B9&lt;=B19,B19&lt;=C9),AND(B9&lt;=C19,C19&lt;=C9)),CONCATENATE($A19," "),"")),IF(OR(B9="",B20=""),"",IF(OR(AND(B9&lt;=B20,B20&lt;=C9),AND(B9&lt;=C20,C20&lt;=C9)),CONCATENATE($A20," "),"")),IF(OR(B9="",B21=""),"",IF(OR(AND(B9&lt;=B21,B21&lt;=C9),AND(B9&lt;=C21,C21&lt;=C9)),CONCATENATE($A21," "),"")))</f>
        <v/>
      </c>
      <c r="C29" s="95"/>
      <c r="D29" s="94" t="str">
        <f t="shared" ref="D29:N29" si="14">CONCATENATE(IF(OR(D9="",D10=""),"",IF(OR(AND(D9&lt;=D10,D10&lt;=E9),AND(D9&lt;=E10,E10&lt;=E9)),CONCATENATE($A10," "),"")),IF(OR(D9="",D11=""),"",IF(OR(AND(D9&lt;=D11,D11&lt;=E9),AND(D9&lt;=E11,E11&lt;=E9)),CONCATENATE($A11," "),"")),IF(OR(D9="",D12=""),"",IF(OR(AND(D9&lt;=D12,D12&lt;=E9),AND(D9&lt;=E12,E12&lt;=E9)),CONCATENATE($A12," "),"")),IF(OR(D9="",D13=""),"",IF(OR(AND(D9&lt;=D13,D13&lt;=E9),AND(D9&lt;=E13,E13&lt;=E9)),CONCATENATE($A13," "),"")),IF(OR(D9="",D14=""),"",IF(OR(AND(D9&lt;=D14,D14&lt;=E9),AND(D9&lt;=E14,E14&lt;=E9)),CONCATENATE($A14," "),"")),IF(OR(D9="",D15=""),"",IF(OR(AND(D9&lt;=D15,D15&lt;=E9),AND(D9&lt;=E15,E15&lt;=E9)),CONCATENATE($A15," "),"")),IF(OR(D9="",D16=""),"",IF(OR(AND(D9&lt;=D16,D16&lt;=E9),AND(D9&lt;=E16,E16&lt;=E9)),CONCATENATE($A16," "),"")),IF(OR(D9="",D17=""),"",IF(OR(AND(D9&lt;=D17,D17&lt;=E9),AND(D9&lt;=E17,E17&lt;=E9)),CONCATENATE($A17," "),"")),IF(OR(D9="",D18=""),"",IF(OR(AND(D9&lt;=D18,D18&lt;=E9),AND(D9&lt;=E18,E18&lt;=E9)),CONCATENATE($A18," "),"")),IF(OR(D9="",D19=""),"",IF(OR(AND(D9&lt;=D19,D19&lt;=E9),AND(D9&lt;=E19,E19&lt;=E9)),CONCATENATE($A19," "),"")),IF(OR(D9="",D20=""),"",IF(OR(AND(D9&lt;=D20,D20&lt;=E9),AND(D9&lt;=E20,E20&lt;=E9)),CONCATENATE($A20," "),"")),IF(OR(D9="",D21=""),"",IF(OR(AND(D9&lt;=D21,D21&lt;=E9),AND(D9&lt;=E21,E21&lt;=E9)),CONCATENATE($A21," "),"")))</f>
        <v/>
      </c>
      <c r="E29" s="95"/>
      <c r="F29" s="94" t="str">
        <f t="shared" si="14"/>
        <v/>
      </c>
      <c r="G29" s="95"/>
      <c r="H29" s="94" t="str">
        <f t="shared" si="14"/>
        <v/>
      </c>
      <c r="I29" s="95"/>
      <c r="J29" s="94" t="str">
        <f t="shared" si="14"/>
        <v/>
      </c>
      <c r="K29" s="95"/>
      <c r="L29" s="94" t="str">
        <f t="shared" si="14"/>
        <v/>
      </c>
      <c r="M29" s="95"/>
      <c r="N29" s="94" t="str">
        <f t="shared" si="14"/>
        <v/>
      </c>
      <c r="O29" s="95"/>
      <c r="P29" s="71" t="str">
        <f t="shared" si="3"/>
        <v/>
      </c>
      <c r="Q29" s="72" t="str">
        <f t="shared" si="9"/>
        <v/>
      </c>
      <c r="R29" s="72" t="str">
        <f t="shared" si="4"/>
        <v/>
      </c>
      <c r="S29" s="72" t="str">
        <f t="shared" si="10"/>
        <v/>
      </c>
      <c r="T29" s="72" t="str">
        <f t="shared" si="5"/>
        <v/>
      </c>
      <c r="U29" s="72" t="str">
        <f t="shared" si="6"/>
        <v/>
      </c>
      <c r="V29" s="73" t="str">
        <f t="shared" si="7"/>
        <v/>
      </c>
    </row>
    <row r="30" spans="1:22" x14ac:dyDescent="0.3">
      <c r="A30" s="40">
        <v>10</v>
      </c>
      <c r="B30" s="92" t="str">
        <f>CONCATENATE(IF(OR(B10="",B11=""),"",IF(OR(AND(B10&lt;=B11,B11&lt;=C10),AND(B10&lt;=C11,C11&lt;=C10)),CONCATENATE($A11," "),"")),IF(OR(B10="",B12=""),"",IF(OR(AND(B10&lt;=B12,B12&lt;=C10),AND(B10&lt;=C12,C12&lt;=C10)),CONCATENATE($A12," "),"")),IF(OR(B10="",B13=""),"",IF(OR(AND(B10&lt;=B13,B13&lt;=C10),AND(B10&lt;=C13,C13&lt;=C10)),CONCATENATE($A13," "),"")),IF(OR(B10="",B14=""),"",IF(OR(AND(B10&lt;=B14,B14&lt;=C10),AND(B10&lt;=C14,C14&lt;=C10)),CONCATENATE($A14," "),"")),IF(OR(B10="",B15=""),"",IF(OR(AND(B10&lt;=B15,B15&lt;=C10),AND(B10&lt;=C15,C15&lt;=C10)),CONCATENATE($A15," "),"")),IF(OR(B10="",B16=""),"",IF(OR(AND(B10&lt;=B16,B16&lt;=C10),AND(B10&lt;=C16,C16&lt;=C10)),CONCATENATE($A16," "),"")),IF(OR(B10="",B17=""),"",IF(OR(AND(B10&lt;=B17,B17&lt;=C10),AND(B10&lt;=C17,C17&lt;=C10)),CONCATENATE($A17," "),"")),IF(OR(B10="",B18=""),"",IF(OR(AND(B10&lt;=B18,B18&lt;=C10),AND(B10&lt;=C18,C18&lt;=C10)),CONCATENATE($A18," "),"")),IF(OR(B10="",B19=""),"",IF(OR(AND(B10&lt;=B19,B19&lt;=C10),AND(B10&lt;=C19,C19&lt;=C10)),CONCATENATE($A19," "),"")),IF(OR(B10="",B20=""),"",IF(OR(AND(B10&lt;=B20,B20&lt;=C10),AND(B10&lt;=C20,C20&lt;=C10)),CONCATENATE($A20," "),"")),IF(OR(B10="",B21=""),"",IF(OR(AND(B10&lt;=B21,B21&lt;=C10),AND(B10&lt;=C21,C21&lt;=C10)),CONCATENATE($A21," "),"")))</f>
        <v/>
      </c>
      <c r="C30" s="93"/>
      <c r="D30" s="92" t="str">
        <f t="shared" ref="D30:N30" si="15">CONCATENATE(IF(OR(D10="",D11=""),"",IF(OR(AND(D10&lt;=D11,D11&lt;=E10),AND(D10&lt;=E11,E11&lt;=E10)),CONCATENATE($A11," "),"")),IF(OR(D10="",D12=""),"",IF(OR(AND(D10&lt;=D12,D12&lt;=E10),AND(D10&lt;=E12,E12&lt;=E10)),CONCATENATE($A12," "),"")),IF(OR(D10="",D13=""),"",IF(OR(AND(D10&lt;=D13,D13&lt;=E10),AND(D10&lt;=E13,E13&lt;=E10)),CONCATENATE($A13," "),"")),IF(OR(D10="",D14=""),"",IF(OR(AND(D10&lt;=D14,D14&lt;=E10),AND(D10&lt;=E14,E14&lt;=E10)),CONCATENATE($A14," "),"")),IF(OR(D10="",D15=""),"",IF(OR(AND(D10&lt;=D15,D15&lt;=E10),AND(D10&lt;=E15,E15&lt;=E10)),CONCATENATE($A15," "),"")),IF(OR(D10="",D16=""),"",IF(OR(AND(D10&lt;=D16,D16&lt;=E10),AND(D10&lt;=E16,E16&lt;=E10)),CONCATENATE($A16," "),"")),IF(OR(D10="",D17=""),"",IF(OR(AND(D10&lt;=D17,D17&lt;=E10),AND(D10&lt;=E17,E17&lt;=E10)),CONCATENATE($A17," "),"")),IF(OR(D10="",D18=""),"",IF(OR(AND(D10&lt;=D18,D18&lt;=E10),AND(D10&lt;=E18,E18&lt;=E10)),CONCATENATE($A18," "),"")),IF(OR(D10="",D19=""),"",IF(OR(AND(D10&lt;=D19,D19&lt;=E10),AND(D10&lt;=E19,E19&lt;=E10)),CONCATENATE($A19," "),"")),IF(OR(D10="",D20=""),"",IF(OR(AND(D10&lt;=D20,D20&lt;=E10),AND(D10&lt;=E20,E20&lt;=E10)),CONCATENATE($A20," "),"")),IF(OR(D10="",D21=""),"",IF(OR(AND(D10&lt;=D21,D21&lt;=E10),AND(D10&lt;=E21,E21&lt;=E10)),CONCATENATE($A21," "),"")))</f>
        <v/>
      </c>
      <c r="E30" s="93"/>
      <c r="F30" s="92" t="str">
        <f t="shared" si="15"/>
        <v/>
      </c>
      <c r="G30" s="93"/>
      <c r="H30" s="92" t="str">
        <f t="shared" si="15"/>
        <v/>
      </c>
      <c r="I30" s="93"/>
      <c r="J30" s="92" t="str">
        <f t="shared" si="15"/>
        <v/>
      </c>
      <c r="K30" s="93"/>
      <c r="L30" s="92" t="str">
        <f t="shared" si="15"/>
        <v/>
      </c>
      <c r="M30" s="93"/>
      <c r="N30" s="92" t="str">
        <f t="shared" si="15"/>
        <v/>
      </c>
      <c r="O30" s="93"/>
      <c r="P30" s="68" t="str">
        <f t="shared" si="3"/>
        <v/>
      </c>
      <c r="Q30" s="69" t="str">
        <f>IF(D30&lt;&gt;"",CONCATENATE($A10," &amp; ",D30),"")</f>
        <v/>
      </c>
      <c r="R30" s="69" t="str">
        <f t="shared" si="4"/>
        <v/>
      </c>
      <c r="S30" s="69" t="str">
        <f t="shared" si="10"/>
        <v/>
      </c>
      <c r="T30" s="69" t="str">
        <f t="shared" si="5"/>
        <v/>
      </c>
      <c r="U30" s="69" t="str">
        <f t="shared" si="6"/>
        <v/>
      </c>
      <c r="V30" s="70" t="str">
        <f t="shared" si="7"/>
        <v/>
      </c>
    </row>
    <row r="31" spans="1:22" x14ac:dyDescent="0.3">
      <c r="A31" s="40">
        <v>11</v>
      </c>
      <c r="B31" s="94" t="str">
        <f>CONCATENATE(IF(OR(B11="",B12=""),"",IF(OR(AND(B11&lt;=B12,B12&lt;=C11),AND(B11&lt;=C12,C12&lt;=C11)),CONCATENATE($A12," "),"")),IF(OR(B11="",B13=""),"",IF(OR(AND(B11&lt;=B13,B13&lt;=C11),AND(B11&lt;=C13,C13&lt;=C11)),CONCATENATE($A13," "),"")),IF(OR(B11="",B14=""),"",IF(OR(AND(B11&lt;=B14,B14&lt;=C11),AND(B11&lt;=C14,C14&lt;=C11)),CONCATENATE($A14," "),"")),IF(OR(B11="",B15=""),"",IF(OR(AND(B11&lt;=B15,B15&lt;=C11),AND(B11&lt;=C15,C15&lt;=C11)),CONCATENATE($A15," "),"")),IF(OR(B11="",B16=""),"",IF(OR(AND(B11&lt;=B16,B16&lt;=C11),AND(B11&lt;=C16,C16&lt;=C11)),CONCATENATE($A16," "),"")),IF(OR(B11="",B17=""),"",IF(OR(AND(B11&lt;=B17,B17&lt;=C11),AND(B11&lt;=C17,C17&lt;=C11)),CONCATENATE($A17," "),"")),IF(OR(B11="",B18=""),"",IF(OR(AND(B11&lt;=B18,B18&lt;=C11),AND(B11&lt;=C18,C18&lt;=C11)),CONCATENATE($A18," "),"")),IF(OR(B11="",B19=""),"",IF(OR(AND(B11&lt;=B19,B19&lt;=C11),AND(B11&lt;=C19,C19&lt;=C11)),CONCATENATE($A19," "),"")),IF(OR(B11="",B20=""),"",IF(OR(AND(B11&lt;=B20,B20&lt;=C11),AND(B11&lt;=C20,C20&lt;=C11)),CONCATENATE($A20," "),"")),IF(OR(B11="",B21=""),"",IF(OR(AND(B11&lt;=B21,B21&lt;=C11),AND(B11&lt;=C21,C21&lt;=C11)),CONCATENATE($A21," "),"")))</f>
        <v/>
      </c>
      <c r="C31" s="95"/>
      <c r="D31" s="94" t="str">
        <f t="shared" ref="D31:N31" si="16">CONCATENATE(IF(OR(D11="",D12=""),"",IF(OR(AND(D11&lt;=D12,D12&lt;=E11),AND(D11&lt;=E12,E12&lt;=E11)),CONCATENATE($A12," "),"")),IF(OR(D11="",D13=""),"",IF(OR(AND(D11&lt;=D13,D13&lt;=E11),AND(D11&lt;=E13,E13&lt;=E11)),CONCATENATE($A13," "),"")),IF(OR(D11="",D14=""),"",IF(OR(AND(D11&lt;=D14,D14&lt;=E11),AND(D11&lt;=E14,E14&lt;=E11)),CONCATENATE($A14," "),"")),IF(OR(D11="",D15=""),"",IF(OR(AND(D11&lt;=D15,D15&lt;=E11),AND(D11&lt;=E15,E15&lt;=E11)),CONCATENATE($A15," "),"")),IF(OR(D11="",D16=""),"",IF(OR(AND(D11&lt;=D16,D16&lt;=E11),AND(D11&lt;=E16,E16&lt;=E11)),CONCATENATE($A16," "),"")),IF(OR(D11="",D17=""),"",IF(OR(AND(D11&lt;=D17,D17&lt;=E11),AND(D11&lt;=E17,E17&lt;=E11)),CONCATENATE($A17," "),"")),IF(OR(D11="",D18=""),"",IF(OR(AND(D11&lt;=D18,D18&lt;=E11),AND(D11&lt;=E18,E18&lt;=E11)),CONCATENATE($A18," "),"")),IF(OR(D11="",D19=""),"",IF(OR(AND(D11&lt;=D19,D19&lt;=E11),AND(D11&lt;=E19,E19&lt;=E11)),CONCATENATE($A19," "),"")),IF(OR(D11="",D20=""),"",IF(OR(AND(D11&lt;=D20,D20&lt;=E11),AND(D11&lt;=E20,E20&lt;=E11)),CONCATENATE($A20," "),"")),IF(OR(D11="",D21=""),"",IF(OR(AND(D11&lt;=D21,D21&lt;=E11),AND(D11&lt;=E21,E21&lt;=E11)),CONCATENATE($A21," "),"")))</f>
        <v/>
      </c>
      <c r="E31" s="95"/>
      <c r="F31" s="94" t="str">
        <f t="shared" si="16"/>
        <v/>
      </c>
      <c r="G31" s="95"/>
      <c r="H31" s="94" t="str">
        <f t="shared" si="16"/>
        <v/>
      </c>
      <c r="I31" s="95"/>
      <c r="J31" s="94" t="str">
        <f t="shared" si="16"/>
        <v/>
      </c>
      <c r="K31" s="95"/>
      <c r="L31" s="94" t="str">
        <f t="shared" si="16"/>
        <v/>
      </c>
      <c r="M31" s="95"/>
      <c r="N31" s="94" t="str">
        <f t="shared" si="16"/>
        <v/>
      </c>
      <c r="O31" s="95"/>
      <c r="P31" s="71" t="str">
        <f t="shared" si="3"/>
        <v/>
      </c>
      <c r="Q31" s="72" t="str">
        <f t="shared" si="9"/>
        <v/>
      </c>
      <c r="R31" s="72" t="str">
        <f t="shared" si="4"/>
        <v/>
      </c>
      <c r="S31" s="72" t="str">
        <f t="shared" si="10"/>
        <v/>
      </c>
      <c r="T31" s="72" t="str">
        <f t="shared" si="5"/>
        <v/>
      </c>
      <c r="U31" s="72" t="str">
        <f t="shared" si="6"/>
        <v/>
      </c>
      <c r="V31" s="73" t="str">
        <f t="shared" si="7"/>
        <v/>
      </c>
    </row>
    <row r="32" spans="1:22" x14ac:dyDescent="0.3">
      <c r="A32" s="40">
        <v>12</v>
      </c>
      <c r="B32" s="92" t="str">
        <f>CONCATENATE(IF(OR(B12="",B13=""),"",IF(OR(AND(B12&lt;=B13,B13&lt;=C12),AND(B12&lt;=C13,C13&lt;=C12)),CONCATENATE($A13," "),"")),IF(OR(B12="",B14=""),"",IF(OR(AND(B12&lt;=B14,B14&lt;=C12),AND(B12&lt;=C14,C14&lt;=C12)),CONCATENATE($A14," "),"")),IF(OR(B12="",B15=""),"",IF(OR(AND(B12&lt;=B15,B15&lt;=C12),AND(B12&lt;=C15,C15&lt;=C12)),CONCATENATE($A15," "),"")),IF(OR(B12="",B16=""),"",IF(OR(AND(B12&lt;=B16,B16&lt;=C12),AND(B12&lt;=C16,C16&lt;=C12)),CONCATENATE($A16," "),"")),IF(OR(B12="",B17=""),"",IF(OR(AND(B12&lt;=B17,B17&lt;=C12),AND(B12&lt;=C17,C17&lt;=C12)),CONCATENATE($A17," "),"")),IF(OR(B12="",B18=""),"",IF(OR(AND(B12&lt;=B18,B18&lt;=C12),AND(B12&lt;=C18,C18&lt;=C12)),CONCATENATE($A18," "),"")),IF(OR(B12="",B19=""),"",IF(OR(AND(B12&lt;=B19,B19&lt;=C12),AND(B12&lt;=C19,C19&lt;=C12)),CONCATENATE($A19," "),"")),IF(OR(B12="",B20=""),"",IF(OR(AND(B12&lt;=B20,B20&lt;=C12),AND(B12&lt;=C20,C20&lt;=C12)),CONCATENATE($A20," "),"")),IF(OR(B12="",B21=""),"",IF(OR(AND(B12&lt;=B21,B21&lt;=C12),AND(B12&lt;=C21,C21&lt;=C12)),CONCATENATE($A21," "),"")))</f>
        <v/>
      </c>
      <c r="C32" s="93"/>
      <c r="D32" s="92" t="str">
        <f t="shared" ref="D32:N32" si="17">CONCATENATE(IF(OR(D12="",D13=""),"",IF(OR(AND(D12&lt;=D13,D13&lt;=E12),AND(D12&lt;=E13,E13&lt;=E12)),CONCATENATE($A13," "),"")),IF(OR(D12="",D14=""),"",IF(OR(AND(D12&lt;=D14,D14&lt;=E12),AND(D12&lt;=E14,E14&lt;=E12)),CONCATENATE($A14," "),"")),IF(OR(D12="",D15=""),"",IF(OR(AND(D12&lt;=D15,D15&lt;=E12),AND(D12&lt;=E15,E15&lt;=E12)),CONCATENATE($A15," "),"")),IF(OR(D12="",D16=""),"",IF(OR(AND(D12&lt;=D16,D16&lt;=E12),AND(D12&lt;=E16,E16&lt;=E12)),CONCATENATE($A16," "),"")),IF(OR(D12="",D17=""),"",IF(OR(AND(D12&lt;=D17,D17&lt;=E12),AND(D12&lt;=E17,E17&lt;=E12)),CONCATENATE($A17," "),"")),IF(OR(D12="",D18=""),"",IF(OR(AND(D12&lt;=D18,D18&lt;=E12),AND(D12&lt;=E18,E18&lt;=E12)),CONCATENATE($A18," "),"")),IF(OR(D12="",D19=""),"",IF(OR(AND(D12&lt;=D19,D19&lt;=E12),AND(D12&lt;=E19,E19&lt;=E12)),CONCATENATE($A19," "),"")),IF(OR(D12="",D20=""),"",IF(OR(AND(D12&lt;=D20,D20&lt;=E12),AND(D12&lt;=E20,E20&lt;=E12)),CONCATENATE($A20," "),"")),IF(OR(D12="",D21=""),"",IF(OR(AND(D12&lt;=D21,D21&lt;=E12),AND(D12&lt;=E21,E21&lt;=E12)),CONCATENATE($A21," "),"")))</f>
        <v/>
      </c>
      <c r="E32" s="93"/>
      <c r="F32" s="92" t="str">
        <f t="shared" si="17"/>
        <v/>
      </c>
      <c r="G32" s="93"/>
      <c r="H32" s="92" t="str">
        <f t="shared" si="17"/>
        <v/>
      </c>
      <c r="I32" s="93"/>
      <c r="J32" s="92" t="str">
        <f t="shared" si="17"/>
        <v/>
      </c>
      <c r="K32" s="93"/>
      <c r="L32" s="92" t="str">
        <f t="shared" si="17"/>
        <v/>
      </c>
      <c r="M32" s="93"/>
      <c r="N32" s="92" t="str">
        <f t="shared" si="17"/>
        <v/>
      </c>
      <c r="O32" s="93"/>
      <c r="P32" s="68" t="str">
        <f t="shared" si="3"/>
        <v/>
      </c>
      <c r="Q32" s="69" t="str">
        <f t="shared" si="9"/>
        <v/>
      </c>
      <c r="R32" s="69" t="str">
        <f t="shared" si="4"/>
        <v/>
      </c>
      <c r="S32" s="69" t="str">
        <f t="shared" si="10"/>
        <v/>
      </c>
      <c r="T32" s="69" t="str">
        <f t="shared" si="5"/>
        <v/>
      </c>
      <c r="U32" s="69" t="str">
        <f t="shared" si="6"/>
        <v/>
      </c>
      <c r="V32" s="70" t="str">
        <f t="shared" si="7"/>
        <v/>
      </c>
    </row>
    <row r="33" spans="1:23" x14ac:dyDescent="0.3">
      <c r="A33" s="40">
        <v>13</v>
      </c>
      <c r="B33" s="94" t="str">
        <f>CONCATENATE(IF(OR(B13="",B14=""),"",IF(OR(AND(B13&lt;=B14,B14&lt;=C13),AND(B13&lt;=C14,C14&lt;=C13)),CONCATENATE($A14," "),"")),IF(OR(B13="",B15=""),"",IF(OR(AND(B13&lt;=B15,B15&lt;=C13),AND(B13&lt;=C15,C15&lt;=C13)),CONCATENATE($A15," "),"")),IF(OR(B13="",B16=""),"",IF(OR(AND(B13&lt;=B16,B16&lt;=C13),AND(B13&lt;=C16,C16&lt;=C13)),CONCATENATE($A16," "),"")),IF(OR(B13="",B17=""),"",IF(OR(AND(B13&lt;=B17,B17&lt;=C13),AND(B13&lt;=C17,C17&lt;=C13)),CONCATENATE($A17," "),"")),IF(OR(B13="",B18=""),"",IF(OR(AND(B13&lt;=B18,B18&lt;=C13),AND(B13&lt;=C18,C18&lt;=C13)),CONCATENATE($A18," "),"")),IF(OR(B13="",B19=""),"",IF(OR(AND(B13&lt;=B19,B19&lt;=C13),AND(B13&lt;=C19,C19&lt;=C13)),CONCATENATE($A19," "),"")),IF(OR(B13="",B20=""),"",IF(OR(AND(B13&lt;=B20,B20&lt;=C13),AND(B13&lt;=C20,C20&lt;=C13)),CONCATENATE($A20," "),"")),IF(OR(B13="",B21=""),"",IF(OR(AND(B13&lt;=B21,B21&lt;=C13),AND(B13&lt;=C21,C21&lt;=C13)),CONCATENATE($A21," "),"")))</f>
        <v/>
      </c>
      <c r="C33" s="95"/>
      <c r="D33" s="94" t="str">
        <f t="shared" ref="D33:N33" si="18">CONCATENATE(IF(OR(D13="",D14=""),"",IF(OR(AND(D13&lt;=D14,D14&lt;=E13),AND(D13&lt;=E14,E14&lt;=E13)),CONCATENATE($A14," "),"")),IF(OR(D13="",D15=""),"",IF(OR(AND(D13&lt;=D15,D15&lt;=E13),AND(D13&lt;=E15,E15&lt;=E13)),CONCATENATE($A15," "),"")),IF(OR(D13="",D16=""),"",IF(OR(AND(D13&lt;=D16,D16&lt;=E13),AND(D13&lt;=E16,E16&lt;=E13)),CONCATENATE($A16," "),"")),IF(OR(D13="",D17=""),"",IF(OR(AND(D13&lt;=D17,D17&lt;=E13),AND(D13&lt;=E17,E17&lt;=E13)),CONCATENATE($A17," "),"")),IF(OR(D13="",D18=""),"",IF(OR(AND(D13&lt;=D18,D18&lt;=E13),AND(D13&lt;=E18,E18&lt;=E13)),CONCATENATE($A18," "),"")),IF(OR(D13="",D19=""),"",IF(OR(AND(D13&lt;=D19,D19&lt;=E13),AND(D13&lt;=E19,E19&lt;=E13)),CONCATENATE($A19," "),"")),IF(OR(D13="",D20=""),"",IF(OR(AND(D13&lt;=D20,D20&lt;=E13),AND(D13&lt;=E20,E20&lt;=E13)),CONCATENATE($A20," "),"")),IF(OR(D13="",D21=""),"",IF(OR(AND(D13&lt;=D21,D21&lt;=E13),AND(D13&lt;=E21,E21&lt;=E13)),CONCATENATE($A21," "),"")))</f>
        <v/>
      </c>
      <c r="E33" s="95"/>
      <c r="F33" s="94" t="str">
        <f t="shared" si="18"/>
        <v/>
      </c>
      <c r="G33" s="95"/>
      <c r="H33" s="94" t="str">
        <f t="shared" si="18"/>
        <v/>
      </c>
      <c r="I33" s="95"/>
      <c r="J33" s="94" t="str">
        <f t="shared" si="18"/>
        <v/>
      </c>
      <c r="K33" s="95"/>
      <c r="L33" s="94" t="str">
        <f t="shared" si="18"/>
        <v/>
      </c>
      <c r="M33" s="95"/>
      <c r="N33" s="94" t="str">
        <f t="shared" si="18"/>
        <v/>
      </c>
      <c r="O33" s="95"/>
      <c r="P33" s="71" t="str">
        <f t="shared" si="3"/>
        <v/>
      </c>
      <c r="Q33" s="72" t="str">
        <f t="shared" si="9"/>
        <v/>
      </c>
      <c r="R33" s="72" t="str">
        <f t="shared" si="4"/>
        <v/>
      </c>
      <c r="S33" s="72" t="str">
        <f>IF(H33&lt;&gt;"",CONCATENATE($A13," &amp; ",H33),"")</f>
        <v/>
      </c>
      <c r="T33" s="72" t="str">
        <f t="shared" si="5"/>
        <v/>
      </c>
      <c r="U33" s="72" t="str">
        <f t="shared" si="6"/>
        <v/>
      </c>
      <c r="V33" s="73" t="str">
        <f t="shared" si="7"/>
        <v/>
      </c>
    </row>
    <row r="34" spans="1:23" x14ac:dyDescent="0.3">
      <c r="A34" s="40">
        <v>14</v>
      </c>
      <c r="B34" s="92" t="str">
        <f>CONCATENATE(IF(OR(B14="",B15=""),"",IF(OR(AND(B14&lt;=B15,B15&lt;=C14),AND(B14&lt;=C15,C15&lt;=C14)),CONCATENATE($A15," "),"")),IF(OR(B14="",B16=""),"",IF(OR(AND(B14&lt;=B16,B16&lt;=C14),AND(B14&lt;=C16,C16&lt;=C14)),CONCATENATE($A16," "),"")),IF(OR(B14="",B17=""),"",IF(OR(AND(B14&lt;=B17,B17&lt;=C14),AND(B14&lt;=C17,C17&lt;=C14)),CONCATENATE($A17," "),"")),IF(OR(B14="",B18=""),"",IF(OR(AND(B14&lt;=B18,B18&lt;=C14),AND(B14&lt;=C18,C18&lt;=C14)),CONCATENATE($A18," "),"")),IF(OR(B14="",B19=""),"",IF(OR(AND(B14&lt;=B19,B19&lt;=C14),AND(B14&lt;=C19,C19&lt;=C14)),CONCATENATE($A19," "),"")),IF(OR(B14="",B20=""),"",IF(OR(AND(B14&lt;=B20,B20&lt;=C14),AND(B14&lt;=C20,C20&lt;=C14)),CONCATENATE($A20," "),"")),IF(OR(B14="",B21=""),"",IF(OR(AND(B14&lt;=B21,B21&lt;=C14),AND(B14&lt;=C21,C21&lt;=C14)),CONCATENATE($A21," "),"")))</f>
        <v/>
      </c>
      <c r="C34" s="93"/>
      <c r="D34" s="92" t="str">
        <f t="shared" ref="D34:N34" si="19">CONCATENATE(IF(OR(D14="",D15=""),"",IF(OR(AND(D14&lt;=D15,D15&lt;=E14),AND(D14&lt;=E15,E15&lt;=E14)),CONCATENATE($A15," "),"")),IF(OR(D14="",D16=""),"",IF(OR(AND(D14&lt;=D16,D16&lt;=E14),AND(D14&lt;=E16,E16&lt;=E14)),CONCATENATE($A16," "),"")),IF(OR(D14="",D17=""),"",IF(OR(AND(D14&lt;=D17,D17&lt;=E14),AND(D14&lt;=E17,E17&lt;=E14)),CONCATENATE($A17," "),"")),IF(OR(D14="",D18=""),"",IF(OR(AND(D14&lt;=D18,D18&lt;=E14),AND(D14&lt;=E18,E18&lt;=E14)),CONCATENATE($A18," "),"")),IF(OR(D14="",D19=""),"",IF(OR(AND(D14&lt;=D19,D19&lt;=E14),AND(D14&lt;=E19,E19&lt;=E14)),CONCATENATE($A19," "),"")),IF(OR(D14="",D20=""),"",IF(OR(AND(D14&lt;=D20,D20&lt;=E14),AND(D14&lt;=E20,E20&lt;=E14)),CONCATENATE($A20," "),"")),IF(OR(D14="",D21=""),"",IF(OR(AND(D14&lt;=D21,D21&lt;=E14),AND(D14&lt;=E21,E21&lt;=E14)),CONCATENATE($A21," "),"")))</f>
        <v/>
      </c>
      <c r="E34" s="93"/>
      <c r="F34" s="92" t="str">
        <f t="shared" si="19"/>
        <v/>
      </c>
      <c r="G34" s="93"/>
      <c r="H34" s="92" t="str">
        <f t="shared" si="19"/>
        <v/>
      </c>
      <c r="I34" s="93"/>
      <c r="J34" s="92" t="str">
        <f t="shared" si="19"/>
        <v/>
      </c>
      <c r="K34" s="93"/>
      <c r="L34" s="92" t="str">
        <f t="shared" si="19"/>
        <v/>
      </c>
      <c r="M34" s="93"/>
      <c r="N34" s="92" t="str">
        <f t="shared" si="19"/>
        <v/>
      </c>
      <c r="O34" s="93"/>
      <c r="P34" s="68" t="str">
        <f t="shared" si="3"/>
        <v/>
      </c>
      <c r="Q34" s="69" t="str">
        <f t="shared" si="9"/>
        <v/>
      </c>
      <c r="R34" s="69" t="str">
        <f t="shared" si="4"/>
        <v/>
      </c>
      <c r="S34" s="69" t="str">
        <f t="shared" si="10"/>
        <v/>
      </c>
      <c r="T34" s="69" t="str">
        <f t="shared" si="5"/>
        <v/>
      </c>
      <c r="U34" s="69" t="str">
        <f t="shared" si="6"/>
        <v/>
      </c>
      <c r="V34" s="70" t="str">
        <f t="shared" si="7"/>
        <v/>
      </c>
    </row>
    <row r="35" spans="1:23" x14ac:dyDescent="0.3">
      <c r="A35" s="40">
        <v>15</v>
      </c>
      <c r="B35" s="94" t="str">
        <f>CONCATENATE(IF(OR(B15="",B16=""),"",IF(OR(AND(B15&lt;=B16,B16&lt;=C15),AND(B15&lt;=C16,C16&lt;=C15)),CONCATENATE($A16," "),"")),IF(OR(B15="",B17=""),"",IF(OR(AND(B15&lt;=B17,B17&lt;=C15),AND(B15&lt;=C17,C17&lt;=C15)),CONCATENATE($A17," "),"")),IF(OR(B15="",B18=""),"",IF(OR(AND(B15&lt;=B18,B18&lt;=C15),AND(B15&lt;=C18,C18&lt;=C15)),CONCATENATE($A18," "),"")),IF(OR(B15="",B19=""),"",IF(OR(AND(B15&lt;=B19,B19&lt;=C15),AND(B15&lt;=C19,C19&lt;=C15)),CONCATENATE($A19," "),"")),IF(OR(B15="",B20=""),"",IF(OR(AND(B15&lt;=B20,B20&lt;=C15),AND(B15&lt;=C20,C20&lt;=C15)),CONCATENATE($A20," "),"")),IF(OR(B15="",B21=""),"",IF(OR(AND(B15&lt;=B21,B21&lt;=C15),AND(B15&lt;=C21,C21&lt;=C15)),CONCATENATE($A21," "),"")))</f>
        <v/>
      </c>
      <c r="C35" s="95"/>
      <c r="D35" s="94" t="str">
        <f t="shared" ref="D35:N35" si="20">CONCATENATE(IF(OR(D15="",D16=""),"",IF(OR(AND(D15&lt;=D16,D16&lt;=E15),AND(D15&lt;=E16,E16&lt;=E15)),CONCATENATE($A16," "),"")),IF(OR(D15="",D17=""),"",IF(OR(AND(D15&lt;=D17,D17&lt;=E15),AND(D15&lt;=E17,E17&lt;=E15)),CONCATENATE($A17," "),"")),IF(OR(D15="",D18=""),"",IF(OR(AND(D15&lt;=D18,D18&lt;=E15),AND(D15&lt;=E18,E18&lt;=E15)),CONCATENATE($A18," "),"")),IF(OR(D15="",D19=""),"",IF(OR(AND(D15&lt;=D19,D19&lt;=E15),AND(D15&lt;=E19,E19&lt;=E15)),CONCATENATE($A19," "),"")),IF(OR(D15="",D20=""),"",IF(OR(AND(D15&lt;=D20,D20&lt;=E15),AND(D15&lt;=E20,E20&lt;=E15)),CONCATENATE($A20," "),"")),IF(OR(D15="",D21=""),"",IF(OR(AND(D15&lt;=D21,D21&lt;=E15),AND(D15&lt;=E21,E21&lt;=E15)),CONCATENATE($A21," "),"")))</f>
        <v/>
      </c>
      <c r="E35" s="95"/>
      <c r="F35" s="94" t="str">
        <f t="shared" si="20"/>
        <v/>
      </c>
      <c r="G35" s="95"/>
      <c r="H35" s="94" t="str">
        <f t="shared" si="20"/>
        <v/>
      </c>
      <c r="I35" s="95"/>
      <c r="J35" s="94" t="str">
        <f t="shared" si="20"/>
        <v/>
      </c>
      <c r="K35" s="95"/>
      <c r="L35" s="94" t="str">
        <f t="shared" si="20"/>
        <v/>
      </c>
      <c r="M35" s="95"/>
      <c r="N35" s="94" t="str">
        <f t="shared" si="20"/>
        <v/>
      </c>
      <c r="O35" s="95"/>
      <c r="P35" s="71" t="str">
        <f t="shared" si="3"/>
        <v/>
      </c>
      <c r="Q35" s="72" t="str">
        <f t="shared" si="9"/>
        <v/>
      </c>
      <c r="R35" s="72" t="str">
        <f t="shared" si="4"/>
        <v/>
      </c>
      <c r="S35" s="72" t="str">
        <f t="shared" si="10"/>
        <v/>
      </c>
      <c r="T35" s="72" t="str">
        <f t="shared" si="5"/>
        <v/>
      </c>
      <c r="U35" s="72" t="str">
        <f t="shared" si="6"/>
        <v/>
      </c>
      <c r="V35" s="73" t="str">
        <f t="shared" si="7"/>
        <v/>
      </c>
    </row>
    <row r="36" spans="1:23" x14ac:dyDescent="0.3">
      <c r="A36" s="40">
        <v>16</v>
      </c>
      <c r="B36" s="92" t="str">
        <f>CONCATENATE(IF(OR(B16="",B17=""),"",IF(OR(AND(B16&lt;=B17,B17&lt;=C16),AND(B16&lt;=C17,C17&lt;=C16)),CONCATENATE($A17," "),"")),IF(OR(B16="",B18=""),"",IF(OR(AND(B16&lt;=B18,B18&lt;=C16),AND(B16&lt;=C18,C18&lt;=C16)),CONCATENATE($A18," "),"")),IF(OR(B16="",B19=""),"",IF(OR(AND(B16&lt;=B19,B19&lt;=C16),AND(B16&lt;=C19,C19&lt;=C16)),CONCATENATE($A19," "),"")),IF(OR(B16="",B20=""),"",IF(OR(AND(B16&lt;=B20,B20&lt;=C16),AND(B16&lt;=C20,C20&lt;=C16)),CONCATENATE($A20," "),"")),IF(OR(B16="",B21=""),"",IF(OR(AND(B16&lt;=B21,B21&lt;=C16),AND(B16&lt;=C21,C21&lt;=C16)),CONCATENATE($A21," "),"")))</f>
        <v/>
      </c>
      <c r="C36" s="93"/>
      <c r="D36" s="92" t="str">
        <f t="shared" ref="D36:N36" si="21">CONCATENATE(IF(OR(D16="",D17=""),"",IF(OR(AND(D16&lt;=D17,D17&lt;=E16),AND(D16&lt;=E17,E17&lt;=E16)),CONCATENATE($A17," "),"")),IF(OR(D16="",D18=""),"",IF(OR(AND(D16&lt;=D18,D18&lt;=E16),AND(D16&lt;=E18,E18&lt;=E16)),CONCATENATE($A18," "),"")),IF(OR(D16="",D19=""),"",IF(OR(AND(D16&lt;=D19,D19&lt;=E16),AND(D16&lt;=E19,E19&lt;=E16)),CONCATENATE($A19," "),"")),IF(OR(D16="",D20=""),"",IF(OR(AND(D16&lt;=D20,D20&lt;=E16),AND(D16&lt;=E20,E20&lt;=E16)),CONCATENATE($A20," "),"")),IF(OR(D16="",D21=""),"",IF(OR(AND(D16&lt;=D21,D21&lt;=E16),AND(D16&lt;=E21,E21&lt;=E16)),CONCATENATE($A21," "),"")))</f>
        <v/>
      </c>
      <c r="E36" s="93"/>
      <c r="F36" s="92" t="str">
        <f t="shared" si="21"/>
        <v/>
      </c>
      <c r="G36" s="93"/>
      <c r="H36" s="92" t="str">
        <f t="shared" si="21"/>
        <v/>
      </c>
      <c r="I36" s="93"/>
      <c r="J36" s="92" t="str">
        <f t="shared" si="21"/>
        <v/>
      </c>
      <c r="K36" s="93"/>
      <c r="L36" s="92" t="str">
        <f t="shared" si="21"/>
        <v/>
      </c>
      <c r="M36" s="93"/>
      <c r="N36" s="92" t="str">
        <f t="shared" si="21"/>
        <v/>
      </c>
      <c r="O36" s="93"/>
      <c r="P36" s="68" t="str">
        <f t="shared" si="3"/>
        <v/>
      </c>
      <c r="Q36" s="69" t="str">
        <f t="shared" si="9"/>
        <v/>
      </c>
      <c r="R36" s="69" t="str">
        <f t="shared" si="4"/>
        <v/>
      </c>
      <c r="S36" s="69" t="str">
        <f t="shared" si="10"/>
        <v/>
      </c>
      <c r="T36" s="69" t="str">
        <f t="shared" si="5"/>
        <v/>
      </c>
      <c r="U36" s="69" t="str">
        <f t="shared" si="6"/>
        <v/>
      </c>
      <c r="V36" s="70" t="str">
        <f t="shared" si="7"/>
        <v/>
      </c>
    </row>
    <row r="37" spans="1:23" x14ac:dyDescent="0.3">
      <c r="A37" s="40">
        <v>17</v>
      </c>
      <c r="B37" s="94" t="str">
        <f>CONCATENATE(IF(OR(B17="",B18=""),"",IF(OR(AND(B17&lt;=B18,B18&lt;=C17),AND(B17&lt;=C18,C18&lt;=C17)),CONCATENATE($A18," "),"")),IF(OR(B17="",B19=""),"",IF(OR(AND(B17&lt;=B19,B19&lt;=C17),AND(B17&lt;=C19,C19&lt;=C17)),CONCATENATE($A19," "),"")),IF(OR(B17="",B20=""),"",IF(OR(AND(B17&lt;=B20,B20&lt;=C17),AND(B17&lt;=C20,C20&lt;=C17)),CONCATENATE($A20," "),"")),IF(OR(B17="",B21=""),"",IF(OR(AND(B17&lt;=B21,B21&lt;=C17),AND(B17&lt;=C21,C21&lt;=C17)),CONCATENATE($A21," "),"")))</f>
        <v/>
      </c>
      <c r="C37" s="95"/>
      <c r="D37" s="94" t="str">
        <f t="shared" ref="D37:N37" si="22">CONCATENATE(IF(OR(D17="",D18=""),"",IF(OR(AND(D17&lt;=D18,D18&lt;=E17),AND(D17&lt;=E18,E18&lt;=E17)),CONCATENATE($A18," "),"")),IF(OR(D17="",D19=""),"",IF(OR(AND(D17&lt;=D19,D19&lt;=E17),AND(D17&lt;=E19,E19&lt;=E17)),CONCATENATE($A19," "),"")),IF(OR(D17="",D20=""),"",IF(OR(AND(D17&lt;=D20,D20&lt;=E17),AND(D17&lt;=E20,E20&lt;=E17)),CONCATENATE($A20," "),"")),IF(OR(D17="",D21=""),"",IF(OR(AND(D17&lt;=D21,D21&lt;=E17),AND(D17&lt;=E21,E21&lt;=E17)),CONCATENATE($A21," "),"")))</f>
        <v/>
      </c>
      <c r="E37" s="95"/>
      <c r="F37" s="94" t="str">
        <f t="shared" si="22"/>
        <v/>
      </c>
      <c r="G37" s="95"/>
      <c r="H37" s="94" t="str">
        <f t="shared" si="22"/>
        <v/>
      </c>
      <c r="I37" s="95"/>
      <c r="J37" s="94" t="str">
        <f t="shared" si="22"/>
        <v/>
      </c>
      <c r="K37" s="95"/>
      <c r="L37" s="94" t="str">
        <f t="shared" si="22"/>
        <v/>
      </c>
      <c r="M37" s="95"/>
      <c r="N37" s="94" t="str">
        <f t="shared" si="22"/>
        <v/>
      </c>
      <c r="O37" s="95"/>
      <c r="P37" s="71" t="str">
        <f t="shared" si="3"/>
        <v/>
      </c>
      <c r="Q37" s="72" t="str">
        <f t="shared" si="9"/>
        <v/>
      </c>
      <c r="R37" s="72" t="str">
        <f t="shared" si="4"/>
        <v/>
      </c>
      <c r="S37" s="72" t="str">
        <f t="shared" si="10"/>
        <v/>
      </c>
      <c r="T37" s="72" t="str">
        <f t="shared" si="5"/>
        <v/>
      </c>
      <c r="U37" s="72" t="str">
        <f t="shared" si="6"/>
        <v/>
      </c>
      <c r="V37" s="73" t="str">
        <f t="shared" si="7"/>
        <v/>
      </c>
    </row>
    <row r="38" spans="1:23" x14ac:dyDescent="0.3">
      <c r="A38" s="40">
        <v>18</v>
      </c>
      <c r="B38" s="92" t="str">
        <f>CONCATENATE(IF(OR(B18="",B19=""),"",IF(OR(AND(B18&lt;=B19,B19&lt;=C18),AND(B18&lt;=C19,C19&lt;=C18)),CONCATENATE($A19," "),"")),IF(OR(B18="",B20=""),"",IF(OR(AND(B18&lt;=B20,B20&lt;=C18),AND(B18&lt;=C20,C20&lt;=C18)),CONCATENATE($A20," "),"")),IF(OR(B18="",B21=""),"",IF(OR(AND(B18&lt;=B21,B21&lt;=C18),AND(B18&lt;=C21,C21&lt;=C18)),CONCATENATE($A21," "),"")))</f>
        <v/>
      </c>
      <c r="C38" s="93"/>
      <c r="D38" s="92" t="str">
        <f t="shared" ref="D38:N38" si="23">CONCATENATE(IF(OR(D18="",D19=""),"",IF(OR(AND(D18&lt;=D19,D19&lt;=E18),AND(D18&lt;=E19,E19&lt;=E18)),CONCATENATE($A19," "),"")),IF(OR(D18="",D20=""),"",IF(OR(AND(D18&lt;=D20,D20&lt;=E18),AND(D18&lt;=E20,E20&lt;=E18)),CONCATENATE($A20," "),"")),IF(OR(D18="",D21=""),"",IF(OR(AND(D18&lt;=D21,D21&lt;=E18),AND(D18&lt;=E21,E21&lt;=E18)),CONCATENATE($A21," "),"")))</f>
        <v/>
      </c>
      <c r="E38" s="93"/>
      <c r="F38" s="92" t="str">
        <f t="shared" si="23"/>
        <v/>
      </c>
      <c r="G38" s="93"/>
      <c r="H38" s="92" t="str">
        <f t="shared" si="23"/>
        <v/>
      </c>
      <c r="I38" s="93"/>
      <c r="J38" s="92" t="str">
        <f t="shared" si="23"/>
        <v/>
      </c>
      <c r="K38" s="93"/>
      <c r="L38" s="92" t="str">
        <f t="shared" si="23"/>
        <v/>
      </c>
      <c r="M38" s="93"/>
      <c r="N38" s="92" t="str">
        <f t="shared" si="23"/>
        <v/>
      </c>
      <c r="O38" s="93"/>
      <c r="P38" s="68" t="str">
        <f t="shared" si="3"/>
        <v/>
      </c>
      <c r="Q38" s="69" t="str">
        <f t="shared" si="9"/>
        <v/>
      </c>
      <c r="R38" s="69" t="str">
        <f t="shared" si="4"/>
        <v/>
      </c>
      <c r="S38" s="69" t="str">
        <f t="shared" si="10"/>
        <v/>
      </c>
      <c r="T38" s="69" t="str">
        <f t="shared" si="5"/>
        <v/>
      </c>
      <c r="U38" s="69" t="str">
        <f t="shared" si="6"/>
        <v/>
      </c>
      <c r="V38" s="70" t="str">
        <f t="shared" si="7"/>
        <v/>
      </c>
    </row>
    <row r="39" spans="1:23" x14ac:dyDescent="0.3">
      <c r="A39" s="40">
        <v>19</v>
      </c>
      <c r="B39" s="94" t="str">
        <f>CONCATENATE(IF(OR(B19="",B20=""),"",IF(OR(AND(B19&lt;=B20,B20&lt;=C19),AND(B19&lt;=C20,C20&lt;=C19)),CONCATENATE($A20," "),"")),IF(OR(B19="",B21=""),"",IF(OR(AND(B19&lt;=B21,B21&lt;=C19),AND(B19&lt;=C21,C21&lt;=C19)),CONCATENATE($A21," "),"")))</f>
        <v/>
      </c>
      <c r="C39" s="95"/>
      <c r="D39" s="94" t="str">
        <f t="shared" ref="D39:N39" si="24">CONCATENATE(IF(OR(D19="",D20=""),"",IF(OR(AND(D19&lt;=D20,D20&lt;=E19),AND(D19&lt;=E20,E20&lt;=E19)),CONCATENATE($A20," "),"")),IF(OR(D19="",D21=""),"",IF(OR(AND(D19&lt;=D21,D21&lt;=E19),AND(D19&lt;=E21,E21&lt;=E19)),CONCATENATE($A21," "),"")))</f>
        <v/>
      </c>
      <c r="E39" s="95"/>
      <c r="F39" s="94" t="str">
        <f t="shared" si="24"/>
        <v/>
      </c>
      <c r="G39" s="95"/>
      <c r="H39" s="94" t="str">
        <f t="shared" si="24"/>
        <v/>
      </c>
      <c r="I39" s="95"/>
      <c r="J39" s="94" t="str">
        <f t="shared" si="24"/>
        <v/>
      </c>
      <c r="K39" s="95"/>
      <c r="L39" s="94" t="str">
        <f t="shared" si="24"/>
        <v/>
      </c>
      <c r="M39" s="95"/>
      <c r="N39" s="94" t="str">
        <f t="shared" si="24"/>
        <v/>
      </c>
      <c r="O39" s="95"/>
      <c r="P39" s="71" t="str">
        <f t="shared" si="3"/>
        <v/>
      </c>
      <c r="Q39" s="72" t="str">
        <f t="shared" si="9"/>
        <v/>
      </c>
      <c r="R39" s="72" t="str">
        <f t="shared" si="4"/>
        <v/>
      </c>
      <c r="S39" s="72" t="str">
        <f t="shared" si="10"/>
        <v/>
      </c>
      <c r="T39" s="72" t="str">
        <f t="shared" si="5"/>
        <v/>
      </c>
      <c r="U39" s="72" t="str">
        <f t="shared" si="6"/>
        <v/>
      </c>
      <c r="V39" s="73" t="str">
        <f t="shared" si="7"/>
        <v/>
      </c>
    </row>
    <row r="40" spans="1:23" x14ac:dyDescent="0.3">
      <c r="A40" s="40">
        <v>20</v>
      </c>
      <c r="B40" s="102" t="str">
        <f>CONCATENATE(IF(OR(B20="",B21=""),"",IF(OR(AND(B20&lt;=B21,B21&lt;=C20),AND(B20&lt;=C21,C21&lt;=C20)),CONCATENATE($A21," "),"")))</f>
        <v/>
      </c>
      <c r="C40" s="103"/>
      <c r="D40" s="102" t="str">
        <f t="shared" ref="D40:N40" si="25">CONCATENATE(IF(OR(D20="",D21=""),"",IF(OR(AND(D20&lt;=D21,D21&lt;=E20),AND(D20&lt;=E21,E21&lt;=E20)),CONCATENATE($A21," "),"")))</f>
        <v/>
      </c>
      <c r="E40" s="103"/>
      <c r="F40" s="102" t="str">
        <f t="shared" si="25"/>
        <v/>
      </c>
      <c r="G40" s="103"/>
      <c r="H40" s="102" t="str">
        <f t="shared" si="25"/>
        <v/>
      </c>
      <c r="I40" s="103"/>
      <c r="J40" s="102" t="str">
        <f t="shared" si="25"/>
        <v/>
      </c>
      <c r="K40" s="103"/>
      <c r="L40" s="102" t="str">
        <f t="shared" si="25"/>
        <v/>
      </c>
      <c r="M40" s="103"/>
      <c r="N40" s="102" t="str">
        <f t="shared" si="25"/>
        <v/>
      </c>
      <c r="O40" s="103"/>
      <c r="P40" s="74" t="str">
        <f>IF(B40&lt;&gt;"",CONCATENATE($A20," &amp; ",B40),"")</f>
        <v/>
      </c>
      <c r="Q40" s="64" t="str">
        <f t="shared" si="9"/>
        <v/>
      </c>
      <c r="R40" s="64" t="str">
        <f t="shared" si="4"/>
        <v/>
      </c>
      <c r="S40" s="64" t="str">
        <f t="shared" si="10"/>
        <v/>
      </c>
      <c r="T40" s="64" t="str">
        <f t="shared" si="5"/>
        <v/>
      </c>
      <c r="U40" s="64" t="str">
        <f t="shared" si="6"/>
        <v/>
      </c>
      <c r="V40" s="75" t="str">
        <f t="shared" si="7"/>
        <v/>
      </c>
    </row>
    <row r="41" spans="1:23" x14ac:dyDescent="0.3">
      <c r="B41" s="81">
        <f>MIN(B2:B21)</f>
        <v>0.40625</v>
      </c>
      <c r="C41" s="81"/>
      <c r="D41" s="81">
        <f t="shared" ref="D41:N41" si="26">MIN(D2:D21)</f>
        <v>0.47222222222222227</v>
      </c>
      <c r="E41" s="81"/>
      <c r="F41" s="81">
        <f>MIN(F2:F21)</f>
        <v>0.40625</v>
      </c>
      <c r="G41" s="81"/>
      <c r="H41" s="81">
        <f t="shared" si="26"/>
        <v>0.47222222222222227</v>
      </c>
      <c r="I41" s="81"/>
      <c r="J41" s="81">
        <f t="shared" si="26"/>
        <v>0.41319444444444442</v>
      </c>
      <c r="K41" s="81"/>
      <c r="L41" s="81">
        <f t="shared" si="26"/>
        <v>0</v>
      </c>
      <c r="M41" s="81"/>
      <c r="N41" s="81">
        <f t="shared" si="26"/>
        <v>0</v>
      </c>
      <c r="O41" s="81"/>
      <c r="P41" s="77" t="str">
        <f>IF(AND(P22="",P23="",P24="",P25="",P26="",P27="",P28="",P29="",P30="",P31="",P32="",P33="",P34="",P35="",P36="",P37="",P38="",P39="",P40=""),"","Conflict")</f>
        <v/>
      </c>
      <c r="Q41" s="78" t="str">
        <f t="shared" ref="Q41:V41" si="27">IF(AND(Q22="",Q23="",Q24="",Q25="",Q26="",Q27="",Q28="",Q29="",Q30="",Q31="",Q32="",Q33="",Q34="",Q35="",Q36="",Q37="",Q38="",Q39="",Q40=""),"","Conflict")</f>
        <v/>
      </c>
      <c r="R41" s="78" t="str">
        <f t="shared" si="27"/>
        <v/>
      </c>
      <c r="S41" s="78" t="str">
        <f t="shared" si="27"/>
        <v/>
      </c>
      <c r="T41" s="78" t="str">
        <f t="shared" si="27"/>
        <v/>
      </c>
      <c r="U41" s="78" t="str">
        <f t="shared" si="27"/>
        <v/>
      </c>
      <c r="V41" s="79" t="str">
        <f t="shared" si="27"/>
        <v/>
      </c>
      <c r="W41" s="80" t="str">
        <f>IF(AND(P41="",Q41="",R41="",S41="",T41="",U41="",V41=""),"","Conflict")</f>
        <v/>
      </c>
    </row>
    <row r="42" spans="1:23" x14ac:dyDescent="0.3">
      <c r="B42" s="81"/>
      <c r="C42" s="81">
        <f t="shared" ref="C42:O42" si="28">MAX(C2:C21)</f>
        <v>0.51388888888888895</v>
      </c>
      <c r="D42" s="81"/>
      <c r="E42" s="81">
        <f t="shared" si="28"/>
        <v>0.57638888888888895</v>
      </c>
      <c r="F42" s="81"/>
      <c r="G42" s="81">
        <f t="shared" si="28"/>
        <v>0.46527777777777773</v>
      </c>
      <c r="H42" s="81"/>
      <c r="I42" s="81">
        <f t="shared" si="28"/>
        <v>0.57638888888888895</v>
      </c>
      <c r="J42" s="81"/>
      <c r="K42" s="81">
        <f t="shared" si="28"/>
        <v>0.5</v>
      </c>
      <c r="L42" s="81"/>
      <c r="M42" s="81">
        <f t="shared" si="28"/>
        <v>0</v>
      </c>
      <c r="N42" s="81"/>
      <c r="O42" s="81">
        <f t="shared" si="28"/>
        <v>0</v>
      </c>
    </row>
    <row r="43" spans="1:23" x14ac:dyDescent="0.3">
      <c r="A43" s="40" t="s">
        <v>64</v>
      </c>
      <c r="B43" s="76">
        <f>IF(B41&lt;&gt;0,B41,"")</f>
        <v>0.40625</v>
      </c>
      <c r="C43" s="76" t="str">
        <f t="shared" ref="C43:O44" si="29">IF(C41&lt;&gt;0,C41,"")</f>
        <v/>
      </c>
      <c r="D43" s="76">
        <f t="shared" si="29"/>
        <v>0.47222222222222227</v>
      </c>
      <c r="E43" s="76" t="str">
        <f t="shared" si="29"/>
        <v/>
      </c>
      <c r="F43" s="76">
        <f t="shared" si="29"/>
        <v>0.40625</v>
      </c>
      <c r="G43" s="76" t="str">
        <f t="shared" si="29"/>
        <v/>
      </c>
      <c r="H43" s="76">
        <f t="shared" si="29"/>
        <v>0.47222222222222227</v>
      </c>
      <c r="I43" s="76" t="str">
        <f t="shared" si="29"/>
        <v/>
      </c>
      <c r="J43" s="76">
        <f t="shared" si="29"/>
        <v>0.41319444444444442</v>
      </c>
      <c r="K43" s="76" t="str">
        <f t="shared" si="29"/>
        <v/>
      </c>
      <c r="L43" s="76" t="str">
        <f t="shared" si="29"/>
        <v/>
      </c>
      <c r="M43" s="76" t="str">
        <f t="shared" si="29"/>
        <v/>
      </c>
      <c r="N43" s="76" t="str">
        <f t="shared" si="29"/>
        <v/>
      </c>
      <c r="O43" s="76" t="str">
        <f t="shared" si="29"/>
        <v/>
      </c>
      <c r="P43" s="76">
        <f>MIN(B43:O43)</f>
        <v>0.40625</v>
      </c>
    </row>
    <row r="44" spans="1:23" x14ac:dyDescent="0.3">
      <c r="A44" s="40" t="s">
        <v>65</v>
      </c>
      <c r="B44" s="76" t="str">
        <f>IF(B42&lt;&gt;0,B42,"")</f>
        <v/>
      </c>
      <c r="C44" s="76">
        <f t="shared" si="29"/>
        <v>0.51388888888888895</v>
      </c>
      <c r="D44" s="76" t="str">
        <f t="shared" si="29"/>
        <v/>
      </c>
      <c r="E44" s="76">
        <f t="shared" si="29"/>
        <v>0.57638888888888895</v>
      </c>
      <c r="F44" s="76" t="str">
        <f t="shared" si="29"/>
        <v/>
      </c>
      <c r="G44" s="76">
        <f t="shared" si="29"/>
        <v>0.46527777777777773</v>
      </c>
      <c r="H44" s="76" t="str">
        <f t="shared" si="29"/>
        <v/>
      </c>
      <c r="I44" s="76">
        <f t="shared" si="29"/>
        <v>0.57638888888888895</v>
      </c>
      <c r="J44" s="76" t="str">
        <f t="shared" si="29"/>
        <v/>
      </c>
      <c r="K44" s="76">
        <f t="shared" si="29"/>
        <v>0.5</v>
      </c>
      <c r="L44" s="76" t="str">
        <f t="shared" si="29"/>
        <v/>
      </c>
      <c r="M44" s="76" t="str">
        <f t="shared" si="29"/>
        <v/>
      </c>
      <c r="N44" s="76" t="str">
        <f t="shared" si="29"/>
        <v/>
      </c>
      <c r="O44" s="76" t="str">
        <f t="shared" si="29"/>
        <v/>
      </c>
      <c r="P44" s="76">
        <f>MAX(B44:O44)</f>
        <v>0.57638888888888895</v>
      </c>
    </row>
    <row r="45" spans="1:23" x14ac:dyDescent="0.3">
      <c r="D45" s="76"/>
      <c r="F45" s="76"/>
    </row>
    <row r="46" spans="1:23" x14ac:dyDescent="0.3">
      <c r="A46" s="40" t="s">
        <v>74</v>
      </c>
      <c r="B46" s="76">
        <f>P43-C46</f>
        <v>0.39583333333333337</v>
      </c>
      <c r="C46" s="110">
        <f>B49-MOD(P43,B49)</f>
        <v>1.0416666666666644E-2</v>
      </c>
      <c r="D46" s="76"/>
      <c r="F46" s="76"/>
    </row>
    <row r="47" spans="1:23" x14ac:dyDescent="0.3">
      <c r="A47" s="40" t="s">
        <v>75</v>
      </c>
      <c r="B47" s="76">
        <f>P44+C47</f>
        <v>0.58333333333333326</v>
      </c>
      <c r="C47" s="110">
        <f>B49-MOD(P44,B49)</f>
        <v>6.9444444444443504E-3</v>
      </c>
      <c r="D47" s="76"/>
      <c r="F47" s="76"/>
    </row>
    <row r="48" spans="1:23" x14ac:dyDescent="0.3">
      <c r="D48" s="76"/>
      <c r="F48" s="76"/>
    </row>
    <row r="49" spans="1:6" x14ac:dyDescent="0.3">
      <c r="A49" s="40" t="s">
        <v>76</v>
      </c>
      <c r="B49" s="110">
        <v>1.0416666666666666E-2</v>
      </c>
      <c r="D49" s="76"/>
      <c r="F49" s="76"/>
    </row>
    <row r="50" spans="1:6" x14ac:dyDescent="0.3">
      <c r="D50" s="76"/>
      <c r="F50" s="76"/>
    </row>
    <row r="51" spans="1:6" x14ac:dyDescent="0.3">
      <c r="D51" s="76"/>
      <c r="F51" s="76"/>
    </row>
    <row r="52" spans="1:6" x14ac:dyDescent="0.3">
      <c r="D52" s="76"/>
      <c r="F52" s="76"/>
    </row>
    <row r="53" spans="1:6" x14ac:dyDescent="0.3">
      <c r="F53" s="76"/>
    </row>
    <row r="54" spans="1:6" x14ac:dyDescent="0.3">
      <c r="F54" s="76"/>
    </row>
    <row r="55" spans="1:6" x14ac:dyDescent="0.3">
      <c r="F55" s="76"/>
    </row>
    <row r="56" spans="1:6" x14ac:dyDescent="0.3">
      <c r="F56" s="76"/>
    </row>
    <row r="57" spans="1:6" x14ac:dyDescent="0.3">
      <c r="F57" s="76"/>
    </row>
  </sheetData>
  <mergeCells count="141">
    <mergeCell ref="L29:M29"/>
    <mergeCell ref="L30:M30"/>
    <mergeCell ref="P20:V20"/>
    <mergeCell ref="L25:M25"/>
    <mergeCell ref="L24:M24"/>
    <mergeCell ref="L26:M26"/>
    <mergeCell ref="L27:M27"/>
    <mergeCell ref="L28:M28"/>
    <mergeCell ref="N23:O23"/>
    <mergeCell ref="N22:O22"/>
    <mergeCell ref="N24:O24"/>
    <mergeCell ref="L22:M22"/>
    <mergeCell ref="L23:M23"/>
    <mergeCell ref="N29:O29"/>
    <mergeCell ref="N28:O28"/>
    <mergeCell ref="N27:O27"/>
    <mergeCell ref="N26:O26"/>
    <mergeCell ref="N25:O25"/>
    <mergeCell ref="L32:M32"/>
    <mergeCell ref="L31:M31"/>
    <mergeCell ref="N32:O32"/>
    <mergeCell ref="N31:O31"/>
    <mergeCell ref="N30:O30"/>
    <mergeCell ref="L35:M35"/>
    <mergeCell ref="N35:O35"/>
    <mergeCell ref="L34:M34"/>
    <mergeCell ref="N34:O34"/>
    <mergeCell ref="L33:M33"/>
    <mergeCell ref="N33:O33"/>
    <mergeCell ref="H40:I40"/>
    <mergeCell ref="L38:M38"/>
    <mergeCell ref="N38:O38"/>
    <mergeCell ref="N37:O37"/>
    <mergeCell ref="L37:M37"/>
    <mergeCell ref="L36:M36"/>
    <mergeCell ref="N36:O36"/>
    <mergeCell ref="J39:K39"/>
    <mergeCell ref="J40:K40"/>
    <mergeCell ref="L40:M40"/>
    <mergeCell ref="N40:O40"/>
    <mergeCell ref="L39:M39"/>
    <mergeCell ref="N39:O39"/>
    <mergeCell ref="J23:K23"/>
    <mergeCell ref="J24:K24"/>
    <mergeCell ref="J25:K25"/>
    <mergeCell ref="J26:K26"/>
    <mergeCell ref="J27:K27"/>
    <mergeCell ref="J28:K28"/>
    <mergeCell ref="J29:K29"/>
    <mergeCell ref="J30:K30"/>
    <mergeCell ref="J34:K34"/>
    <mergeCell ref="F38:G38"/>
    <mergeCell ref="F39:G39"/>
    <mergeCell ref="J31:K31"/>
    <mergeCell ref="J32:K32"/>
    <mergeCell ref="J33:K33"/>
    <mergeCell ref="H32:I32"/>
    <mergeCell ref="H33:I33"/>
    <mergeCell ref="H34:I34"/>
    <mergeCell ref="H35:I35"/>
    <mergeCell ref="H36:I36"/>
    <mergeCell ref="H31:I31"/>
    <mergeCell ref="J35:K35"/>
    <mergeCell ref="J36:K36"/>
    <mergeCell ref="J37:K37"/>
    <mergeCell ref="J38:K38"/>
    <mergeCell ref="H37:I37"/>
    <mergeCell ref="H38:I38"/>
    <mergeCell ref="H39:I39"/>
    <mergeCell ref="F40:G40"/>
    <mergeCell ref="D39:E39"/>
    <mergeCell ref="D40:E40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D34:E34"/>
    <mergeCell ref="D35:E35"/>
    <mergeCell ref="D36:E36"/>
    <mergeCell ref="D37:E37"/>
    <mergeCell ref="D38:E38"/>
    <mergeCell ref="F36:G36"/>
    <mergeCell ref="F37:G37"/>
    <mergeCell ref="B37:C37"/>
    <mergeCell ref="B38:C38"/>
    <mergeCell ref="B39:C39"/>
    <mergeCell ref="B40:C40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N1:O1"/>
    <mergeCell ref="B1:C1"/>
    <mergeCell ref="D1:E1"/>
    <mergeCell ref="F1:G1"/>
    <mergeCell ref="H1:I1"/>
    <mergeCell ref="J1:K1"/>
    <mergeCell ref="L1:M1"/>
    <mergeCell ref="H22:I22"/>
    <mergeCell ref="H23:I23"/>
    <mergeCell ref="H24:I24"/>
    <mergeCell ref="H26:I26"/>
    <mergeCell ref="H25:I25"/>
    <mergeCell ref="H27:I27"/>
    <mergeCell ref="H28:I28"/>
    <mergeCell ref="H29:I29"/>
    <mergeCell ref="H30:I30"/>
    <mergeCell ref="J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Conflicts</vt:lpstr>
      <vt:lpstr>Classes to Test</vt:lpstr>
      <vt:lpstr>Schedule</vt:lpstr>
      <vt:lpstr>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Montoya, Samantha</dc:creator>
  <cp:lastModifiedBy>Admin</cp:lastModifiedBy>
  <dcterms:created xsi:type="dcterms:W3CDTF">2016-12-01T01:44:54Z</dcterms:created>
  <dcterms:modified xsi:type="dcterms:W3CDTF">2016-12-04T08:11:23Z</dcterms:modified>
</cp:coreProperties>
</file>