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ass MB\Documents\Cours universia\Excel Avancé 3ème Année\cours\Excel Avancé TPs Semaines\TP_Semaine_5\"/>
    </mc:Choice>
  </mc:AlternateContent>
  <xr:revisionPtr revIDLastSave="0" documentId="13_ncr:1_{EA4EC832-8CD2-4BC0-A986-BCD43A620D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aleur_cible" sheetId="1" r:id="rId1"/>
    <sheet name="Valeur_cible_2_Qté" sheetId="2" r:id="rId2"/>
    <sheet name="Valeur_cible_2_PrixUnit" sheetId="15" r:id="rId3"/>
    <sheet name="Solveur_minimisation" sheetId="6" r:id="rId4"/>
    <sheet name="Solveur_maximisation" sheetId="4" r:id="rId5"/>
    <sheet name="Optimisation_Transport" sheetId="14" r:id="rId6"/>
  </sheets>
  <definedNames>
    <definedName name="solver_adj" localSheetId="5" hidden="1">Optimisation_Transport!$H$4:$J$6</definedName>
    <definedName name="solver_adj" localSheetId="4" hidden="1">Solveur_maximisation!$F$4:$F$6</definedName>
    <definedName name="solver_adj" localSheetId="3" hidden="1">Solveur_minimisation!$C$4:$C$9</definedName>
    <definedName name="solver_cvg" localSheetId="5" hidden="1">0.0001</definedName>
    <definedName name="solver_cvg" localSheetId="4" hidden="1">0.0001</definedName>
    <definedName name="solver_cvg" localSheetId="3" hidden="1">0.0001</definedName>
    <definedName name="solver_drv" localSheetId="5" hidden="1">1</definedName>
    <definedName name="solver_drv" localSheetId="4" hidden="1">1</definedName>
    <definedName name="solver_drv" localSheetId="3" hidden="1">1</definedName>
    <definedName name="solver_eng" localSheetId="5" hidden="1">1</definedName>
    <definedName name="solver_eng" localSheetId="4" hidden="1">1</definedName>
    <definedName name="solver_eng" localSheetId="3" hidden="1">1</definedName>
    <definedName name="solver_est" localSheetId="5" hidden="1">1</definedName>
    <definedName name="solver_est" localSheetId="4" hidden="1">1</definedName>
    <definedName name="solver_est" localSheetId="3" hidden="1">1</definedName>
    <definedName name="solver_itr" localSheetId="5" hidden="1">2147483647</definedName>
    <definedName name="solver_itr" localSheetId="4" hidden="1">2147483647</definedName>
    <definedName name="solver_itr" localSheetId="3" hidden="1">2147483647</definedName>
    <definedName name="solver_lhs1" localSheetId="5" hidden="1">Optimisation_Transport!$H$4:$J$6</definedName>
    <definedName name="solver_lhs1" localSheetId="4" hidden="1">Solveur_maximisation!$F$4:$F$6</definedName>
    <definedName name="solver_lhs1" localSheetId="3" hidden="1">Solveur_minimisation!$C$10</definedName>
    <definedName name="solver_lhs2" localSheetId="5" hidden="1">Optimisation_Transport!$H$7:$J$7</definedName>
    <definedName name="solver_lhs2" localSheetId="4" hidden="1">Solveur_maximisation!$F$4:$F$6</definedName>
    <definedName name="solver_lhs2" localSheetId="3" hidden="1">Solveur_minimisation!$C$4:$C$9</definedName>
    <definedName name="solver_lhs3" localSheetId="5" hidden="1">Optimisation_Transport!$K$4:$K$6</definedName>
    <definedName name="solver_lhs3" localSheetId="4" hidden="1">Solveur_maximisation!$F$4:$F$6</definedName>
    <definedName name="solver_lhs3" localSheetId="3" hidden="1">Solveur_minimisation!$C$4:$C$9</definedName>
    <definedName name="solver_lhs4" localSheetId="4" hidden="1">Solveur_maximisation!$F$7</definedName>
    <definedName name="solver_lhs4" localSheetId="3" hidden="1">Solveur_minimisation!$C$4:$C$9</definedName>
    <definedName name="solver_mip" localSheetId="5" hidden="1">2147483647</definedName>
    <definedName name="solver_mip" localSheetId="4" hidden="1">2147483647</definedName>
    <definedName name="solver_mip" localSheetId="3" hidden="1">2147483647</definedName>
    <definedName name="solver_mni" localSheetId="5" hidden="1">30</definedName>
    <definedName name="solver_mni" localSheetId="4" hidden="1">30</definedName>
    <definedName name="solver_mni" localSheetId="3" hidden="1">30</definedName>
    <definedName name="solver_mrt" localSheetId="5" hidden="1">0.075</definedName>
    <definedName name="solver_mrt" localSheetId="4" hidden="1">0.075</definedName>
    <definedName name="solver_mrt" localSheetId="3" hidden="1">0.075</definedName>
    <definedName name="solver_msl" localSheetId="5" hidden="1">2</definedName>
    <definedName name="solver_msl" localSheetId="4" hidden="1">2</definedName>
    <definedName name="solver_msl" localSheetId="3" hidden="1">2</definedName>
    <definedName name="solver_neg" localSheetId="5" hidden="1">1</definedName>
    <definedName name="solver_neg" localSheetId="4" hidden="1">1</definedName>
    <definedName name="solver_neg" localSheetId="3" hidden="1">1</definedName>
    <definedName name="solver_nod" localSheetId="5" hidden="1">2147483647</definedName>
    <definedName name="solver_nod" localSheetId="4" hidden="1">2147483647</definedName>
    <definedName name="solver_nod" localSheetId="3" hidden="1">2147483647</definedName>
    <definedName name="solver_num" localSheetId="5" hidden="1">3</definedName>
    <definedName name="solver_num" localSheetId="4" hidden="1">4</definedName>
    <definedName name="solver_num" localSheetId="3" hidden="1">4</definedName>
    <definedName name="solver_nwt" localSheetId="5" hidden="1">1</definedName>
    <definedName name="solver_nwt" localSheetId="4" hidden="1">1</definedName>
    <definedName name="solver_nwt" localSheetId="3" hidden="1">1</definedName>
    <definedName name="solver_opt" localSheetId="5" hidden="1">Optimisation_Transport!$E$10</definedName>
    <definedName name="solver_opt" localSheetId="4" hidden="1">Solveur_maximisation!$G$7</definedName>
    <definedName name="solver_opt" localSheetId="3" hidden="1">Solveur_minimisation!$H$10</definedName>
    <definedName name="solver_pre" localSheetId="5" hidden="1">0.000001</definedName>
    <definedName name="solver_pre" localSheetId="4" hidden="1">0.000001</definedName>
    <definedName name="solver_pre" localSheetId="3" hidden="1">0.000001</definedName>
    <definedName name="solver_rbv" localSheetId="5" hidden="1">1</definedName>
    <definedName name="solver_rbv" localSheetId="4" hidden="1">1</definedName>
    <definedName name="solver_rbv" localSheetId="3" hidden="1">1</definedName>
    <definedName name="solver_rel1" localSheetId="5" hidden="1">4</definedName>
    <definedName name="solver_rel1" localSheetId="4" hidden="1">1</definedName>
    <definedName name="solver_rel1" localSheetId="3" hidden="1">2</definedName>
    <definedName name="solver_rel2" localSheetId="5" hidden="1">1</definedName>
    <definedName name="solver_rel2" localSheetId="4" hidden="1">4</definedName>
    <definedName name="solver_rel2" localSheetId="3" hidden="1">1</definedName>
    <definedName name="solver_rel3" localSheetId="5" hidden="1">2</definedName>
    <definedName name="solver_rel3" localSheetId="4" hidden="1">3</definedName>
    <definedName name="solver_rel3" localSheetId="3" hidden="1">4</definedName>
    <definedName name="solver_rel4" localSheetId="4" hidden="1">1</definedName>
    <definedName name="solver_rel4" localSheetId="3" hidden="1">3</definedName>
    <definedName name="solver_rhs1" localSheetId="5" hidden="1">"entier"</definedName>
    <definedName name="solver_rhs1" localSheetId="4" hidden="1">Solveur_maximisation!$E$4:$E$6</definedName>
    <definedName name="solver_rhs1" localSheetId="3" hidden="1">1000</definedName>
    <definedName name="solver_rhs2" localSheetId="5" hidden="1">Optimisation_Transport!$H$8:$J$8</definedName>
    <definedName name="solver_rhs2" localSheetId="4" hidden="1">"entier"</definedName>
    <definedName name="solver_rhs2" localSheetId="3" hidden="1">Solveur_minimisation!$E$4:$E$9</definedName>
    <definedName name="solver_rhs3" localSheetId="5" hidden="1">Optimisation_Transport!$L$4:$L$6</definedName>
    <definedName name="solver_rhs3" localSheetId="4" hidden="1">Solveur_maximisation!$D$4:$D$6</definedName>
    <definedName name="solver_rhs3" localSheetId="3" hidden="1">"entier"</definedName>
    <definedName name="solver_rhs4" localSheetId="4" hidden="1">300</definedName>
    <definedName name="solver_rhs4" localSheetId="3" hidden="1">Solveur_minimisation!$D$4:$D$9</definedName>
    <definedName name="solver_rlx" localSheetId="5" hidden="1">2</definedName>
    <definedName name="solver_rlx" localSheetId="4" hidden="1">2</definedName>
    <definedName name="solver_rlx" localSheetId="3" hidden="1">2</definedName>
    <definedName name="solver_rsd" localSheetId="5" hidden="1">0</definedName>
    <definedName name="solver_rsd" localSheetId="4" hidden="1">0</definedName>
    <definedName name="solver_rsd" localSheetId="3" hidden="1">0</definedName>
    <definedName name="solver_scl" localSheetId="5" hidden="1">1</definedName>
    <definedName name="solver_scl" localSheetId="4" hidden="1">1</definedName>
    <definedName name="solver_scl" localSheetId="3" hidden="1">1</definedName>
    <definedName name="solver_sho" localSheetId="5" hidden="1">2</definedName>
    <definedName name="solver_sho" localSheetId="4" hidden="1">2</definedName>
    <definedName name="solver_sho" localSheetId="3" hidden="1">2</definedName>
    <definedName name="solver_ssz" localSheetId="5" hidden="1">100</definedName>
    <definedName name="solver_ssz" localSheetId="4" hidden="1">100</definedName>
    <definedName name="solver_ssz" localSheetId="3" hidden="1">100</definedName>
    <definedName name="solver_tim" localSheetId="5" hidden="1">2147483647</definedName>
    <definedName name="solver_tim" localSheetId="4" hidden="1">2147483647</definedName>
    <definedName name="solver_tim" localSheetId="3" hidden="1">2147483647</definedName>
    <definedName name="solver_tol" localSheetId="5" hidden="1">0.01</definedName>
    <definedName name="solver_tol" localSheetId="4" hidden="1">0.01</definedName>
    <definedName name="solver_tol" localSheetId="3" hidden="1">0.01</definedName>
    <definedName name="solver_typ" localSheetId="5" hidden="1">2</definedName>
    <definedName name="solver_typ" localSheetId="4" hidden="1">1</definedName>
    <definedName name="solver_typ" localSheetId="3" hidden="1">2</definedName>
    <definedName name="solver_val" localSheetId="5" hidden="1">0</definedName>
    <definedName name="solver_val" localSheetId="4" hidden="1">0</definedName>
    <definedName name="solver_val" localSheetId="3" hidden="1">0</definedName>
    <definedName name="solver_ver" localSheetId="5" hidden="1">3</definedName>
    <definedName name="solver_ver" localSheetId="4" hidden="1">3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G6" i="4"/>
  <c r="G4" i="4"/>
  <c r="E10" i="14"/>
  <c r="I7" i="14"/>
  <c r="J7" i="14"/>
  <c r="H7" i="14"/>
  <c r="K5" i="14"/>
  <c r="K6" i="14"/>
  <c r="K4" i="14"/>
  <c r="F7" i="4"/>
  <c r="G7" i="4" l="1"/>
  <c r="H5" i="6"/>
  <c r="H6" i="6"/>
  <c r="H7" i="6"/>
  <c r="H8" i="6"/>
  <c r="H9" i="6"/>
  <c r="H4" i="6"/>
  <c r="G5" i="6"/>
  <c r="G6" i="6"/>
  <c r="G7" i="6"/>
  <c r="G8" i="6"/>
  <c r="G9" i="6"/>
  <c r="G4" i="6"/>
  <c r="C10" i="6"/>
  <c r="C8" i="15"/>
  <c r="C7" i="15"/>
  <c r="C8" i="2"/>
  <c r="C7" i="2"/>
  <c r="C7" i="1"/>
  <c r="C9" i="15" l="1"/>
  <c r="H10" i="6"/>
  <c r="C9" i="2"/>
</calcChain>
</file>

<file path=xl/sharedStrings.xml><?xml version="1.0" encoding="utf-8"?>
<sst xmlns="http://schemas.openxmlformats.org/spreadsheetml/2006/main" count="72" uniqueCount="51">
  <si>
    <t>Mois</t>
  </si>
  <si>
    <t>Chiffre Affaires</t>
  </si>
  <si>
    <t>janvier</t>
  </si>
  <si>
    <t>février</t>
  </si>
  <si>
    <t>mars</t>
  </si>
  <si>
    <t>Chiffres d'Affaires 1er Trimestre</t>
  </si>
  <si>
    <t>Total Trimestre</t>
  </si>
  <si>
    <t>Produit</t>
  </si>
  <si>
    <t>Gâteau glacé à la meringue</t>
  </si>
  <si>
    <t>Coût Unitaire</t>
  </si>
  <si>
    <t>Coût total</t>
  </si>
  <si>
    <t>Chiffre d'affaires</t>
  </si>
  <si>
    <t>Bénéfice</t>
  </si>
  <si>
    <t>Quantité à Vendre</t>
  </si>
  <si>
    <t>Bûche chocolat-vanille</t>
  </si>
  <si>
    <t>Red Velvet</t>
  </si>
  <si>
    <t>Prix de vente</t>
  </si>
  <si>
    <t>Prix de Vente</t>
  </si>
  <si>
    <t>Riz</t>
  </si>
  <si>
    <t>Pommes de terre</t>
  </si>
  <si>
    <t>Poulet</t>
  </si>
  <si>
    <t>Viande de Bœuf</t>
  </si>
  <si>
    <t>Graisse animale</t>
  </si>
  <si>
    <t>Qté totale (g)</t>
  </si>
  <si>
    <t>Saumon</t>
  </si>
  <si>
    <t>Qté minimale (g)</t>
  </si>
  <si>
    <t>Qté maximale (g)</t>
  </si>
  <si>
    <t>Coût/kg</t>
  </si>
  <si>
    <t>Coût Production</t>
  </si>
  <si>
    <t>Ingrédient</t>
  </si>
  <si>
    <t>Production de 1 kg de Pâtée pour Chats</t>
  </si>
  <si>
    <t>Qté Utilisée (g)</t>
  </si>
  <si>
    <t>Analyse de Rentabilité journalière des Gâteaux</t>
  </si>
  <si>
    <t>Analyse de Rentabilité journalière du Produit</t>
  </si>
  <si>
    <t>Usine 1</t>
  </si>
  <si>
    <t>Usine 2</t>
  </si>
  <si>
    <t>Usine 3</t>
  </si>
  <si>
    <t>Dépôt 1</t>
  </si>
  <si>
    <t>Dépôt 2</t>
  </si>
  <si>
    <t>Dépôt 3</t>
  </si>
  <si>
    <t>Total Unités</t>
  </si>
  <si>
    <t>Max Unités</t>
  </si>
  <si>
    <t>Tableau des Coûts de Transport par Unité</t>
  </si>
  <si>
    <t>Coût Total de Transport</t>
  </si>
  <si>
    <t>Tableau du Nombre d'Unités Transportées</t>
  </si>
  <si>
    <t>Coût Total</t>
  </si>
  <si>
    <t>Coût/g</t>
  </si>
  <si>
    <t>Qté Min</t>
  </si>
  <si>
    <t>Qté Max</t>
  </si>
  <si>
    <t>Qté Produite</t>
  </si>
  <si>
    <t>Totaux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</si>
</sst>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#,##0.00\ &quot;€&quot;"/>
    <numFmt numFmtId="165" formatCode="#,##0.0\ &quot;€&quot;"/>
    <numFmt numFmtId="166" formatCode="#,##0.000\ &quot;€&quot;"/>
    <numFmt numFmtId="167" formatCode="#,##0.0\ &quot;€&quot;;[Red]\-#,##0.0\ &quot;€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2" xfId="0" applyBorder="1"/>
    <xf numFmtId="44" fontId="0" fillId="0" borderId="3" xfId="1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4" fontId="0" fillId="3" borderId="3" xfId="1" applyFont="1" applyFill="1" applyBorder="1"/>
    <xf numFmtId="0" fontId="2" fillId="0" borderId="6" xfId="0" applyFont="1" applyBorder="1"/>
    <xf numFmtId="0" fontId="2" fillId="7" borderId="1" xfId="0" applyFont="1" applyFill="1" applyBorder="1"/>
    <xf numFmtId="0" fontId="2" fillId="6" borderId="1" xfId="0" applyFont="1" applyFill="1" applyBorder="1"/>
    <xf numFmtId="164" fontId="0" fillId="10" borderId="1" xfId="0" applyNumberFormat="1" applyFill="1" applyBorder="1" applyAlignment="1">
      <alignment horizontal="right" indent="1"/>
    </xf>
    <xf numFmtId="0" fontId="2" fillId="11" borderId="1" xfId="0" applyFont="1" applyFill="1" applyBorder="1"/>
    <xf numFmtId="0" fontId="0" fillId="12" borderId="1" xfId="0" applyFill="1" applyBorder="1" applyAlignment="1">
      <alignment horizontal="right" indent="1"/>
    </xf>
    <xf numFmtId="0" fontId="2" fillId="13" borderId="1" xfId="0" applyFont="1" applyFill="1" applyBorder="1"/>
    <xf numFmtId="0" fontId="0" fillId="14" borderId="1" xfId="0" applyFill="1" applyBorder="1"/>
    <xf numFmtId="0" fontId="2" fillId="15" borderId="1" xfId="0" applyFont="1" applyFill="1" applyBorder="1"/>
    <xf numFmtId="44" fontId="0" fillId="5" borderId="1" xfId="0" applyNumberFormat="1" applyFill="1" applyBorder="1" applyAlignment="1">
      <alignment horizontal="right" indent="1"/>
    </xf>
    <xf numFmtId="44" fontId="0" fillId="8" borderId="1" xfId="0" applyNumberFormat="1" applyFill="1" applyBorder="1" applyAlignment="1">
      <alignment horizontal="right" indent="1"/>
    </xf>
    <xf numFmtId="0" fontId="2" fillId="1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Border="1"/>
    <xf numFmtId="166" fontId="0" fillId="0" borderId="1" xfId="0" applyNumberFormat="1" applyBorder="1"/>
    <xf numFmtId="0" fontId="2" fillId="0" borderId="1" xfId="0" applyFont="1" applyBorder="1"/>
    <xf numFmtId="0" fontId="2" fillId="11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right" indent="1"/>
    </xf>
    <xf numFmtId="165" fontId="6" fillId="0" borderId="1" xfId="0" applyNumberFormat="1" applyFont="1" applyBorder="1" applyAlignment="1">
      <alignment horizontal="right" indent="1"/>
    </xf>
    <xf numFmtId="0" fontId="0" fillId="0" borderId="1" xfId="0" applyBorder="1" applyAlignment="1">
      <alignment horizontal="right" indent="1"/>
    </xf>
    <xf numFmtId="6" fontId="0" fillId="0" borderId="0" xfId="0" applyNumberFormat="1"/>
    <xf numFmtId="0" fontId="8" fillId="0" borderId="1" xfId="0" applyFont="1" applyBorder="1" applyAlignment="1">
      <alignment horizontal="right" indent="1"/>
    </xf>
    <xf numFmtId="167" fontId="0" fillId="0" borderId="1" xfId="0" applyNumberFormat="1" applyBorder="1"/>
    <xf numFmtId="0" fontId="0" fillId="3" borderId="1" xfId="0" applyFill="1" applyBorder="1"/>
    <xf numFmtId="0" fontId="8" fillId="0" borderId="1" xfId="0" applyFont="1" applyBorder="1"/>
    <xf numFmtId="0" fontId="0" fillId="0" borderId="0" xfId="0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horizontal="right" vertical="center"/>
    </xf>
    <xf numFmtId="44" fontId="10" fillId="4" borderId="7" xfId="0" applyNumberFormat="1" applyFont="1" applyFill="1" applyBorder="1"/>
    <xf numFmtId="166" fontId="6" fillId="0" borderId="1" xfId="0" applyNumberFormat="1" applyFont="1" applyBorder="1" applyAlignment="1">
      <alignment horizontal="right" indent="1"/>
    </xf>
    <xf numFmtId="0" fontId="2" fillId="11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right" indent="1"/>
    </xf>
    <xf numFmtId="0" fontId="8" fillId="17" borderId="1" xfId="0" applyFont="1" applyFill="1" applyBorder="1" applyAlignment="1">
      <alignment horizontal="right" indent="1"/>
    </xf>
    <xf numFmtId="166" fontId="0" fillId="0" borderId="1" xfId="0" applyNumberFormat="1" applyBorder="1" applyAlignment="1">
      <alignment vertical="center"/>
    </xf>
    <xf numFmtId="164" fontId="0" fillId="3" borderId="1" xfId="0" applyNumberFormat="1" applyFill="1" applyBorder="1" applyAlignment="1">
      <alignment horizontal="right" indent="1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7" fillId="16" borderId="8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44" fontId="2" fillId="11" borderId="1" xfId="0" applyNumberFormat="1" applyFont="1" applyFill="1" applyBorder="1" applyAlignment="1">
      <alignment horizontal="right" indent="1"/>
    </xf>
  </cellXfs>
  <cellStyles count="2">
    <cellStyle name="Monétaire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379538</xdr:colOff>
      <xdr:row>0</xdr:row>
      <xdr:rowOff>115466</xdr:rowOff>
    </xdr:from>
    <xdr:to>
      <xdr:col>11</xdr:col>
      <xdr:colOff>25479</xdr:colOff>
      <xdr:row>7</xdr:row>
      <xdr:rowOff>74333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10D1010-3024-8CAD-73F2-539615135E69}"/>
            </a:ext>
          </a:extLst>
        </xdr:cNvPr>
        <xdr:cNvSpPr txBox="1"/>
      </xdr:nvSpPr>
      <xdr:spPr>
        <a:xfrm>
          <a:off x="4608638" y="115466"/>
          <a:ext cx="3303541" cy="129236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Au cours des mois de janvier et février, nous avons réalisé respectivement 63 000 € et 54 000 € de chiffre d'affaires. </a:t>
          </a:r>
        </a:p>
        <a:p>
          <a:endParaRPr lang="fr-FR" sz="500"/>
        </a:p>
        <a:p>
          <a:r>
            <a:rPr lang="fr-FR" sz="1100"/>
            <a:t>Pour atteindre un </a:t>
          </a:r>
          <a:r>
            <a:rPr lang="fr-FR" sz="1100" b="1"/>
            <a:t>chiffre d'affaires total de 200 000 € </a:t>
          </a:r>
          <a:r>
            <a:rPr lang="fr-FR" sz="1100"/>
            <a:t>sur le premier trimestre, combien devrons-nous réaliser en </a:t>
          </a:r>
          <a:r>
            <a:rPr lang="fr-FR" sz="1100" b="1"/>
            <a:t>mars</a:t>
          </a:r>
          <a:r>
            <a:rPr lang="fr-FR" sz="1100"/>
            <a:t> ?</a:t>
          </a:r>
        </a:p>
      </xdr:txBody>
    </xdr:sp>
    <xdr:clientData/>
  </xdr:twoCellAnchor>
  <xdr:twoCellAnchor editAs="oneCell">
    <xdr:from>
      <xdr:col>2</xdr:col>
      <xdr:colOff>1534326</xdr:colOff>
      <xdr:row>7</xdr:row>
      <xdr:rowOff>125774</xdr:rowOff>
    </xdr:from>
    <xdr:to>
      <xdr:col>6</xdr:col>
      <xdr:colOff>266255</xdr:colOff>
      <xdr:row>15</xdr:row>
      <xdr:rowOff>16330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F76BD96-2E42-0243-688F-6D76D3D8C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7094" y="1445667"/>
          <a:ext cx="2113304" cy="14145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206009</xdr:colOff>
      <xdr:row>0</xdr:row>
      <xdr:rowOff>111147</xdr:rowOff>
    </xdr:from>
    <xdr:to>
      <xdr:col>9</xdr:col>
      <xdr:colOff>750011</xdr:colOff>
      <xdr:row>6</xdr:row>
      <xdr:rowOff>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534E8A47-1EE4-4873-82E6-38BF429CD8C9}"/>
            </a:ext>
          </a:extLst>
        </xdr:cNvPr>
        <xdr:cNvSpPr txBox="1"/>
      </xdr:nvSpPr>
      <xdr:spPr>
        <a:xfrm>
          <a:off x="5005144" y="111147"/>
          <a:ext cx="3592002" cy="114908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Vous souhaitez réaliser un </a:t>
          </a:r>
          <a:r>
            <a:rPr lang="fr-FR" sz="1100" b="1"/>
            <a:t>bénéfice journalier de 15 000 €</a:t>
          </a:r>
          <a:r>
            <a:rPr lang="fr-FR" sz="1100"/>
            <a:t> en vendant des gâteaux glacés à la meringue. </a:t>
          </a:r>
        </a:p>
        <a:p>
          <a:endParaRPr lang="fr-FR" sz="500"/>
        </a:p>
        <a:p>
          <a:r>
            <a:rPr lang="fr-FR" sz="1100" b="1">
              <a:latin typeface="Sagona Book" panose="02020503050505020204" pitchFamily="18" charset="0"/>
            </a:rPr>
            <a:t>•</a:t>
          </a:r>
          <a:r>
            <a:rPr lang="fr-FR" sz="1100">
              <a:latin typeface="Sagona Book" panose="02020503050505020204" pitchFamily="18" charset="0"/>
            </a:rPr>
            <a:t> </a:t>
          </a:r>
          <a:r>
            <a:rPr lang="fr-FR" sz="1100"/>
            <a:t>En utilisant les informations fournies dans le tableau, déterminez </a:t>
          </a:r>
          <a:r>
            <a:rPr lang="fr-FR" sz="1100" u="sng"/>
            <a:t>combien de gâteaux vous devez vendre</a:t>
          </a:r>
          <a:r>
            <a:rPr lang="fr-FR" sz="1100"/>
            <a:t> pour atteindre cet objectif de bénéfice.</a:t>
          </a:r>
        </a:p>
        <a:p>
          <a:endParaRPr lang="fr-FR" sz="700"/>
        </a:p>
      </xdr:txBody>
    </xdr:sp>
    <xdr:clientData/>
  </xdr:twoCellAnchor>
  <xdr:twoCellAnchor editAs="oneCell">
    <xdr:from>
      <xdr:col>3</xdr:col>
      <xdr:colOff>271096</xdr:colOff>
      <xdr:row>6</xdr:row>
      <xdr:rowOff>124558</xdr:rowOff>
    </xdr:from>
    <xdr:to>
      <xdr:col>5</xdr:col>
      <xdr:colOff>666750</xdr:colOff>
      <xdr:row>13</xdr:row>
      <xdr:rowOff>18617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6C9F8AAA-73E9-F95E-1AC2-F0149BEE1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6231" y="1384789"/>
          <a:ext cx="1919654" cy="12935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701713</xdr:colOff>
      <xdr:row>0</xdr:row>
      <xdr:rowOff>161425</xdr:rowOff>
    </xdr:from>
    <xdr:to>
      <xdr:col>9</xdr:col>
      <xdr:colOff>483715</xdr:colOff>
      <xdr:row>6</xdr:row>
      <xdr:rowOff>59121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B9B5FE8F-C52A-4D30-B954-05EC00AD4F07}"/>
            </a:ext>
          </a:extLst>
        </xdr:cNvPr>
        <xdr:cNvSpPr txBox="1"/>
      </xdr:nvSpPr>
      <xdr:spPr>
        <a:xfrm>
          <a:off x="4735058" y="161425"/>
          <a:ext cx="3592002" cy="115236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Vous souhaitez réaliser un </a:t>
          </a:r>
          <a:r>
            <a:rPr lang="fr-FR" sz="1100" b="1"/>
            <a:t>bénéfice journalier de 15 000 €</a:t>
          </a:r>
          <a:r>
            <a:rPr lang="fr-FR" sz="1100"/>
            <a:t> en vendant des gâteaux glacés à la meringue. </a:t>
          </a:r>
        </a:p>
        <a:p>
          <a:endParaRPr lang="fr-FR" sz="700"/>
        </a:p>
        <a:p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fr-FR" sz="1100"/>
            <a:t>Si vous pouvez produire </a:t>
          </a:r>
          <a:r>
            <a:rPr lang="fr-FR" sz="1100" i="1"/>
            <a:t>au maximum 150 gâteaux par jour</a:t>
          </a:r>
          <a:r>
            <a:rPr lang="fr-FR" sz="1100"/>
            <a:t>, quel </a:t>
          </a:r>
          <a:r>
            <a:rPr lang="fr-FR" sz="1100" u="sng"/>
            <a:t>prix de vente devez-vous fixer</a:t>
          </a:r>
          <a:r>
            <a:rPr lang="fr-FR" sz="1100"/>
            <a:t> pour atteindre le même bénéfice ?</a:t>
          </a:r>
        </a:p>
      </xdr:txBody>
    </xdr:sp>
    <xdr:clientData/>
  </xdr:twoCellAnchor>
  <xdr:twoCellAnchor editAs="oneCell">
    <xdr:from>
      <xdr:col>3</xdr:col>
      <xdr:colOff>181659</xdr:colOff>
      <xdr:row>6</xdr:row>
      <xdr:rowOff>188480</xdr:rowOff>
    </xdr:from>
    <xdr:to>
      <xdr:col>5</xdr:col>
      <xdr:colOff>604363</xdr:colOff>
      <xdr:row>13</xdr:row>
      <xdr:rowOff>76807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97F303EE-8E5A-68DD-9076-516662007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6794" y="1448711"/>
          <a:ext cx="1946704" cy="12877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542282</xdr:colOff>
      <xdr:row>10</xdr:row>
      <xdr:rowOff>79689</xdr:rowOff>
    </xdr:from>
    <xdr:to>
      <xdr:col>7</xdr:col>
      <xdr:colOff>286255</xdr:colOff>
      <xdr:row>19</xdr:row>
      <xdr:rowOff>47628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2F5FE106-9BEC-027C-6E31-0E759FBEF6FA}"/>
            </a:ext>
          </a:extLst>
        </xdr:cNvPr>
        <xdr:cNvSpPr txBox="1"/>
      </xdr:nvSpPr>
      <xdr:spPr>
        <a:xfrm>
          <a:off x="1848568" y="2154778"/>
          <a:ext cx="4465651" cy="168243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Nous voulons </a:t>
          </a:r>
          <a:r>
            <a:rPr lang="fr-FR" b="1"/>
            <a:t>produire 1 kg de pâtée</a:t>
          </a:r>
          <a:r>
            <a:rPr lang="fr-FR"/>
            <a:t> pour chats à </a:t>
          </a:r>
          <a:r>
            <a:rPr lang="fr-FR" b="1"/>
            <a:t>moindre coût</a:t>
          </a:r>
          <a:r>
            <a:rPr lang="fr-FR"/>
            <a:t>. </a:t>
          </a:r>
        </a:p>
        <a:p>
          <a:r>
            <a:rPr lang="fr-FR"/>
            <a:t>La pâtée doit contenir six ingrédients (</a:t>
          </a:r>
          <a:r>
            <a:rPr lang="fr-FR" i="1"/>
            <a:t>pommes de terre, viande de bœuf, saumon, poulet, riz et graisse animale</a:t>
          </a:r>
          <a:r>
            <a:rPr lang="fr-FR"/>
            <a:t>), chacun ayant des </a:t>
          </a:r>
          <a:r>
            <a:rPr lang="fr-FR" b="1"/>
            <a:t>quantités minimales et maximales à respecter</a:t>
          </a:r>
          <a:r>
            <a:rPr lang="fr-FR"/>
            <a:t> pour garantir l'équilibre nutritionnel du produit.</a:t>
          </a:r>
        </a:p>
        <a:p>
          <a:endParaRPr lang="fr-FR" sz="700"/>
        </a:p>
        <a:p>
          <a:r>
            <a:rPr lang="fr-FR" b="1"/>
            <a:t>Objectif :</a:t>
          </a:r>
          <a:r>
            <a:rPr lang="fr-FR"/>
            <a:t> </a:t>
          </a:r>
          <a:r>
            <a:rPr lang="fr-FR" u="sng"/>
            <a:t>Déterminez les quantités optimales</a:t>
          </a:r>
          <a:r>
            <a:rPr lang="fr-FR"/>
            <a:t> de chaque ingrédient pour </a:t>
          </a:r>
          <a:r>
            <a:rPr lang="fr-FR" u="sng"/>
            <a:t>minimiser le coût de production total</a:t>
          </a:r>
          <a:r>
            <a:rPr lang="fr-FR"/>
            <a:t> tout en respectant les contraintes de quantité.</a:t>
          </a:r>
        </a:p>
        <a:p>
          <a:endParaRPr lang="fr-FR" sz="1100"/>
        </a:p>
      </xdr:txBody>
    </xdr:sp>
    <xdr:clientData/>
  </xdr:twoCellAnchor>
  <xdr:twoCellAnchor editAs="oneCell">
    <xdr:from>
      <xdr:col>8</xdr:col>
      <xdr:colOff>206272</xdr:colOff>
      <xdr:row>0</xdr:row>
      <xdr:rowOff>176981</xdr:rowOff>
    </xdr:from>
    <xdr:to>
      <xdr:col>15</xdr:col>
      <xdr:colOff>415925</xdr:colOff>
      <xdr:row>22</xdr:row>
      <xdr:rowOff>46806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42F3255-C29F-E5B5-4EC7-62F7FA890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3347" y="176981"/>
          <a:ext cx="5543653" cy="4241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546214</xdr:colOff>
      <xdr:row>7</xdr:row>
      <xdr:rowOff>137395</xdr:rowOff>
    </xdr:from>
    <xdr:ext cx="5081911" cy="2778720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3C771F5-77F7-5D6E-1A2E-AE8B9F722001}"/>
            </a:ext>
          </a:extLst>
        </xdr:cNvPr>
        <xdr:cNvSpPr txBox="1"/>
      </xdr:nvSpPr>
      <xdr:spPr>
        <a:xfrm>
          <a:off x="2253387" y="1690703"/>
          <a:ext cx="5081911" cy="27787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b="1"/>
            <a:t>Objectif :</a:t>
          </a:r>
        </a:p>
        <a:p>
          <a:pPr lvl="1"/>
          <a:r>
            <a:rPr lang="fr-FR" b="1"/>
            <a:t>Maximiser le bénéfice total</a:t>
          </a:r>
          <a:r>
            <a:rPr lang="fr-FR"/>
            <a:t> en </a:t>
          </a:r>
          <a:r>
            <a:rPr lang="fr-FR" b="1"/>
            <a:t>ajustant les quantités produites</a:t>
          </a:r>
          <a:r>
            <a:rPr lang="fr-FR"/>
            <a:t> de trois types de gâteaux, tout </a:t>
          </a:r>
          <a:r>
            <a:rPr lang="fr-FR" u="sng"/>
            <a:t>en respectant les contraintes de production</a:t>
          </a:r>
          <a:r>
            <a:rPr lang="fr-FR"/>
            <a:t>.</a:t>
          </a:r>
        </a:p>
        <a:p>
          <a:r>
            <a:rPr lang="fr-FR" b="1"/>
            <a:t>Données :</a:t>
          </a:r>
        </a:p>
        <a:p>
          <a:r>
            <a:rPr lang="fr-FR" b="1"/>
            <a:t>              Coût unitaire</a:t>
          </a:r>
          <a:r>
            <a:rPr lang="fr-FR"/>
            <a:t> et </a:t>
          </a:r>
          <a:r>
            <a:rPr lang="fr-FR" b="1"/>
            <a:t>prix de vente</a:t>
          </a:r>
          <a:r>
            <a:rPr lang="fr-FR"/>
            <a:t> de chaque gâteau.</a:t>
          </a:r>
        </a:p>
        <a:p>
          <a:endParaRPr lang="fr-FR" sz="300"/>
        </a:p>
        <a:p>
          <a:r>
            <a:rPr lang="fr-FR" b="1"/>
            <a:t>Contraintes</a:t>
          </a:r>
          <a:r>
            <a:rPr lang="fr-FR"/>
            <a:t> :</a:t>
          </a:r>
        </a:p>
        <a:p>
          <a:endParaRPr lang="fr-FR" sz="300"/>
        </a:p>
        <a:p>
          <a:pPr marL="742950" lvl="1" indent="-285750">
            <a:buFont typeface="+mj-lt"/>
            <a:buAutoNum type="arabicPeriod"/>
          </a:pPr>
          <a:r>
            <a:rPr lang="fr-FR"/>
            <a:t>Les quantités </a:t>
          </a:r>
          <a:r>
            <a:rPr lang="fr-FR" u="sng"/>
            <a:t>minimales</a:t>
          </a:r>
          <a:r>
            <a:rPr lang="fr-FR"/>
            <a:t> et </a:t>
          </a:r>
          <a:r>
            <a:rPr lang="fr-FR" u="sng"/>
            <a:t>maximales</a:t>
          </a:r>
          <a:r>
            <a:rPr lang="fr-FR"/>
            <a:t> produites pour chaque gâteau :</a:t>
          </a:r>
        </a:p>
        <a:p>
          <a:pPr marL="1143000" lvl="2" indent="-228600">
            <a:buFont typeface="Wingdings" panose="05000000000000000000" pitchFamily="2" charset="2"/>
            <a:buChar char="§"/>
          </a:pPr>
          <a:r>
            <a:rPr lang="fr-FR"/>
            <a:t>Gâteau glacé à la meringue : </a:t>
          </a:r>
          <a:r>
            <a:rPr lang="fr-FR" b="1"/>
            <a:t>50</a:t>
          </a:r>
          <a:r>
            <a:rPr lang="fr-FR"/>
            <a:t> à </a:t>
          </a:r>
          <a:r>
            <a:rPr lang="fr-FR" b="1"/>
            <a:t>100</a:t>
          </a:r>
          <a:r>
            <a:rPr lang="fr-FR"/>
            <a:t> unités.</a:t>
          </a:r>
        </a:p>
        <a:p>
          <a:pPr marL="1143000" lvl="2" indent="-228600">
            <a:buFont typeface="Wingdings" panose="05000000000000000000" pitchFamily="2" charset="2"/>
            <a:buChar char="§"/>
          </a:pPr>
          <a:r>
            <a:rPr lang="fr-FR"/>
            <a:t>Bûche chocolat-vanille : </a:t>
          </a:r>
          <a:r>
            <a:rPr lang="fr-FR" b="1"/>
            <a:t>80</a:t>
          </a:r>
          <a:r>
            <a:rPr lang="fr-FR"/>
            <a:t> à </a:t>
          </a:r>
          <a:r>
            <a:rPr lang="fr-FR" b="1"/>
            <a:t>180</a:t>
          </a:r>
          <a:r>
            <a:rPr lang="fr-FR"/>
            <a:t> unités.</a:t>
          </a:r>
        </a:p>
        <a:p>
          <a:pPr marL="1143000" lvl="2" indent="-228600">
            <a:buFont typeface="Wingdings" panose="05000000000000000000" pitchFamily="2" charset="2"/>
            <a:buChar char="§"/>
          </a:pPr>
          <a:r>
            <a:rPr lang="fr-FR"/>
            <a:t>Red Velvet : </a:t>
          </a:r>
          <a:r>
            <a:rPr lang="fr-FR" b="1"/>
            <a:t>70</a:t>
          </a:r>
          <a:r>
            <a:rPr lang="fr-FR"/>
            <a:t> à </a:t>
          </a:r>
          <a:r>
            <a:rPr lang="fr-FR" b="1"/>
            <a:t>170</a:t>
          </a:r>
          <a:r>
            <a:rPr lang="fr-FR"/>
            <a:t> unités.</a:t>
          </a:r>
        </a:p>
        <a:p>
          <a:pPr marL="1143000" lvl="2" indent="-228600">
            <a:buFont typeface="Wingdings" panose="05000000000000000000" pitchFamily="2" charset="2"/>
            <a:buChar char="§"/>
          </a:pPr>
          <a:endParaRPr lang="fr-FR" sz="200"/>
        </a:p>
        <a:p>
          <a:pPr marL="742950" lvl="1" indent="-285750">
            <a:buFont typeface="+mj-lt"/>
            <a:buAutoNum type="arabicPeriod"/>
          </a:pPr>
          <a:r>
            <a:rPr lang="fr-FR" b="0"/>
            <a:t>La quantité </a:t>
          </a:r>
          <a:r>
            <a:rPr lang="fr-FR" b="0" u="sng"/>
            <a:t>totale</a:t>
          </a:r>
          <a:r>
            <a:rPr lang="fr-FR" b="0"/>
            <a:t> produite de gâteaux ne </a:t>
          </a:r>
          <a:r>
            <a:rPr lang="fr-FR"/>
            <a:t>doit pas dépasser </a:t>
          </a:r>
          <a:r>
            <a:rPr lang="fr-FR" b="1"/>
            <a:t>300</a:t>
          </a:r>
          <a:r>
            <a:rPr lang="fr-FR" b="0"/>
            <a:t> unités</a:t>
          </a:r>
          <a:r>
            <a:rPr lang="fr-FR"/>
            <a:t>.</a:t>
          </a:r>
        </a:p>
        <a:p>
          <a:endParaRPr lang="fr-FR" sz="200" b="1"/>
        </a:p>
        <a:p>
          <a:r>
            <a:rPr lang="fr-FR" b="1"/>
            <a:t>Question :</a:t>
          </a:r>
        </a:p>
        <a:p>
          <a:endParaRPr lang="fr-FR" sz="300" b="1"/>
        </a:p>
        <a:p>
          <a:pPr marL="0" indent="0">
            <a:buFontTx/>
            <a:buNone/>
          </a:pPr>
          <a:r>
            <a:rPr lang="fr-FR"/>
            <a:t>             </a:t>
          </a:r>
          <a:r>
            <a:rPr lang="fr-FR" b="1">
              <a:latin typeface="Sagona Book" panose="02020503050505020204" pitchFamily="18" charset="0"/>
            </a:rPr>
            <a:t>•</a:t>
          </a:r>
          <a:r>
            <a:rPr lang="fr-FR">
              <a:latin typeface="Sagona Book" panose="02020503050505020204" pitchFamily="18" charset="0"/>
            </a:rPr>
            <a:t> </a:t>
          </a:r>
          <a:r>
            <a:rPr lang="fr-FR"/>
            <a:t>Quelle quantité de </a:t>
          </a:r>
          <a:r>
            <a:rPr lang="fr-FR" u="sng"/>
            <a:t>chaque type de gâteau</a:t>
          </a:r>
          <a:r>
            <a:rPr lang="fr-FR"/>
            <a:t> devez-vous produire pour </a:t>
          </a:r>
          <a:r>
            <a:rPr lang="fr-FR" u="sng"/>
            <a:t>maximiser le bénéfice total</a:t>
          </a:r>
          <a:r>
            <a:rPr lang="fr-FR"/>
            <a:t> journalier tout en respectant les contraintes ?</a:t>
          </a:r>
        </a:p>
      </xdr:txBody>
    </xdr:sp>
    <xdr:clientData/>
  </xdr:oneCellAnchor>
  <xdr:twoCellAnchor editAs="oneCell">
    <xdr:from>
      <xdr:col>7</xdr:col>
      <xdr:colOff>476250</xdr:colOff>
      <xdr:row>0</xdr:row>
      <xdr:rowOff>149392</xdr:rowOff>
    </xdr:from>
    <xdr:to>
      <xdr:col>14</xdr:col>
      <xdr:colOff>676275</xdr:colOff>
      <xdr:row>22</xdr:row>
      <xdr:rowOff>92242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80F4ACB3-DA28-7429-AB41-427B10A90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4724" y="149392"/>
          <a:ext cx="5534025" cy="43444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170937</xdr:colOff>
      <xdr:row>10</xdr:row>
      <xdr:rowOff>185189</xdr:rowOff>
    </xdr:from>
    <xdr:to>
      <xdr:col>7</xdr:col>
      <xdr:colOff>83754</xdr:colOff>
      <xdr:row>20</xdr:row>
      <xdr:rowOff>131886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C4CC1451-067E-0BCD-05A6-1C853F1C100B}"/>
            </a:ext>
          </a:extLst>
        </xdr:cNvPr>
        <xdr:cNvSpPr txBox="1"/>
      </xdr:nvSpPr>
      <xdr:spPr>
        <a:xfrm>
          <a:off x="170937" y="2221267"/>
          <a:ext cx="4858826" cy="186917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u="sng"/>
            <a:t>Trois usines</a:t>
          </a:r>
          <a:r>
            <a:rPr lang="fr-FR" sz="1100"/>
            <a:t> doivent approvisionner </a:t>
          </a:r>
          <a:r>
            <a:rPr lang="fr-FR" sz="1100" u="sng"/>
            <a:t>trois dépôts</a:t>
          </a:r>
          <a:r>
            <a:rPr lang="fr-FR" sz="1100"/>
            <a:t> en </a:t>
          </a:r>
          <a:r>
            <a:rPr lang="fr-FR" sz="1100" b="1"/>
            <a:t>minimisant les coûts de transport</a:t>
          </a:r>
          <a:r>
            <a:rPr lang="fr-FR" sz="1100"/>
            <a:t>. Chaque usine dispose d'une capacité de </a:t>
          </a:r>
          <a:r>
            <a:rPr lang="fr-FR" sz="1100" u="sng"/>
            <a:t>production maximale</a:t>
          </a:r>
          <a:r>
            <a:rPr lang="fr-FR" sz="1100"/>
            <a:t> (</a:t>
          </a:r>
          <a:r>
            <a:rPr lang="fr-FR" sz="1100" b="1"/>
            <a:t>70</a:t>
          </a:r>
          <a:r>
            <a:rPr lang="fr-FR" sz="1100"/>
            <a:t>, </a:t>
          </a:r>
          <a:r>
            <a:rPr lang="fr-FR" sz="1100" b="1"/>
            <a:t>110</a:t>
          </a:r>
          <a:r>
            <a:rPr lang="fr-FR" sz="1100"/>
            <a:t> et </a:t>
          </a:r>
          <a:r>
            <a:rPr lang="fr-FR" sz="1100" b="1"/>
            <a:t>90</a:t>
          </a:r>
          <a:r>
            <a:rPr lang="fr-FR" sz="1100"/>
            <a:t> unités respectivement), et chaque dépôt a une capacité de </a:t>
          </a:r>
          <a:r>
            <a:rPr lang="fr-FR" sz="1100" u="sng"/>
            <a:t>réception maximale</a:t>
          </a:r>
          <a:r>
            <a:rPr lang="fr-FR" sz="1100"/>
            <a:t> (</a:t>
          </a:r>
          <a:r>
            <a:rPr lang="fr-FR" sz="1100" b="1"/>
            <a:t>90</a:t>
          </a:r>
          <a:r>
            <a:rPr lang="fr-FR" sz="1100"/>
            <a:t>, </a:t>
          </a:r>
          <a:r>
            <a:rPr lang="fr-FR" sz="1100" b="1"/>
            <a:t>100</a:t>
          </a:r>
          <a:r>
            <a:rPr lang="fr-FR" sz="1100"/>
            <a:t> et </a:t>
          </a:r>
          <a:r>
            <a:rPr lang="fr-FR" sz="1100" b="1"/>
            <a:t>80</a:t>
          </a:r>
          <a:r>
            <a:rPr lang="fr-FR" sz="1100"/>
            <a:t> unités respectivement). </a:t>
          </a:r>
        </a:p>
        <a:p>
          <a:endParaRPr lang="fr-FR" sz="300"/>
        </a:p>
        <a:p>
          <a:r>
            <a:rPr lang="fr-FR" sz="1100"/>
            <a:t>Le tableau à gauche indique les </a:t>
          </a:r>
          <a:r>
            <a:rPr lang="fr-FR" sz="1100" u="sng"/>
            <a:t>coûts de transport par unité</a:t>
          </a:r>
          <a:r>
            <a:rPr lang="fr-FR" sz="1100" u="none"/>
            <a:t> </a:t>
          </a:r>
          <a:r>
            <a:rPr lang="fr-FR" sz="1100"/>
            <a:t>entre chaque paire d'usine et de dépôt.</a:t>
          </a:r>
        </a:p>
        <a:p>
          <a:endParaRPr lang="fr-FR" sz="500"/>
        </a:p>
        <a:p>
          <a:r>
            <a:rPr lang="fr-FR" sz="1100" b="1"/>
            <a:t>Objectif</a:t>
          </a:r>
          <a:r>
            <a:rPr lang="fr-FR" sz="1100"/>
            <a:t> : Remplissez le tableau du</a:t>
          </a:r>
          <a:r>
            <a:rPr lang="fr-FR" sz="1100" baseline="0"/>
            <a:t> nombre</a:t>
          </a:r>
          <a:r>
            <a:rPr lang="fr-FR" sz="1100"/>
            <a:t> d'unités transportées de manière à </a:t>
          </a:r>
          <a:r>
            <a:rPr lang="fr-FR" sz="1100" b="1"/>
            <a:t>minimiser le coût total de transport</a:t>
          </a:r>
          <a:r>
            <a:rPr lang="fr-FR" sz="1100"/>
            <a:t>, tout en </a:t>
          </a:r>
          <a:r>
            <a:rPr lang="fr-FR" sz="1100" u="sng"/>
            <a:t>respectant les capacités maximales</a:t>
          </a:r>
          <a:r>
            <a:rPr lang="fr-FR" sz="1100"/>
            <a:t> de chaque usine et de chaque dépôt.</a:t>
          </a:r>
        </a:p>
      </xdr:txBody>
    </xdr:sp>
    <xdr:clientData/>
  </xdr:twoCellAnchor>
  <xdr:twoCellAnchor editAs="oneCell">
    <xdr:from>
      <xdr:col>7</xdr:col>
      <xdr:colOff>375367</xdr:colOff>
      <xdr:row>8</xdr:row>
      <xdr:rowOff>114087</xdr:rowOff>
    </xdr:from>
    <xdr:to>
      <xdr:col>14</xdr:col>
      <xdr:colOff>417661</xdr:colOff>
      <xdr:row>31</xdr:row>
      <xdr:rowOff>27226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E998CA4-A6A7-4FFE-9250-F326EB74A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8367" y="1786254"/>
          <a:ext cx="5492711" cy="430522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8F0201-3FF9-4E09-AFE8-E96702D0EB64}" name="Tableau1" displayName="Tableau1" ref="B3:C7" totalsRowShown="0" headerRowDxfId="5" headerRowBorderDxfId="4" tableBorderDxfId="3" totalsRowBorderDxfId="2">
  <autoFilter ref="B3:C7" xr:uid="{C48F0201-3FF9-4E09-AFE8-E96702D0EB64}">
    <filterColumn colId="0" hiddenButton="1"/>
    <filterColumn colId="1" hiddenButton="1"/>
  </autoFilter>
  <tableColumns count="2">
    <tableColumn id="1" xr3:uid="{0E58C58A-8800-469B-A4A2-1C9874E30D5A}" name="Mois" dataDxfId="1"/>
    <tableColumn id="2" xr3:uid="{053CD441-CBBC-4953-9FA4-5366688AF317}" name="Chiffre Affaires" dataDxfId="0" dataCellStyle="Monétai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7"/>
  <sheetViews>
    <sheetView tabSelected="1" zoomScale="140" zoomScaleNormal="140" workbookViewId="0">
      <selection activeCell="B1" sqref="B1:C1"/>
    </sheetView>
  </sheetViews>
  <sheetFormatPr baseColWidth="10" defaultColWidth="9.140625" defaultRowHeight="15" x14ac:dyDescent="0.25"/>
  <cols>
    <col min="1" max="1" width="2.5703125" customWidth="1"/>
    <col min="2" max="2" width="19.42578125" customWidth="1"/>
    <col min="3" max="3" width="23.140625" customWidth="1"/>
  </cols>
  <sheetData>
    <row r="1" spans="2:3" ht="17.25" customHeight="1" x14ac:dyDescent="0.25">
      <c r="B1" s="44" t="s">
        <v>5</v>
      </c>
      <c r="C1" s="45"/>
    </row>
    <row r="2" spans="2:3" ht="11.25" customHeight="1" x14ac:dyDescent="0.25"/>
    <row r="3" spans="2:3" ht="15.75" customHeight="1" x14ac:dyDescent="0.25">
      <c r="B3" s="3" t="s">
        <v>0</v>
      </c>
      <c r="C3" s="4" t="s">
        <v>1</v>
      </c>
    </row>
    <row r="4" spans="2:3" x14ac:dyDescent="0.25">
      <c r="B4" s="1" t="s">
        <v>2</v>
      </c>
      <c r="C4" s="2">
        <v>63000</v>
      </c>
    </row>
    <row r="5" spans="2:3" x14ac:dyDescent="0.25">
      <c r="B5" s="1" t="s">
        <v>3</v>
      </c>
      <c r="C5" s="2">
        <v>54000</v>
      </c>
    </row>
    <row r="6" spans="2:3" x14ac:dyDescent="0.25">
      <c r="B6" s="1" t="s">
        <v>4</v>
      </c>
      <c r="C6" s="5">
        <v>82999.999999999971</v>
      </c>
    </row>
    <row r="7" spans="2:3" x14ac:dyDescent="0.25">
      <c r="B7" s="6" t="s">
        <v>6</v>
      </c>
      <c r="C7" s="36">
        <f>SUM(C4:C6)</f>
        <v>199999.99999999997</v>
      </c>
    </row>
  </sheetData>
  <mergeCells count="1">
    <mergeCell ref="B1:C1"/>
  </mergeCells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0966-8177-4929-91C5-7BF5DD84F3DE}">
  <dimension ref="B1:C9"/>
  <sheetViews>
    <sheetView zoomScale="130" zoomScaleNormal="130" workbookViewId="0">
      <selection activeCell="B1" sqref="B1:C1"/>
    </sheetView>
  </sheetViews>
  <sheetFormatPr baseColWidth="10" defaultRowHeight="15" x14ac:dyDescent="0.25"/>
  <cols>
    <col min="1" max="1" width="3.140625" customWidth="1"/>
    <col min="2" max="2" width="20.140625" customWidth="1"/>
    <col min="3" max="3" width="25.85546875" customWidth="1"/>
  </cols>
  <sheetData>
    <row r="1" spans="2:3" ht="19.5" customHeight="1" x14ac:dyDescent="0.25">
      <c r="B1" s="46" t="s">
        <v>33</v>
      </c>
      <c r="C1" s="46"/>
    </row>
    <row r="2" spans="2:3" ht="12.75" customHeight="1" x14ac:dyDescent="0.25"/>
    <row r="3" spans="2:3" ht="16.5" customHeight="1" x14ac:dyDescent="0.25">
      <c r="B3" s="14" t="s">
        <v>7</v>
      </c>
      <c r="C3" s="13" t="s">
        <v>8</v>
      </c>
    </row>
    <row r="4" spans="2:3" ht="16.5" customHeight="1" x14ac:dyDescent="0.25">
      <c r="B4" s="7" t="s">
        <v>9</v>
      </c>
      <c r="C4" s="9">
        <v>75</v>
      </c>
    </row>
    <row r="5" spans="2:3" ht="16.5" customHeight="1" x14ac:dyDescent="0.25">
      <c r="B5" s="7" t="s">
        <v>17</v>
      </c>
      <c r="C5" s="9">
        <v>135</v>
      </c>
    </row>
    <row r="6" spans="2:3" ht="16.5" customHeight="1" x14ac:dyDescent="0.25">
      <c r="B6" s="8" t="s">
        <v>13</v>
      </c>
      <c r="C6" s="23">
        <v>249.99999999999997</v>
      </c>
    </row>
    <row r="7" spans="2:3" ht="16.5" customHeight="1" x14ac:dyDescent="0.25">
      <c r="B7" s="10" t="s">
        <v>10</v>
      </c>
      <c r="C7" s="15">
        <f>C4*C6</f>
        <v>18749.999999999996</v>
      </c>
    </row>
    <row r="8" spans="2:3" ht="16.5" customHeight="1" x14ac:dyDescent="0.25">
      <c r="B8" s="10" t="s">
        <v>11</v>
      </c>
      <c r="C8" s="15">
        <f>C5*C6</f>
        <v>33749.999999999993</v>
      </c>
    </row>
    <row r="9" spans="2:3" ht="16.5" customHeight="1" x14ac:dyDescent="0.25">
      <c r="B9" s="12" t="s">
        <v>12</v>
      </c>
      <c r="C9" s="16">
        <f>C8-C7</f>
        <v>14999.999999999996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3E57-DC29-4B3B-9A7D-A470425A9938}">
  <dimension ref="B1:C9"/>
  <sheetViews>
    <sheetView zoomScale="130" zoomScaleNormal="130" workbookViewId="0">
      <selection activeCell="B1" sqref="B1:C1"/>
    </sheetView>
  </sheetViews>
  <sheetFormatPr baseColWidth="10" defaultRowHeight="15" x14ac:dyDescent="0.25"/>
  <cols>
    <col min="1" max="1" width="3.140625" customWidth="1"/>
    <col min="2" max="2" width="20.140625" customWidth="1"/>
    <col min="3" max="3" width="25.85546875" customWidth="1"/>
  </cols>
  <sheetData>
    <row r="1" spans="2:3" ht="19.5" customHeight="1" x14ac:dyDescent="0.25">
      <c r="B1" s="46" t="s">
        <v>33</v>
      </c>
      <c r="C1" s="46"/>
    </row>
    <row r="2" spans="2:3" ht="12.75" customHeight="1" x14ac:dyDescent="0.25"/>
    <row r="3" spans="2:3" ht="16.5" customHeight="1" x14ac:dyDescent="0.25">
      <c r="B3" s="14" t="s">
        <v>7</v>
      </c>
      <c r="C3" s="13" t="s">
        <v>8</v>
      </c>
    </row>
    <row r="4" spans="2:3" ht="16.5" customHeight="1" x14ac:dyDescent="0.25">
      <c r="B4" s="7" t="s">
        <v>9</v>
      </c>
      <c r="C4" s="9">
        <v>75</v>
      </c>
    </row>
    <row r="5" spans="2:3" ht="16.5" customHeight="1" x14ac:dyDescent="0.25">
      <c r="B5" s="7" t="s">
        <v>17</v>
      </c>
      <c r="C5" s="43">
        <v>175</v>
      </c>
    </row>
    <row r="6" spans="2:3" ht="16.5" customHeight="1" x14ac:dyDescent="0.25">
      <c r="B6" s="8" t="s">
        <v>13</v>
      </c>
      <c r="C6" s="11">
        <v>150</v>
      </c>
    </row>
    <row r="7" spans="2:3" ht="16.5" customHeight="1" x14ac:dyDescent="0.25">
      <c r="B7" s="10" t="s">
        <v>10</v>
      </c>
      <c r="C7" s="15">
        <f>C4*C6</f>
        <v>11250</v>
      </c>
    </row>
    <row r="8" spans="2:3" ht="16.5" customHeight="1" x14ac:dyDescent="0.25">
      <c r="B8" s="10" t="s">
        <v>11</v>
      </c>
      <c r="C8" s="15">
        <f>C5*C6</f>
        <v>26250</v>
      </c>
    </row>
    <row r="9" spans="2:3" ht="16.5" customHeight="1" x14ac:dyDescent="0.25">
      <c r="B9" s="12" t="s">
        <v>12</v>
      </c>
      <c r="C9" s="16">
        <f>C8-C7</f>
        <v>15000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D47B-8320-4649-9A21-7E9C03B7A860}">
  <dimension ref="B1:H10"/>
  <sheetViews>
    <sheetView zoomScale="95" zoomScaleNormal="95" workbookViewId="0">
      <selection activeCell="B1" sqref="B1:H1"/>
    </sheetView>
  </sheetViews>
  <sheetFormatPr baseColWidth="10" defaultRowHeight="15" x14ac:dyDescent="0.25"/>
  <cols>
    <col min="1" max="1" width="3.140625" customWidth="1"/>
    <col min="2" max="2" width="16.42578125" bestFit="1" customWidth="1"/>
    <col min="3" max="3" width="15.42578125" bestFit="1" customWidth="1"/>
    <col min="4" max="4" width="16.140625" bestFit="1" customWidth="1"/>
    <col min="5" max="5" width="16.42578125" bestFit="1" customWidth="1"/>
    <col min="8" max="8" width="15.7109375" customWidth="1"/>
  </cols>
  <sheetData>
    <row r="1" spans="2:8" ht="18" customHeight="1" x14ac:dyDescent="0.25">
      <c r="B1" s="47" t="s">
        <v>30</v>
      </c>
      <c r="C1" s="48"/>
      <c r="D1" s="48"/>
      <c r="E1" s="48"/>
      <c r="F1" s="48"/>
      <c r="G1" s="48"/>
      <c r="H1" s="49"/>
    </row>
    <row r="3" spans="2:8" ht="18.75" customHeight="1" x14ac:dyDescent="0.25">
      <c r="B3" s="22" t="s">
        <v>29</v>
      </c>
      <c r="C3" s="22" t="s">
        <v>31</v>
      </c>
      <c r="D3" s="22" t="s">
        <v>25</v>
      </c>
      <c r="E3" s="22" t="s">
        <v>26</v>
      </c>
      <c r="F3" s="22" t="s">
        <v>27</v>
      </c>
      <c r="G3" s="22" t="s">
        <v>46</v>
      </c>
      <c r="H3" s="22" t="s">
        <v>28</v>
      </c>
    </row>
    <row r="4" spans="2:8" ht="15.75" customHeight="1" x14ac:dyDescent="0.25">
      <c r="B4" s="19" t="s">
        <v>19</v>
      </c>
      <c r="C4" s="23">
        <v>300</v>
      </c>
      <c r="D4" s="27">
        <v>200</v>
      </c>
      <c r="E4" s="27">
        <v>300</v>
      </c>
      <c r="F4" s="24">
        <v>5</v>
      </c>
      <c r="G4" s="37">
        <f>F4/1000</f>
        <v>5.0000000000000001E-3</v>
      </c>
      <c r="H4" s="20">
        <f>C4*G4</f>
        <v>1.5</v>
      </c>
    </row>
    <row r="5" spans="2:8" ht="15.75" customHeight="1" x14ac:dyDescent="0.25">
      <c r="B5" s="19" t="s">
        <v>21</v>
      </c>
      <c r="C5" s="23">
        <v>220</v>
      </c>
      <c r="D5" s="27">
        <v>220</v>
      </c>
      <c r="E5" s="27">
        <v>250</v>
      </c>
      <c r="F5" s="24">
        <v>15</v>
      </c>
      <c r="G5" s="37">
        <f t="shared" ref="G5:G9" si="0">F5/1000</f>
        <v>1.4999999999999999E-2</v>
      </c>
      <c r="H5" s="20">
        <f t="shared" ref="H5:H9" si="1">C5*G5</f>
        <v>3.3</v>
      </c>
    </row>
    <row r="6" spans="2:8" ht="15.75" customHeight="1" x14ac:dyDescent="0.25">
      <c r="B6" s="19" t="s">
        <v>24</v>
      </c>
      <c r="C6" s="23">
        <v>40</v>
      </c>
      <c r="D6" s="27">
        <v>40</v>
      </c>
      <c r="E6" s="27">
        <v>80</v>
      </c>
      <c r="F6" s="24">
        <v>20</v>
      </c>
      <c r="G6" s="37">
        <f t="shared" si="0"/>
        <v>0.02</v>
      </c>
      <c r="H6" s="20">
        <f t="shared" si="1"/>
        <v>0.8</v>
      </c>
    </row>
    <row r="7" spans="2:8" ht="15.75" customHeight="1" x14ac:dyDescent="0.25">
      <c r="B7" s="19" t="s">
        <v>20</v>
      </c>
      <c r="C7" s="23">
        <v>210</v>
      </c>
      <c r="D7" s="27">
        <v>180</v>
      </c>
      <c r="E7" s="27">
        <v>250</v>
      </c>
      <c r="F7" s="24">
        <v>10</v>
      </c>
      <c r="G7" s="37">
        <f t="shared" si="0"/>
        <v>0.01</v>
      </c>
      <c r="H7" s="20">
        <f t="shared" si="1"/>
        <v>2.1</v>
      </c>
    </row>
    <row r="8" spans="2:8" ht="15.75" customHeight="1" x14ac:dyDescent="0.25">
      <c r="B8" s="19" t="s">
        <v>18</v>
      </c>
      <c r="C8" s="23">
        <v>150</v>
      </c>
      <c r="D8" s="27">
        <v>50</v>
      </c>
      <c r="E8" s="27">
        <v>150</v>
      </c>
      <c r="F8" s="24">
        <v>4</v>
      </c>
      <c r="G8" s="37">
        <f t="shared" si="0"/>
        <v>4.0000000000000001E-3</v>
      </c>
      <c r="H8" s="20">
        <f t="shared" si="1"/>
        <v>0.6</v>
      </c>
    </row>
    <row r="9" spans="2:8" ht="15.75" customHeight="1" x14ac:dyDescent="0.25">
      <c r="B9" s="19" t="s">
        <v>22</v>
      </c>
      <c r="C9" s="23">
        <v>80</v>
      </c>
      <c r="D9" s="27">
        <v>30</v>
      </c>
      <c r="E9" s="27">
        <v>80</v>
      </c>
      <c r="F9" s="24">
        <v>6</v>
      </c>
      <c r="G9" s="37">
        <f t="shared" si="0"/>
        <v>6.0000000000000001E-3</v>
      </c>
      <c r="H9" s="20">
        <f t="shared" si="1"/>
        <v>0.48</v>
      </c>
    </row>
    <row r="10" spans="2:8" ht="18" customHeight="1" x14ac:dyDescent="0.25">
      <c r="B10" s="34" t="s">
        <v>23</v>
      </c>
      <c r="C10" s="25">
        <f>SUM(C4:C9)</f>
        <v>1000</v>
      </c>
      <c r="G10" s="35" t="s">
        <v>45</v>
      </c>
      <c r="H10" s="42">
        <f>SUM(H4:H9)</f>
        <v>8.7799999999999994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BF18-E496-4D11-BB73-D51887D05A6F}">
  <dimension ref="A1:G7"/>
  <sheetViews>
    <sheetView zoomScale="95" zoomScaleNormal="95" workbookViewId="0">
      <selection sqref="A1:G1"/>
    </sheetView>
  </sheetViews>
  <sheetFormatPr baseColWidth="10" defaultRowHeight="15" x14ac:dyDescent="0.25"/>
  <cols>
    <col min="1" max="1" width="25.5703125" bestFit="1" customWidth="1"/>
    <col min="2" max="2" width="13.5703125" customWidth="1"/>
    <col min="3" max="3" width="13.42578125" customWidth="1"/>
    <col min="4" max="6" width="12.140625" customWidth="1"/>
    <col min="7" max="7" width="16.5703125" bestFit="1" customWidth="1"/>
  </cols>
  <sheetData>
    <row r="1" spans="1:7" ht="24" customHeight="1" x14ac:dyDescent="0.25">
      <c r="A1" s="50" t="s">
        <v>32</v>
      </c>
      <c r="B1" s="51"/>
      <c r="C1" s="51"/>
      <c r="D1" s="51"/>
      <c r="E1" s="51"/>
      <c r="F1" s="51"/>
      <c r="G1" s="52"/>
    </row>
    <row r="3" spans="1:7" ht="18" customHeight="1" x14ac:dyDescent="0.25">
      <c r="A3" s="17" t="s">
        <v>7</v>
      </c>
      <c r="B3" s="18" t="s">
        <v>9</v>
      </c>
      <c r="C3" s="18" t="s">
        <v>16</v>
      </c>
      <c r="D3" s="33" t="s">
        <v>47</v>
      </c>
      <c r="E3" s="33" t="s">
        <v>48</v>
      </c>
      <c r="F3" s="33" t="s">
        <v>49</v>
      </c>
      <c r="G3" s="38" t="s">
        <v>12</v>
      </c>
    </row>
    <row r="4" spans="1:7" ht="16.5" customHeight="1" x14ac:dyDescent="0.25">
      <c r="A4" s="13" t="s">
        <v>8</v>
      </c>
      <c r="B4" s="9">
        <v>75</v>
      </c>
      <c r="C4" s="9">
        <v>135</v>
      </c>
      <c r="D4" s="41">
        <v>50</v>
      </c>
      <c r="E4" s="41">
        <v>100</v>
      </c>
      <c r="F4" s="23">
        <v>100</v>
      </c>
      <c r="G4" s="15">
        <f>F4*C4-F4*B4</f>
        <v>6000</v>
      </c>
    </row>
    <row r="5" spans="1:7" ht="16.5" customHeight="1" x14ac:dyDescent="0.25">
      <c r="A5" s="13" t="s">
        <v>14</v>
      </c>
      <c r="B5" s="9">
        <v>50</v>
      </c>
      <c r="C5" s="9">
        <v>90</v>
      </c>
      <c r="D5" s="41">
        <v>80</v>
      </c>
      <c r="E5" s="41">
        <v>180</v>
      </c>
      <c r="F5" s="23">
        <v>80</v>
      </c>
      <c r="G5" s="15">
        <f t="shared" ref="G5:G6" si="0">F5*C5-F5*B5</f>
        <v>3200</v>
      </c>
    </row>
    <row r="6" spans="1:7" ht="16.5" customHeight="1" x14ac:dyDescent="0.25">
      <c r="A6" s="13" t="s">
        <v>15</v>
      </c>
      <c r="B6" s="9">
        <v>60</v>
      </c>
      <c r="C6" s="9">
        <v>110</v>
      </c>
      <c r="D6" s="41">
        <v>70</v>
      </c>
      <c r="E6" s="41">
        <v>170</v>
      </c>
      <c r="F6" s="23">
        <v>120</v>
      </c>
      <c r="G6" s="15">
        <f t="shared" si="0"/>
        <v>6000</v>
      </c>
    </row>
    <row r="7" spans="1:7" x14ac:dyDescent="0.25">
      <c r="E7" s="39" t="s">
        <v>50</v>
      </c>
      <c r="F7" s="40">
        <f>SUM(F4:F6)</f>
        <v>300</v>
      </c>
      <c r="G7" s="58">
        <f>SUM(G4:G6)</f>
        <v>15200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0EB0-C29A-4D9F-BF1A-970938FFC77E}">
  <dimension ref="B1:L14"/>
  <sheetViews>
    <sheetView zoomScale="90" zoomScaleNormal="90" workbookViewId="0">
      <selection activeCell="G1" sqref="G1:L1"/>
    </sheetView>
  </sheetViews>
  <sheetFormatPr baseColWidth="10" defaultRowHeight="15" x14ac:dyDescent="0.25"/>
  <cols>
    <col min="1" max="1" width="6" customWidth="1"/>
    <col min="6" max="6" width="9.7109375" bestFit="1" customWidth="1"/>
    <col min="7" max="7" width="12.85546875" customWidth="1"/>
    <col min="11" max="11" width="12" customWidth="1"/>
    <col min="12" max="12" width="12.5703125" customWidth="1"/>
  </cols>
  <sheetData>
    <row r="1" spans="2:12" ht="18.75" customHeight="1" x14ac:dyDescent="0.25">
      <c r="B1" s="54" t="s">
        <v>42</v>
      </c>
      <c r="C1" s="54"/>
      <c r="D1" s="54"/>
      <c r="E1" s="54"/>
      <c r="G1" s="55" t="s">
        <v>44</v>
      </c>
      <c r="H1" s="56"/>
      <c r="I1" s="56"/>
      <c r="J1" s="56"/>
      <c r="K1" s="56"/>
      <c r="L1" s="57"/>
    </row>
    <row r="2" spans="2:12" ht="12.75" customHeight="1" x14ac:dyDescent="0.25"/>
    <row r="3" spans="2:12" ht="16.5" customHeight="1" x14ac:dyDescent="0.25">
      <c r="C3" s="21" t="s">
        <v>34</v>
      </c>
      <c r="D3" s="21" t="s">
        <v>35</v>
      </c>
      <c r="E3" s="21" t="s">
        <v>36</v>
      </c>
      <c r="H3" s="19" t="s">
        <v>34</v>
      </c>
      <c r="I3" s="19" t="s">
        <v>35</v>
      </c>
      <c r="J3" s="19" t="s">
        <v>36</v>
      </c>
      <c r="K3" s="21" t="s">
        <v>40</v>
      </c>
      <c r="L3" s="30" t="s">
        <v>41</v>
      </c>
    </row>
    <row r="4" spans="2:12" ht="16.5" customHeight="1" x14ac:dyDescent="0.25">
      <c r="B4" s="21" t="s">
        <v>37</v>
      </c>
      <c r="C4" s="28">
        <v>3</v>
      </c>
      <c r="D4" s="28">
        <v>3</v>
      </c>
      <c r="E4" s="28">
        <v>5</v>
      </c>
      <c r="F4" s="26"/>
      <c r="G4" s="19" t="s">
        <v>37</v>
      </c>
      <c r="H4" s="29">
        <v>12</v>
      </c>
      <c r="I4" s="29">
        <v>78</v>
      </c>
      <c r="J4" s="29">
        <v>0</v>
      </c>
      <c r="K4" s="19">
        <f>SUM(H4:J4)</f>
        <v>90</v>
      </c>
      <c r="L4" s="30">
        <v>90</v>
      </c>
    </row>
    <row r="5" spans="2:12" ht="16.5" customHeight="1" x14ac:dyDescent="0.25">
      <c r="B5" s="21" t="s">
        <v>38</v>
      </c>
      <c r="C5" s="28">
        <v>4</v>
      </c>
      <c r="D5" s="28">
        <v>4.5</v>
      </c>
      <c r="E5" s="28">
        <v>4</v>
      </c>
      <c r="G5" s="19" t="s">
        <v>38</v>
      </c>
      <c r="H5" s="29">
        <v>53</v>
      </c>
      <c r="I5" s="29">
        <v>0</v>
      </c>
      <c r="J5" s="29">
        <v>47</v>
      </c>
      <c r="K5" s="19">
        <f t="shared" ref="K5:K6" si="0">SUM(H5:J5)</f>
        <v>100</v>
      </c>
      <c r="L5" s="30">
        <v>100</v>
      </c>
    </row>
    <row r="6" spans="2:12" ht="16.5" customHeight="1" x14ac:dyDescent="0.25">
      <c r="B6" s="21" t="s">
        <v>39</v>
      </c>
      <c r="C6" s="28">
        <v>2.5</v>
      </c>
      <c r="D6" s="28">
        <v>2.5</v>
      </c>
      <c r="E6" s="28">
        <v>2.5</v>
      </c>
      <c r="G6" s="19" t="s">
        <v>39</v>
      </c>
      <c r="H6" s="29">
        <v>5</v>
      </c>
      <c r="I6" s="29">
        <v>32</v>
      </c>
      <c r="J6" s="29">
        <v>43</v>
      </c>
      <c r="K6" s="19">
        <f t="shared" si="0"/>
        <v>80</v>
      </c>
      <c r="L6" s="30">
        <v>80</v>
      </c>
    </row>
    <row r="7" spans="2:12" ht="16.5" customHeight="1" x14ac:dyDescent="0.25">
      <c r="G7" s="21" t="s">
        <v>40</v>
      </c>
      <c r="H7" s="19">
        <f>SUM(H4:H6)</f>
        <v>70</v>
      </c>
      <c r="I7" s="19">
        <f t="shared" ref="I7:J7" si="1">SUM(I4:I6)</f>
        <v>110</v>
      </c>
      <c r="J7" s="19">
        <f t="shared" si="1"/>
        <v>90</v>
      </c>
    </row>
    <row r="8" spans="2:12" ht="16.5" customHeight="1" x14ac:dyDescent="0.25">
      <c r="G8" s="30" t="s">
        <v>41</v>
      </c>
      <c r="H8" s="30">
        <v>70</v>
      </c>
      <c r="I8" s="30">
        <v>110</v>
      </c>
      <c r="J8" s="30">
        <v>90</v>
      </c>
    </row>
    <row r="9" spans="2:12" ht="11.25" customHeight="1" x14ac:dyDescent="0.25"/>
    <row r="10" spans="2:12" ht="18.75" customHeight="1" x14ac:dyDescent="0.25">
      <c r="B10" s="53" t="s">
        <v>43</v>
      </c>
      <c r="C10" s="53"/>
      <c r="D10" s="53"/>
      <c r="E10" s="32">
        <f>SUMPRODUCT(C4:E6,H4:J6)</f>
        <v>870</v>
      </c>
    </row>
    <row r="14" spans="2:12" x14ac:dyDescent="0.25">
      <c r="D14" s="31"/>
    </row>
  </sheetData>
  <mergeCells count="3">
    <mergeCell ref="B10:D10"/>
    <mergeCell ref="B1:E1"/>
    <mergeCell ref="G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Valeur_cible</vt:lpstr>
      <vt:lpstr>Valeur_cible_2_Qté</vt:lpstr>
      <vt:lpstr>Valeur_cible_2_PrixUnit</vt:lpstr>
      <vt:lpstr>Solveur_minimisation</vt:lpstr>
      <vt:lpstr>Solveur_maximisation</vt:lpstr>
      <vt:lpstr>Optimisation_Transport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 MB</dc:creator>
  <cp:lastModifiedBy>Anass Mançour-Billah</cp:lastModifiedBy>
  <dcterms:created xsi:type="dcterms:W3CDTF">2015-06-05T18:19:34Z</dcterms:created>
  <dcterms:modified xsi:type="dcterms:W3CDTF">2025-01-31T00:12:49Z</dcterms:modified>
</cp:coreProperties>
</file>