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Saad Ahmed\Desktop\salary_slip_generator\"/>
    </mc:Choice>
  </mc:AlternateContent>
  <xr:revisionPtr revIDLastSave="0" documentId="13_ncr:1_{73873F04-F56F-45FE-8711-F88817248CD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U4" i="1" s="1"/>
  <c r="L4" i="1"/>
  <c r="R4" i="1"/>
  <c r="V4" i="1" l="1"/>
  <c r="U5" i="1"/>
  <c r="R5" i="1"/>
  <c r="L5" i="1"/>
  <c r="V5" i="1" s="1"/>
  <c r="L6" i="1"/>
  <c r="R6" i="1" s="1"/>
  <c r="I6" i="1"/>
  <c r="I5" i="1"/>
  <c r="K5" i="1" s="1"/>
  <c r="K6" i="1" l="1"/>
  <c r="V6" i="1" s="1"/>
  <c r="U6" i="1" l="1"/>
</calcChain>
</file>

<file path=xl/sharedStrings.xml><?xml version="1.0" encoding="utf-8"?>
<sst xmlns="http://schemas.openxmlformats.org/spreadsheetml/2006/main" count="39" uniqueCount="38">
  <si>
    <t>Employee No</t>
  </si>
  <si>
    <t>Full Name</t>
  </si>
  <si>
    <t>Designation</t>
  </si>
  <si>
    <t>CNIC #</t>
  </si>
  <si>
    <t>Account #</t>
  </si>
  <si>
    <t>Working
Days</t>
  </si>
  <si>
    <t>Unpaid Leaves</t>
  </si>
  <si>
    <t>Net Salary</t>
  </si>
  <si>
    <t>Basic Salary</t>
  </si>
  <si>
    <t>House Rent</t>
  </si>
  <si>
    <t>Medical</t>
  </si>
  <si>
    <t>Lunch .co</t>
  </si>
  <si>
    <t>Internet</t>
  </si>
  <si>
    <t>Advance/ Loan</t>
  </si>
  <si>
    <t>WFH Deduction</t>
  </si>
  <si>
    <t>Loan/ Advance Returned</t>
  </si>
  <si>
    <t>Lunch Expense</t>
  </si>
  <si>
    <t>Unpaid Leaves Deduction</t>
  </si>
  <si>
    <t>Income Tax/ Month</t>
  </si>
  <si>
    <t>Salary/ Month</t>
  </si>
  <si>
    <t>Payable Salary</t>
  </si>
  <si>
    <t>EMP0003</t>
  </si>
  <si>
    <t>Software Engineer</t>
  </si>
  <si>
    <t>35201-8261053-7</t>
  </si>
  <si>
    <t>5603-5001230703</t>
  </si>
  <si>
    <t>Principal Software Engineer</t>
  </si>
  <si>
    <t>38302-0972878-1</t>
  </si>
  <si>
    <t>5603-5001229968</t>
  </si>
  <si>
    <t>Zain</t>
  </si>
  <si>
    <t>Abuzar</t>
  </si>
  <si>
    <t>EMP0002</t>
  </si>
  <si>
    <t>Arrears</t>
  </si>
  <si>
    <t xml:space="preserve">hello </t>
  </si>
  <si>
    <t>world</t>
  </si>
  <si>
    <t>Muhammad Sajjad</t>
  </si>
  <si>
    <t xml:space="preserve"> EMP0027</t>
  </si>
  <si>
    <t>32203-6468232-5</t>
  </si>
  <si>
    <t>5603-5001258527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</si>
</sst>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AA84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"/>
  <sheetViews>
    <sheetView tabSelected="1" topLeftCell="B1" workbookViewId="0">
      <selection activeCell="L4" sqref="L4"/>
    </sheetView>
  </sheetViews>
  <sheetFormatPr defaultRowHeight="14.4" x14ac:dyDescent="0.3"/>
  <cols>
    <col min="1" max="1" width="8.88671875" bestFit="1" customWidth="1"/>
    <col min="2" max="2" width="17.6640625" customWidth="1"/>
    <col min="3" max="3" width="19.88671875" customWidth="1"/>
  </cols>
  <sheetData>
    <row r="1" spans="1:22" x14ac:dyDescent="0.3">
      <c r="A1" t="s">
        <v>32</v>
      </c>
    </row>
    <row r="2" spans="1:22" ht="15" thickBot="1" x14ac:dyDescent="0.35">
      <c r="A2" t="s">
        <v>33</v>
      </c>
    </row>
    <row r="3" spans="1:22" ht="63" thickBot="1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31</v>
      </c>
      <c r="O3" s="2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4" t="s">
        <v>19</v>
      </c>
      <c r="V3" s="1" t="s">
        <v>20</v>
      </c>
    </row>
    <row r="4" spans="1:22" ht="29.4" thickBot="1" x14ac:dyDescent="0.35">
      <c r="A4" s="5" t="s">
        <v>35</v>
      </c>
      <c r="B4" s="7" t="s">
        <v>34</v>
      </c>
      <c r="C4" s="5" t="s">
        <v>22</v>
      </c>
      <c r="D4" t="s">
        <v>36</v>
      </c>
      <c r="E4" t="s">
        <v>37</v>
      </c>
      <c r="F4" s="9">
        <v>30</v>
      </c>
      <c r="G4" s="5">
        <v>0</v>
      </c>
      <c r="H4" s="10">
        <v>42000</v>
      </c>
      <c r="I4" s="10">
        <f>H4*100/110</f>
        <v>38181.818181818184</v>
      </c>
      <c r="J4" s="9">
        <v>12500</v>
      </c>
      <c r="K4" s="10">
        <v>10000</v>
      </c>
      <c r="L4" s="10">
        <f>(1500/30)*F4</f>
        <v>1500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10">
        <f>L4*-2</f>
        <v>-3000</v>
      </c>
      <c r="S4" s="9">
        <v>0</v>
      </c>
      <c r="T4" s="9">
        <v>0</v>
      </c>
      <c r="U4" s="10">
        <f>I4+K4+T4</f>
        <v>48181.818181818184</v>
      </c>
      <c r="V4" s="10">
        <f>((SUM(I4:N4)+SUM(P4:T4))/30)*F4</f>
        <v>59181.818181818184</v>
      </c>
    </row>
    <row r="5" spans="1:22" ht="43.8" thickBot="1" x14ac:dyDescent="0.35">
      <c r="A5" s="5" t="s">
        <v>30</v>
      </c>
      <c r="B5" s="6" t="s">
        <v>29</v>
      </c>
      <c r="C5" s="5" t="s">
        <v>22</v>
      </c>
      <c r="D5" s="5" t="s">
        <v>23</v>
      </c>
      <c r="E5" s="8" t="s">
        <v>24</v>
      </c>
      <c r="F5" s="9">
        <v>30</v>
      </c>
      <c r="G5" s="5">
        <v>1</v>
      </c>
      <c r="H5" s="10">
        <v>60000</v>
      </c>
      <c r="I5" s="10">
        <f>H5*100/110</f>
        <v>54545.454545454544</v>
      </c>
      <c r="J5" s="9">
        <v>0</v>
      </c>
      <c r="K5" s="10">
        <f t="shared" ref="K5:K6" si="0">I5*10/100</f>
        <v>5454.545454545454</v>
      </c>
      <c r="L5" s="10">
        <f t="shared" ref="L5:L6" si="1">(1500/30)*F5</f>
        <v>1500</v>
      </c>
      <c r="M5" s="9">
        <v>10</v>
      </c>
      <c r="N5" s="9">
        <v>15</v>
      </c>
      <c r="O5" s="9">
        <v>100</v>
      </c>
      <c r="P5" s="9">
        <v>250</v>
      </c>
      <c r="Q5" s="9">
        <v>500</v>
      </c>
      <c r="R5" s="10">
        <f t="shared" ref="R5:R6" si="2">L5*-2</f>
        <v>-3000</v>
      </c>
      <c r="S5" s="9">
        <v>500</v>
      </c>
      <c r="T5" s="10">
        <v>-1061</v>
      </c>
      <c r="U5" s="10">
        <f t="shared" ref="U5:U6" si="3">I5+K5+T5</f>
        <v>58939</v>
      </c>
      <c r="V5" s="10">
        <f t="shared" ref="V5:V6" si="4">((SUM(I5:N5)+SUM(P5:T5))/30)*F5</f>
        <v>58714</v>
      </c>
    </row>
    <row r="6" spans="1:22" ht="43.8" thickBot="1" x14ac:dyDescent="0.35">
      <c r="A6" s="5" t="s">
        <v>21</v>
      </c>
      <c r="B6" s="11" t="s">
        <v>28</v>
      </c>
      <c r="C6" s="5" t="s">
        <v>25</v>
      </c>
      <c r="D6" s="5" t="s">
        <v>26</v>
      </c>
      <c r="E6" s="8" t="s">
        <v>27</v>
      </c>
      <c r="F6" s="9">
        <v>30</v>
      </c>
      <c r="G6" s="5">
        <v>1</v>
      </c>
      <c r="H6" s="10">
        <v>80000</v>
      </c>
      <c r="I6" s="10">
        <f>H6*100/110</f>
        <v>72727.272727272721</v>
      </c>
      <c r="J6" s="9">
        <v>0</v>
      </c>
      <c r="K6" s="10">
        <f t="shared" si="0"/>
        <v>7272.7272727272721</v>
      </c>
      <c r="L6" s="10">
        <f t="shared" si="1"/>
        <v>1500</v>
      </c>
      <c r="M6" s="9">
        <v>10</v>
      </c>
      <c r="N6" s="9">
        <v>15</v>
      </c>
      <c r="O6" s="9">
        <v>100</v>
      </c>
      <c r="P6" s="9">
        <v>250</v>
      </c>
      <c r="Q6" s="9">
        <v>500</v>
      </c>
      <c r="R6" s="10">
        <f t="shared" si="2"/>
        <v>-3000</v>
      </c>
      <c r="S6" s="9">
        <v>500</v>
      </c>
      <c r="T6" s="10">
        <v>-6441</v>
      </c>
      <c r="U6" s="10">
        <f t="shared" si="3"/>
        <v>73559</v>
      </c>
      <c r="V6" s="10">
        <f t="shared" si="4"/>
        <v>73334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iAT</dc:creator>
  <cp:lastModifiedBy>Saad Ahmed</cp:lastModifiedBy>
  <dcterms:created xsi:type="dcterms:W3CDTF">2020-10-08T07:00:43Z</dcterms:created>
  <dcterms:modified xsi:type="dcterms:W3CDTF">2021-02-15T18:59:16Z</dcterms:modified>
</cp:coreProperties>
</file>