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ployee Payroll\"/>
    </mc:Choice>
  </mc:AlternateContent>
  <xr:revisionPtr revIDLastSave="0" documentId="13_ncr:1_{145A3380-B79B-4222-993D-8A30C4AA0745}" xr6:coauthVersionLast="47" xr6:coauthVersionMax="47" xr10:uidLastSave="{00000000-0000-0000-0000-000000000000}"/>
  <bookViews>
    <workbookView xWindow="-120" yWindow="-120" windowWidth="20730" windowHeight="11160" xr2:uid="{390DF5AB-9A51-47E8-8311-91C3244DE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2" i="1" l="1"/>
  <c r="Z22" i="1"/>
  <c r="AA22" i="1"/>
  <c r="AB22" i="1"/>
  <c r="AD22" i="1"/>
  <c r="Y23" i="1"/>
  <c r="Z23" i="1"/>
  <c r="AA23" i="1"/>
  <c r="AB23" i="1"/>
  <c r="AD23" i="1"/>
  <c r="Y24" i="1"/>
  <c r="Z24" i="1"/>
  <c r="AA24" i="1"/>
  <c r="AB24" i="1"/>
  <c r="AD2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Y10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Y20" i="1"/>
  <c r="Y19" i="1"/>
  <c r="Y18" i="1"/>
  <c r="Y17" i="1"/>
  <c r="Y16" i="1"/>
  <c r="Y15" i="1"/>
  <c r="Y14" i="1"/>
  <c r="Y13" i="1"/>
  <c r="Y12" i="1"/>
  <c r="Y11" i="1"/>
  <c r="Y9" i="1"/>
  <c r="Y8" i="1"/>
  <c r="Y7" i="1"/>
  <c r="Y6" i="1"/>
  <c r="Y5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4" i="1"/>
  <c r="AB3" i="1"/>
  <c r="Z3" i="1"/>
  <c r="AA3" i="1" s="1"/>
  <c r="Y3" i="1"/>
  <c r="T3" i="1"/>
  <c r="U3" i="1" s="1"/>
  <c r="V3" i="1" s="1"/>
  <c r="W3" i="1" s="1"/>
  <c r="E22" i="1"/>
  <c r="F22" i="1"/>
  <c r="G22" i="1"/>
  <c r="H22" i="1"/>
  <c r="E23" i="1"/>
  <c r="F23" i="1"/>
  <c r="G23" i="1"/>
  <c r="H23" i="1"/>
  <c r="E24" i="1"/>
  <c r="F24" i="1"/>
  <c r="G24" i="1"/>
  <c r="H24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N4" i="1"/>
  <c r="O3" i="1"/>
  <c r="P3" i="1" s="1"/>
  <c r="Q3" i="1" s="1"/>
  <c r="R3" i="1" s="1"/>
  <c r="J3" i="1"/>
  <c r="K3" i="1" s="1"/>
  <c r="L3" i="1" s="1"/>
  <c r="M3" i="1" s="1"/>
  <c r="M20" i="1"/>
  <c r="W20" i="1" s="1"/>
  <c r="M19" i="1"/>
  <c r="W19" i="1" s="1"/>
  <c r="M18" i="1"/>
  <c r="W18" i="1" s="1"/>
  <c r="M17" i="1"/>
  <c r="W17" i="1" s="1"/>
  <c r="M16" i="1"/>
  <c r="W16" i="1" s="1"/>
  <c r="M15" i="1"/>
  <c r="W15" i="1" s="1"/>
  <c r="M14" i="1"/>
  <c r="W14" i="1" s="1"/>
  <c r="M13" i="1"/>
  <c r="W13" i="1" s="1"/>
  <c r="M12" i="1"/>
  <c r="W12" i="1" s="1"/>
  <c r="M11" i="1"/>
  <c r="W11" i="1" s="1"/>
  <c r="M10" i="1"/>
  <c r="W10" i="1" s="1"/>
  <c r="M9" i="1"/>
  <c r="W9" i="1" s="1"/>
  <c r="M8" i="1"/>
  <c r="W8" i="1" s="1"/>
  <c r="M7" i="1"/>
  <c r="W7" i="1" s="1"/>
  <c r="M6" i="1"/>
  <c r="W6" i="1" s="1"/>
  <c r="M5" i="1"/>
  <c r="W5" i="1" s="1"/>
  <c r="M4" i="1"/>
  <c r="L20" i="1"/>
  <c r="V20" i="1" s="1"/>
  <c r="L19" i="1"/>
  <c r="V19" i="1" s="1"/>
  <c r="L18" i="1"/>
  <c r="V18" i="1" s="1"/>
  <c r="L17" i="1"/>
  <c r="V17" i="1" s="1"/>
  <c r="L16" i="1"/>
  <c r="V16" i="1" s="1"/>
  <c r="L15" i="1"/>
  <c r="V15" i="1" s="1"/>
  <c r="L14" i="1"/>
  <c r="V14" i="1" s="1"/>
  <c r="L13" i="1"/>
  <c r="V13" i="1" s="1"/>
  <c r="L12" i="1"/>
  <c r="V12" i="1" s="1"/>
  <c r="L11" i="1"/>
  <c r="V11" i="1" s="1"/>
  <c r="L10" i="1"/>
  <c r="V10" i="1" s="1"/>
  <c r="L9" i="1"/>
  <c r="V9" i="1" s="1"/>
  <c r="L8" i="1"/>
  <c r="V8" i="1" s="1"/>
  <c r="L7" i="1"/>
  <c r="V7" i="1" s="1"/>
  <c r="L6" i="1"/>
  <c r="V6" i="1" s="1"/>
  <c r="L5" i="1"/>
  <c r="L4" i="1"/>
  <c r="V4" i="1" s="1"/>
  <c r="K5" i="1"/>
  <c r="U5" i="1" s="1"/>
  <c r="K6" i="1"/>
  <c r="U6" i="1" s="1"/>
  <c r="K7" i="1"/>
  <c r="U7" i="1" s="1"/>
  <c r="K8" i="1"/>
  <c r="U8" i="1" s="1"/>
  <c r="K9" i="1"/>
  <c r="U9" i="1" s="1"/>
  <c r="K10" i="1"/>
  <c r="U10" i="1" s="1"/>
  <c r="K11" i="1"/>
  <c r="U11" i="1" s="1"/>
  <c r="K12" i="1"/>
  <c r="U12" i="1" s="1"/>
  <c r="K13" i="1"/>
  <c r="U13" i="1" s="1"/>
  <c r="K14" i="1"/>
  <c r="U14" i="1" s="1"/>
  <c r="K15" i="1"/>
  <c r="U15" i="1" s="1"/>
  <c r="K16" i="1"/>
  <c r="U16" i="1" s="1"/>
  <c r="K17" i="1"/>
  <c r="U17" i="1" s="1"/>
  <c r="K18" i="1"/>
  <c r="U18" i="1" s="1"/>
  <c r="K19" i="1"/>
  <c r="U19" i="1" s="1"/>
  <c r="K20" i="1"/>
  <c r="U20" i="1" s="1"/>
  <c r="K4" i="1"/>
  <c r="U4" i="1" s="1"/>
  <c r="J4" i="1"/>
  <c r="T4" i="1" s="1"/>
  <c r="J20" i="1"/>
  <c r="T20" i="1" s="1"/>
  <c r="J19" i="1"/>
  <c r="T19" i="1" s="1"/>
  <c r="J18" i="1"/>
  <c r="T18" i="1" s="1"/>
  <c r="J17" i="1"/>
  <c r="T17" i="1" s="1"/>
  <c r="J16" i="1"/>
  <c r="T16" i="1" s="1"/>
  <c r="J15" i="1"/>
  <c r="T15" i="1" s="1"/>
  <c r="J14" i="1"/>
  <c r="T14" i="1" s="1"/>
  <c r="J13" i="1"/>
  <c r="T13" i="1" s="1"/>
  <c r="J12" i="1"/>
  <c r="T12" i="1" s="1"/>
  <c r="J11" i="1"/>
  <c r="T11" i="1" s="1"/>
  <c r="J10" i="1"/>
  <c r="T10" i="1" s="1"/>
  <c r="J9" i="1"/>
  <c r="T9" i="1" s="1"/>
  <c r="J8" i="1"/>
  <c r="T8" i="1" s="1"/>
  <c r="J7" i="1"/>
  <c r="T7" i="1" s="1"/>
  <c r="J6" i="1"/>
  <c r="T6" i="1" s="1"/>
  <c r="J5" i="1"/>
  <c r="T5" i="1" s="1"/>
  <c r="E3" i="1"/>
  <c r="F3" i="1" s="1"/>
  <c r="G3" i="1" s="1"/>
  <c r="H3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I4" i="1"/>
  <c r="S4" i="1" s="1"/>
  <c r="D24" i="1"/>
  <c r="D23" i="1"/>
  <c r="D22" i="1"/>
  <c r="C24" i="1"/>
  <c r="C23" i="1"/>
  <c r="C22" i="1"/>
  <c r="U22" i="1" l="1"/>
  <c r="U23" i="1"/>
  <c r="U24" i="1"/>
  <c r="T22" i="1"/>
  <c r="J24" i="1"/>
  <c r="M22" i="1"/>
  <c r="L24" i="1"/>
  <c r="V5" i="1"/>
  <c r="V23" i="1" s="1"/>
  <c r="W4" i="1"/>
  <c r="T24" i="1"/>
  <c r="T23" i="1"/>
  <c r="O22" i="1"/>
  <c r="J22" i="1"/>
  <c r="K22" i="1"/>
  <c r="P22" i="1"/>
  <c r="K23" i="1"/>
  <c r="K24" i="1"/>
  <c r="L23" i="1"/>
  <c r="Q22" i="1"/>
  <c r="R22" i="1"/>
  <c r="L22" i="1"/>
  <c r="R24" i="1"/>
  <c r="R23" i="1"/>
  <c r="M24" i="1"/>
  <c r="I24" i="1"/>
  <c r="J23" i="1"/>
  <c r="Q24" i="1"/>
  <c r="Q23" i="1"/>
  <c r="M23" i="1"/>
  <c r="I23" i="1"/>
  <c r="P24" i="1"/>
  <c r="P23" i="1"/>
  <c r="I22" i="1"/>
  <c r="O24" i="1"/>
  <c r="O23" i="1"/>
  <c r="N23" i="1"/>
  <c r="N22" i="1"/>
  <c r="S24" i="1"/>
  <c r="S23" i="1"/>
  <c r="S22" i="1"/>
  <c r="N24" i="1"/>
  <c r="V22" i="1" l="1"/>
  <c r="V24" i="1"/>
  <c r="W23" i="1"/>
  <c r="W22" i="1"/>
  <c r="W24" i="1"/>
  <c r="X22" i="1"/>
  <c r="X23" i="1"/>
  <c r="X24" i="1"/>
</calcChain>
</file>

<file path=xl/sharedStrings.xml><?xml version="1.0" encoding="utf-8"?>
<sst xmlns="http://schemas.openxmlformats.org/spreadsheetml/2006/main" count="47" uniqueCount="42">
  <si>
    <t>Last Name</t>
  </si>
  <si>
    <t>First Name</t>
  </si>
  <si>
    <t>Hourly Wage</t>
  </si>
  <si>
    <t>Hours worked</t>
  </si>
  <si>
    <t>Pay</t>
  </si>
  <si>
    <t>Saad</t>
  </si>
  <si>
    <t>Ahmad</t>
  </si>
  <si>
    <t>Ali</t>
  </si>
  <si>
    <t>Akbar</t>
  </si>
  <si>
    <t>Amir</t>
  </si>
  <si>
    <t>Ajmal</t>
  </si>
  <si>
    <t>Akmal</t>
  </si>
  <si>
    <t>Saeed</t>
  </si>
  <si>
    <t>Mubashir</t>
  </si>
  <si>
    <t>Mudasir</t>
  </si>
  <si>
    <t>Awais</t>
  </si>
  <si>
    <t>Jabi</t>
  </si>
  <si>
    <t>Najam</t>
  </si>
  <si>
    <t>Atif</t>
  </si>
  <si>
    <t>Aqib</t>
  </si>
  <si>
    <t>Waseem</t>
  </si>
  <si>
    <t>Sohail</t>
  </si>
  <si>
    <t>Aslam</t>
  </si>
  <si>
    <t>Khan</t>
  </si>
  <si>
    <t>Mubeen</t>
  </si>
  <si>
    <t>Shinwari</t>
  </si>
  <si>
    <t>Jutt</t>
  </si>
  <si>
    <t>Warraich</t>
  </si>
  <si>
    <t>Malik</t>
  </si>
  <si>
    <t>Arshad</t>
  </si>
  <si>
    <t>Iqbal</t>
  </si>
  <si>
    <t>Iftikhar</t>
  </si>
  <si>
    <t>Afzal</t>
  </si>
  <si>
    <t>Ramzan</t>
  </si>
  <si>
    <t>Max</t>
  </si>
  <si>
    <t>Min</t>
  </si>
  <si>
    <t>Avg</t>
  </si>
  <si>
    <t>Total</t>
  </si>
  <si>
    <t>Overtime hours</t>
  </si>
  <si>
    <t>Overtime Pay</t>
  </si>
  <si>
    <t>Employee Payroll by Saad Ali Malik</t>
  </si>
  <si>
    <t>Jan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</si>
</sst>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€-2]\ #,##0.0_);\([$€-2]\ #,##0.0\)"/>
    <numFmt numFmtId="165" formatCode="[$€-2]\ 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" fontId="2" fillId="3" borderId="0" xfId="0" applyNumberFormat="1" applyFont="1" applyFill="1" applyAlignment="1">
      <alignment horizontal="left" vertical="center" indent="1"/>
    </xf>
    <xf numFmtId="16" fontId="2" fillId="4" borderId="0" xfId="0" applyNumberFormat="1" applyFont="1" applyFill="1" applyAlignment="1">
      <alignment horizontal="left" vertical="center" indent="1"/>
    </xf>
    <xf numFmtId="164" fontId="2" fillId="4" borderId="0" xfId="0" applyNumberFormat="1" applyFont="1" applyFill="1" applyAlignment="1">
      <alignment horizontal="center" vertical="center"/>
    </xf>
    <xf numFmtId="16" fontId="2" fillId="5" borderId="0" xfId="0" applyNumberFormat="1" applyFont="1" applyFill="1" applyAlignment="1">
      <alignment horizontal="left" vertical="center" indent="1"/>
    </xf>
    <xf numFmtId="164" fontId="2" fillId="5" borderId="0" xfId="0" applyNumberFormat="1" applyFont="1" applyFill="1" applyAlignment="1">
      <alignment horizontal="center" vertical="center"/>
    </xf>
    <xf numFmtId="16" fontId="2" fillId="6" borderId="0" xfId="0" applyNumberFormat="1" applyFont="1" applyFill="1" applyAlignment="1">
      <alignment horizontal="left" vertical="center" indent="1"/>
    </xf>
    <xf numFmtId="164" fontId="2" fillId="6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indent="1"/>
    </xf>
    <xf numFmtId="164" fontId="2" fillId="7" borderId="0" xfId="0" applyNumberFormat="1" applyFont="1" applyFill="1" applyAlignment="1">
      <alignment horizontal="left" vertical="center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134B-204F-4731-B544-F3DC5CEB3D2E}">
  <sheetPr>
    <pageSetUpPr fitToPage="1"/>
  </sheetPr>
  <dimension ref="A1:AD26"/>
  <sheetViews>
    <sheetView tabSelected="1" topLeftCell="A5" zoomScale="89" zoomScaleNormal="89" workbookViewId="0">
      <selection activeCell="AD9" sqref="AD9"/>
    </sheetView>
  </sheetViews>
  <sheetFormatPr defaultRowHeight="15.75" x14ac:dyDescent="0.25"/>
  <cols>
    <col min="1" max="1" width="22.42578125" style="2" customWidth="1"/>
    <col min="2" max="2" width="24.7109375" style="2" customWidth="1"/>
    <col min="3" max="3" width="16.42578125" style="2" customWidth="1"/>
    <col min="4" max="8" width="17.7109375" style="2" customWidth="1"/>
    <col min="9" max="13" width="17.85546875" style="2" customWidth="1"/>
    <col min="14" max="14" width="15.140625" style="2" bestFit="1" customWidth="1"/>
    <col min="15" max="18" width="15.140625" style="2" customWidth="1"/>
    <col min="19" max="23" width="16.42578125" style="2" customWidth="1"/>
    <col min="24" max="24" width="11.85546875" style="2" customWidth="1"/>
    <col min="25" max="25" width="15.85546875" style="2" customWidth="1"/>
    <col min="26" max="26" width="12.7109375" style="2" customWidth="1"/>
    <col min="27" max="27" width="13.5703125" style="2" customWidth="1"/>
    <col min="28" max="28" width="12.140625" style="2" customWidth="1"/>
    <col min="29" max="29" width="9.140625" style="2"/>
    <col min="30" max="30" width="14.85546875" style="2" customWidth="1"/>
    <col min="31" max="16384" width="9.140625" style="2"/>
  </cols>
  <sheetData>
    <row r="1" spans="1:30" ht="20.25" x14ac:dyDescent="0.25">
      <c r="A1" s="16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30" x14ac:dyDescent="0.25">
      <c r="D2" s="3" t="s">
        <v>3</v>
      </c>
      <c r="I2" s="3" t="s">
        <v>38</v>
      </c>
      <c r="J2" s="3"/>
      <c r="K2" s="3"/>
      <c r="L2" s="3"/>
      <c r="M2" s="3"/>
      <c r="N2" s="3" t="s">
        <v>4</v>
      </c>
      <c r="O2" s="3"/>
      <c r="P2" s="3"/>
      <c r="Q2" s="3"/>
      <c r="R2" s="3"/>
      <c r="S2" s="3" t="s">
        <v>39</v>
      </c>
      <c r="T2" s="3"/>
      <c r="U2" s="3"/>
      <c r="V2" s="3"/>
      <c r="W2" s="3"/>
      <c r="X2" s="3" t="s">
        <v>37</v>
      </c>
      <c r="AD2" s="26" t="s">
        <v>41</v>
      </c>
    </row>
    <row r="3" spans="1:30" x14ac:dyDescent="0.25">
      <c r="A3" s="9" t="s">
        <v>1</v>
      </c>
      <c r="B3" s="9" t="s">
        <v>0</v>
      </c>
      <c r="C3" s="3" t="s">
        <v>2</v>
      </c>
      <c r="D3" s="17">
        <v>44562</v>
      </c>
      <c r="E3" s="17">
        <f>D3+7</f>
        <v>44569</v>
      </c>
      <c r="F3" s="17">
        <f t="shared" ref="F3:H3" si="0">E3+7</f>
        <v>44576</v>
      </c>
      <c r="G3" s="17">
        <f t="shared" si="0"/>
        <v>44583</v>
      </c>
      <c r="H3" s="17">
        <f t="shared" si="0"/>
        <v>44590</v>
      </c>
      <c r="I3" s="19">
        <v>44562</v>
      </c>
      <c r="J3" s="19">
        <f>I3+7</f>
        <v>44569</v>
      </c>
      <c r="K3" s="19">
        <f t="shared" ref="K3:M3" si="1">J3+7</f>
        <v>44576</v>
      </c>
      <c r="L3" s="19">
        <f t="shared" si="1"/>
        <v>44583</v>
      </c>
      <c r="M3" s="19">
        <f t="shared" si="1"/>
        <v>44590</v>
      </c>
      <c r="N3" s="20">
        <v>44562</v>
      </c>
      <c r="O3" s="20">
        <f>N3+7</f>
        <v>44569</v>
      </c>
      <c r="P3" s="20">
        <f t="shared" ref="P3:R3" si="2">O3+7</f>
        <v>44576</v>
      </c>
      <c r="Q3" s="20">
        <f t="shared" si="2"/>
        <v>44583</v>
      </c>
      <c r="R3" s="20">
        <f t="shared" si="2"/>
        <v>44590</v>
      </c>
      <c r="S3" s="22">
        <v>44562</v>
      </c>
      <c r="T3" s="22">
        <f>S3+7</f>
        <v>44569</v>
      </c>
      <c r="U3" s="22">
        <f t="shared" ref="U3:W3" si="3">T3+7</f>
        <v>44576</v>
      </c>
      <c r="V3" s="22">
        <f t="shared" si="3"/>
        <v>44583</v>
      </c>
      <c r="W3" s="22">
        <f t="shared" si="3"/>
        <v>44590</v>
      </c>
      <c r="X3" s="24">
        <v>44562</v>
      </c>
      <c r="Y3" s="24">
        <f>X3+7</f>
        <v>44569</v>
      </c>
      <c r="Z3" s="24">
        <f t="shared" ref="Z3:AA3" si="4">Y3+7</f>
        <v>44576</v>
      </c>
      <c r="AA3" s="24">
        <f t="shared" si="4"/>
        <v>44583</v>
      </c>
      <c r="AB3" s="24">
        <f>AA3+7</f>
        <v>44590</v>
      </c>
      <c r="AD3" s="26"/>
    </row>
    <row r="4" spans="1:30" x14ac:dyDescent="0.25">
      <c r="A4" s="9" t="s">
        <v>5</v>
      </c>
      <c r="B4" s="9" t="s">
        <v>7</v>
      </c>
      <c r="C4" s="4">
        <v>8</v>
      </c>
      <c r="D4" s="1">
        <v>40</v>
      </c>
      <c r="E4" s="1">
        <v>42</v>
      </c>
      <c r="F4" s="1">
        <v>40</v>
      </c>
      <c r="G4" s="1">
        <v>42</v>
      </c>
      <c r="H4" s="1">
        <v>42</v>
      </c>
      <c r="I4" s="18">
        <f>IF(D4&gt;40,D4-40,0)</f>
        <v>0</v>
      </c>
      <c r="J4" s="18">
        <f t="shared" ref="I4:M20" si="5">IF(E4&gt;40,E4-40,0)</f>
        <v>2</v>
      </c>
      <c r="K4" s="18">
        <f>IF(F4&gt;40,F4-40,0)</f>
        <v>0</v>
      </c>
      <c r="L4" s="18">
        <f>IF(G4&gt;40,G4-40,0)</f>
        <v>2</v>
      </c>
      <c r="M4" s="18">
        <f>IF(H4&gt;40,H4-40,0)</f>
        <v>2</v>
      </c>
      <c r="N4" s="21">
        <f>$C4*D4</f>
        <v>320</v>
      </c>
      <c r="O4" s="21">
        <f>$C4*E4</f>
        <v>336</v>
      </c>
      <c r="P4" s="21">
        <f>$C4*F4</f>
        <v>320</v>
      </c>
      <c r="Q4" s="21">
        <f>$C4*G4</f>
        <v>336</v>
      </c>
      <c r="R4" s="21">
        <f>$C4*H4</f>
        <v>336</v>
      </c>
      <c r="S4" s="23">
        <f>I4*$C4*0.5</f>
        <v>0</v>
      </c>
      <c r="T4" s="23">
        <f>J4*$C4*0.5</f>
        <v>8</v>
      </c>
      <c r="U4" s="23">
        <f>K4*$C4*0.5</f>
        <v>0</v>
      </c>
      <c r="V4" s="23">
        <f>L4*$C4*0.5</f>
        <v>8</v>
      </c>
      <c r="W4" s="23">
        <f>M4*$C4*0.5</f>
        <v>8</v>
      </c>
      <c r="X4" s="25">
        <f>N4+S4</f>
        <v>320</v>
      </c>
      <c r="Y4" s="25">
        <f>O4+T4</f>
        <v>344</v>
      </c>
      <c r="Z4" s="25">
        <f>P4+U4</f>
        <v>320</v>
      </c>
      <c r="AA4" s="25">
        <f>Q4+V4</f>
        <v>344</v>
      </c>
      <c r="AB4" s="25">
        <f>R4+W4</f>
        <v>344</v>
      </c>
      <c r="AD4" s="27">
        <f>SUM(X4:AB4)</f>
        <v>1672</v>
      </c>
    </row>
    <row r="5" spans="1:30" x14ac:dyDescent="0.25">
      <c r="A5" s="9" t="s">
        <v>6</v>
      </c>
      <c r="B5" s="9" t="s">
        <v>22</v>
      </c>
      <c r="C5" s="5">
        <v>7.5</v>
      </c>
      <c r="D5" s="1">
        <v>45</v>
      </c>
      <c r="E5" s="1">
        <v>45</v>
      </c>
      <c r="F5" s="1">
        <v>35</v>
      </c>
      <c r="G5" s="1">
        <v>40</v>
      </c>
      <c r="H5" s="1">
        <v>45</v>
      </c>
      <c r="I5" s="18">
        <f t="shared" si="5"/>
        <v>5</v>
      </c>
      <c r="J5" s="18">
        <f t="shared" si="5"/>
        <v>5</v>
      </c>
      <c r="K5" s="18">
        <f t="shared" ref="K5:K20" si="6">IF(F5&gt;40,F5-40,0)</f>
        <v>0</v>
      </c>
      <c r="L5" s="18">
        <f t="shared" si="5"/>
        <v>0</v>
      </c>
      <c r="M5" s="18">
        <f t="shared" si="5"/>
        <v>5</v>
      </c>
      <c r="N5" s="21">
        <f t="shared" ref="N5:R20" si="7">C5*D5</f>
        <v>337.5</v>
      </c>
      <c r="O5" s="21">
        <f t="shared" si="7"/>
        <v>2025</v>
      </c>
      <c r="P5" s="21">
        <f t="shared" si="7"/>
        <v>1575</v>
      </c>
      <c r="Q5" s="21">
        <f t="shared" si="7"/>
        <v>1400</v>
      </c>
      <c r="R5" s="21">
        <f t="shared" si="7"/>
        <v>1800</v>
      </c>
      <c r="S5" s="23">
        <f t="shared" ref="S5:W20" si="8">I5*C5*0.5</f>
        <v>18.75</v>
      </c>
      <c r="T5" s="23">
        <f t="shared" si="8"/>
        <v>112.5</v>
      </c>
      <c r="U5" s="23">
        <f t="shared" si="8"/>
        <v>0</v>
      </c>
      <c r="V5" s="23">
        <f t="shared" si="8"/>
        <v>0</v>
      </c>
      <c r="W5" s="23">
        <f t="shared" si="8"/>
        <v>100</v>
      </c>
      <c r="X5" s="25">
        <f t="shared" ref="X5:AB20" si="9">N5+S5</f>
        <v>356.25</v>
      </c>
      <c r="Y5" s="25">
        <f t="shared" si="9"/>
        <v>2137.5</v>
      </c>
      <c r="Z5" s="25">
        <f t="shared" si="9"/>
        <v>1575</v>
      </c>
      <c r="AA5" s="25">
        <f t="shared" si="9"/>
        <v>1400</v>
      </c>
      <c r="AB5" s="25">
        <f t="shared" si="9"/>
        <v>1900</v>
      </c>
      <c r="AD5" s="27">
        <f t="shared" ref="AD5:AD20" si="10">SUM(X5:AB5)</f>
        <v>7368.75</v>
      </c>
    </row>
    <row r="6" spans="1:30" x14ac:dyDescent="0.25">
      <c r="A6" s="9" t="s">
        <v>7</v>
      </c>
      <c r="B6" s="9" t="s">
        <v>9</v>
      </c>
      <c r="C6" s="5">
        <v>12</v>
      </c>
      <c r="D6" s="1">
        <v>35</v>
      </c>
      <c r="E6" s="1">
        <v>35</v>
      </c>
      <c r="F6" s="1">
        <v>39</v>
      </c>
      <c r="G6" s="1">
        <v>41</v>
      </c>
      <c r="H6" s="1">
        <v>35</v>
      </c>
      <c r="I6" s="18">
        <f t="shared" si="5"/>
        <v>0</v>
      </c>
      <c r="J6" s="18">
        <f t="shared" si="5"/>
        <v>0</v>
      </c>
      <c r="K6" s="18">
        <f t="shared" si="6"/>
        <v>0</v>
      </c>
      <c r="L6" s="18">
        <f t="shared" si="5"/>
        <v>1</v>
      </c>
      <c r="M6" s="18">
        <f t="shared" si="5"/>
        <v>0</v>
      </c>
      <c r="N6" s="21">
        <f t="shared" si="7"/>
        <v>420</v>
      </c>
      <c r="O6" s="21">
        <f t="shared" si="7"/>
        <v>1225</v>
      </c>
      <c r="P6" s="21">
        <f t="shared" si="7"/>
        <v>1365</v>
      </c>
      <c r="Q6" s="21">
        <f t="shared" si="7"/>
        <v>1599</v>
      </c>
      <c r="R6" s="21">
        <f t="shared" si="7"/>
        <v>1435</v>
      </c>
      <c r="S6" s="23">
        <f t="shared" si="8"/>
        <v>0</v>
      </c>
      <c r="T6" s="23">
        <f t="shared" si="8"/>
        <v>0</v>
      </c>
      <c r="U6" s="23">
        <f t="shared" si="8"/>
        <v>0</v>
      </c>
      <c r="V6" s="23">
        <f t="shared" si="8"/>
        <v>19.5</v>
      </c>
      <c r="W6" s="23">
        <f t="shared" si="8"/>
        <v>0</v>
      </c>
      <c r="X6" s="25">
        <f t="shared" si="9"/>
        <v>420</v>
      </c>
      <c r="Y6" s="25">
        <f t="shared" si="9"/>
        <v>1225</v>
      </c>
      <c r="Z6" s="25">
        <f t="shared" si="9"/>
        <v>1365</v>
      </c>
      <c r="AA6" s="25">
        <f t="shared" si="9"/>
        <v>1618.5</v>
      </c>
      <c r="AB6" s="25">
        <f t="shared" si="9"/>
        <v>1435</v>
      </c>
      <c r="AD6" s="27">
        <f t="shared" si="10"/>
        <v>6063.5</v>
      </c>
    </row>
    <row r="7" spans="1:30" x14ac:dyDescent="0.25">
      <c r="A7" s="9" t="s">
        <v>8</v>
      </c>
      <c r="B7" s="9" t="s">
        <v>23</v>
      </c>
      <c r="C7" s="5">
        <v>10</v>
      </c>
      <c r="D7" s="1">
        <v>39</v>
      </c>
      <c r="E7" s="1">
        <v>32</v>
      </c>
      <c r="F7" s="1">
        <v>49</v>
      </c>
      <c r="G7" s="1">
        <v>39</v>
      </c>
      <c r="H7" s="1">
        <v>32</v>
      </c>
      <c r="I7" s="18">
        <f t="shared" si="5"/>
        <v>0</v>
      </c>
      <c r="J7" s="18">
        <f t="shared" si="5"/>
        <v>0</v>
      </c>
      <c r="K7" s="18">
        <f t="shared" si="6"/>
        <v>9</v>
      </c>
      <c r="L7" s="18">
        <f t="shared" si="5"/>
        <v>0</v>
      </c>
      <c r="M7" s="18">
        <f t="shared" si="5"/>
        <v>0</v>
      </c>
      <c r="N7" s="21">
        <f t="shared" si="7"/>
        <v>390</v>
      </c>
      <c r="O7" s="21">
        <f t="shared" si="7"/>
        <v>1248</v>
      </c>
      <c r="P7" s="21">
        <f t="shared" si="7"/>
        <v>1568</v>
      </c>
      <c r="Q7" s="21">
        <f t="shared" si="7"/>
        <v>1911</v>
      </c>
      <c r="R7" s="21">
        <f t="shared" si="7"/>
        <v>1248</v>
      </c>
      <c r="S7" s="23">
        <f t="shared" si="8"/>
        <v>0</v>
      </c>
      <c r="T7" s="23">
        <f t="shared" si="8"/>
        <v>0</v>
      </c>
      <c r="U7" s="23">
        <f t="shared" si="8"/>
        <v>144</v>
      </c>
      <c r="V7" s="23">
        <f t="shared" si="8"/>
        <v>0</v>
      </c>
      <c r="W7" s="23">
        <f t="shared" si="8"/>
        <v>0</v>
      </c>
      <c r="X7" s="25">
        <f t="shared" si="9"/>
        <v>390</v>
      </c>
      <c r="Y7" s="25">
        <f t="shared" si="9"/>
        <v>1248</v>
      </c>
      <c r="Z7" s="25">
        <f t="shared" si="9"/>
        <v>1712</v>
      </c>
      <c r="AA7" s="25">
        <f t="shared" si="9"/>
        <v>1911</v>
      </c>
      <c r="AB7" s="25">
        <f t="shared" si="9"/>
        <v>1248</v>
      </c>
      <c r="AD7" s="27">
        <f t="shared" si="10"/>
        <v>6509</v>
      </c>
    </row>
    <row r="8" spans="1:30" x14ac:dyDescent="0.25">
      <c r="A8" s="9" t="s">
        <v>9</v>
      </c>
      <c r="B8" s="9" t="s">
        <v>24</v>
      </c>
      <c r="C8" s="5">
        <v>12</v>
      </c>
      <c r="D8" s="1">
        <v>23</v>
      </c>
      <c r="E8" s="1">
        <v>29</v>
      </c>
      <c r="F8" s="1">
        <v>35</v>
      </c>
      <c r="G8" s="1">
        <v>40</v>
      </c>
      <c r="H8" s="1">
        <v>29</v>
      </c>
      <c r="I8" s="18">
        <f t="shared" si="5"/>
        <v>0</v>
      </c>
      <c r="J8" s="18">
        <f t="shared" si="5"/>
        <v>0</v>
      </c>
      <c r="K8" s="18">
        <f t="shared" si="6"/>
        <v>0</v>
      </c>
      <c r="L8" s="18">
        <f t="shared" si="5"/>
        <v>0</v>
      </c>
      <c r="M8" s="18">
        <f t="shared" si="5"/>
        <v>0</v>
      </c>
      <c r="N8" s="21">
        <f t="shared" si="7"/>
        <v>276</v>
      </c>
      <c r="O8" s="21">
        <f t="shared" si="7"/>
        <v>667</v>
      </c>
      <c r="P8" s="21">
        <f t="shared" si="7"/>
        <v>1015</v>
      </c>
      <c r="Q8" s="21">
        <f t="shared" si="7"/>
        <v>1400</v>
      </c>
      <c r="R8" s="21">
        <f t="shared" si="7"/>
        <v>1160</v>
      </c>
      <c r="S8" s="23">
        <f t="shared" si="8"/>
        <v>0</v>
      </c>
      <c r="T8" s="23">
        <f t="shared" si="8"/>
        <v>0</v>
      </c>
      <c r="U8" s="23">
        <f t="shared" si="8"/>
        <v>0</v>
      </c>
      <c r="V8" s="23">
        <f t="shared" si="8"/>
        <v>0</v>
      </c>
      <c r="W8" s="23">
        <f t="shared" si="8"/>
        <v>0</v>
      </c>
      <c r="X8" s="25">
        <f t="shared" si="9"/>
        <v>276</v>
      </c>
      <c r="Y8" s="25">
        <f t="shared" si="9"/>
        <v>667</v>
      </c>
      <c r="Z8" s="25">
        <f t="shared" si="9"/>
        <v>1015</v>
      </c>
      <c r="AA8" s="25">
        <f t="shared" si="9"/>
        <v>1400</v>
      </c>
      <c r="AB8" s="25">
        <f t="shared" si="9"/>
        <v>1160</v>
      </c>
      <c r="AD8" s="27">
        <f t="shared" si="10"/>
        <v>4518</v>
      </c>
    </row>
    <row r="9" spans="1:30" x14ac:dyDescent="0.25">
      <c r="A9" s="9" t="s">
        <v>10</v>
      </c>
      <c r="B9" s="9" t="s">
        <v>25</v>
      </c>
      <c r="C9" s="5">
        <v>11</v>
      </c>
      <c r="D9" s="1">
        <v>45</v>
      </c>
      <c r="E9" s="1">
        <v>42</v>
      </c>
      <c r="F9" s="1">
        <v>50</v>
      </c>
      <c r="G9" s="1">
        <v>39</v>
      </c>
      <c r="H9" s="1">
        <v>42</v>
      </c>
      <c r="I9" s="18">
        <f t="shared" si="5"/>
        <v>5</v>
      </c>
      <c r="J9" s="18">
        <f t="shared" si="5"/>
        <v>2</v>
      </c>
      <c r="K9" s="18">
        <f t="shared" si="6"/>
        <v>10</v>
      </c>
      <c r="L9" s="18">
        <f t="shared" si="5"/>
        <v>0</v>
      </c>
      <c r="M9" s="18">
        <f t="shared" si="5"/>
        <v>2</v>
      </c>
      <c r="N9" s="21">
        <f t="shared" si="7"/>
        <v>495</v>
      </c>
      <c r="O9" s="21">
        <f t="shared" si="7"/>
        <v>1890</v>
      </c>
      <c r="P9" s="21">
        <f t="shared" si="7"/>
        <v>2100</v>
      </c>
      <c r="Q9" s="21">
        <f t="shared" si="7"/>
        <v>1950</v>
      </c>
      <c r="R9" s="21">
        <f t="shared" si="7"/>
        <v>1638</v>
      </c>
      <c r="S9" s="23">
        <f t="shared" si="8"/>
        <v>27.5</v>
      </c>
      <c r="T9" s="23">
        <f t="shared" si="8"/>
        <v>45</v>
      </c>
      <c r="U9" s="23">
        <f t="shared" si="8"/>
        <v>210</v>
      </c>
      <c r="V9" s="23">
        <f t="shared" si="8"/>
        <v>0</v>
      </c>
      <c r="W9" s="23">
        <f t="shared" si="8"/>
        <v>39</v>
      </c>
      <c r="X9" s="25">
        <f t="shared" si="9"/>
        <v>522.5</v>
      </c>
      <c r="Y9" s="25">
        <f t="shared" si="9"/>
        <v>1935</v>
      </c>
      <c r="Z9" s="25">
        <f t="shared" si="9"/>
        <v>2310</v>
      </c>
      <c r="AA9" s="25">
        <f t="shared" si="9"/>
        <v>1950</v>
      </c>
      <c r="AB9" s="25">
        <f t="shared" si="9"/>
        <v>1677</v>
      </c>
      <c r="AD9" s="27">
        <f t="shared" si="10"/>
        <v>8394.5</v>
      </c>
    </row>
    <row r="10" spans="1:30" x14ac:dyDescent="0.25">
      <c r="A10" s="9" t="s">
        <v>11</v>
      </c>
      <c r="B10" s="9" t="s">
        <v>26</v>
      </c>
      <c r="C10" s="5">
        <v>16</v>
      </c>
      <c r="D10" s="1">
        <v>23</v>
      </c>
      <c r="E10" s="1">
        <v>29</v>
      </c>
      <c r="F10" s="1">
        <v>40</v>
      </c>
      <c r="G10" s="1">
        <v>35</v>
      </c>
      <c r="H10" s="1">
        <v>29</v>
      </c>
      <c r="I10" s="18">
        <f t="shared" si="5"/>
        <v>0</v>
      </c>
      <c r="J10" s="18">
        <f t="shared" si="5"/>
        <v>0</v>
      </c>
      <c r="K10" s="18">
        <f t="shared" si="6"/>
        <v>0</v>
      </c>
      <c r="L10" s="18">
        <f t="shared" si="5"/>
        <v>0</v>
      </c>
      <c r="M10" s="18">
        <f t="shared" si="5"/>
        <v>0</v>
      </c>
      <c r="N10" s="21">
        <f t="shared" si="7"/>
        <v>368</v>
      </c>
      <c r="O10" s="21">
        <f t="shared" si="7"/>
        <v>667</v>
      </c>
      <c r="P10" s="21">
        <f t="shared" si="7"/>
        <v>1160</v>
      </c>
      <c r="Q10" s="21">
        <f t="shared" si="7"/>
        <v>1400</v>
      </c>
      <c r="R10" s="21">
        <f t="shared" si="7"/>
        <v>1015</v>
      </c>
      <c r="S10" s="23">
        <f t="shared" si="8"/>
        <v>0</v>
      </c>
      <c r="T10" s="23">
        <f t="shared" si="8"/>
        <v>0</v>
      </c>
      <c r="U10" s="23">
        <f t="shared" si="8"/>
        <v>0</v>
      </c>
      <c r="V10" s="23">
        <f t="shared" si="8"/>
        <v>0</v>
      </c>
      <c r="W10" s="23">
        <f t="shared" si="8"/>
        <v>0</v>
      </c>
      <c r="X10" s="25">
        <f t="shared" si="9"/>
        <v>368</v>
      </c>
      <c r="Y10" s="25">
        <f t="shared" si="9"/>
        <v>667</v>
      </c>
      <c r="Z10" s="25">
        <f t="shared" si="9"/>
        <v>1160</v>
      </c>
      <c r="AA10" s="25">
        <f t="shared" si="9"/>
        <v>1400</v>
      </c>
      <c r="AB10" s="25">
        <f t="shared" si="9"/>
        <v>1015</v>
      </c>
      <c r="AD10" s="27">
        <f t="shared" si="10"/>
        <v>4610</v>
      </c>
    </row>
    <row r="11" spans="1:30" x14ac:dyDescent="0.25">
      <c r="A11" s="9" t="s">
        <v>12</v>
      </c>
      <c r="B11" s="9" t="s">
        <v>23</v>
      </c>
      <c r="C11" s="5">
        <v>20</v>
      </c>
      <c r="D11" s="1">
        <v>31</v>
      </c>
      <c r="E11" s="1">
        <v>29</v>
      </c>
      <c r="F11" s="1">
        <v>49</v>
      </c>
      <c r="G11" s="1">
        <v>38</v>
      </c>
      <c r="H11" s="1">
        <v>29</v>
      </c>
      <c r="I11" s="18">
        <f t="shared" si="5"/>
        <v>0</v>
      </c>
      <c r="J11" s="18">
        <f t="shared" si="5"/>
        <v>0</v>
      </c>
      <c r="K11" s="18">
        <f t="shared" si="6"/>
        <v>9</v>
      </c>
      <c r="L11" s="18">
        <f t="shared" si="5"/>
        <v>0</v>
      </c>
      <c r="M11" s="18">
        <f t="shared" si="5"/>
        <v>0</v>
      </c>
      <c r="N11" s="21">
        <f t="shared" si="7"/>
        <v>620</v>
      </c>
      <c r="O11" s="21">
        <f t="shared" si="7"/>
        <v>899</v>
      </c>
      <c r="P11" s="21">
        <f t="shared" si="7"/>
        <v>1421</v>
      </c>
      <c r="Q11" s="21">
        <f t="shared" si="7"/>
        <v>1862</v>
      </c>
      <c r="R11" s="21">
        <f t="shared" si="7"/>
        <v>1102</v>
      </c>
      <c r="S11" s="23">
        <f t="shared" si="8"/>
        <v>0</v>
      </c>
      <c r="T11" s="23">
        <f t="shared" si="8"/>
        <v>0</v>
      </c>
      <c r="U11" s="23">
        <f t="shared" si="8"/>
        <v>130.5</v>
      </c>
      <c r="V11" s="23">
        <f t="shared" si="8"/>
        <v>0</v>
      </c>
      <c r="W11" s="23">
        <f t="shared" si="8"/>
        <v>0</v>
      </c>
      <c r="X11" s="25">
        <f t="shared" si="9"/>
        <v>620</v>
      </c>
      <c r="Y11" s="25">
        <f t="shared" si="9"/>
        <v>899</v>
      </c>
      <c r="Z11" s="25">
        <f t="shared" si="9"/>
        <v>1551.5</v>
      </c>
      <c r="AA11" s="25">
        <f t="shared" si="9"/>
        <v>1862</v>
      </c>
      <c r="AB11" s="25">
        <f t="shared" si="9"/>
        <v>1102</v>
      </c>
      <c r="AD11" s="27">
        <f t="shared" si="10"/>
        <v>6034.5</v>
      </c>
    </row>
    <row r="12" spans="1:30" x14ac:dyDescent="0.25">
      <c r="A12" s="9" t="s">
        <v>13</v>
      </c>
      <c r="B12" s="9" t="s">
        <v>27</v>
      </c>
      <c r="C12" s="5">
        <v>23</v>
      </c>
      <c r="D12" s="1">
        <v>39</v>
      </c>
      <c r="E12" s="1">
        <v>27</v>
      </c>
      <c r="F12" s="1">
        <v>39</v>
      </c>
      <c r="G12" s="1">
        <v>37</v>
      </c>
      <c r="H12" s="1">
        <v>27</v>
      </c>
      <c r="I12" s="18">
        <f t="shared" si="5"/>
        <v>0</v>
      </c>
      <c r="J12" s="18">
        <f t="shared" si="5"/>
        <v>0</v>
      </c>
      <c r="K12" s="18">
        <f t="shared" si="6"/>
        <v>0</v>
      </c>
      <c r="L12" s="18">
        <f t="shared" si="5"/>
        <v>0</v>
      </c>
      <c r="M12" s="18">
        <f t="shared" si="5"/>
        <v>0</v>
      </c>
      <c r="N12" s="21">
        <f t="shared" si="7"/>
        <v>897</v>
      </c>
      <c r="O12" s="21">
        <f t="shared" si="7"/>
        <v>1053</v>
      </c>
      <c r="P12" s="21">
        <f t="shared" si="7"/>
        <v>1053</v>
      </c>
      <c r="Q12" s="21">
        <f t="shared" si="7"/>
        <v>1443</v>
      </c>
      <c r="R12" s="21">
        <f t="shared" si="7"/>
        <v>999</v>
      </c>
      <c r="S12" s="23">
        <f t="shared" si="8"/>
        <v>0</v>
      </c>
      <c r="T12" s="23">
        <f t="shared" si="8"/>
        <v>0</v>
      </c>
      <c r="U12" s="23">
        <f t="shared" si="8"/>
        <v>0</v>
      </c>
      <c r="V12" s="23">
        <f t="shared" si="8"/>
        <v>0</v>
      </c>
      <c r="W12" s="23">
        <f t="shared" si="8"/>
        <v>0</v>
      </c>
      <c r="X12" s="25">
        <f t="shared" si="9"/>
        <v>897</v>
      </c>
      <c r="Y12" s="25">
        <f t="shared" si="9"/>
        <v>1053</v>
      </c>
      <c r="Z12" s="25">
        <f t="shared" si="9"/>
        <v>1053</v>
      </c>
      <c r="AA12" s="25">
        <f t="shared" si="9"/>
        <v>1443</v>
      </c>
      <c r="AB12" s="25">
        <f t="shared" si="9"/>
        <v>999</v>
      </c>
      <c r="AD12" s="27">
        <f t="shared" si="10"/>
        <v>5445</v>
      </c>
    </row>
    <row r="13" spans="1:30" x14ac:dyDescent="0.25">
      <c r="A13" s="9" t="s">
        <v>14</v>
      </c>
      <c r="B13" s="9" t="s">
        <v>28</v>
      </c>
      <c r="C13" s="5">
        <v>12</v>
      </c>
      <c r="D13" s="1">
        <v>34</v>
      </c>
      <c r="E13" s="1">
        <v>39</v>
      </c>
      <c r="F13" s="1">
        <v>40</v>
      </c>
      <c r="G13" s="1">
        <v>40</v>
      </c>
      <c r="H13" s="1">
        <v>39</v>
      </c>
      <c r="I13" s="18">
        <f t="shared" si="5"/>
        <v>0</v>
      </c>
      <c r="J13" s="18">
        <f t="shared" si="5"/>
        <v>0</v>
      </c>
      <c r="K13" s="18">
        <f t="shared" si="6"/>
        <v>0</v>
      </c>
      <c r="L13" s="18">
        <f t="shared" si="5"/>
        <v>0</v>
      </c>
      <c r="M13" s="18">
        <f t="shared" si="5"/>
        <v>0</v>
      </c>
      <c r="N13" s="21">
        <f t="shared" si="7"/>
        <v>408</v>
      </c>
      <c r="O13" s="21">
        <f t="shared" si="7"/>
        <v>1326</v>
      </c>
      <c r="P13" s="21">
        <f t="shared" si="7"/>
        <v>1560</v>
      </c>
      <c r="Q13" s="21">
        <f t="shared" si="7"/>
        <v>1600</v>
      </c>
      <c r="R13" s="21">
        <f t="shared" si="7"/>
        <v>1560</v>
      </c>
      <c r="S13" s="23">
        <f t="shared" si="8"/>
        <v>0</v>
      </c>
      <c r="T13" s="23">
        <f t="shared" si="8"/>
        <v>0</v>
      </c>
      <c r="U13" s="23">
        <f t="shared" si="8"/>
        <v>0</v>
      </c>
      <c r="V13" s="23">
        <f t="shared" si="8"/>
        <v>0</v>
      </c>
      <c r="W13" s="23">
        <f t="shared" si="8"/>
        <v>0</v>
      </c>
      <c r="X13" s="25">
        <f t="shared" si="9"/>
        <v>408</v>
      </c>
      <c r="Y13" s="25">
        <f t="shared" si="9"/>
        <v>1326</v>
      </c>
      <c r="Z13" s="25">
        <f t="shared" si="9"/>
        <v>1560</v>
      </c>
      <c r="AA13" s="25">
        <f t="shared" si="9"/>
        <v>1600</v>
      </c>
      <c r="AB13" s="25">
        <f t="shared" si="9"/>
        <v>1560</v>
      </c>
      <c r="AD13" s="27">
        <f t="shared" si="10"/>
        <v>6454</v>
      </c>
    </row>
    <row r="14" spans="1:30" x14ac:dyDescent="0.25">
      <c r="A14" s="9" t="s">
        <v>15</v>
      </c>
      <c r="B14" s="9" t="s">
        <v>29</v>
      </c>
      <c r="C14" s="5">
        <v>15</v>
      </c>
      <c r="D14" s="1">
        <v>25</v>
      </c>
      <c r="E14" s="1">
        <v>34</v>
      </c>
      <c r="F14" s="1">
        <v>42</v>
      </c>
      <c r="G14" s="1">
        <v>42</v>
      </c>
      <c r="H14" s="1">
        <v>34</v>
      </c>
      <c r="I14" s="18">
        <f t="shared" si="5"/>
        <v>0</v>
      </c>
      <c r="J14" s="18">
        <f t="shared" si="5"/>
        <v>0</v>
      </c>
      <c r="K14" s="18">
        <f t="shared" si="6"/>
        <v>2</v>
      </c>
      <c r="L14" s="18">
        <f t="shared" si="5"/>
        <v>2</v>
      </c>
      <c r="M14" s="18">
        <f t="shared" si="5"/>
        <v>0</v>
      </c>
      <c r="N14" s="21">
        <f t="shared" si="7"/>
        <v>375</v>
      </c>
      <c r="O14" s="21">
        <f t="shared" si="7"/>
        <v>850</v>
      </c>
      <c r="P14" s="21">
        <f t="shared" si="7"/>
        <v>1428</v>
      </c>
      <c r="Q14" s="21">
        <f t="shared" si="7"/>
        <v>1764</v>
      </c>
      <c r="R14" s="21">
        <f t="shared" si="7"/>
        <v>1428</v>
      </c>
      <c r="S14" s="23">
        <f t="shared" si="8"/>
        <v>0</v>
      </c>
      <c r="T14" s="23">
        <f t="shared" si="8"/>
        <v>0</v>
      </c>
      <c r="U14" s="23">
        <f t="shared" si="8"/>
        <v>34</v>
      </c>
      <c r="V14" s="23">
        <f t="shared" si="8"/>
        <v>42</v>
      </c>
      <c r="W14" s="23">
        <f t="shared" si="8"/>
        <v>0</v>
      </c>
      <c r="X14" s="25">
        <f t="shared" si="9"/>
        <v>375</v>
      </c>
      <c r="Y14" s="25">
        <f t="shared" si="9"/>
        <v>850</v>
      </c>
      <c r="Z14" s="25">
        <f t="shared" si="9"/>
        <v>1462</v>
      </c>
      <c r="AA14" s="25">
        <f t="shared" si="9"/>
        <v>1806</v>
      </c>
      <c r="AB14" s="25">
        <f t="shared" si="9"/>
        <v>1428</v>
      </c>
      <c r="AD14" s="27">
        <f t="shared" si="10"/>
        <v>5921</v>
      </c>
    </row>
    <row r="15" spans="1:30" x14ac:dyDescent="0.25">
      <c r="A15" s="9" t="s">
        <v>16</v>
      </c>
      <c r="B15" s="9" t="s">
        <v>23</v>
      </c>
      <c r="C15" s="5">
        <v>17</v>
      </c>
      <c r="D15" s="1">
        <v>37</v>
      </c>
      <c r="E15" s="1">
        <v>42</v>
      </c>
      <c r="F15" s="1">
        <v>40</v>
      </c>
      <c r="G15" s="1">
        <v>42</v>
      </c>
      <c r="H15" s="1">
        <v>42</v>
      </c>
      <c r="I15" s="18">
        <f t="shared" si="5"/>
        <v>0</v>
      </c>
      <c r="J15" s="18">
        <f t="shared" si="5"/>
        <v>2</v>
      </c>
      <c r="K15" s="18">
        <f t="shared" si="6"/>
        <v>0</v>
      </c>
      <c r="L15" s="18">
        <f t="shared" si="5"/>
        <v>2</v>
      </c>
      <c r="M15" s="18">
        <f t="shared" si="5"/>
        <v>2</v>
      </c>
      <c r="N15" s="21">
        <f t="shared" si="7"/>
        <v>629</v>
      </c>
      <c r="O15" s="21">
        <f t="shared" si="7"/>
        <v>1554</v>
      </c>
      <c r="P15" s="21">
        <f t="shared" si="7"/>
        <v>1680</v>
      </c>
      <c r="Q15" s="21">
        <f t="shared" si="7"/>
        <v>1680</v>
      </c>
      <c r="R15" s="21">
        <f t="shared" si="7"/>
        <v>1764</v>
      </c>
      <c r="S15" s="23">
        <f t="shared" si="8"/>
        <v>0</v>
      </c>
      <c r="T15" s="23">
        <f t="shared" si="8"/>
        <v>37</v>
      </c>
      <c r="U15" s="23">
        <f t="shared" si="8"/>
        <v>0</v>
      </c>
      <c r="V15" s="23">
        <f t="shared" si="8"/>
        <v>40</v>
      </c>
      <c r="W15" s="23">
        <f t="shared" si="8"/>
        <v>42</v>
      </c>
      <c r="X15" s="25">
        <f t="shared" si="9"/>
        <v>629</v>
      </c>
      <c r="Y15" s="25">
        <f t="shared" si="9"/>
        <v>1591</v>
      </c>
      <c r="Z15" s="25">
        <f t="shared" si="9"/>
        <v>1680</v>
      </c>
      <c r="AA15" s="25">
        <f t="shared" si="9"/>
        <v>1720</v>
      </c>
      <c r="AB15" s="25">
        <f t="shared" si="9"/>
        <v>1806</v>
      </c>
      <c r="AD15" s="27">
        <f t="shared" si="10"/>
        <v>7426</v>
      </c>
    </row>
    <row r="16" spans="1:30" x14ac:dyDescent="0.25">
      <c r="A16" s="9" t="s">
        <v>17</v>
      </c>
      <c r="B16" s="9" t="s">
        <v>30</v>
      </c>
      <c r="C16" s="5">
        <v>19</v>
      </c>
      <c r="D16" s="1">
        <v>39</v>
      </c>
      <c r="E16" s="1">
        <v>20</v>
      </c>
      <c r="F16" s="1">
        <v>50</v>
      </c>
      <c r="G16" s="1">
        <v>40</v>
      </c>
      <c r="H16" s="1">
        <v>20</v>
      </c>
      <c r="I16" s="18">
        <f t="shared" si="5"/>
        <v>0</v>
      </c>
      <c r="J16" s="18">
        <f t="shared" si="5"/>
        <v>0</v>
      </c>
      <c r="K16" s="18">
        <f t="shared" si="6"/>
        <v>10</v>
      </c>
      <c r="L16" s="18">
        <f t="shared" si="5"/>
        <v>0</v>
      </c>
      <c r="M16" s="18">
        <f t="shared" si="5"/>
        <v>0</v>
      </c>
      <c r="N16" s="21">
        <f t="shared" si="7"/>
        <v>741</v>
      </c>
      <c r="O16" s="21">
        <f t="shared" si="7"/>
        <v>780</v>
      </c>
      <c r="P16" s="21">
        <f t="shared" si="7"/>
        <v>1000</v>
      </c>
      <c r="Q16" s="21">
        <f t="shared" si="7"/>
        <v>2000</v>
      </c>
      <c r="R16" s="21">
        <f t="shared" si="7"/>
        <v>800</v>
      </c>
      <c r="S16" s="23">
        <f t="shared" si="8"/>
        <v>0</v>
      </c>
      <c r="T16" s="23">
        <f t="shared" si="8"/>
        <v>0</v>
      </c>
      <c r="U16" s="23">
        <f t="shared" si="8"/>
        <v>100</v>
      </c>
      <c r="V16" s="23">
        <f t="shared" si="8"/>
        <v>0</v>
      </c>
      <c r="W16" s="23">
        <f t="shared" si="8"/>
        <v>0</v>
      </c>
      <c r="X16" s="25">
        <f t="shared" si="9"/>
        <v>741</v>
      </c>
      <c r="Y16" s="25">
        <f t="shared" si="9"/>
        <v>780</v>
      </c>
      <c r="Z16" s="25">
        <f t="shared" si="9"/>
        <v>1100</v>
      </c>
      <c r="AA16" s="25">
        <f t="shared" si="9"/>
        <v>2000</v>
      </c>
      <c r="AB16" s="25">
        <f t="shared" si="9"/>
        <v>800</v>
      </c>
      <c r="AD16" s="27">
        <f t="shared" si="10"/>
        <v>5421</v>
      </c>
    </row>
    <row r="17" spans="1:30" x14ac:dyDescent="0.25">
      <c r="A17" s="9" t="s">
        <v>18</v>
      </c>
      <c r="B17" s="9" t="s">
        <v>31</v>
      </c>
      <c r="C17" s="5">
        <v>21</v>
      </c>
      <c r="D17" s="1">
        <v>41</v>
      </c>
      <c r="E17" s="1">
        <v>34</v>
      </c>
      <c r="F17" s="1">
        <v>35</v>
      </c>
      <c r="G17" s="1">
        <v>27</v>
      </c>
      <c r="H17" s="1">
        <v>34</v>
      </c>
      <c r="I17" s="18">
        <f t="shared" si="5"/>
        <v>1</v>
      </c>
      <c r="J17" s="18">
        <f t="shared" si="5"/>
        <v>0</v>
      </c>
      <c r="K17" s="18">
        <f t="shared" si="6"/>
        <v>0</v>
      </c>
      <c r="L17" s="18">
        <f t="shared" si="5"/>
        <v>0</v>
      </c>
      <c r="M17" s="18">
        <f t="shared" si="5"/>
        <v>0</v>
      </c>
      <c r="N17" s="21">
        <f t="shared" si="7"/>
        <v>861</v>
      </c>
      <c r="O17" s="21">
        <f t="shared" si="7"/>
        <v>1394</v>
      </c>
      <c r="P17" s="21">
        <f t="shared" si="7"/>
        <v>1190</v>
      </c>
      <c r="Q17" s="21">
        <f t="shared" si="7"/>
        <v>945</v>
      </c>
      <c r="R17" s="21">
        <f t="shared" si="7"/>
        <v>918</v>
      </c>
      <c r="S17" s="23">
        <f t="shared" si="8"/>
        <v>10.5</v>
      </c>
      <c r="T17" s="23">
        <f t="shared" si="8"/>
        <v>0</v>
      </c>
      <c r="U17" s="23">
        <f t="shared" si="8"/>
        <v>0</v>
      </c>
      <c r="V17" s="23">
        <f t="shared" si="8"/>
        <v>0</v>
      </c>
      <c r="W17" s="23">
        <f t="shared" si="8"/>
        <v>0</v>
      </c>
      <c r="X17" s="25">
        <f t="shared" si="9"/>
        <v>871.5</v>
      </c>
      <c r="Y17" s="25">
        <f t="shared" si="9"/>
        <v>1394</v>
      </c>
      <c r="Z17" s="25">
        <f t="shared" si="9"/>
        <v>1190</v>
      </c>
      <c r="AA17" s="25">
        <f t="shared" si="9"/>
        <v>945</v>
      </c>
      <c r="AB17" s="25">
        <f t="shared" si="9"/>
        <v>918</v>
      </c>
      <c r="AD17" s="27">
        <f t="shared" si="10"/>
        <v>5318.5</v>
      </c>
    </row>
    <row r="18" spans="1:30" x14ac:dyDescent="0.25">
      <c r="A18" s="9" t="s">
        <v>19</v>
      </c>
      <c r="B18" s="9" t="s">
        <v>32</v>
      </c>
      <c r="C18" s="5">
        <v>22</v>
      </c>
      <c r="D18" s="1">
        <v>46</v>
      </c>
      <c r="E18" s="1">
        <v>30</v>
      </c>
      <c r="F18" s="1">
        <v>41</v>
      </c>
      <c r="G18" s="1">
        <v>34</v>
      </c>
      <c r="H18" s="1">
        <v>30</v>
      </c>
      <c r="I18" s="18">
        <f t="shared" si="5"/>
        <v>6</v>
      </c>
      <c r="J18" s="18">
        <f t="shared" si="5"/>
        <v>0</v>
      </c>
      <c r="K18" s="18">
        <f t="shared" si="6"/>
        <v>1</v>
      </c>
      <c r="L18" s="18">
        <f t="shared" si="5"/>
        <v>0</v>
      </c>
      <c r="M18" s="18">
        <f t="shared" si="5"/>
        <v>0</v>
      </c>
      <c r="N18" s="21">
        <f t="shared" si="7"/>
        <v>1012</v>
      </c>
      <c r="O18" s="21">
        <f t="shared" si="7"/>
        <v>1380</v>
      </c>
      <c r="P18" s="21">
        <f t="shared" si="7"/>
        <v>1230</v>
      </c>
      <c r="Q18" s="21">
        <f t="shared" si="7"/>
        <v>1394</v>
      </c>
      <c r="R18" s="21">
        <f t="shared" si="7"/>
        <v>1020</v>
      </c>
      <c r="S18" s="23">
        <f t="shared" si="8"/>
        <v>66</v>
      </c>
      <c r="T18" s="23">
        <f t="shared" si="8"/>
        <v>0</v>
      </c>
      <c r="U18" s="23">
        <f t="shared" si="8"/>
        <v>15</v>
      </c>
      <c r="V18" s="23">
        <f t="shared" si="8"/>
        <v>0</v>
      </c>
      <c r="W18" s="23">
        <f t="shared" si="8"/>
        <v>0</v>
      </c>
      <c r="X18" s="25">
        <f t="shared" si="9"/>
        <v>1078</v>
      </c>
      <c r="Y18" s="25">
        <f t="shared" si="9"/>
        <v>1380</v>
      </c>
      <c r="Z18" s="25">
        <f t="shared" si="9"/>
        <v>1245</v>
      </c>
      <c r="AA18" s="25">
        <f t="shared" si="9"/>
        <v>1394</v>
      </c>
      <c r="AB18" s="25">
        <f t="shared" si="9"/>
        <v>1020</v>
      </c>
      <c r="AD18" s="27">
        <f t="shared" si="10"/>
        <v>6117</v>
      </c>
    </row>
    <row r="19" spans="1:30" x14ac:dyDescent="0.25">
      <c r="A19" s="9" t="s">
        <v>20</v>
      </c>
      <c r="B19" s="9" t="s">
        <v>33</v>
      </c>
      <c r="C19" s="5">
        <v>10</v>
      </c>
      <c r="D19" s="1">
        <v>43</v>
      </c>
      <c r="E19" s="1">
        <v>35</v>
      </c>
      <c r="F19" s="1">
        <v>48</v>
      </c>
      <c r="G19" s="1">
        <v>40</v>
      </c>
      <c r="H19" s="1">
        <v>35</v>
      </c>
      <c r="I19" s="18">
        <f t="shared" si="5"/>
        <v>3</v>
      </c>
      <c r="J19" s="18">
        <f t="shared" si="5"/>
        <v>0</v>
      </c>
      <c r="K19" s="18">
        <f t="shared" si="6"/>
        <v>8</v>
      </c>
      <c r="L19" s="18">
        <f t="shared" si="5"/>
        <v>0</v>
      </c>
      <c r="M19" s="18">
        <f t="shared" si="5"/>
        <v>0</v>
      </c>
      <c r="N19" s="21">
        <f t="shared" si="7"/>
        <v>430</v>
      </c>
      <c r="O19" s="21">
        <f t="shared" si="7"/>
        <v>1505</v>
      </c>
      <c r="P19" s="21">
        <f t="shared" si="7"/>
        <v>1680</v>
      </c>
      <c r="Q19" s="21">
        <f t="shared" si="7"/>
        <v>1920</v>
      </c>
      <c r="R19" s="21">
        <f t="shared" si="7"/>
        <v>1400</v>
      </c>
      <c r="S19" s="23">
        <f t="shared" si="8"/>
        <v>15</v>
      </c>
      <c r="T19" s="23">
        <f t="shared" si="8"/>
        <v>0</v>
      </c>
      <c r="U19" s="23">
        <f t="shared" si="8"/>
        <v>140</v>
      </c>
      <c r="V19" s="23">
        <f t="shared" si="8"/>
        <v>0</v>
      </c>
      <c r="W19" s="23">
        <f t="shared" si="8"/>
        <v>0</v>
      </c>
      <c r="X19" s="25">
        <f t="shared" si="9"/>
        <v>445</v>
      </c>
      <c r="Y19" s="25">
        <f t="shared" si="9"/>
        <v>1505</v>
      </c>
      <c r="Z19" s="25">
        <f t="shared" si="9"/>
        <v>1820</v>
      </c>
      <c r="AA19" s="25">
        <f t="shared" si="9"/>
        <v>1920</v>
      </c>
      <c r="AB19" s="25">
        <f t="shared" si="9"/>
        <v>1400</v>
      </c>
      <c r="AD19" s="27">
        <f t="shared" si="10"/>
        <v>7090</v>
      </c>
    </row>
    <row r="20" spans="1:30" x14ac:dyDescent="0.25">
      <c r="A20" s="9" t="s">
        <v>21</v>
      </c>
      <c r="B20" s="9" t="s">
        <v>6</v>
      </c>
      <c r="C20" s="5">
        <v>5</v>
      </c>
      <c r="D20" s="1">
        <v>50</v>
      </c>
      <c r="E20" s="1">
        <v>30</v>
      </c>
      <c r="F20" s="1">
        <v>42</v>
      </c>
      <c r="G20" s="1">
        <v>40</v>
      </c>
      <c r="H20" s="1">
        <v>30</v>
      </c>
      <c r="I20" s="18">
        <f t="shared" si="5"/>
        <v>10</v>
      </c>
      <c r="J20" s="18">
        <f t="shared" si="5"/>
        <v>0</v>
      </c>
      <c r="K20" s="18">
        <f t="shared" si="6"/>
        <v>2</v>
      </c>
      <c r="L20" s="18">
        <f t="shared" si="5"/>
        <v>0</v>
      </c>
      <c r="M20" s="18">
        <f t="shared" si="5"/>
        <v>0</v>
      </c>
      <c r="N20" s="21">
        <f t="shared" si="7"/>
        <v>250</v>
      </c>
      <c r="O20" s="21">
        <f t="shared" si="7"/>
        <v>1500</v>
      </c>
      <c r="P20" s="21">
        <f t="shared" si="7"/>
        <v>1260</v>
      </c>
      <c r="Q20" s="21">
        <f t="shared" si="7"/>
        <v>1680</v>
      </c>
      <c r="R20" s="21">
        <f t="shared" si="7"/>
        <v>1200</v>
      </c>
      <c r="S20" s="23">
        <f t="shared" si="8"/>
        <v>25</v>
      </c>
      <c r="T20" s="23">
        <f t="shared" si="8"/>
        <v>0</v>
      </c>
      <c r="U20" s="23">
        <f t="shared" si="8"/>
        <v>30</v>
      </c>
      <c r="V20" s="23">
        <f t="shared" si="8"/>
        <v>0</v>
      </c>
      <c r="W20" s="23">
        <f t="shared" si="8"/>
        <v>0</v>
      </c>
      <c r="X20" s="25">
        <f t="shared" si="9"/>
        <v>275</v>
      </c>
      <c r="Y20" s="25">
        <f t="shared" si="9"/>
        <v>1500</v>
      </c>
      <c r="Z20" s="25">
        <f t="shared" si="9"/>
        <v>1290</v>
      </c>
      <c r="AA20" s="25">
        <f t="shared" si="9"/>
        <v>1680</v>
      </c>
      <c r="AB20" s="25">
        <f t="shared" si="9"/>
        <v>1200</v>
      </c>
      <c r="AD20" s="27">
        <f t="shared" si="10"/>
        <v>5945</v>
      </c>
    </row>
    <row r="21" spans="1:3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30" x14ac:dyDescent="0.25">
      <c r="A22" s="10" t="s">
        <v>34</v>
      </c>
      <c r="B22" s="1"/>
      <c r="C22" s="6">
        <f>MAX(C4:C20)</f>
        <v>23</v>
      </c>
      <c r="D22" s="7">
        <f>MAX(D4:D20)</f>
        <v>50</v>
      </c>
      <c r="E22" s="7">
        <f t="shared" ref="E22:H22" si="11">MAX(E4:E20)</f>
        <v>45</v>
      </c>
      <c r="F22" s="7">
        <f t="shared" si="11"/>
        <v>50</v>
      </c>
      <c r="G22" s="7">
        <f t="shared" si="11"/>
        <v>42</v>
      </c>
      <c r="H22" s="7">
        <f t="shared" si="11"/>
        <v>45</v>
      </c>
      <c r="I22" s="7">
        <f t="shared" ref="I22:M22" si="12">MAX(I4:I20)</f>
        <v>10</v>
      </c>
      <c r="J22" s="7">
        <f t="shared" si="12"/>
        <v>5</v>
      </c>
      <c r="K22" s="7">
        <f t="shared" si="12"/>
        <v>10</v>
      </c>
      <c r="L22" s="7">
        <f t="shared" si="12"/>
        <v>2</v>
      </c>
      <c r="M22" s="7">
        <f t="shared" si="12"/>
        <v>5</v>
      </c>
      <c r="N22" s="8">
        <f>MAX(N4:N20)</f>
        <v>1012</v>
      </c>
      <c r="O22" s="8">
        <f t="shared" ref="O22:R22" si="13">MAX(O4:O20)</f>
        <v>2025</v>
      </c>
      <c r="P22" s="8">
        <f t="shared" si="13"/>
        <v>2100</v>
      </c>
      <c r="Q22" s="8">
        <f t="shared" si="13"/>
        <v>2000</v>
      </c>
      <c r="R22" s="8">
        <f t="shared" si="13"/>
        <v>1800</v>
      </c>
      <c r="S22" s="8">
        <f>MAX(S4:S20)</f>
        <v>66</v>
      </c>
      <c r="T22" s="8">
        <f t="shared" ref="T22:W22" si="14">MAX(T4:T20)</f>
        <v>112.5</v>
      </c>
      <c r="U22" s="8">
        <f t="shared" si="14"/>
        <v>210</v>
      </c>
      <c r="V22" s="8">
        <f t="shared" si="14"/>
        <v>42</v>
      </c>
      <c r="W22" s="8">
        <f t="shared" si="14"/>
        <v>100</v>
      </c>
      <c r="X22" s="8">
        <f>MAX(X4:X20)</f>
        <v>1078</v>
      </c>
      <c r="Y22" s="8">
        <f t="shared" ref="Y22:AD22" si="15">MAX(Y4:Y20)</f>
        <v>2137.5</v>
      </c>
      <c r="Z22" s="8">
        <f t="shared" si="15"/>
        <v>2310</v>
      </c>
      <c r="AA22" s="8">
        <f t="shared" si="15"/>
        <v>2000</v>
      </c>
      <c r="AB22" s="8">
        <f t="shared" si="15"/>
        <v>1900</v>
      </c>
      <c r="AC22" s="8"/>
      <c r="AD22" s="8">
        <f t="shared" si="15"/>
        <v>8394.5</v>
      </c>
    </row>
    <row r="23" spans="1:30" x14ac:dyDescent="0.25">
      <c r="A23" s="10" t="s">
        <v>35</v>
      </c>
      <c r="B23" s="1"/>
      <c r="C23" s="6">
        <f>MIN(C4:C20)</f>
        <v>5</v>
      </c>
      <c r="D23" s="7">
        <f>MIN(D4:D20)</f>
        <v>23</v>
      </c>
      <c r="E23" s="7">
        <f t="shared" ref="E23:H23" si="16">MIN(E4:E20)</f>
        <v>20</v>
      </c>
      <c r="F23" s="7">
        <f t="shared" si="16"/>
        <v>35</v>
      </c>
      <c r="G23" s="7">
        <f t="shared" si="16"/>
        <v>27</v>
      </c>
      <c r="H23" s="7">
        <f t="shared" si="16"/>
        <v>20</v>
      </c>
      <c r="I23" s="7">
        <f t="shared" ref="I23:M23" si="17">MIN(I4:I20)</f>
        <v>0</v>
      </c>
      <c r="J23" s="7">
        <f t="shared" si="17"/>
        <v>0</v>
      </c>
      <c r="K23" s="7">
        <f t="shared" si="17"/>
        <v>0</v>
      </c>
      <c r="L23" s="7">
        <f t="shared" si="17"/>
        <v>0</v>
      </c>
      <c r="M23" s="7">
        <f t="shared" si="17"/>
        <v>0</v>
      </c>
      <c r="N23" s="8">
        <f>MIN(N4:N20)</f>
        <v>250</v>
      </c>
      <c r="O23" s="8">
        <f t="shared" ref="O23:R23" si="18">MIN(O4:O20)</f>
        <v>336</v>
      </c>
      <c r="P23" s="8">
        <f t="shared" si="18"/>
        <v>320</v>
      </c>
      <c r="Q23" s="8">
        <f t="shared" si="18"/>
        <v>336</v>
      </c>
      <c r="R23" s="8">
        <f t="shared" si="18"/>
        <v>336</v>
      </c>
      <c r="S23" s="8">
        <f>MIN(S4:S20)</f>
        <v>0</v>
      </c>
      <c r="T23" s="8">
        <f t="shared" ref="T23:W23" si="19">MIN(T4:T20)</f>
        <v>0</v>
      </c>
      <c r="U23" s="8">
        <f t="shared" si="19"/>
        <v>0</v>
      </c>
      <c r="V23" s="8">
        <f t="shared" si="19"/>
        <v>0</v>
      </c>
      <c r="W23" s="8">
        <f t="shared" si="19"/>
        <v>0</v>
      </c>
      <c r="X23" s="8">
        <f>MIN(X4:X20)</f>
        <v>275</v>
      </c>
      <c r="Y23" s="8">
        <f t="shared" ref="Y23:AD23" si="20">MIN(Y4:Y20)</f>
        <v>344</v>
      </c>
      <c r="Z23" s="8">
        <f t="shared" si="20"/>
        <v>320</v>
      </c>
      <c r="AA23" s="8">
        <f t="shared" si="20"/>
        <v>344</v>
      </c>
      <c r="AB23" s="8">
        <f t="shared" si="20"/>
        <v>344</v>
      </c>
      <c r="AC23" s="8"/>
      <c r="AD23" s="8">
        <f t="shared" si="20"/>
        <v>1672</v>
      </c>
    </row>
    <row r="24" spans="1:30" x14ac:dyDescent="0.25">
      <c r="A24" s="10" t="s">
        <v>36</v>
      </c>
      <c r="B24" s="1"/>
      <c r="C24" s="6">
        <f>AVERAGE(C4:C20)</f>
        <v>14.147058823529411</v>
      </c>
      <c r="D24" s="7">
        <f>AVERAGE(D4:D20)</f>
        <v>37.352941176470587</v>
      </c>
      <c r="E24" s="7">
        <f t="shared" ref="E24:H24" si="21">AVERAGE(E4:E20)</f>
        <v>33.764705882352942</v>
      </c>
      <c r="F24" s="7">
        <f t="shared" si="21"/>
        <v>42</v>
      </c>
      <c r="G24" s="7">
        <f t="shared" si="21"/>
        <v>38.588235294117645</v>
      </c>
      <c r="H24" s="7">
        <f t="shared" si="21"/>
        <v>33.764705882352942</v>
      </c>
      <c r="I24" s="7">
        <f t="shared" ref="I24:M24" si="22">AVERAGE(I4:I20)</f>
        <v>1.7647058823529411</v>
      </c>
      <c r="J24" s="7">
        <f t="shared" si="22"/>
        <v>0.6470588235294118</v>
      </c>
      <c r="K24" s="7">
        <f t="shared" si="22"/>
        <v>3</v>
      </c>
      <c r="L24" s="7">
        <f t="shared" si="22"/>
        <v>0.41176470588235292</v>
      </c>
      <c r="M24" s="7">
        <f t="shared" si="22"/>
        <v>0.6470588235294118</v>
      </c>
      <c r="N24" s="8">
        <f>AVERAGE(N4:N20)</f>
        <v>519.38235294117646</v>
      </c>
      <c r="O24" s="8">
        <f t="shared" ref="O24:R24" si="23">AVERAGE(O4:O20)</f>
        <v>1194.0588235294117</v>
      </c>
      <c r="P24" s="8">
        <f t="shared" si="23"/>
        <v>1329.7058823529412</v>
      </c>
      <c r="Q24" s="8">
        <f t="shared" si="23"/>
        <v>1546.1176470588234</v>
      </c>
      <c r="R24" s="8">
        <f t="shared" si="23"/>
        <v>1224.8823529411766</v>
      </c>
      <c r="S24" s="8">
        <f>AVERAGE(S4:S20)</f>
        <v>9.5735294117647065</v>
      </c>
      <c r="T24" s="8">
        <f t="shared" ref="T24:W24" si="24">AVERAGE(T4:T20)</f>
        <v>11.911764705882353</v>
      </c>
      <c r="U24" s="8">
        <f t="shared" si="24"/>
        <v>47.264705882352942</v>
      </c>
      <c r="V24" s="8">
        <f t="shared" si="24"/>
        <v>6.4411764705882355</v>
      </c>
      <c r="W24" s="8">
        <f t="shared" si="24"/>
        <v>11.117647058823529</v>
      </c>
      <c r="X24" s="8">
        <f>AVERAGE(X4:X20)</f>
        <v>528.95588235294122</v>
      </c>
      <c r="Y24" s="8">
        <f t="shared" ref="Y24:AD24" si="25">AVERAGE(Y4:Y20)</f>
        <v>1205.9705882352941</v>
      </c>
      <c r="Z24" s="8">
        <f t="shared" si="25"/>
        <v>1376.9705882352941</v>
      </c>
      <c r="AA24" s="8">
        <f t="shared" si="25"/>
        <v>1552.5588235294117</v>
      </c>
      <c r="AB24" s="8">
        <f t="shared" si="25"/>
        <v>1236</v>
      </c>
      <c r="AC24" s="8"/>
      <c r="AD24" s="8">
        <f t="shared" si="25"/>
        <v>5900.4558823529414</v>
      </c>
    </row>
    <row r="25" spans="1:30" x14ac:dyDescent="0.25">
      <c r="A25" s="11"/>
      <c r="B25" s="12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30" x14ac:dyDescent="0.25">
      <c r="A26" s="11"/>
      <c r="B26" s="12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</sheetData>
  <mergeCells count="1">
    <mergeCell ref="A1:X1"/>
  </mergeCells>
  <pageMargins left="0.7" right="0.7" top="0.75" bottom="0.75" header="0.3" footer="0.3"/>
  <pageSetup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</dc:creator>
  <cp:lastModifiedBy>pak</cp:lastModifiedBy>
  <cp:lastPrinted>2022-03-27T10:41:19Z</cp:lastPrinted>
  <dcterms:created xsi:type="dcterms:W3CDTF">2022-03-25T12:32:11Z</dcterms:created>
  <dcterms:modified xsi:type="dcterms:W3CDTF">2022-03-27T10:41:24Z</dcterms:modified>
</cp:coreProperties>
</file>