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codeName="ThisWorkbook"/>
  <mc:AlternateContent xmlns:mc="http://schemas.openxmlformats.org/markup-compatibility/2006">
    <mc:Choice Requires="x15">
      <x15ac:absPath xmlns:x15ac="http://schemas.microsoft.com/office/spreadsheetml/2010/11/ac" url="C:\Users\ajstent\Desktop\"/>
    </mc:Choice>
  </mc:AlternateContent>
  <xr:revisionPtr revIDLastSave="0" documentId="8_{7283CA09-8319-4546-AE6B-D26AC5378D0C}" xr6:coauthVersionLast="36" xr6:coauthVersionMax="36" xr10:uidLastSave="{00000000-0000-0000-0000-000000000000}"/>
  <bookViews>
    <workbookView xWindow="0" yWindow="0" windowWidth="21570" windowHeight="7980" xr2:uid="{00000000-000D-0000-FFFF-FFFF00000000}"/>
  </bookViews>
  <sheets>
    <sheet name="Combined" sheetId="5" r:id="rId1"/>
    <sheet name="Bartlett Inventory Winter 2022" sheetId="1" r:id="rId2"/>
    <sheet name="Citizen Survey Winter 2022_" sheetId="4" r:id="rId3"/>
    <sheet name="MSFS Winter Web Survey 2022" sheetId="7" r:id="rId4"/>
    <sheet name="Tuva" sheetId="8" r:id="rId5"/>
    <sheet name="Combined Field Sheet" sheetId="9" r:id="rId6"/>
  </sheets>
  <definedNames>
    <definedName name="ColumnToSearch">#REF!</definedName>
    <definedName name="ColumnToSearch2">#REF!</definedName>
    <definedName name="Private__Ornamental_≥_10__DBH_AceCap__PWD">#REF!</definedName>
  </definedNames>
  <calcPr calcId="191029"/>
</workbook>
</file>

<file path=xl/calcChain.xml><?xml version="1.0" encoding="utf-8"?>
<calcChain xmlns="http://schemas.openxmlformats.org/spreadsheetml/2006/main">
  <c r="S306" i="4" l="1"/>
  <c r="R306" i="4"/>
  <c r="S305" i="4"/>
  <c r="R305" i="4"/>
  <c r="S304" i="4"/>
  <c r="R304" i="4"/>
  <c r="S303" i="4"/>
  <c r="R303" i="4"/>
  <c r="S302" i="4"/>
  <c r="R302" i="4"/>
  <c r="Y208" i="4"/>
  <c r="U933" i="5"/>
  <c r="T653" i="5"/>
  <c r="S301" i="4"/>
  <c r="R301" i="4"/>
  <c r="S300" i="4"/>
  <c r="R300" i="4"/>
  <c r="S299" i="4"/>
  <c r="R299" i="4"/>
  <c r="S298" i="4"/>
  <c r="R298" i="4"/>
  <c r="S297" i="4"/>
  <c r="R297" i="4"/>
  <c r="S296" i="4"/>
  <c r="R296" i="4"/>
  <c r="S295" i="4"/>
  <c r="R295" i="4"/>
  <c r="S294" i="4"/>
  <c r="R294" i="4"/>
  <c r="S293" i="4"/>
  <c r="R293" i="4"/>
  <c r="S292" i="4"/>
  <c r="R292" i="4"/>
  <c r="S291" i="4"/>
  <c r="R291" i="4"/>
  <c r="T351" i="9" l="1"/>
  <c r="U376" i="9"/>
  <c r="U375" i="9"/>
  <c r="U374" i="9"/>
  <c r="U373" i="9"/>
  <c r="U372" i="9"/>
  <c r="U371" i="9"/>
  <c r="U370" i="9"/>
  <c r="U369" i="9"/>
  <c r="U368" i="9"/>
  <c r="U367" i="9"/>
  <c r="U366" i="9"/>
  <c r="U365" i="9"/>
  <c r="U364" i="9"/>
  <c r="U363" i="9"/>
  <c r="U362" i="9"/>
  <c r="U361" i="9"/>
  <c r="U360" i="9"/>
  <c r="U359" i="9"/>
  <c r="U358" i="9"/>
  <c r="U357" i="9"/>
  <c r="U356" i="9"/>
  <c r="U355" i="9"/>
  <c r="U354" i="9"/>
  <c r="U353" i="9"/>
  <c r="U352" i="9"/>
  <c r="T269" i="9"/>
  <c r="T317" i="9"/>
  <c r="T336" i="9"/>
  <c r="T331" i="9"/>
  <c r="T299" i="9"/>
  <c r="T296" i="9"/>
  <c r="T330" i="9"/>
  <c r="T342" i="9"/>
  <c r="T339" i="9"/>
  <c r="T313" i="9"/>
  <c r="T335" i="9"/>
  <c r="T325" i="9"/>
  <c r="T271" i="9"/>
  <c r="T321" i="9"/>
  <c r="T303" i="9"/>
  <c r="T287" i="9"/>
  <c r="T319" i="9"/>
  <c r="T307" i="9"/>
  <c r="T343" i="9"/>
  <c r="T312" i="9"/>
  <c r="T290" i="9"/>
  <c r="T346" i="9"/>
  <c r="T270" i="9"/>
  <c r="T293" i="9"/>
  <c r="T305" i="9"/>
  <c r="T316" i="9"/>
  <c r="T329" i="9"/>
  <c r="T304" i="9"/>
  <c r="T310" i="9"/>
  <c r="T292" i="9"/>
  <c r="T347" i="9"/>
  <c r="T295" i="9"/>
  <c r="T301" i="9"/>
  <c r="T282" i="9"/>
  <c r="T327" i="9"/>
  <c r="T288" i="9"/>
  <c r="T277" i="9"/>
  <c r="T273" i="9"/>
  <c r="T284" i="9"/>
  <c r="T279" i="9"/>
  <c r="T294" i="9"/>
  <c r="T334" i="9"/>
  <c r="T280" i="9"/>
  <c r="T297" i="9"/>
  <c r="T311" i="9"/>
  <c r="T344" i="9"/>
  <c r="T286" i="9"/>
  <c r="T318" i="9"/>
  <c r="T298" i="9"/>
  <c r="T281" i="9"/>
  <c r="T322" i="9"/>
  <c r="T348" i="9"/>
  <c r="T308" i="9"/>
  <c r="T268" i="9"/>
  <c r="T340" i="9"/>
  <c r="T302" i="9"/>
  <c r="T341" i="9"/>
  <c r="T300" i="9"/>
  <c r="T326" i="9"/>
  <c r="T338" i="9"/>
  <c r="T328" i="9"/>
  <c r="T345" i="9"/>
  <c r="T272" i="9"/>
  <c r="T309" i="9"/>
  <c r="T283" i="9"/>
  <c r="T267" i="9"/>
  <c r="T289" i="9"/>
  <c r="T332" i="9"/>
  <c r="T324" i="9"/>
  <c r="T285" i="9"/>
  <c r="T291" i="9"/>
  <c r="T323" i="9"/>
  <c r="T275" i="9"/>
  <c r="T276" i="9"/>
  <c r="T337" i="9"/>
  <c r="T333" i="9"/>
  <c r="T314" i="9"/>
  <c r="T306" i="9"/>
  <c r="T278" i="9"/>
  <c r="T315" i="9"/>
  <c r="T349" i="9"/>
  <c r="T274" i="9"/>
  <c r="T350" i="9"/>
  <c r="T320" i="9"/>
  <c r="T339" i="8"/>
  <c r="T338" i="8"/>
  <c r="T337" i="8"/>
  <c r="T336" i="8"/>
  <c r="T335" i="8"/>
  <c r="T334" i="8"/>
  <c r="T333" i="8"/>
  <c r="T332" i="8"/>
  <c r="T331" i="8"/>
  <c r="T330" i="8"/>
  <c r="T329" i="8"/>
  <c r="T328" i="8"/>
  <c r="T327" i="8"/>
  <c r="T326" i="8"/>
  <c r="T325" i="8"/>
  <c r="T324" i="8"/>
  <c r="T323" i="8"/>
  <c r="T322" i="8"/>
  <c r="T321" i="8"/>
  <c r="T320" i="8"/>
  <c r="T319" i="8"/>
  <c r="T318" i="8"/>
  <c r="T317" i="8"/>
  <c r="T316" i="8"/>
  <c r="T315" i="8"/>
  <c r="T314" i="8"/>
  <c r="T313" i="8"/>
  <c r="T312" i="8"/>
  <c r="T311" i="8"/>
  <c r="T310" i="8"/>
  <c r="T309" i="8"/>
  <c r="T308" i="8"/>
  <c r="T307" i="8"/>
  <c r="T306" i="8"/>
  <c r="T305" i="8"/>
  <c r="T304" i="8"/>
  <c r="T303" i="8"/>
  <c r="T302" i="8"/>
  <c r="T301" i="8"/>
  <c r="T300" i="8"/>
  <c r="T299" i="8"/>
  <c r="T298" i="8"/>
  <c r="T297" i="8"/>
  <c r="T296" i="8"/>
  <c r="T295" i="8"/>
  <c r="T294" i="8"/>
  <c r="T293" i="8"/>
  <c r="T292" i="8"/>
  <c r="T291" i="8"/>
  <c r="T290" i="8"/>
  <c r="T289" i="8"/>
  <c r="T288" i="8"/>
  <c r="T287" i="8"/>
  <c r="T286" i="8"/>
  <c r="T285" i="8"/>
  <c r="T284" i="8"/>
  <c r="T283" i="8"/>
  <c r="T282" i="8"/>
  <c r="T281" i="8"/>
  <c r="T280" i="8"/>
  <c r="T279" i="8"/>
  <c r="T278" i="8"/>
  <c r="T277" i="8"/>
  <c r="T276" i="8"/>
  <c r="T275" i="8"/>
  <c r="T274" i="8"/>
  <c r="T273" i="8"/>
  <c r="T272" i="8"/>
  <c r="T271" i="8"/>
  <c r="T270" i="8"/>
  <c r="T269" i="8"/>
  <c r="T268" i="8"/>
  <c r="T267" i="8"/>
  <c r="T266" i="8"/>
  <c r="T265" i="8"/>
  <c r="T264" i="8"/>
  <c r="T263" i="8"/>
  <c r="T262" i="8"/>
  <c r="T261" i="8"/>
  <c r="T260" i="8"/>
  <c r="T259" i="8"/>
  <c r="T258" i="8"/>
  <c r="T257" i="8"/>
  <c r="T256" i="8"/>
  <c r="T255" i="8"/>
  <c r="T254" i="8"/>
  <c r="T253" i="8"/>
  <c r="T252" i="8"/>
  <c r="T251" i="8"/>
  <c r="T250" i="8"/>
  <c r="T249" i="8"/>
  <c r="T248" i="8"/>
  <c r="T247" i="8"/>
  <c r="T246" i="8"/>
  <c r="T245" i="8"/>
  <c r="T244" i="8"/>
  <c r="T243" i="8"/>
  <c r="T242" i="8"/>
  <c r="T241" i="8"/>
  <c r="T240" i="8"/>
  <c r="T239" i="8"/>
  <c r="T238" i="8"/>
  <c r="T237" i="8"/>
  <c r="T236" i="8"/>
  <c r="T235" i="8"/>
  <c r="T234" i="8"/>
  <c r="T233" i="8"/>
  <c r="T232" i="8"/>
  <c r="T231" i="8"/>
  <c r="T230" i="8"/>
  <c r="T229" i="8"/>
  <c r="T228" i="8"/>
  <c r="T227" i="8"/>
  <c r="T226" i="8"/>
  <c r="T225" i="8"/>
  <c r="T224" i="8"/>
  <c r="T223" i="8"/>
  <c r="T222" i="8"/>
  <c r="T221" i="8"/>
  <c r="T220" i="8"/>
  <c r="T219" i="8"/>
  <c r="T218" i="8"/>
  <c r="T217" i="8"/>
  <c r="T216" i="8"/>
  <c r="T215" i="8"/>
  <c r="T214" i="8"/>
  <c r="T213" i="8"/>
  <c r="T212" i="8"/>
  <c r="T211" i="8"/>
  <c r="T210" i="8"/>
  <c r="T209" i="8"/>
  <c r="T208" i="8"/>
  <c r="T207" i="8"/>
  <c r="T206" i="8"/>
  <c r="T205" i="8"/>
  <c r="T204" i="8"/>
  <c r="T203" i="8"/>
  <c r="T202" i="8"/>
  <c r="T201" i="8"/>
  <c r="T200" i="8"/>
  <c r="T199" i="8"/>
  <c r="T198" i="8"/>
  <c r="T197" i="8"/>
  <c r="T196" i="8"/>
  <c r="T195" i="8"/>
  <c r="T194" i="8"/>
  <c r="T193" i="8"/>
  <c r="T192" i="8"/>
  <c r="T191" i="8"/>
  <c r="T190" i="8"/>
  <c r="T189" i="8"/>
  <c r="T188" i="8"/>
  <c r="T187" i="8"/>
  <c r="T186" i="8"/>
  <c r="T185" i="8"/>
  <c r="T184" i="8"/>
  <c r="T183" i="8"/>
  <c r="T182" i="8"/>
  <c r="T181" i="8"/>
  <c r="T180" i="8"/>
  <c r="T179" i="8"/>
  <c r="T178" i="8"/>
  <c r="T177" i="8"/>
  <c r="T176" i="8"/>
  <c r="T175" i="8"/>
  <c r="T174" i="8"/>
  <c r="T173" i="8"/>
  <c r="T172" i="8"/>
  <c r="T171" i="8"/>
  <c r="T170" i="8"/>
  <c r="T169" i="8"/>
  <c r="T168" i="8"/>
  <c r="T167" i="8"/>
  <c r="T166" i="8"/>
  <c r="T165" i="8"/>
  <c r="T164" i="8"/>
  <c r="T163" i="8"/>
  <c r="T162" i="8"/>
  <c r="T161" i="8"/>
  <c r="T160" i="8"/>
  <c r="T159" i="8"/>
  <c r="T158" i="8"/>
  <c r="T157" i="8"/>
  <c r="T156"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T129" i="8"/>
  <c r="T128" i="8"/>
  <c r="T127" i="8"/>
  <c r="T126" i="8"/>
  <c r="T125" i="8"/>
  <c r="T124" i="8"/>
  <c r="T123" i="8"/>
  <c r="T122" i="8"/>
  <c r="T121" i="8"/>
  <c r="T120" i="8"/>
  <c r="T119" i="8"/>
  <c r="T118" i="8"/>
  <c r="T117" i="8"/>
  <c r="T116" i="8"/>
  <c r="T115" i="8"/>
  <c r="T114" i="8"/>
  <c r="T113" i="8"/>
  <c r="T112" i="8"/>
  <c r="T111" i="8"/>
  <c r="T110" i="8"/>
  <c r="T109" i="8"/>
  <c r="T108" i="8"/>
  <c r="T107" i="8"/>
  <c r="T106" i="8"/>
  <c r="T105" i="8"/>
  <c r="T104" i="8"/>
  <c r="T103" i="8"/>
  <c r="T102" i="8"/>
  <c r="T101" i="8"/>
  <c r="T100" i="8"/>
  <c r="T99" i="8"/>
  <c r="T98" i="8"/>
  <c r="T97" i="8"/>
  <c r="T96" i="8"/>
  <c r="T95" i="8"/>
  <c r="T94" i="8"/>
  <c r="T93" i="8"/>
  <c r="T92" i="8"/>
  <c r="T91" i="8"/>
  <c r="T90" i="8"/>
  <c r="T89" i="8"/>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T57" i="8"/>
  <c r="T56" i="8"/>
  <c r="T55" i="8"/>
  <c r="T54" i="8"/>
  <c r="T53" i="8"/>
  <c r="T52" i="8"/>
  <c r="T51" i="8"/>
  <c r="T50" i="8"/>
  <c r="T49" i="8"/>
  <c r="T48" i="8"/>
  <c r="T536" i="8"/>
  <c r="T535" i="8"/>
  <c r="T534" i="8"/>
  <c r="T533" i="8"/>
  <c r="T532" i="8"/>
  <c r="T531" i="8"/>
  <c r="T530" i="8"/>
  <c r="T529" i="8"/>
  <c r="T528" i="8"/>
  <c r="T527" i="8"/>
  <c r="T526" i="8"/>
  <c r="T525" i="8"/>
  <c r="T524" i="8"/>
  <c r="T523" i="8"/>
  <c r="T522" i="8"/>
  <c r="T521" i="8"/>
  <c r="T520" i="8"/>
  <c r="T519" i="8"/>
  <c r="T518" i="8"/>
  <c r="T517" i="8"/>
  <c r="T516" i="8"/>
  <c r="T515" i="8"/>
  <c r="T514" i="8"/>
  <c r="T513" i="8"/>
  <c r="T512" i="8"/>
  <c r="T511" i="8"/>
  <c r="T510" i="8"/>
  <c r="T509" i="8"/>
  <c r="T508" i="8"/>
  <c r="T507" i="8"/>
  <c r="T506" i="8"/>
  <c r="T505" i="8"/>
  <c r="T504" i="8"/>
  <c r="T503" i="8"/>
  <c r="T502" i="8"/>
  <c r="T501" i="8"/>
  <c r="T500" i="8"/>
  <c r="T499" i="8"/>
  <c r="T498" i="8"/>
  <c r="T497" i="8"/>
  <c r="T496" i="8"/>
  <c r="T495" i="8"/>
  <c r="T494" i="8"/>
  <c r="T493" i="8"/>
  <c r="T492" i="8"/>
  <c r="T491" i="8"/>
  <c r="T490" i="8"/>
  <c r="T489" i="8"/>
  <c r="T488" i="8"/>
  <c r="T487" i="8"/>
  <c r="T486" i="8"/>
  <c r="T485" i="8"/>
  <c r="T484" i="8"/>
  <c r="T483" i="8"/>
  <c r="T482" i="8"/>
  <c r="T481" i="8"/>
  <c r="T480" i="8"/>
  <c r="T479" i="8"/>
  <c r="T478" i="8"/>
  <c r="T477" i="8"/>
  <c r="T476" i="8"/>
  <c r="T475" i="8"/>
  <c r="T474" i="8"/>
  <c r="T473" i="8"/>
  <c r="T472" i="8"/>
  <c r="T471" i="8"/>
  <c r="T470" i="8"/>
  <c r="T469" i="8"/>
  <c r="T468" i="8"/>
  <c r="T467" i="8"/>
  <c r="T466" i="8"/>
  <c r="T465" i="8"/>
  <c r="T464" i="8"/>
  <c r="T463" i="8"/>
  <c r="T462" i="8"/>
  <c r="T461" i="8"/>
  <c r="T460" i="8"/>
  <c r="T459" i="8"/>
  <c r="T458" i="8"/>
  <c r="T457" i="8"/>
  <c r="T456"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T429" i="8"/>
  <c r="T428" i="8"/>
  <c r="T427" i="8"/>
  <c r="T426" i="8"/>
  <c r="T425" i="8"/>
  <c r="T424" i="8"/>
  <c r="T423" i="8"/>
  <c r="T422" i="8"/>
  <c r="T421" i="8"/>
  <c r="T420" i="8"/>
  <c r="T419" i="8"/>
  <c r="T418" i="8"/>
  <c r="T417" i="8"/>
  <c r="T416" i="8"/>
  <c r="T415" i="8"/>
  <c r="T414" i="8"/>
  <c r="T413" i="8"/>
  <c r="T412" i="8"/>
  <c r="T411" i="8"/>
  <c r="T410" i="8"/>
  <c r="T409" i="8"/>
  <c r="T408" i="8"/>
  <c r="T407" i="8"/>
  <c r="T406" i="8"/>
  <c r="T405" i="8"/>
  <c r="T404" i="8"/>
  <c r="T403" i="8"/>
  <c r="T402" i="8"/>
  <c r="T401" i="8"/>
  <c r="T400" i="8"/>
  <c r="T399" i="8"/>
  <c r="T398" i="8"/>
  <c r="T397" i="8"/>
  <c r="T396" i="8"/>
  <c r="T395" i="8"/>
  <c r="T394" i="8"/>
  <c r="T393" i="8"/>
  <c r="T392" i="8"/>
  <c r="T391" i="8"/>
  <c r="T390" i="8"/>
  <c r="T389" i="8"/>
  <c r="T388" i="8"/>
  <c r="T387" i="8"/>
  <c r="T386" i="8"/>
  <c r="T385" i="8"/>
  <c r="T384" i="8"/>
  <c r="T383" i="8"/>
  <c r="T382" i="8"/>
  <c r="T381" i="8"/>
  <c r="T380" i="8"/>
  <c r="T379" i="8"/>
  <c r="T378" i="8"/>
  <c r="T377" i="8"/>
  <c r="T376" i="8"/>
  <c r="T375" i="8"/>
  <c r="T374" i="8"/>
  <c r="T373" i="8"/>
  <c r="T372" i="8"/>
  <c r="T371" i="8"/>
  <c r="T370" i="8"/>
  <c r="T369" i="8"/>
  <c r="T368" i="8"/>
  <c r="T367" i="8"/>
  <c r="T366" i="8"/>
  <c r="T365" i="8"/>
  <c r="T364" i="8"/>
  <c r="T363" i="8"/>
  <c r="T362" i="8"/>
  <c r="T361" i="8"/>
  <c r="T360" i="8"/>
  <c r="T359" i="8"/>
  <c r="T358" i="8"/>
  <c r="T357" i="8"/>
  <c r="T356" i="8"/>
  <c r="T355" i="8"/>
  <c r="T354" i="8"/>
  <c r="T353" i="8"/>
  <c r="T352" i="8"/>
  <c r="T351" i="8"/>
  <c r="T350" i="8"/>
  <c r="T349" i="8"/>
  <c r="T348" i="8"/>
  <c r="T347" i="8"/>
  <c r="T346" i="8"/>
  <c r="T345" i="8"/>
  <c r="T344" i="8"/>
  <c r="T343" i="8"/>
  <c r="T342" i="8"/>
  <c r="T341" i="8"/>
  <c r="T340"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T3" i="8"/>
  <c r="T2" i="8"/>
  <c r="T579" i="8"/>
  <c r="T578" i="8"/>
  <c r="T577" i="8"/>
  <c r="T576" i="8"/>
  <c r="T575" i="8"/>
  <c r="T574" i="8"/>
  <c r="T573" i="8"/>
  <c r="T572" i="8"/>
  <c r="T571" i="8"/>
  <c r="T570" i="8"/>
  <c r="T569" i="8"/>
  <c r="T568" i="8"/>
  <c r="T567" i="8"/>
  <c r="T566" i="8"/>
  <c r="T565" i="8"/>
  <c r="T564" i="8"/>
  <c r="T563" i="8"/>
  <c r="T562" i="8"/>
  <c r="T561" i="8"/>
  <c r="T560" i="8"/>
  <c r="T559" i="8"/>
  <c r="T558" i="8"/>
  <c r="T557" i="8"/>
  <c r="T556" i="8"/>
  <c r="T555" i="8"/>
  <c r="T554" i="8"/>
  <c r="T553" i="8"/>
  <c r="T552" i="8"/>
  <c r="T551" i="8"/>
  <c r="T550" i="8"/>
  <c r="T549" i="8"/>
  <c r="T548" i="8"/>
  <c r="T547" i="8"/>
  <c r="T546" i="8"/>
  <c r="T603" i="8"/>
  <c r="T602" i="8"/>
  <c r="T601" i="8"/>
  <c r="T600" i="8"/>
  <c r="T599" i="8"/>
  <c r="T598" i="8"/>
  <c r="T597" i="8"/>
  <c r="T596" i="8"/>
  <c r="T595" i="8"/>
  <c r="T594" i="8"/>
  <c r="T593" i="8"/>
  <c r="T592" i="8"/>
  <c r="T591" i="8"/>
  <c r="T590" i="8"/>
  <c r="T589" i="8"/>
  <c r="T588" i="8"/>
  <c r="T587" i="8"/>
  <c r="T586" i="8"/>
  <c r="T585" i="8"/>
  <c r="T584" i="8"/>
  <c r="T583" i="8"/>
  <c r="T582" i="8"/>
  <c r="T581" i="8"/>
  <c r="T580" i="8"/>
  <c r="T544" i="8"/>
  <c r="T543" i="8"/>
  <c r="T542" i="8"/>
  <c r="T541" i="8"/>
  <c r="T540" i="8"/>
  <c r="T539" i="8"/>
  <c r="T538" i="8"/>
  <c r="T537" i="8"/>
  <c r="T545" i="8"/>
  <c r="T917" i="8"/>
  <c r="T916" i="8"/>
  <c r="T915" i="8"/>
  <c r="T914" i="8"/>
  <c r="T913" i="8"/>
  <c r="T912" i="8"/>
  <c r="T911" i="8"/>
  <c r="T910" i="8"/>
  <c r="T909" i="8"/>
  <c r="T908" i="8"/>
  <c r="T907" i="8"/>
  <c r="T906" i="8"/>
  <c r="T905" i="8"/>
  <c r="T904" i="8"/>
  <c r="T903" i="8"/>
  <c r="T902" i="8"/>
  <c r="T901" i="8"/>
  <c r="T900" i="8"/>
  <c r="T899" i="8"/>
  <c r="T898" i="8"/>
  <c r="T897" i="8"/>
  <c r="T896" i="8"/>
  <c r="T895" i="8"/>
  <c r="T894" i="8"/>
  <c r="T893" i="8"/>
  <c r="S748" i="8"/>
  <c r="S747" i="8"/>
  <c r="S746" i="8"/>
  <c r="S745" i="8"/>
  <c r="S744" i="8"/>
  <c r="S743" i="8"/>
  <c r="S742" i="8"/>
  <c r="S741" i="8"/>
  <c r="S740" i="8"/>
  <c r="S739" i="8"/>
  <c r="S738" i="8"/>
  <c r="S737" i="8"/>
  <c r="S736" i="8"/>
  <c r="S735" i="8"/>
  <c r="S734" i="8"/>
  <c r="S733" i="8"/>
  <c r="S732" i="8"/>
  <c r="S731" i="8"/>
  <c r="S730" i="8"/>
  <c r="S729" i="8"/>
  <c r="S728" i="8"/>
  <c r="S727" i="8"/>
  <c r="S726" i="8"/>
  <c r="S725" i="8"/>
  <c r="S724" i="8"/>
  <c r="S723" i="8"/>
  <c r="S722" i="8"/>
  <c r="S721" i="8"/>
  <c r="S720" i="8"/>
  <c r="S719" i="8"/>
  <c r="S718" i="8"/>
  <c r="S717" i="8"/>
  <c r="S716" i="8"/>
  <c r="S715" i="8"/>
  <c r="S714" i="8"/>
  <c r="S713" i="8"/>
  <c r="S712" i="8"/>
  <c r="S711" i="8"/>
  <c r="S710" i="8"/>
  <c r="S709" i="8"/>
  <c r="S708" i="8"/>
  <c r="S707" i="8"/>
  <c r="S706" i="8"/>
  <c r="S705" i="8"/>
  <c r="S704" i="8"/>
  <c r="S703" i="8"/>
  <c r="S702" i="8"/>
  <c r="S701" i="8"/>
  <c r="S700" i="8"/>
  <c r="S699" i="8"/>
  <c r="S698" i="8"/>
  <c r="S697" i="8"/>
  <c r="S696" i="8"/>
  <c r="S695" i="8"/>
  <c r="S694" i="8"/>
  <c r="S693" i="8"/>
  <c r="S692" i="8"/>
  <c r="S691" i="8"/>
  <c r="S690" i="8"/>
  <c r="S689" i="8"/>
  <c r="S688" i="8"/>
  <c r="S687" i="8"/>
  <c r="S686" i="8"/>
  <c r="S685" i="8"/>
  <c r="S684" i="8"/>
  <c r="S683" i="8"/>
  <c r="S682" i="8"/>
  <c r="S681" i="8"/>
  <c r="S680" i="8"/>
  <c r="S679" i="8"/>
  <c r="S678" i="8"/>
  <c r="S677" i="8"/>
  <c r="S676" i="8"/>
  <c r="S675" i="8"/>
  <c r="S674" i="8"/>
  <c r="S673" i="8"/>
  <c r="S672" i="8"/>
  <c r="S671" i="8"/>
  <c r="S670" i="8"/>
  <c r="S669" i="8"/>
  <c r="S668" i="8"/>
  <c r="S667" i="8"/>
  <c r="S666" i="8"/>
  <c r="S665" i="8"/>
  <c r="S664" i="8"/>
  <c r="S663" i="8"/>
  <c r="S662" i="8"/>
  <c r="S661" i="8"/>
  <c r="S660" i="8"/>
  <c r="S659" i="8"/>
  <c r="S658" i="8"/>
  <c r="S657" i="8"/>
  <c r="S656" i="8"/>
  <c r="S655" i="8"/>
  <c r="S654" i="8"/>
  <c r="S653" i="8"/>
  <c r="S652" i="8"/>
  <c r="S651" i="8"/>
  <c r="S650" i="8"/>
  <c r="S649" i="8"/>
  <c r="S648" i="8"/>
  <c r="S647" i="8"/>
  <c r="S646" i="8"/>
  <c r="S645" i="8"/>
  <c r="S644" i="8"/>
  <c r="S643" i="8"/>
  <c r="S642" i="8"/>
  <c r="S641" i="8"/>
  <c r="S640" i="8"/>
  <c r="S639" i="8"/>
  <c r="S638" i="8"/>
  <c r="S637" i="8"/>
  <c r="S636" i="8"/>
  <c r="S635" i="8"/>
  <c r="S634" i="8"/>
  <c r="S633" i="8"/>
  <c r="S632" i="8"/>
  <c r="S631" i="8"/>
  <c r="S630" i="8"/>
  <c r="S629" i="8"/>
  <c r="S628" i="8"/>
  <c r="S627" i="8"/>
  <c r="S626" i="8"/>
  <c r="S625" i="8"/>
  <c r="S624" i="8"/>
  <c r="S623" i="8"/>
  <c r="S622" i="8"/>
  <c r="S621" i="8"/>
  <c r="S620" i="8"/>
  <c r="S619" i="8"/>
  <c r="S618" i="8"/>
  <c r="S617" i="8"/>
  <c r="S616" i="8"/>
  <c r="S615" i="8"/>
  <c r="S614" i="8"/>
  <c r="S613" i="8"/>
  <c r="S612" i="8"/>
  <c r="S611" i="8"/>
  <c r="S610" i="8"/>
  <c r="S609" i="8"/>
  <c r="S608" i="8"/>
  <c r="S607" i="8"/>
  <c r="S606" i="8"/>
  <c r="S605" i="8"/>
  <c r="S604" i="8"/>
  <c r="G50" i="8"/>
  <c r="G98" i="8"/>
  <c r="G110" i="8"/>
  <c r="G83" i="8"/>
  <c r="G121" i="8"/>
  <c r="G120" i="8"/>
  <c r="G140" i="8"/>
  <c r="G154" i="8"/>
  <c r="G172" i="8"/>
  <c r="G201" i="8"/>
  <c r="G200" i="8"/>
  <c r="G153" i="8"/>
  <c r="G119" i="8"/>
  <c r="G171" i="8"/>
  <c r="G199" i="8"/>
  <c r="G198" i="8"/>
  <c r="G218" i="8"/>
  <c r="G246" i="8"/>
  <c r="G280" i="8"/>
  <c r="G279" i="8"/>
  <c r="G304" i="8"/>
  <c r="G303" i="8"/>
  <c r="G31" i="8"/>
  <c r="G49" i="8"/>
  <c r="G51" i="8"/>
  <c r="G54" i="8"/>
  <c r="G53" i="8"/>
  <c r="G57" i="8"/>
  <c r="G64" i="8"/>
  <c r="G62" i="8"/>
  <c r="G302" i="8"/>
  <c r="G327" i="8"/>
  <c r="G338" i="8"/>
  <c r="G61" i="8"/>
  <c r="G73" i="8"/>
  <c r="G78" i="8"/>
  <c r="G88" i="8"/>
  <c r="G131" i="8"/>
  <c r="G152" i="8"/>
  <c r="G245" i="8"/>
  <c r="G278" i="8"/>
  <c r="G301" i="8"/>
  <c r="G300" i="8"/>
  <c r="G315" i="8"/>
  <c r="G337" i="8"/>
  <c r="G44" i="8"/>
  <c r="G2" i="8"/>
  <c r="G26" i="8"/>
  <c r="G45" i="8"/>
  <c r="G47" i="8"/>
  <c r="G46" i="8"/>
  <c r="G43" i="8"/>
  <c r="G72" i="8"/>
  <c r="G326" i="8"/>
  <c r="G67" i="8"/>
  <c r="G66" i="8"/>
  <c r="G71" i="8"/>
  <c r="G77" i="8"/>
  <c r="G97" i="8"/>
  <c r="G96" i="8"/>
  <c r="G109" i="8"/>
  <c r="G118" i="8"/>
  <c r="G117" i="8"/>
  <c r="G130" i="8"/>
  <c r="G129" i="8"/>
  <c r="G170" i="8"/>
  <c r="G169" i="8"/>
  <c r="G168" i="8"/>
  <c r="G167" i="8"/>
  <c r="G183" i="8"/>
  <c r="G182" i="8"/>
  <c r="G197" i="8"/>
  <c r="G217" i="8"/>
  <c r="G216" i="8"/>
  <c r="G244" i="8"/>
  <c r="G243" i="8"/>
  <c r="G242" i="8"/>
  <c r="G241" i="8"/>
  <c r="G240" i="8"/>
  <c r="G239" i="8"/>
  <c r="G277" i="8"/>
  <c r="G299" i="8"/>
  <c r="G314" i="8"/>
  <c r="G313" i="8"/>
  <c r="G312" i="8"/>
  <c r="G336" i="8"/>
  <c r="G335" i="8"/>
  <c r="G334" i="8"/>
  <c r="G333" i="8"/>
  <c r="G215" i="8"/>
  <c r="G56" i="8"/>
  <c r="G60" i="8"/>
  <c r="G82" i="8"/>
  <c r="G108" i="8"/>
  <c r="G128" i="8"/>
  <c r="G127" i="8"/>
  <c r="G151" i="8"/>
  <c r="G166" i="8"/>
  <c r="G165" i="8"/>
  <c r="G196" i="8"/>
  <c r="G195" i="8"/>
  <c r="G214" i="8"/>
  <c r="G213" i="8"/>
  <c r="G212" i="8"/>
  <c r="G211" i="8"/>
  <c r="G238" i="8"/>
  <c r="G237" i="8"/>
  <c r="G276" i="8"/>
  <c r="G275" i="8"/>
  <c r="G274" i="8"/>
  <c r="G273" i="8"/>
  <c r="G272" i="8"/>
  <c r="G271" i="8"/>
  <c r="G270" i="8"/>
  <c r="G269" i="8"/>
  <c r="G298" i="8"/>
  <c r="G297" i="8"/>
  <c r="G296" i="8"/>
  <c r="G311" i="8"/>
  <c r="G310" i="8"/>
  <c r="G309" i="8"/>
  <c r="G48" i="8"/>
  <c r="G52" i="8"/>
  <c r="G55" i="8"/>
  <c r="G59" i="8"/>
  <c r="G76" i="8"/>
  <c r="G75" i="8"/>
  <c r="G81" i="8"/>
  <c r="G80" i="8"/>
  <c r="G87" i="8"/>
  <c r="G86" i="8"/>
  <c r="G107" i="8"/>
  <c r="G106" i="8"/>
  <c r="G105" i="8"/>
  <c r="G126" i="8"/>
  <c r="G125" i="8"/>
  <c r="G139" i="8"/>
  <c r="G138" i="8"/>
  <c r="G164" i="8"/>
  <c r="G163" i="8"/>
  <c r="G162" i="8"/>
  <c r="G181" i="8"/>
  <c r="G194" i="8"/>
  <c r="G193" i="8"/>
  <c r="G210" i="8"/>
  <c r="G209" i="8"/>
  <c r="G208" i="8"/>
  <c r="G207" i="8"/>
  <c r="G206" i="8"/>
  <c r="G205" i="8"/>
  <c r="G236" i="8"/>
  <c r="G235" i="8"/>
  <c r="G234" i="8"/>
  <c r="G233" i="8"/>
  <c r="G232" i="8"/>
  <c r="G231" i="8"/>
  <c r="G268" i="8"/>
  <c r="G267" i="8"/>
  <c r="G266" i="8"/>
  <c r="G265" i="8"/>
  <c r="G264" i="8"/>
  <c r="G263" i="8"/>
  <c r="G262" i="8"/>
  <c r="G261" i="8"/>
  <c r="G295" i="8"/>
  <c r="G294" i="8"/>
  <c r="G293" i="8"/>
  <c r="G292" i="8"/>
  <c r="G291" i="8"/>
  <c r="G290" i="8"/>
  <c r="G289" i="8"/>
  <c r="G308" i="8"/>
  <c r="G307" i="8"/>
  <c r="G63" i="8"/>
  <c r="G65" i="8"/>
  <c r="G79" i="8"/>
  <c r="G95" i="8"/>
  <c r="G94" i="8"/>
  <c r="G93" i="8"/>
  <c r="G92" i="8"/>
  <c r="G104" i="8"/>
  <c r="G103" i="8"/>
  <c r="G102" i="8"/>
  <c r="G116" i="8"/>
  <c r="G124" i="8"/>
  <c r="G123" i="8"/>
  <c r="G85" i="8"/>
  <c r="G91" i="8"/>
  <c r="G115" i="8"/>
  <c r="G150" i="8"/>
  <c r="G161" i="8"/>
  <c r="G192" i="8"/>
  <c r="G230" i="8"/>
  <c r="G101" i="8"/>
  <c r="G7" i="8"/>
  <c r="G6" i="8"/>
  <c r="G9" i="8"/>
  <c r="G16" i="8"/>
  <c r="G15" i="8"/>
  <c r="G14" i="8"/>
  <c r="G18" i="8"/>
  <c r="G19" i="8"/>
  <c r="G21" i="8"/>
  <c r="G32" i="8"/>
  <c r="G30" i="8"/>
  <c r="G4" i="8"/>
  <c r="G3" i="8"/>
  <c r="G8" i="8"/>
  <c r="G17" i="8"/>
  <c r="G20" i="8"/>
  <c r="G24" i="8"/>
  <c r="G25" i="8"/>
  <c r="G33" i="8"/>
  <c r="G13" i="8"/>
  <c r="G23" i="8"/>
  <c r="G22" i="8"/>
  <c r="G42" i="8"/>
  <c r="G41" i="8"/>
  <c r="G40" i="8"/>
  <c r="G39" i="8"/>
  <c r="G38" i="8"/>
  <c r="G37" i="8"/>
  <c r="G5" i="8"/>
  <c r="G11" i="8"/>
  <c r="G10" i="8"/>
  <c r="G12" i="8"/>
  <c r="G36" i="8"/>
  <c r="G35" i="8"/>
  <c r="G34" i="8"/>
  <c r="G160" i="8"/>
  <c r="G180" i="8"/>
  <c r="G288" i="8"/>
  <c r="G287" i="8"/>
  <c r="G332" i="8"/>
  <c r="G331" i="8"/>
  <c r="G29" i="8"/>
  <c r="G28" i="8"/>
  <c r="G27" i="8"/>
  <c r="G325" i="8"/>
  <c r="G324" i="8"/>
  <c r="G323" i="8"/>
  <c r="G322" i="8"/>
  <c r="G330" i="8"/>
  <c r="G306" i="8"/>
  <c r="G305" i="8"/>
  <c r="G321" i="8"/>
  <c r="G320" i="8"/>
  <c r="G319" i="8"/>
  <c r="G318" i="8"/>
  <c r="G317" i="8"/>
  <c r="G329" i="8"/>
  <c r="G328" i="8"/>
  <c r="G339" i="8"/>
  <c r="G159" i="8"/>
  <c r="G137" i="8"/>
  <c r="G191" i="8"/>
  <c r="G190" i="8"/>
  <c r="G229" i="8"/>
  <c r="G260" i="8"/>
  <c r="G286" i="8"/>
  <c r="G149" i="8"/>
  <c r="G228" i="8"/>
  <c r="G259" i="8"/>
  <c r="G258" i="8"/>
  <c r="G285" i="8"/>
  <c r="G70" i="8"/>
  <c r="G69" i="8"/>
  <c r="G74" i="8"/>
  <c r="G90" i="8"/>
  <c r="G100" i="8"/>
  <c r="G114" i="8"/>
  <c r="G148" i="8"/>
  <c r="G147" i="8"/>
  <c r="G146" i="8"/>
  <c r="G145" i="8"/>
  <c r="G144" i="8"/>
  <c r="G143" i="8"/>
  <c r="G158" i="8"/>
  <c r="G157" i="8"/>
  <c r="G156" i="8"/>
  <c r="G179" i="8"/>
  <c r="G178" i="8"/>
  <c r="G177" i="8"/>
  <c r="G176" i="8"/>
  <c r="G189" i="8"/>
  <c r="G188" i="8"/>
  <c r="G187" i="8"/>
  <c r="G186" i="8"/>
  <c r="G204" i="8"/>
  <c r="G203" i="8"/>
  <c r="G227" i="8"/>
  <c r="G226" i="8"/>
  <c r="G225" i="8"/>
  <c r="G224" i="8"/>
  <c r="G257" i="8"/>
  <c r="G256" i="8"/>
  <c r="G255" i="8"/>
  <c r="G254" i="8"/>
  <c r="G253" i="8"/>
  <c r="G252" i="8"/>
  <c r="G251" i="8"/>
  <c r="G250" i="8"/>
  <c r="G284" i="8"/>
  <c r="G316" i="8"/>
  <c r="G84" i="8"/>
  <c r="G99" i="8"/>
  <c r="G113" i="8"/>
  <c r="G136" i="8"/>
  <c r="G135" i="8"/>
  <c r="G134" i="8"/>
  <c r="G142" i="8"/>
  <c r="G175" i="8"/>
  <c r="G58" i="8"/>
  <c r="G68" i="8"/>
  <c r="G89" i="8"/>
  <c r="G112" i="8"/>
  <c r="G111" i="8"/>
  <c r="G122" i="8"/>
  <c r="G133" i="8"/>
  <c r="G132" i="8"/>
  <c r="G141" i="8"/>
  <c r="G155" i="8"/>
  <c r="G174" i="8"/>
  <c r="G185" i="8"/>
  <c r="G202" i="8"/>
  <c r="G223" i="8"/>
  <c r="G222" i="8"/>
  <c r="G221" i="8"/>
  <c r="G249" i="8"/>
  <c r="G248" i="8"/>
  <c r="G247" i="8"/>
  <c r="G283" i="8"/>
  <c r="G282" i="8"/>
  <c r="G281" i="8"/>
  <c r="G173" i="8"/>
  <c r="G184" i="8"/>
  <c r="G220" i="8"/>
  <c r="G219" i="8"/>
  <c r="G438" i="8"/>
  <c r="G495" i="8"/>
  <c r="G475" i="8"/>
  <c r="G505" i="8"/>
  <c r="G504" i="8"/>
  <c r="G534" i="8"/>
  <c r="G536" i="8"/>
  <c r="G447" i="8"/>
  <c r="G446" i="8"/>
  <c r="G462" i="8"/>
  <c r="G489" i="8"/>
  <c r="G488" i="8"/>
  <c r="G494" i="8"/>
  <c r="G493" i="8"/>
  <c r="G503" i="8"/>
  <c r="G502" i="8"/>
  <c r="G511" i="8"/>
  <c r="G520" i="8"/>
  <c r="G533" i="8"/>
  <c r="G578" i="8"/>
  <c r="G577" i="8"/>
  <c r="G576" i="8"/>
  <c r="G575" i="8"/>
  <c r="G603" i="8"/>
  <c r="G558" i="8"/>
  <c r="G557" i="8"/>
  <c r="G571" i="8"/>
  <c r="G411" i="8"/>
  <c r="G492" i="8"/>
  <c r="G372" i="8"/>
  <c r="G461" i="8"/>
  <c r="G474" i="8"/>
  <c r="G487" i="8"/>
  <c r="G392" i="8"/>
  <c r="G410" i="8"/>
  <c r="G409" i="8"/>
  <c r="G423" i="8"/>
  <c r="G437" i="8"/>
  <c r="G436" i="8"/>
  <c r="G460" i="8"/>
  <c r="G459" i="8"/>
  <c r="G458" i="8"/>
  <c r="G457" i="8"/>
  <c r="G473" i="8"/>
  <c r="G486" i="8"/>
  <c r="G491" i="8"/>
  <c r="G371" i="8"/>
  <c r="G408" i="8"/>
  <c r="G435" i="8"/>
  <c r="G407" i="8"/>
  <c r="G579" i="8"/>
  <c r="G434" i="8"/>
  <c r="G485" i="8"/>
  <c r="G519" i="8"/>
  <c r="G570" i="8"/>
  <c r="G552" i="8"/>
  <c r="G546" i="8"/>
  <c r="G551" i="8"/>
  <c r="G556" i="8"/>
  <c r="G569" i="8"/>
  <c r="G532" i="8"/>
  <c r="G531" i="8"/>
  <c r="G518" i="8"/>
  <c r="G517" i="8"/>
  <c r="G530" i="8"/>
  <c r="G529" i="8"/>
  <c r="G528" i="8"/>
  <c r="G527" i="8"/>
  <c r="G526" i="8"/>
  <c r="G456" i="8"/>
  <c r="G422" i="8"/>
  <c r="G433" i="8"/>
  <c r="G501" i="8"/>
  <c r="G484" i="8"/>
  <c r="G366" i="8"/>
  <c r="G386" i="8"/>
  <c r="G525" i="8"/>
  <c r="G432" i="8"/>
  <c r="G472" i="8"/>
  <c r="G471" i="8"/>
  <c r="G483" i="8"/>
  <c r="G574" i="8"/>
  <c r="G510" i="8"/>
  <c r="G357" i="8"/>
  <c r="G455" i="8"/>
  <c r="G568" i="8"/>
  <c r="G550" i="8"/>
  <c r="G555" i="8"/>
  <c r="G482" i="8"/>
  <c r="G500" i="8"/>
  <c r="G421" i="8"/>
  <c r="G470" i="8"/>
  <c r="G406" i="8"/>
  <c r="G431" i="8"/>
  <c r="G445" i="8"/>
  <c r="G454" i="8"/>
  <c r="G469" i="8"/>
  <c r="G468" i="8"/>
  <c r="G444" i="8"/>
  <c r="G365" i="8"/>
  <c r="G467" i="8"/>
  <c r="G499" i="8"/>
  <c r="G509" i="8"/>
  <c r="G508" i="8"/>
  <c r="G524" i="8"/>
  <c r="G602" i="8"/>
  <c r="G554" i="8"/>
  <c r="G563" i="8"/>
  <c r="G542" i="8"/>
  <c r="G541" i="8"/>
  <c r="G544" i="8"/>
  <c r="G385" i="8"/>
  <c r="G523" i="8"/>
  <c r="G377" i="8"/>
  <c r="G420" i="8"/>
  <c r="G443" i="8"/>
  <c r="G466" i="8"/>
  <c r="G465" i="8"/>
  <c r="G481" i="8"/>
  <c r="G480" i="8"/>
  <c r="G498" i="8"/>
  <c r="G589" i="8"/>
  <c r="G588" i="8"/>
  <c r="G391" i="8"/>
  <c r="G595" i="8"/>
  <c r="G594" i="8"/>
  <c r="G601" i="8"/>
  <c r="G549" i="8"/>
  <c r="G405" i="8"/>
  <c r="G364" i="8"/>
  <c r="G376" i="8"/>
  <c r="G419" i="8"/>
  <c r="G430" i="8"/>
  <c r="G442" i="8"/>
  <c r="G453" i="8"/>
  <c r="G452" i="8"/>
  <c r="G451" i="8"/>
  <c r="G516" i="8"/>
  <c r="G345" i="8"/>
  <c r="G404" i="8"/>
  <c r="G403" i="8"/>
  <c r="G418" i="8"/>
  <c r="G441" i="8"/>
  <c r="G497" i="8"/>
  <c r="G479" i="8"/>
  <c r="G496" i="8"/>
  <c r="G417" i="8"/>
  <c r="G384" i="8"/>
  <c r="G490" i="8"/>
  <c r="G587" i="8"/>
  <c r="G383" i="8"/>
  <c r="G402" i="8"/>
  <c r="G429" i="8"/>
  <c r="G450" i="8"/>
  <c r="G464" i="8"/>
  <c r="G540" i="8"/>
  <c r="G401" i="8"/>
  <c r="G449" i="8"/>
  <c r="G478" i="8"/>
  <c r="G350" i="8"/>
  <c r="G363" i="8"/>
  <c r="G375" i="8"/>
  <c r="G382" i="8"/>
  <c r="G381" i="8"/>
  <c r="G390" i="8"/>
  <c r="G400" i="8"/>
  <c r="G399" i="8"/>
  <c r="G398" i="8"/>
  <c r="G440" i="8"/>
  <c r="G439" i="8"/>
  <c r="G582" i="8"/>
  <c r="G600" i="8"/>
  <c r="G507" i="8"/>
  <c r="G567" i="8"/>
  <c r="G562" i="8"/>
  <c r="G591" i="8"/>
  <c r="G593" i="8"/>
  <c r="G599" i="8"/>
  <c r="G553" i="8"/>
  <c r="G356" i="8"/>
  <c r="G416" i="8"/>
  <c r="G397" i="8"/>
  <c r="G428" i="8"/>
  <c r="G355" i="8"/>
  <c r="G463" i="8"/>
  <c r="G596" i="8"/>
  <c r="G561" i="8"/>
  <c r="G389" i="8"/>
  <c r="G592" i="8"/>
  <c r="G342" i="8"/>
  <c r="G354" i="8"/>
  <c r="G380" i="8"/>
  <c r="G388" i="8"/>
  <c r="G344" i="8"/>
  <c r="G347" i="8"/>
  <c r="G353" i="8"/>
  <c r="G352" i="8"/>
  <c r="G370" i="8"/>
  <c r="G374" i="8"/>
  <c r="G396" i="8"/>
  <c r="G415" i="8"/>
  <c r="G427" i="8"/>
  <c r="G426" i="8"/>
  <c r="G448" i="8"/>
  <c r="G515" i="8"/>
  <c r="G522" i="8"/>
  <c r="G425" i="8"/>
  <c r="G477" i="8"/>
  <c r="G545" i="8"/>
  <c r="G379" i="8"/>
  <c r="G395" i="8"/>
  <c r="G394" i="8"/>
  <c r="G424" i="8"/>
  <c r="G584" i="8"/>
  <c r="G586" i="8"/>
  <c r="G590" i="8"/>
  <c r="G560" i="8"/>
  <c r="G362" i="8"/>
  <c r="G349" i="8"/>
  <c r="G341" i="8"/>
  <c r="G351" i="8"/>
  <c r="G378" i="8"/>
  <c r="G387" i="8"/>
  <c r="G414" i="8"/>
  <c r="G413" i="8"/>
  <c r="G514" i="8"/>
  <c r="G521" i="8"/>
  <c r="G559" i="8"/>
  <c r="G572" i="8"/>
  <c r="G583" i="8"/>
  <c r="G539" i="8"/>
  <c r="G538" i="8"/>
  <c r="G361" i="8"/>
  <c r="G369" i="8"/>
  <c r="G368" i="8"/>
  <c r="G373" i="8"/>
  <c r="G535" i="8"/>
  <c r="G348" i="8"/>
  <c r="G360" i="8"/>
  <c r="G566" i="8"/>
  <c r="G548" i="8"/>
  <c r="G543" i="8"/>
  <c r="G346" i="8"/>
  <c r="G359" i="8"/>
  <c r="G367" i="8"/>
  <c r="G393" i="8"/>
  <c r="G412" i="8"/>
  <c r="G565" i="8"/>
  <c r="G564" i="8"/>
  <c r="G573" i="8"/>
  <c r="G476" i="8"/>
  <c r="G358" i="8"/>
  <c r="G506" i="8"/>
  <c r="G598" i="8"/>
  <c r="G537" i="8"/>
  <c r="G547" i="8"/>
  <c r="G513" i="8"/>
  <c r="G585" i="8"/>
  <c r="G580" i="8"/>
  <c r="G343" i="8"/>
  <c r="G340" i="8"/>
  <c r="G512" i="8"/>
  <c r="G581" i="8"/>
  <c r="G597" i="8"/>
  <c r="U910" i="5"/>
  <c r="U911" i="5"/>
  <c r="U912" i="5"/>
  <c r="U913" i="5"/>
  <c r="U914" i="5"/>
  <c r="U915" i="5"/>
  <c r="U916" i="5"/>
  <c r="U917" i="5"/>
  <c r="U918" i="5"/>
  <c r="U919" i="5"/>
  <c r="U920" i="5"/>
  <c r="U921" i="5"/>
  <c r="U922" i="5"/>
  <c r="U923" i="5"/>
  <c r="U924" i="5"/>
  <c r="U925" i="5"/>
  <c r="U926" i="5"/>
  <c r="U927" i="5"/>
  <c r="U928" i="5"/>
  <c r="U929" i="5"/>
  <c r="U930" i="5"/>
  <c r="U931" i="5"/>
  <c r="U932" i="5"/>
  <c r="U909" i="5"/>
  <c r="H603" i="5"/>
  <c r="H602" i="5"/>
  <c r="H601" i="5"/>
  <c r="H600" i="5"/>
  <c r="H599" i="5"/>
  <c r="H598" i="5"/>
  <c r="H597" i="5"/>
  <c r="H596" i="5"/>
  <c r="H595" i="5"/>
  <c r="H594" i="5"/>
  <c r="H593" i="5"/>
  <c r="H592" i="5"/>
  <c r="H591" i="5"/>
  <c r="H590" i="5"/>
  <c r="H589" i="5"/>
  <c r="H588" i="5"/>
  <c r="H587" i="5"/>
  <c r="H586" i="5"/>
  <c r="H585" i="5"/>
  <c r="H584" i="5"/>
  <c r="H583" i="5"/>
  <c r="H582" i="5"/>
  <c r="H581" i="5"/>
  <c r="H580" i="5"/>
  <c r="H579" i="5"/>
  <c r="H578" i="5"/>
  <c r="H577" i="5"/>
  <c r="H576" i="5"/>
  <c r="H575" i="5"/>
  <c r="H574" i="5"/>
  <c r="H573" i="5"/>
  <c r="H572" i="5"/>
  <c r="H571" i="5"/>
  <c r="H570" i="5"/>
  <c r="H569" i="5"/>
  <c r="H568" i="5"/>
  <c r="H567" i="5"/>
  <c r="H566" i="5"/>
  <c r="H565" i="5"/>
  <c r="H564" i="5"/>
  <c r="H563" i="5"/>
  <c r="H562" i="5"/>
  <c r="H561" i="5"/>
  <c r="H560" i="5"/>
  <c r="H559" i="5"/>
  <c r="H558" i="5"/>
  <c r="H557" i="5"/>
  <c r="H556" i="5"/>
  <c r="H555" i="5"/>
  <c r="H554" i="5"/>
  <c r="H553" i="5"/>
  <c r="H552" i="5"/>
  <c r="H551" i="5"/>
  <c r="H550" i="5"/>
  <c r="H549" i="5"/>
  <c r="H548" i="5"/>
  <c r="H547" i="5"/>
  <c r="H546" i="5"/>
  <c r="H545" i="5"/>
  <c r="H544" i="5"/>
  <c r="H543" i="5"/>
  <c r="H542" i="5"/>
  <c r="H541" i="5"/>
  <c r="H540" i="5"/>
  <c r="H539" i="5"/>
  <c r="H538" i="5"/>
  <c r="H537" i="5"/>
  <c r="H536" i="5"/>
  <c r="H535" i="5"/>
  <c r="H534" i="5"/>
  <c r="H533" i="5"/>
  <c r="H532" i="5"/>
  <c r="H531" i="5"/>
  <c r="H530" i="5"/>
  <c r="H529" i="5"/>
  <c r="H528" i="5"/>
  <c r="H527" i="5"/>
  <c r="H526" i="5"/>
  <c r="H525" i="5"/>
  <c r="H524" i="5"/>
  <c r="H523" i="5"/>
  <c r="H522" i="5"/>
  <c r="H521" i="5"/>
  <c r="H520" i="5"/>
  <c r="H519" i="5"/>
  <c r="H518" i="5"/>
  <c r="H517" i="5"/>
  <c r="H516" i="5"/>
  <c r="H515" i="5"/>
  <c r="H514" i="5"/>
  <c r="H513" i="5"/>
  <c r="H512" i="5"/>
  <c r="H511" i="5"/>
  <c r="H510" i="5"/>
  <c r="H509" i="5"/>
  <c r="H508" i="5"/>
  <c r="H507" i="5"/>
  <c r="H506" i="5"/>
  <c r="H505" i="5"/>
  <c r="H504" i="5"/>
  <c r="H503" i="5"/>
  <c r="H502" i="5"/>
  <c r="H501" i="5"/>
  <c r="H500" i="5"/>
  <c r="H499" i="5"/>
  <c r="H498" i="5"/>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T262" i="4"/>
  <c r="T156" i="4"/>
  <c r="T111" i="4"/>
  <c r="T239" i="4"/>
  <c r="T227" i="4"/>
  <c r="T147" i="4"/>
  <c r="T281" i="4"/>
  <c r="T271" i="4"/>
  <c r="T138" i="4"/>
  <c r="T225" i="4"/>
  <c r="T121" i="4"/>
  <c r="T204" i="4"/>
  <c r="T73" i="4"/>
  <c r="T164" i="4"/>
  <c r="T265" i="4"/>
  <c r="T60" i="4"/>
  <c r="T106" i="4"/>
  <c r="T256" i="4"/>
  <c r="T218" i="4"/>
  <c r="T114" i="4"/>
  <c r="T188" i="4"/>
  <c r="T63" i="4"/>
  <c r="T159" i="4"/>
  <c r="T110" i="4"/>
  <c r="T235" i="4"/>
  <c r="T221" i="4"/>
  <c r="T61" i="4"/>
  <c r="T160" i="4"/>
  <c r="T266" i="4"/>
  <c r="T268" i="4"/>
  <c r="T231" i="4"/>
  <c r="T216" i="4"/>
  <c r="T40" i="4"/>
  <c r="T85" i="4"/>
  <c r="T191" i="4"/>
  <c r="T214" i="4"/>
  <c r="T74" i="4"/>
  <c r="T58" i="4"/>
  <c r="T56" i="4"/>
  <c r="T71" i="4"/>
  <c r="T175" i="4"/>
  <c r="T163" i="4"/>
  <c r="T161" i="4"/>
  <c r="T141" i="4"/>
  <c r="T45" i="4"/>
  <c r="T226" i="4"/>
  <c r="T192" i="4"/>
  <c r="T212" i="4"/>
  <c r="T183" i="4"/>
  <c r="T4" i="4"/>
  <c r="T276" i="4"/>
  <c r="T242" i="4"/>
  <c r="T170" i="4"/>
  <c r="T184" i="4"/>
  <c r="T145" i="4"/>
  <c r="T120" i="4"/>
  <c r="T127" i="4"/>
  <c r="T7" i="4"/>
  <c r="T125" i="4"/>
  <c r="T2" i="4"/>
  <c r="T5" i="4"/>
  <c r="T39" i="4"/>
  <c r="T88" i="4"/>
  <c r="T93" i="4"/>
  <c r="T255" i="4"/>
  <c r="T252" i="4"/>
  <c r="T122" i="4"/>
  <c r="T117" i="4"/>
  <c r="T108" i="4"/>
  <c r="T171" i="4"/>
  <c r="T189" i="4"/>
  <c r="T126" i="4"/>
  <c r="T19" i="4"/>
  <c r="T149" i="4"/>
  <c r="T222" i="4"/>
  <c r="T219" i="4"/>
  <c r="T168" i="4"/>
  <c r="T250" i="4"/>
  <c r="T229" i="4"/>
  <c r="T99" i="4"/>
  <c r="T232" i="4"/>
  <c r="T246" i="4"/>
  <c r="T185" i="4"/>
  <c r="T234" i="4"/>
  <c r="T87" i="4"/>
  <c r="T167" i="4"/>
  <c r="T103" i="4"/>
  <c r="T116" i="4"/>
  <c r="T107" i="4"/>
  <c r="T254" i="4"/>
  <c r="T180" i="4"/>
  <c r="T193" i="4"/>
  <c r="T66" i="4"/>
  <c r="T153" i="4"/>
  <c r="T238" i="4"/>
  <c r="T176" i="4"/>
  <c r="T173" i="4"/>
  <c r="T29" i="4"/>
  <c r="T86" i="4"/>
  <c r="T213" i="4"/>
  <c r="T101" i="4"/>
  <c r="T165" i="4"/>
  <c r="T150" i="4"/>
  <c r="T277" i="4"/>
  <c r="T47" i="4"/>
  <c r="T178" i="4"/>
  <c r="T162" i="4"/>
  <c r="T177" i="4"/>
  <c r="T67" i="4"/>
  <c r="T135" i="4"/>
  <c r="T158" i="4"/>
  <c r="T143" i="4"/>
  <c r="T194" i="4"/>
  <c r="T104" i="4"/>
  <c r="T96" i="4"/>
  <c r="T68" i="4"/>
  <c r="T258" i="4"/>
  <c r="T144" i="4"/>
  <c r="T84" i="4"/>
  <c r="T129" i="4"/>
  <c r="T174" i="4"/>
  <c r="T54" i="4"/>
  <c r="T95" i="4"/>
  <c r="T49" i="4"/>
  <c r="T154" i="4"/>
  <c r="T22" i="4"/>
  <c r="T269" i="4"/>
  <c r="T105" i="4"/>
  <c r="T133" i="4"/>
  <c r="T233" i="4"/>
  <c r="T136" i="4"/>
  <c r="T251" i="4"/>
  <c r="T83" i="4"/>
  <c r="T151" i="4"/>
  <c r="T34" i="4"/>
  <c r="T205" i="4"/>
  <c r="T148" i="4"/>
  <c r="T288" i="4"/>
  <c r="T208" i="4"/>
  <c r="T130" i="4"/>
  <c r="T17" i="4"/>
  <c r="T14" i="4"/>
  <c r="T263" i="4"/>
  <c r="T109" i="4"/>
  <c r="T89" i="4"/>
  <c r="T287" i="4"/>
  <c r="T55" i="4"/>
  <c r="T196" i="4"/>
  <c r="T51" i="4"/>
  <c r="T11" i="4"/>
  <c r="T172" i="4"/>
  <c r="T102" i="4"/>
  <c r="T28" i="4"/>
  <c r="T283" i="4"/>
  <c r="T198" i="4"/>
  <c r="T247" i="4"/>
  <c r="T190" i="4"/>
  <c r="T181" i="4"/>
  <c r="T79" i="4"/>
  <c r="T24" i="4"/>
  <c r="T9" i="4"/>
  <c r="T36" i="4"/>
  <c r="T41" i="4"/>
  <c r="T260" i="4"/>
  <c r="T78" i="4"/>
  <c r="T46" i="4"/>
  <c r="T70" i="4"/>
  <c r="T91" i="4"/>
  <c r="T72" i="4"/>
  <c r="T100" i="4"/>
  <c r="T230" i="4"/>
  <c r="T210" i="4"/>
  <c r="T195" i="4"/>
  <c r="T10" i="4"/>
  <c r="T32" i="4"/>
  <c r="T94" i="4"/>
  <c r="T48" i="4"/>
  <c r="T282" i="4"/>
  <c r="T241" i="4"/>
  <c r="T220" i="4"/>
  <c r="T289" i="4"/>
  <c r="T59" i="4"/>
  <c r="T132" i="4"/>
  <c r="T64" i="4"/>
  <c r="T16" i="4"/>
  <c r="T228" i="4"/>
  <c r="T37" i="4"/>
  <c r="T197" i="4"/>
  <c r="T146" i="4"/>
  <c r="T77" i="4"/>
  <c r="T113" i="4"/>
  <c r="T152" i="4"/>
  <c r="T245" i="4"/>
  <c r="T15" i="4"/>
  <c r="T137" i="4"/>
  <c r="T82" i="4"/>
  <c r="T140" i="4"/>
  <c r="T272" i="4"/>
  <c r="T25" i="4"/>
  <c r="T97" i="4"/>
  <c r="T267" i="4"/>
  <c r="T90" i="4"/>
  <c r="T142" i="4"/>
  <c r="T253" i="4"/>
  <c r="T182" i="4"/>
  <c r="T92" i="4"/>
  <c r="T285" i="4"/>
  <c r="T118" i="4"/>
  <c r="T123" i="4"/>
  <c r="T65" i="4"/>
  <c r="T215" i="4"/>
  <c r="T273" i="4"/>
  <c r="T236" i="4"/>
  <c r="T53" i="4"/>
  <c r="T280" i="4"/>
  <c r="T43" i="4"/>
  <c r="T200" i="4"/>
  <c r="T257" i="4"/>
  <c r="T50" i="4"/>
  <c r="T42" i="4"/>
  <c r="T80" i="4"/>
  <c r="T274" i="4"/>
  <c r="T18" i="4"/>
  <c r="T81" i="4"/>
  <c r="T211" i="4"/>
  <c r="T124" i="4"/>
  <c r="T169" i="4"/>
  <c r="T12" i="4"/>
  <c r="T52" i="4"/>
  <c r="T139" i="4"/>
  <c r="T259" i="4"/>
  <c r="T224" i="4"/>
  <c r="T264" i="4"/>
  <c r="T203" i="4"/>
  <c r="T202" i="4"/>
  <c r="T223" i="4"/>
  <c r="T206" i="4"/>
  <c r="T76" i="4"/>
  <c r="T207" i="4"/>
  <c r="T31" i="4"/>
  <c r="T3" i="4"/>
  <c r="T57" i="4"/>
  <c r="T284" i="4"/>
  <c r="T69" i="4"/>
  <c r="T75" i="4"/>
  <c r="T38" i="4"/>
  <c r="T30" i="4"/>
  <c r="T98" i="4"/>
  <c r="T186" i="4"/>
  <c r="T237" i="4"/>
  <c r="T20" i="4"/>
  <c r="T119" i="4"/>
  <c r="T134" i="4"/>
  <c r="T179" i="4"/>
  <c r="T199" i="4"/>
  <c r="T209" i="4"/>
  <c r="T6" i="4"/>
  <c r="T286" i="4"/>
  <c r="T279" i="4"/>
  <c r="T217" i="4"/>
  <c r="T115" i="4"/>
  <c r="T261" i="4"/>
  <c r="T8" i="4"/>
  <c r="T131" i="4"/>
  <c r="T275" i="4"/>
  <c r="T240" i="4"/>
  <c r="T155" i="4"/>
  <c r="T44" i="4"/>
  <c r="T23" i="4"/>
  <c r="T157" i="4"/>
  <c r="T201" i="4"/>
  <c r="T278" i="4"/>
  <c r="T187" i="4"/>
  <c r="T21" i="4"/>
  <c r="T128" i="4"/>
  <c r="T26" i="4"/>
  <c r="T243" i="4"/>
  <c r="T270" i="4"/>
  <c r="T62" i="4"/>
  <c r="T13" i="4"/>
  <c r="T33" i="4"/>
  <c r="T35" i="4"/>
  <c r="T248" i="4"/>
  <c r="T27" i="4"/>
  <c r="T112" i="4"/>
  <c r="T290" i="4"/>
  <c r="T166" i="4"/>
  <c r="T244" i="4"/>
  <c r="T249" i="4"/>
  <c r="U5" i="5"/>
  <c r="U4" i="5"/>
  <c r="U603" i="5"/>
  <c r="U602" i="5"/>
  <c r="U601" i="5"/>
  <c r="U600" i="5"/>
  <c r="U599" i="5"/>
  <c r="U598" i="5"/>
  <c r="U597" i="5"/>
  <c r="U596" i="5"/>
  <c r="U595" i="5"/>
  <c r="U594" i="5"/>
  <c r="U593" i="5"/>
  <c r="U592" i="5"/>
  <c r="U591" i="5"/>
  <c r="U590" i="5"/>
  <c r="U589" i="5"/>
  <c r="U588" i="5"/>
  <c r="U587" i="5"/>
  <c r="U586" i="5"/>
  <c r="U585" i="5"/>
  <c r="U584" i="5"/>
  <c r="U583" i="5"/>
  <c r="U582" i="5"/>
  <c r="U581" i="5"/>
  <c r="U580" i="5"/>
  <c r="U579" i="5"/>
  <c r="U578" i="5"/>
  <c r="U577" i="5"/>
  <c r="U576" i="5"/>
  <c r="U575" i="5"/>
  <c r="U574" i="5"/>
  <c r="U573" i="5"/>
  <c r="U572" i="5"/>
  <c r="U571" i="5"/>
  <c r="U570" i="5"/>
  <c r="U569" i="5"/>
  <c r="U568" i="5"/>
  <c r="U567" i="5"/>
  <c r="U566" i="5"/>
  <c r="U565" i="5"/>
  <c r="U564" i="5"/>
  <c r="U563" i="5"/>
  <c r="U562" i="5"/>
  <c r="U561" i="5"/>
  <c r="U560" i="5"/>
  <c r="U559" i="5"/>
  <c r="U558" i="5"/>
  <c r="U557" i="5"/>
  <c r="U556" i="5"/>
  <c r="U555" i="5"/>
  <c r="U554" i="5"/>
  <c r="U553" i="5"/>
  <c r="U552" i="5"/>
  <c r="U551" i="5"/>
  <c r="U550" i="5"/>
  <c r="U549" i="5"/>
  <c r="U548" i="5"/>
  <c r="U547" i="5"/>
  <c r="U546" i="5"/>
  <c r="U545" i="5"/>
  <c r="U544" i="5"/>
  <c r="U543" i="5"/>
  <c r="U542" i="5"/>
  <c r="U541" i="5"/>
  <c r="U540" i="5"/>
  <c r="U539" i="5"/>
  <c r="U538" i="5"/>
  <c r="U537" i="5"/>
  <c r="U536" i="5"/>
  <c r="U535" i="5"/>
  <c r="U534" i="5"/>
  <c r="U533" i="5"/>
  <c r="U532" i="5"/>
  <c r="U531" i="5"/>
  <c r="U530" i="5"/>
  <c r="U529" i="5"/>
  <c r="U528" i="5"/>
  <c r="U527" i="5"/>
  <c r="U526" i="5"/>
  <c r="U525" i="5"/>
  <c r="U524" i="5"/>
  <c r="U523" i="5"/>
  <c r="U522" i="5"/>
  <c r="U521" i="5"/>
  <c r="U520" i="5"/>
  <c r="U519" i="5"/>
  <c r="U518" i="5"/>
  <c r="U517" i="5"/>
  <c r="U516" i="5"/>
  <c r="U515" i="5"/>
  <c r="U514" i="5"/>
  <c r="U513" i="5"/>
  <c r="U512" i="5"/>
  <c r="U511" i="5"/>
  <c r="U510" i="5"/>
  <c r="U509" i="5"/>
  <c r="U508" i="5"/>
  <c r="U507" i="5"/>
  <c r="U506" i="5"/>
  <c r="U505" i="5"/>
  <c r="U504" i="5"/>
  <c r="U503" i="5"/>
  <c r="U502" i="5"/>
  <c r="U501" i="5"/>
  <c r="U500" i="5"/>
  <c r="U499" i="5"/>
  <c r="U498" i="5"/>
  <c r="U497" i="5"/>
  <c r="U496" i="5"/>
  <c r="U495" i="5"/>
  <c r="U494" i="5"/>
  <c r="U493" i="5"/>
  <c r="U492" i="5"/>
  <c r="U491" i="5"/>
  <c r="U490" i="5"/>
  <c r="U489" i="5"/>
  <c r="U488" i="5"/>
  <c r="U487" i="5"/>
  <c r="U486" i="5"/>
  <c r="U485" i="5"/>
  <c r="U484" i="5"/>
  <c r="U483" i="5"/>
  <c r="U482" i="5"/>
  <c r="U481" i="5"/>
  <c r="U480" i="5"/>
  <c r="U479" i="5"/>
  <c r="U478" i="5"/>
  <c r="U477" i="5"/>
  <c r="U476" i="5"/>
  <c r="U475" i="5"/>
  <c r="U474" i="5"/>
  <c r="U473" i="5"/>
  <c r="U472" i="5"/>
  <c r="U471" i="5"/>
  <c r="U470" i="5"/>
  <c r="U469" i="5"/>
  <c r="U468" i="5"/>
  <c r="U467" i="5"/>
  <c r="U466" i="5"/>
  <c r="U465" i="5"/>
  <c r="U464" i="5"/>
  <c r="U463" i="5"/>
  <c r="U462" i="5"/>
  <c r="U461" i="5"/>
  <c r="U460" i="5"/>
  <c r="U459" i="5"/>
  <c r="U458" i="5"/>
  <c r="U457" i="5"/>
  <c r="U456" i="5"/>
  <c r="U455" i="5"/>
  <c r="U454" i="5"/>
  <c r="U453" i="5"/>
  <c r="U452" i="5"/>
  <c r="U451" i="5"/>
  <c r="U450" i="5"/>
  <c r="U449" i="5"/>
  <c r="U448" i="5"/>
  <c r="U447" i="5"/>
  <c r="U446" i="5"/>
  <c r="U445" i="5"/>
  <c r="U444" i="5"/>
  <c r="U443" i="5"/>
  <c r="U442" i="5"/>
  <c r="U441" i="5"/>
  <c r="U440" i="5"/>
  <c r="U439" i="5"/>
  <c r="U438" i="5"/>
  <c r="U437" i="5"/>
  <c r="U436" i="5"/>
  <c r="U435" i="5"/>
  <c r="U434" i="5"/>
  <c r="U433" i="5"/>
  <c r="U432" i="5"/>
  <c r="U431" i="5"/>
  <c r="U430" i="5"/>
  <c r="U429" i="5"/>
  <c r="U428" i="5"/>
  <c r="U427" i="5"/>
  <c r="U426" i="5"/>
  <c r="U425" i="5"/>
  <c r="U424" i="5"/>
  <c r="U423" i="5"/>
  <c r="U422" i="5"/>
  <c r="U421" i="5"/>
  <c r="U420" i="5"/>
  <c r="U419" i="5"/>
  <c r="U418" i="5"/>
  <c r="U417" i="5"/>
  <c r="U416" i="5"/>
  <c r="U415" i="5"/>
  <c r="U414" i="5"/>
  <c r="U413" i="5"/>
  <c r="U412" i="5"/>
  <c r="U411" i="5"/>
  <c r="U410" i="5"/>
  <c r="U409" i="5"/>
  <c r="U408" i="5"/>
  <c r="U407" i="5"/>
  <c r="U406" i="5"/>
  <c r="U405" i="5"/>
  <c r="U404" i="5"/>
  <c r="U403" i="5"/>
  <c r="U402" i="5"/>
  <c r="U401" i="5"/>
  <c r="U400" i="5"/>
  <c r="U399" i="5"/>
  <c r="U398" i="5"/>
  <c r="U397" i="5"/>
  <c r="U396" i="5"/>
  <c r="U395" i="5"/>
  <c r="U394" i="5"/>
  <c r="U393" i="5"/>
  <c r="U392" i="5"/>
  <c r="U391" i="5"/>
  <c r="U390" i="5"/>
  <c r="U389" i="5"/>
  <c r="U388" i="5"/>
  <c r="U387" i="5"/>
  <c r="U386" i="5"/>
  <c r="U385" i="5"/>
  <c r="U384" i="5"/>
  <c r="U383" i="5"/>
  <c r="U382" i="5"/>
  <c r="U381" i="5"/>
  <c r="U380" i="5"/>
  <c r="U379" i="5"/>
  <c r="U378" i="5"/>
  <c r="U377" i="5"/>
  <c r="U376" i="5"/>
  <c r="U375" i="5"/>
  <c r="U374" i="5"/>
  <c r="U373" i="5"/>
  <c r="U372" i="5"/>
  <c r="U371" i="5"/>
  <c r="U370" i="5"/>
  <c r="U369" i="5"/>
  <c r="U368" i="5"/>
  <c r="U367" i="5"/>
  <c r="U366" i="5"/>
  <c r="U365" i="5"/>
  <c r="U364" i="5"/>
  <c r="U363" i="5"/>
  <c r="U362" i="5"/>
  <c r="U361" i="5"/>
  <c r="U360" i="5"/>
  <c r="U359" i="5"/>
  <c r="U358" i="5"/>
  <c r="U357" i="5"/>
  <c r="U356" i="5"/>
  <c r="U355" i="5"/>
  <c r="U354" i="5"/>
  <c r="U353" i="5"/>
  <c r="U352" i="5"/>
  <c r="U351" i="5"/>
  <c r="U350" i="5"/>
  <c r="U349" i="5"/>
  <c r="U348" i="5"/>
  <c r="U347" i="5"/>
  <c r="U346" i="5"/>
  <c r="U345" i="5"/>
  <c r="U344" i="5"/>
  <c r="U343" i="5"/>
  <c r="U342" i="5"/>
  <c r="U341" i="5"/>
  <c r="U340" i="5"/>
  <c r="U339" i="5"/>
  <c r="U338" i="5"/>
  <c r="U337" i="5"/>
  <c r="U336" i="5"/>
  <c r="U335" i="5"/>
  <c r="U334" i="5"/>
  <c r="U333" i="5"/>
  <c r="U332" i="5"/>
  <c r="U331" i="5"/>
  <c r="U330" i="5"/>
  <c r="U329" i="5"/>
  <c r="U328" i="5"/>
  <c r="U327" i="5"/>
  <c r="U326" i="5"/>
  <c r="U325" i="5"/>
  <c r="U324" i="5"/>
  <c r="U323" i="5"/>
  <c r="U322" i="5"/>
  <c r="U321" i="5"/>
  <c r="U320" i="5"/>
  <c r="U319" i="5"/>
  <c r="U318" i="5"/>
  <c r="U317" i="5"/>
  <c r="U316" i="5"/>
  <c r="U315" i="5"/>
  <c r="U314" i="5"/>
  <c r="U313" i="5"/>
  <c r="U312" i="5"/>
  <c r="U311" i="5"/>
  <c r="U310" i="5"/>
  <c r="U309" i="5"/>
  <c r="U308" i="5"/>
  <c r="U307" i="5"/>
  <c r="U306" i="5"/>
  <c r="U305" i="5"/>
  <c r="U304" i="5"/>
  <c r="U303" i="5"/>
  <c r="U302" i="5"/>
  <c r="U301" i="5"/>
  <c r="U300" i="5"/>
  <c r="U299" i="5"/>
  <c r="U298" i="5"/>
  <c r="U297" i="5"/>
  <c r="U296" i="5"/>
  <c r="U295" i="5"/>
  <c r="U294" i="5"/>
  <c r="U293" i="5"/>
  <c r="U292" i="5"/>
  <c r="U291" i="5"/>
  <c r="U290" i="5"/>
  <c r="U289" i="5"/>
  <c r="U288" i="5"/>
  <c r="U287" i="5"/>
  <c r="U286" i="5"/>
  <c r="U285" i="5"/>
  <c r="U284" i="5"/>
  <c r="U283" i="5"/>
  <c r="U282" i="5"/>
  <c r="U281" i="5"/>
  <c r="U280" i="5"/>
  <c r="U279" i="5"/>
  <c r="U278" i="5"/>
  <c r="U277" i="5"/>
  <c r="U276" i="5"/>
  <c r="U275" i="5"/>
  <c r="U274" i="5"/>
  <c r="U273" i="5"/>
  <c r="U272" i="5"/>
  <c r="U271" i="5"/>
  <c r="U270" i="5"/>
  <c r="U269" i="5"/>
  <c r="U268" i="5"/>
  <c r="U267" i="5"/>
  <c r="U266" i="5"/>
  <c r="U265" i="5"/>
  <c r="U264" i="5"/>
  <c r="U263" i="5"/>
  <c r="U262" i="5"/>
  <c r="U261" i="5"/>
  <c r="U260" i="5"/>
  <c r="U259" i="5"/>
  <c r="U258" i="5"/>
  <c r="U257" i="5"/>
  <c r="U256" i="5"/>
  <c r="U255" i="5"/>
  <c r="U254" i="5"/>
  <c r="U253" i="5"/>
  <c r="U252" i="5"/>
  <c r="U251" i="5"/>
  <c r="U250" i="5"/>
  <c r="U249" i="5"/>
  <c r="U248" i="5"/>
  <c r="U247" i="5"/>
  <c r="U246" i="5"/>
  <c r="U245" i="5"/>
  <c r="U244" i="5"/>
  <c r="U243" i="5"/>
  <c r="U242" i="5"/>
  <c r="U241" i="5"/>
  <c r="U240" i="5"/>
  <c r="U239" i="5"/>
  <c r="U238" i="5"/>
  <c r="U237" i="5"/>
  <c r="U236" i="5"/>
  <c r="U235" i="5"/>
  <c r="U234" i="5"/>
  <c r="U233" i="5"/>
  <c r="U232" i="5"/>
  <c r="U231" i="5"/>
  <c r="U230" i="5"/>
  <c r="U229" i="5"/>
  <c r="U228" i="5"/>
  <c r="U227" i="5"/>
  <c r="U226" i="5"/>
  <c r="U225" i="5"/>
  <c r="U224" i="5"/>
  <c r="U223" i="5"/>
  <c r="U222" i="5"/>
  <c r="U221" i="5"/>
  <c r="U220" i="5"/>
  <c r="U219" i="5"/>
  <c r="U218" i="5"/>
  <c r="U217" i="5"/>
  <c r="U216" i="5"/>
  <c r="U215" i="5"/>
  <c r="U214" i="5"/>
  <c r="U213" i="5"/>
  <c r="U212" i="5"/>
  <c r="U211" i="5"/>
  <c r="U210" i="5"/>
  <c r="U209" i="5"/>
  <c r="U208" i="5"/>
  <c r="U207" i="5"/>
  <c r="U206" i="5"/>
  <c r="U205" i="5"/>
  <c r="U204" i="5"/>
  <c r="U203" i="5"/>
  <c r="U202" i="5"/>
  <c r="U201" i="5"/>
  <c r="U200" i="5"/>
  <c r="U199" i="5"/>
  <c r="U198" i="5"/>
  <c r="U197" i="5"/>
  <c r="U196" i="5"/>
  <c r="U195" i="5"/>
  <c r="U194" i="5"/>
  <c r="U193" i="5"/>
  <c r="U192" i="5"/>
  <c r="U191" i="5"/>
  <c r="U190" i="5"/>
  <c r="U189" i="5"/>
  <c r="U188" i="5"/>
  <c r="U187" i="5"/>
  <c r="U186" i="5"/>
  <c r="U185" i="5"/>
  <c r="U184" i="5"/>
  <c r="U183" i="5"/>
  <c r="U182" i="5"/>
  <c r="U181" i="5"/>
  <c r="U180" i="5"/>
  <c r="U179" i="5"/>
  <c r="U178" i="5"/>
  <c r="U177" i="5"/>
  <c r="U176" i="5"/>
  <c r="U175" i="5"/>
  <c r="U174" i="5"/>
  <c r="U173" i="5"/>
  <c r="U172" i="5"/>
  <c r="U171" i="5"/>
  <c r="U170" i="5"/>
  <c r="U169" i="5"/>
  <c r="U168" i="5"/>
  <c r="U167" i="5"/>
  <c r="U166" i="5"/>
  <c r="U165" i="5"/>
  <c r="U164" i="5"/>
  <c r="U163" i="5"/>
  <c r="U162" i="5"/>
  <c r="U161" i="5"/>
  <c r="U160" i="5"/>
  <c r="U159" i="5"/>
  <c r="U158" i="5"/>
  <c r="U157" i="5"/>
  <c r="U156" i="5"/>
  <c r="U155" i="5"/>
  <c r="U154" i="5"/>
  <c r="U153" i="5"/>
  <c r="U152" i="5"/>
  <c r="U151" i="5"/>
  <c r="U150" i="5"/>
  <c r="U149" i="5"/>
  <c r="U148" i="5"/>
  <c r="U147" i="5"/>
  <c r="U146" i="5"/>
  <c r="U145" i="5"/>
  <c r="U144" i="5"/>
  <c r="U143" i="5"/>
  <c r="U142" i="5"/>
  <c r="U141" i="5"/>
  <c r="U140" i="5"/>
  <c r="U139" i="5"/>
  <c r="U138" i="5"/>
  <c r="U137" i="5"/>
  <c r="U136" i="5"/>
  <c r="U135" i="5"/>
  <c r="U134" i="5"/>
  <c r="U133" i="5"/>
  <c r="U132" i="5"/>
  <c r="U131" i="5"/>
  <c r="U130" i="5"/>
  <c r="U129" i="5"/>
  <c r="U128" i="5"/>
  <c r="U127" i="5"/>
  <c r="U126" i="5"/>
  <c r="U125" i="5"/>
  <c r="U124" i="5"/>
  <c r="U123" i="5"/>
  <c r="U122" i="5"/>
  <c r="U121" i="5"/>
  <c r="U120" i="5"/>
  <c r="U119" i="5"/>
  <c r="U118" i="5"/>
  <c r="U117" i="5"/>
  <c r="U116" i="5"/>
  <c r="U115" i="5"/>
  <c r="U114" i="5"/>
  <c r="U113" i="5"/>
  <c r="U112" i="5"/>
  <c r="U111" i="5"/>
  <c r="U110" i="5"/>
  <c r="U109" i="5"/>
  <c r="U108" i="5"/>
  <c r="U107" i="5"/>
  <c r="U106" i="5"/>
  <c r="U105" i="5"/>
  <c r="U104" i="5"/>
  <c r="U103" i="5"/>
  <c r="U102" i="5"/>
  <c r="U101" i="5"/>
  <c r="U100" i="5"/>
  <c r="U99" i="5"/>
  <c r="U98" i="5"/>
  <c r="U97" i="5"/>
  <c r="U96" i="5"/>
  <c r="U9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3" i="5"/>
  <c r="U2" i="5"/>
  <c r="S262" i="4"/>
  <c r="S156" i="4"/>
  <c r="S111" i="4"/>
  <c r="S239" i="4"/>
  <c r="S227" i="4"/>
  <c r="S147" i="4"/>
  <c r="S281" i="4"/>
  <c r="S271" i="4"/>
  <c r="S138" i="4"/>
  <c r="S225" i="4"/>
  <c r="S121" i="4"/>
  <c r="S204" i="4"/>
  <c r="S73" i="4"/>
  <c r="S164" i="4"/>
  <c r="S265" i="4"/>
  <c r="S60" i="4"/>
  <c r="S106" i="4"/>
  <c r="S256" i="4"/>
  <c r="S218" i="4"/>
  <c r="S114" i="4"/>
  <c r="S188" i="4"/>
  <c r="S63" i="4"/>
  <c r="S159" i="4"/>
  <c r="S110" i="4"/>
  <c r="S235" i="4"/>
  <c r="S221" i="4"/>
  <c r="S61" i="4"/>
  <c r="S160" i="4"/>
  <c r="S266" i="4"/>
  <c r="S268" i="4"/>
  <c r="S231" i="4"/>
  <c r="S216" i="4"/>
  <c r="S40" i="4"/>
  <c r="S85" i="4"/>
  <c r="S191" i="4"/>
  <c r="S214" i="4"/>
  <c r="S74" i="4"/>
  <c r="S58" i="4"/>
  <c r="S56" i="4"/>
  <c r="S71" i="4"/>
  <c r="S175" i="4"/>
  <c r="S163" i="4"/>
  <c r="S161" i="4"/>
  <c r="S141" i="4"/>
  <c r="S45" i="4"/>
  <c r="S226" i="4"/>
  <c r="S192" i="4"/>
  <c r="S212" i="4"/>
  <c r="S183" i="4"/>
  <c r="S4" i="4"/>
  <c r="S276" i="4"/>
  <c r="S242" i="4"/>
  <c r="S170" i="4"/>
  <c r="S184" i="4"/>
  <c r="S145" i="4"/>
  <c r="S120" i="4"/>
  <c r="S127" i="4"/>
  <c r="S7" i="4"/>
  <c r="S125" i="4"/>
  <c r="S2" i="4"/>
  <c r="S5" i="4"/>
  <c r="S39" i="4"/>
  <c r="S88" i="4"/>
  <c r="S93" i="4"/>
  <c r="S255" i="4"/>
  <c r="S252" i="4"/>
  <c r="S122" i="4"/>
  <c r="S117" i="4"/>
  <c r="S108" i="4"/>
  <c r="S171" i="4"/>
  <c r="S189" i="4"/>
  <c r="S126" i="4"/>
  <c r="S19" i="4"/>
  <c r="S149" i="4"/>
  <c r="S222" i="4"/>
  <c r="S219" i="4"/>
  <c r="S168" i="4"/>
  <c r="S250" i="4"/>
  <c r="S229" i="4"/>
  <c r="S99" i="4"/>
  <c r="S232" i="4"/>
  <c r="S246" i="4"/>
  <c r="S185" i="4"/>
  <c r="S234" i="4"/>
  <c r="S87" i="4"/>
  <c r="S167" i="4"/>
  <c r="S103" i="4"/>
  <c r="S116" i="4"/>
  <c r="S107" i="4"/>
  <c r="S254" i="4"/>
  <c r="S180" i="4"/>
  <c r="S193" i="4"/>
  <c r="S66" i="4"/>
  <c r="S153" i="4"/>
  <c r="S238" i="4"/>
  <c r="S176" i="4"/>
  <c r="S173" i="4"/>
  <c r="S29" i="4"/>
  <c r="S86" i="4"/>
  <c r="S213" i="4"/>
  <c r="S101" i="4"/>
  <c r="S165" i="4"/>
  <c r="S150" i="4"/>
  <c r="S277" i="4"/>
  <c r="S47" i="4"/>
  <c r="S178" i="4"/>
  <c r="S162" i="4"/>
  <c r="S177" i="4"/>
  <c r="S67" i="4"/>
  <c r="S135" i="4"/>
  <c r="S158" i="4"/>
  <c r="S143" i="4"/>
  <c r="S194" i="4"/>
  <c r="S104" i="4"/>
  <c r="S96" i="4"/>
  <c r="S68" i="4"/>
  <c r="S258" i="4"/>
  <c r="S144" i="4"/>
  <c r="S84" i="4"/>
  <c r="S129" i="4"/>
  <c r="S174" i="4"/>
  <c r="S54" i="4"/>
  <c r="S95" i="4"/>
  <c r="S49" i="4"/>
  <c r="S154" i="4"/>
  <c r="S22" i="4"/>
  <c r="S269" i="4"/>
  <c r="S105" i="4"/>
  <c r="S133" i="4"/>
  <c r="S233" i="4"/>
  <c r="S136" i="4"/>
  <c r="S251" i="4"/>
  <c r="S83" i="4"/>
  <c r="S151" i="4"/>
  <c r="S34" i="4"/>
  <c r="S205" i="4"/>
  <c r="S148" i="4"/>
  <c r="S288" i="4"/>
  <c r="S208" i="4"/>
  <c r="S130" i="4"/>
  <c r="S17" i="4"/>
  <c r="S14" i="4"/>
  <c r="S263" i="4"/>
  <c r="S109" i="4"/>
  <c r="S89" i="4"/>
  <c r="S287" i="4"/>
  <c r="S55" i="4"/>
  <c r="S196" i="4"/>
  <c r="S51" i="4"/>
  <c r="S11" i="4"/>
  <c r="S172" i="4"/>
  <c r="S102" i="4"/>
  <c r="S28" i="4"/>
  <c r="S283" i="4"/>
  <c r="S198" i="4"/>
  <c r="S247" i="4"/>
  <c r="S190" i="4"/>
  <c r="S181" i="4"/>
  <c r="S79" i="4"/>
  <c r="S24" i="4"/>
  <c r="S9" i="4"/>
  <c r="S36" i="4"/>
  <c r="S41" i="4"/>
  <c r="S260" i="4"/>
  <c r="S78" i="4"/>
  <c r="S46" i="4"/>
  <c r="S70" i="4"/>
  <c r="S91" i="4"/>
  <c r="S72" i="4"/>
  <c r="S100" i="4"/>
  <c r="S230" i="4"/>
  <c r="S210" i="4"/>
  <c r="S195" i="4"/>
  <c r="S10" i="4"/>
  <c r="S32" i="4"/>
  <c r="S94" i="4"/>
  <c r="S48" i="4"/>
  <c r="S282" i="4"/>
  <c r="S241" i="4"/>
  <c r="S220" i="4"/>
  <c r="S289" i="4"/>
  <c r="S59" i="4"/>
  <c r="S132" i="4"/>
  <c r="S64" i="4"/>
  <c r="S16" i="4"/>
  <c r="S228" i="4"/>
  <c r="S37" i="4"/>
  <c r="S197" i="4"/>
  <c r="S146" i="4"/>
  <c r="S77" i="4"/>
  <c r="S113" i="4"/>
  <c r="S152" i="4"/>
  <c r="S245" i="4"/>
  <c r="S15" i="4"/>
  <c r="S137" i="4"/>
  <c r="S82" i="4"/>
  <c r="S140" i="4"/>
  <c r="S272" i="4"/>
  <c r="S25" i="4"/>
  <c r="S97" i="4"/>
  <c r="S267" i="4"/>
  <c r="S90" i="4"/>
  <c r="S142" i="4"/>
  <c r="S253" i="4"/>
  <c r="S182" i="4"/>
  <c r="S92" i="4"/>
  <c r="S285" i="4"/>
  <c r="S118" i="4"/>
  <c r="S123" i="4"/>
  <c r="S65" i="4"/>
  <c r="S215" i="4"/>
  <c r="S273" i="4"/>
  <c r="S236" i="4"/>
  <c r="S53" i="4"/>
  <c r="S280" i="4"/>
  <c r="S43" i="4"/>
  <c r="S200" i="4"/>
  <c r="S257" i="4"/>
  <c r="S50" i="4"/>
  <c r="S42" i="4"/>
  <c r="S80" i="4"/>
  <c r="S274" i="4"/>
  <c r="S18" i="4"/>
  <c r="S81" i="4"/>
  <c r="S211" i="4"/>
  <c r="S124" i="4"/>
  <c r="S169" i="4"/>
  <c r="S12" i="4"/>
  <c r="S52" i="4"/>
  <c r="S139" i="4"/>
  <c r="S259" i="4"/>
  <c r="S224" i="4"/>
  <c r="S264" i="4"/>
  <c r="S203" i="4"/>
  <c r="S202" i="4"/>
  <c r="S223" i="4"/>
  <c r="S206" i="4"/>
  <c r="S76" i="4"/>
  <c r="S207" i="4"/>
  <c r="S31" i="4"/>
  <c r="S3" i="4"/>
  <c r="S57" i="4"/>
  <c r="S284" i="4"/>
  <c r="S69" i="4"/>
  <c r="S75" i="4"/>
  <c r="S38" i="4"/>
  <c r="S30" i="4"/>
  <c r="S98" i="4"/>
  <c r="S186" i="4"/>
  <c r="S237" i="4"/>
  <c r="S20" i="4"/>
  <c r="S119" i="4"/>
  <c r="S134" i="4"/>
  <c r="S179" i="4"/>
  <c r="S199" i="4"/>
  <c r="S209" i="4"/>
  <c r="S6" i="4"/>
  <c r="S286" i="4"/>
  <c r="S279" i="4"/>
  <c r="S217" i="4"/>
  <c r="S115" i="4"/>
  <c r="S261" i="4"/>
  <c r="S8" i="4"/>
  <c r="S131" i="4"/>
  <c r="S275" i="4"/>
  <c r="S240" i="4"/>
  <c r="S155" i="4"/>
  <c r="S44" i="4"/>
  <c r="S23" i="4"/>
  <c r="S157" i="4"/>
  <c r="S201" i="4"/>
  <c r="S278" i="4"/>
  <c r="S187" i="4"/>
  <c r="S21" i="4"/>
  <c r="S128" i="4"/>
  <c r="S26" i="4"/>
  <c r="S243" i="4"/>
  <c r="S270" i="4"/>
  <c r="S62" i="4"/>
  <c r="S13" i="4"/>
  <c r="S33" i="4"/>
  <c r="S35" i="4"/>
  <c r="S248" i="4"/>
  <c r="S27" i="4"/>
  <c r="S112" i="4"/>
  <c r="S290" i="4"/>
  <c r="S166" i="4"/>
  <c r="S244" i="4"/>
  <c r="S249" i="4"/>
  <c r="R249" i="4"/>
  <c r="R262" i="4"/>
  <c r="R156" i="4"/>
  <c r="R111" i="4"/>
  <c r="R239" i="4"/>
  <c r="R227" i="4"/>
  <c r="R147" i="4"/>
  <c r="R281" i="4"/>
  <c r="R271" i="4"/>
  <c r="R138" i="4"/>
  <c r="R225" i="4"/>
  <c r="R121" i="4"/>
  <c r="R204" i="4"/>
  <c r="R73" i="4"/>
  <c r="R164" i="4"/>
  <c r="R265" i="4"/>
  <c r="R60" i="4"/>
  <c r="R106" i="4"/>
  <c r="R256" i="4"/>
  <c r="R218" i="4"/>
  <c r="R114" i="4"/>
  <c r="R188" i="4"/>
  <c r="R63" i="4"/>
  <c r="R159" i="4"/>
  <c r="R110" i="4"/>
  <c r="R235" i="4"/>
  <c r="R221" i="4"/>
  <c r="R61" i="4"/>
  <c r="R160" i="4"/>
  <c r="R266" i="4"/>
  <c r="R268" i="4"/>
  <c r="R231" i="4"/>
  <c r="R216" i="4"/>
  <c r="R40" i="4"/>
  <c r="R85" i="4"/>
  <c r="R191" i="4"/>
  <c r="R214" i="4"/>
  <c r="R74" i="4"/>
  <c r="R58" i="4"/>
  <c r="R56" i="4"/>
  <c r="R71" i="4"/>
  <c r="R175" i="4"/>
  <c r="R163" i="4"/>
  <c r="R161" i="4"/>
  <c r="R141" i="4"/>
  <c r="R45" i="4"/>
  <c r="R226" i="4"/>
  <c r="R192" i="4"/>
  <c r="R212" i="4"/>
  <c r="R183" i="4"/>
  <c r="R4" i="4"/>
  <c r="R276" i="4"/>
  <c r="R242" i="4"/>
  <c r="R170" i="4"/>
  <c r="R184" i="4"/>
  <c r="R145" i="4"/>
  <c r="R120" i="4"/>
  <c r="R127" i="4"/>
  <c r="R7" i="4"/>
  <c r="R125" i="4"/>
  <c r="R2" i="4"/>
  <c r="R5" i="4"/>
  <c r="R39" i="4"/>
  <c r="R88" i="4"/>
  <c r="R93" i="4"/>
  <c r="R255" i="4"/>
  <c r="R252" i="4"/>
  <c r="R122" i="4"/>
  <c r="R117" i="4"/>
  <c r="R108" i="4"/>
  <c r="R171" i="4"/>
  <c r="R189" i="4"/>
  <c r="R126" i="4"/>
  <c r="R19" i="4"/>
  <c r="R149" i="4"/>
  <c r="R222" i="4"/>
  <c r="R219" i="4"/>
  <c r="R168" i="4"/>
  <c r="R250" i="4"/>
  <c r="R229" i="4"/>
  <c r="R99" i="4"/>
  <c r="R232" i="4"/>
  <c r="R246" i="4"/>
  <c r="R185" i="4"/>
  <c r="R234" i="4"/>
  <c r="R87" i="4"/>
  <c r="R167" i="4"/>
  <c r="R103" i="4"/>
  <c r="R116" i="4"/>
  <c r="R107" i="4"/>
  <c r="R254" i="4"/>
  <c r="R180" i="4"/>
  <c r="R193" i="4"/>
  <c r="R66" i="4"/>
  <c r="R153" i="4"/>
  <c r="R238" i="4"/>
  <c r="R176" i="4"/>
  <c r="R173" i="4"/>
  <c r="R29" i="4"/>
  <c r="R86" i="4"/>
  <c r="R213" i="4"/>
  <c r="R101" i="4"/>
  <c r="R165" i="4"/>
  <c r="R150" i="4"/>
  <c r="R277" i="4"/>
  <c r="R47" i="4"/>
  <c r="R178" i="4"/>
  <c r="R162" i="4"/>
  <c r="R177" i="4"/>
  <c r="R67" i="4"/>
  <c r="R135" i="4"/>
  <c r="R158" i="4"/>
  <c r="R143" i="4"/>
  <c r="R194" i="4"/>
  <c r="R104" i="4"/>
  <c r="R96" i="4"/>
  <c r="R68" i="4"/>
  <c r="R258" i="4"/>
  <c r="R144" i="4"/>
  <c r="R84" i="4"/>
  <c r="R129" i="4"/>
  <c r="R174" i="4"/>
  <c r="R54" i="4"/>
  <c r="R95" i="4"/>
  <c r="R49" i="4"/>
  <c r="R154" i="4"/>
  <c r="R22" i="4"/>
  <c r="R269" i="4"/>
  <c r="R105" i="4"/>
  <c r="R133" i="4"/>
  <c r="R233" i="4"/>
  <c r="R136" i="4"/>
  <c r="R251" i="4"/>
  <c r="R83" i="4"/>
  <c r="R151" i="4"/>
  <c r="R34" i="4"/>
  <c r="R205" i="4"/>
  <c r="R148" i="4"/>
  <c r="R288" i="4"/>
  <c r="R208" i="4"/>
  <c r="R130" i="4"/>
  <c r="R17" i="4"/>
  <c r="R14" i="4"/>
  <c r="R263" i="4"/>
  <c r="R109" i="4"/>
  <c r="R89" i="4"/>
  <c r="R287" i="4"/>
  <c r="R55" i="4"/>
  <c r="R196" i="4"/>
  <c r="R51" i="4"/>
  <c r="R11" i="4"/>
  <c r="R172" i="4"/>
  <c r="R102" i="4"/>
  <c r="R28" i="4"/>
  <c r="R283" i="4"/>
  <c r="R198" i="4"/>
  <c r="R247" i="4"/>
  <c r="R190" i="4"/>
  <c r="R181" i="4"/>
  <c r="R79" i="4"/>
  <c r="R24" i="4"/>
  <c r="R9" i="4"/>
  <c r="R36" i="4"/>
  <c r="R41" i="4"/>
  <c r="R260" i="4"/>
  <c r="R78" i="4"/>
  <c r="R46" i="4"/>
  <c r="R70" i="4"/>
  <c r="R91" i="4"/>
  <c r="R72" i="4"/>
  <c r="R100" i="4"/>
  <c r="R230" i="4"/>
  <c r="R210" i="4"/>
  <c r="R195" i="4"/>
  <c r="R10" i="4"/>
  <c r="R32" i="4"/>
  <c r="R94" i="4"/>
  <c r="R48" i="4"/>
  <c r="R282" i="4"/>
  <c r="R241" i="4"/>
  <c r="R220" i="4"/>
  <c r="R289" i="4"/>
  <c r="R59" i="4"/>
  <c r="R132" i="4"/>
  <c r="R64" i="4"/>
  <c r="R16" i="4"/>
  <c r="R228" i="4"/>
  <c r="R37" i="4"/>
  <c r="R197" i="4"/>
  <c r="R146" i="4"/>
  <c r="R77" i="4"/>
  <c r="R113" i="4"/>
  <c r="R152" i="4"/>
  <c r="R245" i="4"/>
  <c r="R15" i="4"/>
  <c r="R137" i="4"/>
  <c r="R82" i="4"/>
  <c r="R140" i="4"/>
  <c r="R272" i="4"/>
  <c r="R25" i="4"/>
  <c r="R97" i="4"/>
  <c r="R267" i="4"/>
  <c r="R90" i="4"/>
  <c r="R142" i="4"/>
  <c r="R253" i="4"/>
  <c r="R182" i="4"/>
  <c r="R92" i="4"/>
  <c r="R285" i="4"/>
  <c r="R118" i="4"/>
  <c r="R123" i="4"/>
  <c r="R65" i="4"/>
  <c r="R215" i="4"/>
  <c r="R273" i="4"/>
  <c r="R236" i="4"/>
  <c r="R53" i="4"/>
  <c r="R280" i="4"/>
  <c r="R43" i="4"/>
  <c r="R200" i="4"/>
  <c r="R257" i="4"/>
  <c r="R50" i="4"/>
  <c r="R42" i="4"/>
  <c r="R80" i="4"/>
  <c r="R274" i="4"/>
  <c r="R18" i="4"/>
  <c r="R81" i="4"/>
  <c r="R211" i="4"/>
  <c r="R124" i="4"/>
  <c r="R169" i="4"/>
  <c r="R12" i="4"/>
  <c r="R52" i="4"/>
  <c r="R139" i="4"/>
  <c r="R259" i="4"/>
  <c r="R224" i="4"/>
  <c r="R264" i="4"/>
  <c r="R203" i="4"/>
  <c r="R202" i="4"/>
  <c r="R223" i="4"/>
  <c r="R206" i="4"/>
  <c r="R76" i="4"/>
  <c r="R207" i="4"/>
  <c r="R31" i="4"/>
  <c r="R3" i="4"/>
  <c r="R57" i="4"/>
  <c r="R284" i="4"/>
  <c r="R69" i="4"/>
  <c r="R75" i="4"/>
  <c r="R38" i="4"/>
  <c r="R30" i="4"/>
  <c r="R98" i="4"/>
  <c r="R186" i="4"/>
  <c r="R237" i="4"/>
  <c r="R20" i="4"/>
  <c r="R119" i="4"/>
  <c r="R134" i="4"/>
  <c r="R179" i="4"/>
  <c r="R199" i="4"/>
  <c r="R209" i="4"/>
  <c r="R6" i="4"/>
  <c r="R286" i="4"/>
  <c r="R279" i="4"/>
  <c r="R217" i="4"/>
  <c r="R115" i="4"/>
  <c r="R261" i="4"/>
  <c r="R8" i="4"/>
  <c r="R131" i="4"/>
  <c r="R275" i="4"/>
  <c r="R240" i="4"/>
  <c r="R155" i="4"/>
  <c r="R44" i="4"/>
  <c r="R23" i="4"/>
  <c r="R157" i="4"/>
  <c r="R201" i="4"/>
  <c r="R278" i="4"/>
  <c r="R187" i="4"/>
  <c r="R21" i="4"/>
  <c r="R128" i="4"/>
  <c r="R26" i="4"/>
  <c r="R243" i="4"/>
  <c r="R270" i="4"/>
  <c r="R62" i="4"/>
  <c r="R13" i="4"/>
  <c r="R33" i="4"/>
  <c r="R35" i="4"/>
  <c r="R248" i="4"/>
  <c r="R27" i="4"/>
  <c r="R112" i="4"/>
  <c r="R290" i="4"/>
  <c r="R166" i="4"/>
  <c r="R244" i="4"/>
  <c r="T605" i="5"/>
  <c r="T606" i="5"/>
  <c r="T607" i="5"/>
  <c r="T608" i="5"/>
  <c r="T609" i="5"/>
  <c r="T610" i="5"/>
  <c r="T611" i="5"/>
  <c r="T612" i="5"/>
  <c r="T613" i="5"/>
  <c r="T614" i="5"/>
  <c r="T615" i="5"/>
  <c r="T616" i="5"/>
  <c r="T617" i="5"/>
  <c r="T618" i="5"/>
  <c r="T619" i="5"/>
  <c r="T620" i="5"/>
  <c r="T621" i="5"/>
  <c r="T622" i="5"/>
  <c r="T623" i="5"/>
  <c r="T624" i="5"/>
  <c r="T625" i="5"/>
  <c r="T626" i="5"/>
  <c r="T627" i="5"/>
  <c r="T628" i="5"/>
  <c r="T629" i="5"/>
  <c r="T630" i="5"/>
  <c r="T631" i="5"/>
  <c r="T632" i="5"/>
  <c r="T633" i="5"/>
  <c r="T634" i="5"/>
  <c r="T635" i="5"/>
  <c r="T636" i="5"/>
  <c r="T637" i="5"/>
  <c r="T638" i="5"/>
  <c r="T639" i="5"/>
  <c r="T640" i="5"/>
  <c r="T641" i="5"/>
  <c r="T642" i="5"/>
  <c r="T643" i="5"/>
  <c r="T644" i="5"/>
  <c r="T645" i="5"/>
  <c r="T646" i="5"/>
  <c r="T647" i="5"/>
  <c r="T648" i="5"/>
  <c r="T649" i="5"/>
  <c r="T650" i="5"/>
  <c r="T651" i="5"/>
  <c r="T652" i="5"/>
  <c r="T654" i="5"/>
  <c r="T655" i="5"/>
  <c r="T656" i="5"/>
  <c r="T657" i="5"/>
  <c r="T658" i="5"/>
  <c r="T659" i="5"/>
  <c r="T660" i="5"/>
  <c r="T661" i="5"/>
  <c r="T662" i="5"/>
  <c r="T663" i="5"/>
  <c r="T664" i="5"/>
  <c r="T665" i="5"/>
  <c r="T666" i="5"/>
  <c r="T667" i="5"/>
  <c r="T668" i="5"/>
  <c r="T669" i="5"/>
  <c r="T670" i="5"/>
  <c r="T671" i="5"/>
  <c r="T672" i="5"/>
  <c r="T673" i="5"/>
  <c r="T674" i="5"/>
  <c r="T675" i="5"/>
  <c r="T676" i="5"/>
  <c r="T677" i="5"/>
  <c r="T678" i="5"/>
  <c r="T679" i="5"/>
  <c r="T680" i="5"/>
  <c r="T681" i="5"/>
  <c r="T682" i="5"/>
  <c r="T683" i="5"/>
  <c r="T684" i="5"/>
  <c r="T685" i="5"/>
  <c r="T686" i="5"/>
  <c r="T687" i="5"/>
  <c r="T688" i="5"/>
  <c r="T689" i="5"/>
  <c r="T690" i="5"/>
  <c r="T691" i="5"/>
  <c r="T692" i="5"/>
  <c r="T693" i="5"/>
  <c r="T694" i="5"/>
  <c r="T695" i="5"/>
  <c r="T696" i="5"/>
  <c r="T697" i="5"/>
  <c r="T698" i="5"/>
  <c r="T699" i="5"/>
  <c r="T700" i="5"/>
  <c r="T701" i="5"/>
  <c r="T702" i="5"/>
  <c r="T703" i="5"/>
  <c r="T704" i="5"/>
  <c r="T705" i="5"/>
  <c r="T706" i="5"/>
  <c r="T707" i="5"/>
  <c r="T708" i="5"/>
  <c r="T709" i="5"/>
  <c r="T710" i="5"/>
  <c r="T711" i="5"/>
  <c r="T712" i="5"/>
  <c r="T713" i="5"/>
  <c r="T714" i="5"/>
  <c r="T715" i="5"/>
  <c r="T716" i="5"/>
  <c r="T717" i="5"/>
  <c r="T718" i="5"/>
  <c r="T719" i="5"/>
  <c r="T720" i="5"/>
  <c r="T721" i="5"/>
  <c r="T722" i="5"/>
  <c r="T723" i="5"/>
  <c r="T724" i="5"/>
  <c r="T725" i="5"/>
  <c r="T726" i="5"/>
  <c r="T727" i="5"/>
  <c r="T728" i="5"/>
  <c r="T729" i="5"/>
  <c r="T730" i="5"/>
  <c r="T731" i="5"/>
  <c r="T732" i="5"/>
  <c r="T733" i="5"/>
  <c r="T734" i="5"/>
  <c r="T735" i="5"/>
  <c r="T736" i="5"/>
  <c r="T737" i="5"/>
  <c r="T738" i="5"/>
  <c r="T739" i="5"/>
  <c r="T740" i="5"/>
  <c r="T741" i="5"/>
  <c r="T742" i="5"/>
  <c r="T743" i="5"/>
  <c r="T744" i="5"/>
  <c r="T745" i="5"/>
  <c r="T746" i="5"/>
  <c r="T747" i="5"/>
  <c r="T748" i="5"/>
  <c r="T604" i="5"/>
  <c r="Y230" i="4"/>
  <c r="Y282" i="4"/>
  <c r="Y241" i="4"/>
  <c r="Y220" i="4"/>
  <c r="Y59" i="4"/>
  <c r="Y132" i="4"/>
  <c r="Y64" i="4"/>
  <c r="Y16" i="4"/>
  <c r="Y228" i="4"/>
  <c r="Y37" i="4"/>
  <c r="Y197" i="4"/>
  <c r="Y146" i="4"/>
  <c r="Y77" i="4"/>
  <c r="Y113" i="4"/>
  <c r="Y152" i="4"/>
  <c r="Y245" i="4"/>
  <c r="Y15" i="4"/>
  <c r="Y137" i="4"/>
  <c r="Y82" i="4"/>
  <c r="Y140" i="4"/>
  <c r="Y272" i="4"/>
  <c r="Y25" i="4"/>
  <c r="Y97" i="4"/>
  <c r="Y267" i="4"/>
  <c r="Y90" i="4"/>
  <c r="Y142" i="4"/>
  <c r="Y253" i="4"/>
  <c r="Y182" i="4"/>
  <c r="Y92" i="4"/>
  <c r="Y285" i="4"/>
  <c r="Y118" i="4"/>
  <c r="Y123" i="4"/>
  <c r="Y65" i="4"/>
  <c r="Y215" i="4"/>
  <c r="Y273" i="4"/>
  <c r="Y236" i="4"/>
  <c r="Y53" i="4"/>
  <c r="Y280" i="4"/>
  <c r="Y43" i="4"/>
  <c r="Y200" i="4"/>
  <c r="Y257" i="4"/>
  <c r="Y50" i="4"/>
  <c r="Y42" i="4"/>
  <c r="Y80" i="4"/>
  <c r="Y274" i="4"/>
  <c r="Y18" i="4"/>
  <c r="Y81" i="4"/>
  <c r="Y211" i="4"/>
  <c r="Y124" i="4"/>
  <c r="Y169" i="4"/>
  <c r="Y12" i="4"/>
  <c r="Y52" i="4"/>
  <c r="Y139" i="4"/>
  <c r="Y259" i="4"/>
  <c r="Y224" i="4"/>
  <c r="Y264" i="4"/>
  <c r="Y203" i="4"/>
  <c r="Y202" i="4"/>
  <c r="Y223" i="4"/>
  <c r="Y206" i="4"/>
  <c r="Y76" i="4"/>
  <c r="Y207" i="4"/>
  <c r="Y31" i="4"/>
  <c r="Y3" i="4"/>
  <c r="Y57" i="4"/>
  <c r="Y284" i="4"/>
  <c r="Y69" i="4"/>
  <c r="Y75" i="4"/>
  <c r="Y38" i="4"/>
  <c r="Y30" i="4"/>
  <c r="Y98" i="4"/>
  <c r="Y186" i="4"/>
  <c r="Y237" i="4"/>
  <c r="Y20" i="4"/>
  <c r="Y119" i="4"/>
  <c r="Y134" i="4"/>
  <c r="Y179" i="4"/>
  <c r="Y199" i="4"/>
  <c r="Y209" i="4"/>
  <c r="Y6" i="4"/>
  <c r="Y286" i="4"/>
  <c r="Y279" i="4"/>
  <c r="Y217" i="4"/>
  <c r="Y115" i="4"/>
  <c r="Y261" i="4"/>
  <c r="Y8" i="4"/>
  <c r="Y131" i="4"/>
  <c r="Y275" i="4"/>
  <c r="Y240" i="4"/>
  <c r="Y155" i="4"/>
  <c r="Y44" i="4"/>
  <c r="Y23" i="4"/>
  <c r="Y157" i="4"/>
  <c r="Y201" i="4"/>
  <c r="Y278" i="4"/>
  <c r="Y187" i="4"/>
  <c r="Y21" i="4"/>
  <c r="Y128" i="4"/>
  <c r="Y26" i="4"/>
  <c r="Y243" i="4"/>
  <c r="Y270" i="4"/>
  <c r="Y62" i="4"/>
  <c r="Y13" i="4"/>
  <c r="Y33" i="4"/>
  <c r="Y35" i="4"/>
  <c r="Y248" i="4"/>
  <c r="Y27" i="4"/>
  <c r="Y112" i="4"/>
  <c r="Y290" i="4"/>
  <c r="Y166" i="4"/>
  <c r="Y244" i="4"/>
  <c r="Y249" i="4"/>
  <c r="AH1" i="4"/>
  <c r="AF1" i="4"/>
  <c r="AD1" i="4"/>
  <c r="AB1" i="4"/>
  <c r="AJ1" i="4" l="1"/>
</calcChain>
</file>

<file path=xl/sharedStrings.xml><?xml version="1.0" encoding="utf-8"?>
<sst xmlns="http://schemas.openxmlformats.org/spreadsheetml/2006/main" count="29139" uniqueCount="1150">
  <si>
    <t>Tree ID</t>
  </si>
  <si>
    <t>Common Name</t>
  </si>
  <si>
    <t>Condition Class</t>
  </si>
  <si>
    <t>Longitude</t>
  </si>
  <si>
    <t>Latitude</t>
  </si>
  <si>
    <t>Dbh 1</t>
  </si>
  <si>
    <t>Dbh 2</t>
  </si>
  <si>
    <t>Dbh 3</t>
  </si>
  <si>
    <t>Dbh 4</t>
  </si>
  <si>
    <t>Dbh 5</t>
  </si>
  <si>
    <t>Dbh 6</t>
  </si>
  <si>
    <t>ObservedBTMNests</t>
  </si>
  <si>
    <t>DistancetoWater</t>
  </si>
  <si>
    <t xml:space="preserve">Maple-Red </t>
  </si>
  <si>
    <t xml:space="preserve">Good </t>
  </si>
  <si>
    <t xml:space="preserve">&gt;250' </t>
  </si>
  <si>
    <t xml:space="preserve">Oak-Northern Red </t>
  </si>
  <si>
    <t xml:space="preserve">Ash-Green </t>
  </si>
  <si>
    <t xml:space="preserve">25-250' </t>
  </si>
  <si>
    <t xml:space="preserve">Poor </t>
  </si>
  <si>
    <t xml:space="preserve">Ash-Black </t>
  </si>
  <si>
    <t xml:space="preserve">Fair </t>
  </si>
  <si>
    <t xml:space="preserve">Elm-American </t>
  </si>
  <si>
    <t xml:space="preserve">Dead </t>
  </si>
  <si>
    <t xml:space="preserve">Spruce-Colorado Blue </t>
  </si>
  <si>
    <t xml:space="preserve">Ash-White </t>
  </si>
  <si>
    <t xml:space="preserve">Crabapple </t>
  </si>
  <si>
    <t xml:space="preserve">Birch-Paper </t>
  </si>
  <si>
    <t xml:space="preserve">Birch-River </t>
  </si>
  <si>
    <t xml:space="preserve">&lt;25' </t>
  </si>
  <si>
    <t xml:space="preserve">Honeylocust-Thornless Common </t>
  </si>
  <si>
    <t xml:space="preserve">Serviceberry </t>
  </si>
  <si>
    <t xml:space="preserve">Maple-Sugar </t>
  </si>
  <si>
    <t xml:space="preserve">Maple-Norway </t>
  </si>
  <si>
    <t xml:space="preserve">Linden-Littleleaf </t>
  </si>
  <si>
    <t xml:space="preserve">Elm-Chinese </t>
  </si>
  <si>
    <t xml:space="preserve">Maple-Freeman's </t>
  </si>
  <si>
    <t xml:space="preserve">Ginkgo </t>
  </si>
  <si>
    <t xml:space="preserve">Lilac-Japanese Tree </t>
  </si>
  <si>
    <t xml:space="preserve">Plum-Purple Leaf </t>
  </si>
  <si>
    <t xml:space="preserve">Horsechestnut-Common </t>
  </si>
  <si>
    <t xml:space="preserve">Maple-Silver </t>
  </si>
  <si>
    <t xml:space="preserve"> </t>
  </si>
  <si>
    <t xml:space="preserve">Locust-Black </t>
  </si>
  <si>
    <t xml:space="preserve">Pear-Callery </t>
  </si>
  <si>
    <t xml:space="preserve">Maple-Boxelder </t>
  </si>
  <si>
    <t xml:space="preserve">Pine-Eastern White </t>
  </si>
  <si>
    <t xml:space="preserve">Oak-White </t>
  </si>
  <si>
    <t xml:space="preserve">Cherry-Black </t>
  </si>
  <si>
    <t xml:space="preserve">Willow </t>
  </si>
  <si>
    <t xml:space="preserve">Beech-American </t>
  </si>
  <si>
    <t xml:space="preserve">Poplar-Bigtooth Aspen </t>
  </si>
  <si>
    <t xml:space="preserve">Poplar-Aspen </t>
  </si>
  <si>
    <t>...</t>
  </si>
  <si>
    <t>1...</t>
  </si>
  <si>
    <t>Timestamp</t>
  </si>
  <si>
    <t>Do you own or rent the property you are reporting on?</t>
  </si>
  <si>
    <t>Have you observed Brown Tail Moth activity on this property in the past 3 years?</t>
  </si>
  <si>
    <t>Which of these tree species can be found on this property? And, on which trees species have you observed Browntail Moth infestation (BTM)? [Oak]</t>
  </si>
  <si>
    <t>Which of these tree species can be found on this property? And, on which trees species have you observed Browntail Moth infestation (BTM)? [Maple]</t>
  </si>
  <si>
    <t>Which of these tree species can be found on this property? And, on which trees species have you observed Browntail Moth infestation (BTM)? [Ash]</t>
  </si>
  <si>
    <t>Which of these tree species can be found on this property? And, on which trees species have you observed Browntail Moth infestation (BTM)? [Birch]</t>
  </si>
  <si>
    <t>Which of these tree species can be found on this property? And, on which trees species have you observed Browntail Moth infestation (BTM)? [Apple]</t>
  </si>
  <si>
    <t>Which of these tree species can be found on this property? And, on which trees species have you observed Browntail Moth infestation (BTM)? [Crabapple]</t>
  </si>
  <si>
    <t>Which of these tree species can be found on this property? And, on which trees species have you observed Browntail Moth infestation (BTM)? [Pear]</t>
  </si>
  <si>
    <t>Which of these tree species can be found on this property? And, on which trees species have you observed Browntail Moth infestation (BTM)? [Cherry]</t>
  </si>
  <si>
    <t>Which of these tree species can be found on this property? And, on which trees species have you observed Browntail Moth infestation (BTM)? [Serviceberry]</t>
  </si>
  <si>
    <t>Which of these tree species can be found on this property? And, on which trees species have you observed Browntail Moth infestation (BTM)? [Hawthorn]</t>
  </si>
  <si>
    <t>Have chemical treatments been applied or has someone physically removed BTM on this property?</t>
  </si>
  <si>
    <t>Are you interested in assistance from the city with BTM on this property?</t>
  </si>
  <si>
    <t>Is there anything else you would like to share about your experience with Browntail Moth?</t>
  </si>
  <si>
    <t>Which of these tree species can be found on this property? And, on which trees species have you observed Browntail Moth infestation (BTM)? [Other]</t>
  </si>
  <si>
    <t>Own</t>
  </si>
  <si>
    <t>No</t>
  </si>
  <si>
    <t>This tree species is found on the property</t>
  </si>
  <si>
    <t>Manual removal</t>
  </si>
  <si>
    <t>I think Thom Klepach is the best city council member</t>
  </si>
  <si>
    <t>Yes</t>
  </si>
  <si>
    <t>This tree species is on property</t>
  </si>
  <si>
    <t>This tree species is on property, BTM observed on this tree species</t>
  </si>
  <si>
    <t>No treatments so far</t>
  </si>
  <si>
    <t>Rent</t>
  </si>
  <si>
    <t>BTM observed on this tree species</t>
  </si>
  <si>
    <t>I do not live in Waterville, I work at the police station</t>
  </si>
  <si>
    <t>Chemical treatments, Manual removal</t>
  </si>
  <si>
    <t>We need all neighbors to participate, if just a few try to get rid of them it won't work.....</t>
  </si>
  <si>
    <t>I am president of a condo association, Ridgewood Commons, and many other owners have also experienced issues with the caterpillars. We have experienced the rashes for the past two years.</t>
  </si>
  <si>
    <t>This unit is part of a condo community. Other trees(2 apple trees for example) in the community have been affected, but your survey asked only about my unit specifically,</t>
  </si>
  <si>
    <t>The Units were fully covered last year to the point a contractor did not take a job here because of the BTM issue.</t>
  </si>
  <si>
    <t>My family, and in fact most of our neighbors, suffered for months with the browntail moth rash. Thank you for taking the survey and for attempting to assist community members with this significant problem. We very much appreciate your efforts.</t>
  </si>
  <si>
    <t>Both my wife and I have dealt with BTM rash several times in the past two years.</t>
  </si>
  <si>
    <t>it's endemic in the neighborhood. the pear tree is actually on my neighbor's property line</t>
  </si>
  <si>
    <t>Despite precautions, family members experienced severe brown-tail moth rash periodically from late spring through August.</t>
  </si>
  <si>
    <t>I am very allergic, but have learned to prevent outbreaks and manage symptoms. Thank you so much for your help.</t>
  </si>
  <si>
    <t>We have a lot of trees in the Quarry Road complex, and I unfortunately am not good at identifying species. This is the first year I have seen the brown tail moth. I only saw them covering the apartment buildings, and I did not go through the woods to see where they might be nesting.</t>
  </si>
  <si>
    <t>My husband had a terrible reaction</t>
  </si>
  <si>
    <t>It is hard to get one of the companies to come from the coast to spray a single property, so having an organized plan for spraying would be very helpful.</t>
  </si>
  <si>
    <t>My neighbor has a couple of oak trees on the border between our yards the were completely infested in spring/summer. One very large maple tree on our property was also covered with caterpillars, and the other (much taller) had some. My daughter and I both got severe rashes on our wrists, arms, and backs of neck several times in the spring and summer. Sometimes that seemed to happen after working outside around the house, even though we didn't touch any caterpillars directly or (that we could see) get close to them. A couple of other times, though, my daughter got a rash and she had only walked on the street around the neighborhood, not been in or under any trees.</t>
  </si>
  <si>
    <t>Large oak tree in front yard extends over neighbor's yard. Significant browntail moth activity was seen this year, and family next door suffered with the rash for several months.</t>
  </si>
  <si>
    <t>There is one nest this year. I will cut it down and put in bucket of water. Last year there were several. We don't need assistance but if the city is in the neighborhood and wants to check our property for the moths that is fine. I couldn't do much yard work this spring and summer because of the BTM hairs that were blowing around. My family had to get a presciption to help with our rashes that bothered us most of the late spring and summer. Thank you for your concern with this situation.</t>
  </si>
  <si>
    <t>BTM observed on oak trees in neighborhood area. Cannot see if BTM went to oaks on property.</t>
  </si>
  <si>
    <t>Chemical treatments</t>
  </si>
  <si>
    <t>I’ve seen BTM nests on many trees in the neighborhood.</t>
  </si>
  <si>
    <t>We have had to go to the doctors for medical treatment several times. My daughter has had breathing issues that had to be emergency treated. We have one tree only in the front yard that was totally infested and several in our backyard that were highly infested. Patrice Geczi</t>
  </si>
  <si>
    <t>I believe that the trees and shrubs in my front yard all have Brown-tailed moth larvae (two crabapple trees, a serviceberry bush, and a large beach plum bush). I know now (and from personal experience) that the two crabapples had webs last winter.
Also, my back yard borders a bit of woods that has oak and maple trees, and my side yard abuts a bunch of young oak trees that are on my neighbor's property.</t>
  </si>
  <si>
    <t>Would appreciate your intercession- it’s been really bad … thank you</t>
  </si>
  <si>
    <t>Have had the caterpillars on my deck</t>
  </si>
  <si>
    <t>Waterville</t>
  </si>
  <si>
    <t>Have seen both on the lawn and street.</t>
  </si>
  <si>
    <t>Terrible itchy rashes all home residents as a result of gardening or bring in the yards last summer especially May June early July</t>
  </si>
  <si>
    <t>There were moths/hairs in the air in the neighborhood during the outbreak. I got a rash just from sitting in my backyard. I haven't noticed anything on our trees.</t>
  </si>
  <si>
    <t>2021 is the first year seeing them. There was only 4 or 5 found and mostly on our canopy tent. I'd like help if next year is worse.</t>
  </si>
  <si>
    <t>Thank you for your attention to this!</t>
  </si>
  <si>
    <t>Didn't have any problems with Browntail months at all don't know what the big fuse was about</t>
  </si>
  <si>
    <t>The neighboring properties have many oak trees.</t>
  </si>
  <si>
    <t>Not on my property but hair's blow and cause my skin to become blistered</t>
  </si>
  <si>
    <t>I have large trees that appear heavily infested this was the first year and it was awful.</t>
  </si>
  <si>
    <t>Many moths were on the house siding last summer. I saw many caterpillars in the Inland Woods next to the house. There are at least two nests in the cherry tree that I can't reach.</t>
  </si>
  <si>
    <t>No thank you.</t>
  </si>
  <si>
    <t>Nearby neighbors have oak trees , and we all have been affected by the Browntail Moth</t>
  </si>
  <si>
    <t>mostly conifers (pine, spruce) here.</t>
  </si>
  <si>
    <t>I’m hoping my neighbors respond to this survey, as we all live in quite close proximity and their trees overhang property lines.</t>
  </si>
  <si>
    <t>last spring was the intense .. for 2-3 weeks BTM covered my fence, garage door, covered some scrubs.</t>
  </si>
  <si>
    <t>Who's the idiot that asks for a house address number ONLY, and on the NEXT LINE ASKS THE STREET NAME? This is idiotic. Never seen this before on a form.</t>
  </si>
  <si>
    <t>More needs to be done at a higher governmental level. Relying on low income and fixed income home owners to sufficiently manage this ever growing health hazard is no longer feasible. These people are already financially strapped and can't find extra money for groceries let alone extra money to treat trees and pay for arborists.</t>
  </si>
  <si>
    <t>I think I got infected with it on our property in Oakland</t>
  </si>
  <si>
    <t>No BTM near me or at my residence</t>
  </si>
  <si>
    <t>Many people in our neighborhood were quite affected last summer, with rashes. The moths are distributed throughout the neighborhood.</t>
  </si>
  <si>
    <t>The neighborhood is infested. My parents live up the road and spent over $2000.00 in tree removal and treatment to the property. My husband and child had severe reactions and sought medical treatment. The city needs to take swift action.</t>
  </si>
  <si>
    <t>Neighbor's tree hanging over into my backyard - old apple tree - not cared for</t>
  </si>
  <si>
    <t>Adjacent properties to mine have BTM</t>
  </si>
  <si>
    <t>We definitely have nests too high for us to cut down. We could only get to the small nests we found on our apple trees. We would love assistance….last spring/summer was awful. Thank you</t>
  </si>
  <si>
    <t>My kids break out in rash from them</t>
  </si>
  <si>
    <t>I have two plum trees and both are infected.</t>
  </si>
  <si>
    <t>Have a burning bush in front yard trimmed it last summer and ended up with brown tail moth rash, no brown tail moth nests seen on property</t>
  </si>
  <si>
    <t>I have only 10 fruit trees and was able to pick off 50 + egg masses.</t>
  </si>
  <si>
    <t>my first year in Maine and had no idea why I was itching for weeks</t>
  </si>
  <si>
    <t>We hired an arborist who recommended removing two trees because the infestation was so bad. We did the trees removed at our expense and also had the entire property sprayed.</t>
  </si>
  <si>
    <t>The moths are trees of my neighbors.</t>
  </si>
  <si>
    <t>Summer was miserable here. I need help but don’t know what to do to get rid of them</t>
  </si>
  <si>
    <t>I saw one caterpillar on my front step and one moth on the outside screen door of my porch. I do check my little apple tree for nests - after seeing the winter web on the card you mailed, I will check again -very helpful, thank you. My neighbor has a crabapple tree in her backyard and last summer, she suffered a lot of skin irritation - I will remind her to check her tree more closely now that she has something to go by.</t>
  </si>
  <si>
    <t>Unsure which tree species have the infestation. We saw lots of caterpillars last spring and we had very unpleasant rashes.</t>
  </si>
  <si>
    <t>It was not noticeable on our lot last year</t>
  </si>
  <si>
    <t>Small amount . Burned and disposed of will keep an eye on them.</t>
  </si>
  <si>
    <t>River walk in winslow I was exposed. Very painful</t>
  </si>
  <si>
    <t>Have not seen any brown tail moths but get the rash after trimming my hedge. 2021 was the first year this happened.</t>
  </si>
  <si>
    <t>We have owned our house for 4 years. The first two years we didn’t have ANY. 2020 was very very few. 2021 we had thousands of them. We had a constant rash all summer long. We also went a month without doing yard work because it was so bad. Even when doing yard work we had to suit up and wear masks.</t>
  </si>
  <si>
    <t>Even though we have not seen any BTM nests in any of our trees, we both had the BTM itch quite bad last year.</t>
  </si>
  <si>
    <t>They are a terrible problem. We support the city in large scale treatment of BTM removal. Treating the whole problem is the only way to get rid of it. Thank you.</t>
  </si>
  <si>
    <t>Couldn't be certain it was brown tail moth as they were just small caterpillars in a tent like nest. Tried to destroy.</t>
  </si>
  <si>
    <t>Whatever it takes, we need to get rid of them!</t>
  </si>
  <si>
    <t xml:space="preserve">Although BTMs have not been observed, I experienced a rash that may have been due to their presence. I was trimming hydrangea shrubs and weeding when it occurred. I broke out in itchy bumps on my arms that lasted about two weeks during the month of June, 2021. I did not experience respiratory distress. My husband, who also did yard work during that period, did not get the rash.
</t>
  </si>
  <si>
    <t>I did not observe browntail moth activity but had severe browntail moth rash</t>
  </si>
  <si>
    <t>Definitely interested in have assistance with removal of BtM</t>
  </si>
  <si>
    <t>no</t>
  </si>
  <si>
    <t>They are awful. We rent and both the homeowners and we have had rashes.</t>
  </si>
  <si>
    <t>They often fall from the trees on to people</t>
  </si>
  <si>
    <t>One member in this household had a severe rash due to it</t>
  </si>
  <si>
    <t>We had many on our property. We have pets who carried the moth hairs in their fur. Our family of 4 all suffered from a horrible rash for most of the spring.</t>
  </si>
  <si>
    <t>On an early July 2021 morning, hundreds of Browntail moths appeared on a climbing honeysuckle and on the windows in the front of my house. I sprayed the area with a product I purchased at Home Depot. The months fell to the ground and after several minutes flew off. I had not seen evidence of months prior to that and did not afterwards. I had a sycamore cut down the previous December and had seen a nest in the tree in the summer of 2020.</t>
  </si>
  <si>
    <t xml:space="preserve">
There was only one nest of caterpillars in my crabapple tree and I was able to remove it myself. I did however see a number of the caterpillars around the yard</t>
  </si>
  <si>
    <t>I work in Augusta and saw swarms of brown tail moths on buildings over the summer 2021. Walking a path near one of these buildings, a large moth flew onto my neck. That left behind a very itchy red rash with medium sized welts lasting 5-7 days. This was caused by the white flying moth, not the caterpillar. Thank-you</t>
  </si>
  <si>
    <t>This was the first year (2021) that BTM was observed on our property. Thanks.</t>
  </si>
  <si>
    <t>Got the rash after doing yard work last year.</t>
  </si>
  <si>
    <t>We’ve been lucky so far not to see anything on our trees but will be in touch if we do.</t>
  </si>
  <si>
    <t>Arborist will service next month. (Feb.)</t>
  </si>
  <si>
    <t>I hope to be taking the trees down in the spring. I did not have lots of them but did have some. Only noticed them when the dropped and turned into butterflies.</t>
  </si>
  <si>
    <t>They are bad would like trees checked</t>
  </si>
  <si>
    <t>hard for us as seniors to reach high areas: please let us know if your spraying because of grandchildren that play in the area and on the swing. 680-8239</t>
  </si>
  <si>
    <t>Yes, it is terrible on China Lake where we have summer house, so we have a lot of experience with browntail and don't want it at our home in Waterville! Thanks for your efforts with this.</t>
  </si>
  <si>
    <t>I got the rash in 2021 from doing yard work on my property so they are here. I didn’t see the moth or any clues that they were here but I started yard work last summer and started itching about 30 minutes after starting.</t>
  </si>
  <si>
    <t>This survey is a great idea! I’m a biologist at Colby, where I study insects. I can confirm with some authority that we did have BTM. Strangely I found them mostly on one of our dogwood trees. Also in smaller numbers on a cherry. 2021 was the first summer we’ve noticed that at our house, although the Irving on KMD had hundreds in 2020. If at all possible, I hope the city will make the results of this survey public (with privacy protections of course). I’d love to analyze the distributions. Please feel free to contact me!</t>
  </si>
  <si>
    <t>No moths or tents were observed but I did experience itching and a rash after working with brush in my yard.</t>
  </si>
  <si>
    <t>Had to wear long sleeve shirt when mowing last summer I got a rash on my arms.</t>
  </si>
  <si>
    <t>We were definitely impacted by the BTM hairs that caused skin irritations throughout the summer.</t>
  </si>
  <si>
    <t>The infestation happens quickly. The other tree they started to destroy was a peach tree.</t>
  </si>
  <si>
    <t>Went to the doctor for meds &amp; had a respiratory problem. Dread this BTM horror.</t>
  </si>
  <si>
    <t>I am elderly and have not been able to thoroughly examine the many trees on my property</t>
  </si>
  <si>
    <t>During the summer 2021, we removed by hand some webby/cocoon-like nests from our crabapples that looked like possible BTM but we never saw any of the insects.</t>
  </si>
  <si>
    <t>Have seen moths only in summer of 2021, not previously; no signs of nests</t>
  </si>
  <si>
    <t>BTM over all 3 porches, on vinyl siding, crawling on garage floor ; Got rash all over arms; tried burning them with Bic lighter-not good; Collected them with wooden forceps &amp;dropped them in bucket of bleach water - this worked but didn't stem the tide; will look for webs early Spring..</t>
  </si>
  <si>
    <t>I just had them under my outdoor flood light. But I also alerted the principal of GJM School that there were BTM nests in the trees out front of the school. But nothing was done about them....</t>
  </si>
  <si>
    <t>Only observed one BTM on a structure. Have not seen any nests or activity on the property.</t>
  </si>
  <si>
    <t>We had minimal branches removed for BTM. However, we have a tree expert in May apply chemicals to help (costing our Association extra money to deal with this problem). If the city is able to help us without cost we would like to be contacted.</t>
  </si>
  <si>
    <t>I have experienced the rashes for the last 2 years, but I haven't been able to determine where on my property the nests are. Thank you for your help with this problem!</t>
  </si>
  <si>
    <t>If you want to come kill them we welcome it. Thank you!</t>
  </si>
  <si>
    <t>Bad stuff</t>
  </si>
  <si>
    <t>I am not sure if this is due to the infestation but this one tree in my front yard lost two big limbs in wind last week.</t>
  </si>
  <si>
    <t>We would like assistance if we do find BTM this year</t>
  </si>
  <si>
    <t>Adjacent neighbor is unlikely to complete survey but has crabapple and oak trees that may have BTM.</t>
  </si>
  <si>
    <t>While people in our household did experience BTM itch; we did not observe any BTM nests in 2021. We did have two to three nests in some trees on our property in 2019 and prior. The nests that could be reached were cut from the branches and sealed in trash bags and disposed of in city curbside pickup.</t>
  </si>
  <si>
    <t>I know not all neighbors near us are removing BTM from their property. I'm concerned about re-infestation with any efforts we make. We have made arrangements with Bartlett Tree.</t>
  </si>
  <si>
    <t>I only saw one caterpillar on my property, but I broke out in a rash from doing yard work.</t>
  </si>
  <si>
    <t xml:space="preserve">Skin issues that do not heal
</t>
  </si>
  <si>
    <t>3 Years Ago I Got A Brown Tail Moth Rash On My Arms From Handling Elm And Holly Bush Brush I had Cut Down. Took Three Weeks To get Rid Of It. This Fall I was Able To Cut Off Three Cocoons From Maple Trees and Submerse Them in Two Buckets of Soapy Water For 72 Hours To Kill The Moths. Still Have Some Cocoons High up In a Few Trees I Can't Reach.</t>
  </si>
  <si>
    <t>Tried removing nest last spring. They came back and now have winter web in several trees</t>
  </si>
  <si>
    <t>My trees are fairly tall. I don't know if the brown tail moth was in the taller trees but my lawnmower person complained about getting rashes from mowing in my yard.</t>
  </si>
  <si>
    <t>The moths cocoons are too high for us to reach with the pole saw.</t>
  </si>
  <si>
    <t>Hopefully we can diminish their existence. Our neighborhood was effected by the rash.</t>
  </si>
  <si>
    <t>We are heavily forested with over an acre of land in town. I have not spotted any nests, but my entire family contracted the rash multiple times last spring. We desperately need help to avoid this situation again this spring.</t>
  </si>
  <si>
    <t>Primarily observed on multiflora rose</t>
  </si>
  <si>
    <t>Nest too high to bring down and burn</t>
  </si>
  <si>
    <t>The trail along the river on North Street had a lot of browntail moth nests in the grass last summer! Thank you for everything you're doing to work on this.</t>
  </si>
  <si>
    <t>A few years ago I had 3 seaons where I had a reaction from the moths. They happened while outside on break at Shaw's. The trees by KMD were loaded with nests.</t>
  </si>
  <si>
    <t>It was impossible not to get a rash/hives when trying to maintain the property (pick up yard waste/branches/leaf clippings, cut grass) last May and June despite my wearing long sleeves and pants. Definitely not only a huge nuisance but also a concern given my partner and I have two children who are sensitive to irritants. I appreciate the City investigating this issue!</t>
  </si>
  <si>
    <t>Never seen one but i have heard they are sometimes at Sherwin park, green Street park</t>
  </si>
  <si>
    <t>I experienced a rash last year and saw a few moths in my backyard, but I have not been able to identify any winter webs.</t>
  </si>
  <si>
    <t>I had a mighty itchy rash in the summer of 2020</t>
  </si>
  <si>
    <t>some of the infestation is beyond my reach, i.e. high up in a tree.</t>
  </si>
  <si>
    <t>I didn't see anything, but Bartlett guys saw them in the flowering crabapple. I did get a rash from somewhere.</t>
  </si>
  <si>
    <t>No experience</t>
  </si>
  <si>
    <t>Nothing thanks</t>
  </si>
  <si>
    <t>Glad City is being so active on this issue!</t>
  </si>
  <si>
    <t>All of the listed tree species have been heavily infested in the past 2 years preventing a lot of landscaping and damaging our trees.</t>
  </si>
  <si>
    <t>itching</t>
  </si>
  <si>
    <t>My experience with the brown tail moth infestation last summer manifested itself in two cases of itchy breakouts, mainly on my arms, that seemed to occur after I had mowed my lawn.</t>
  </si>
  <si>
    <t>we have all had the rash throughout the past two summers.</t>
  </si>
  <si>
    <t>I don't have many trees on my property but my property is SURROUNDED by oak, maple, and beech trees. My family and I had rashes after spending time outside and especially after mowing the lawn. I spent most of the spring and early summer inside to avoid getting rashes. Any help would be great!</t>
  </si>
  <si>
    <t>We observed caterpillars on a very large, very old oak tree in our front yard. We removed and destroyed as many as we could find over the course of a couple of days, and finally spotted a nest within the limit of what we could reach with a ladder and sawed a small limb with the nest so that it fell to the pavement where we were able to burn it. We monitored for several more days and then throughout the summer and were not able to find more caterpillars, but we can not see high enough to look for other nests. The tree hangs over our roof and our two bedroom's windows. We had several episodes of rashes and itching. We also border the Messalonskee Trail where we have observed nests in some of the trees.</t>
  </si>
  <si>
    <t>There is large public Green Street Park adjacent to this property. There has been significant BTM primarily on the trees in this park that affected my family during this past summer. Thank you for all of your work, I appreciate your time.</t>
  </si>
  <si>
    <t>Although we have not observed any brown tailed moth webs on our property, we had probably over a hundred caterpillars that we killed on our front porch during May and June last spring. Not sure where exactly they are coming from…</t>
  </si>
  <si>
    <t>There are many on the tree by the entrance to the theater. Also all over on all the crabapple trees in the area across from the homeless shelter and near the social security building.</t>
  </si>
  <si>
    <t>Seems to skip some years</t>
  </si>
  <si>
    <t>I had a bad rash from the BTM</t>
  </si>
  <si>
    <t>Our property abuts the Cutting Park ( city land) and the BTM is in those trees. Caterpillars fall into our property from overhanging trees.</t>
  </si>
  <si>
    <t>I see one possible winter web in the Amelanchier between our house and the next-door Roosevelt Ave. neighbor. Too high up for me to reach. All the other species seem to be clear, as far as I can tell.</t>
  </si>
  <si>
    <t>Everyone, in the household, has rashes f rom, may until sept.</t>
  </si>
  <si>
    <t>Last summer was the first we had an issue- suspect that this year will be worse give number of winter webs.</t>
  </si>
  <si>
    <t>Many people in our neighborhood, myself included, developed Browntail Moth rashes this summer. I often saw the caterpillars on our street. I also believe an oak tree in the Seton Hospital property might have Browntail Moth tents in the tree.</t>
  </si>
  <si>
    <t>I didn’t see the moths in the trees but was definitely infected just from sitting on my front porch</t>
  </si>
  <si>
    <t>Our pear tree was fully infested this past year. Never have we seen anything like it, nor did we realize there were such things as "brown tailed moth caterpillars" until we researched what was covering every branch of our tree. Literally thousands of them! They ate so much that the limbs were bare of leaves, yet we still had an amazing crop of pears in the fall. One fell on my husband's neck while he was mowing under the tree in late May. Without thinking he brushed the "critter" of his neck and proceeded to spread the hairs all over his clothing. He developed a rash within an hour or two, but still not thinking about the caterpillar, he awoke the next morning with his neck burned and blistered, his arms and torso covered in a rash. A trip to Express Care and 16 days of prednisone later...we avoided that tree until mid-late September.</t>
  </si>
  <si>
    <t>I have had a rash during the summer months from gardening on my property for the last 2-3 years.</t>
  </si>
  <si>
    <t>I’m worried if it’s not treated in problem areas nearby (two streets over) that it may move into other parts of the city. Please help families get rid of them. Thank you.</t>
  </si>
  <si>
    <t>I have not seen many so.</t>
  </si>
  <si>
    <t>There were many of them on my apple tree last spring/summer. Currently I can see a handful of what I believe are webs, most higher than I would be able to safely reach. Help with their removal would be greatly appreciated!</t>
  </si>
  <si>
    <t>I am really glad that we do not have btm in town. My camp in Burnham has been very bad for 2 years. I get several bad rashes each year. I dread finding btm in town too.</t>
  </si>
  <si>
    <t>our family broke out into serious rashes last summer which needed treatment care from a doctor</t>
  </si>
  <si>
    <t>Have not observed BUT may be an incompetent observer</t>
  </si>
  <si>
    <t>The trees lean over our home and I am afraid these moths will kill the trees and they will fall on our roof.</t>
  </si>
  <si>
    <t>I walk the Colby woods near the observatory. I have gotten BTM rash twice from this area.</t>
  </si>
  <si>
    <t>My husband experienced an itchy rash after mowing even after wearing a long sleeve shirt and mask. Also, a friend visiting our property experienced a rash.</t>
  </si>
  <si>
    <t>BTM caterpillars were found and collected from a huge Oak on property late spring 2021. additional web nests were observed and removed from one crabapple and two sand cherry shrubs on opposite corner of property in late summer 2021.Also have another oak and and apple tree on property that I did not see web nests in. Both wife and I suffered with
rash and itch. looking for preventive treatment for trees to apply this April. Any helpful info 
would be appreciated.</t>
  </si>
  <si>
    <t>They were exclusively on the East side of our house and on the adjacent birch tree. Sprayed several times with Azazol, with limited success.</t>
  </si>
  <si>
    <t>I see them in the neighborhood</t>
  </si>
  <si>
    <t>There were hundreds on the apple tree in my front yard this past spring and summer. The infestation was much worse in 2021 than in previous years.</t>
  </si>
  <si>
    <t>With field glasses I can see several nest at top of oak trees at this time .</t>
  </si>
  <si>
    <t>Suffered severely last summer with skin rashes and breathing impairment.</t>
  </si>
  <si>
    <t>This response relates to a neighbor's flowering tree that abuts my yard. They are not attentive to property concerns. I have removed nests in the past but I'm now 75 years old and the visible nests are out of reach for me.</t>
  </si>
  <si>
    <t>There are thousands of them on the house, porch, and trees</t>
  </si>
  <si>
    <t>Neighbors had rash</t>
  </si>
  <si>
    <t>Last year we had the moths on our back loading dock doors.</t>
  </si>
  <si>
    <t>The infestation appears to be in two oak trees immediately over our driveway and the height is above any reach I can get to for removal.</t>
  </si>
  <si>
    <t>Entry Source</t>
  </si>
  <si>
    <t>Bartlett Feb 2022</t>
  </si>
  <si>
    <t>Bartlett Feb 2023</t>
  </si>
  <si>
    <t>Bartlett Feb 2024</t>
  </si>
  <si>
    <t>Bartlett Feb 2025</t>
  </si>
  <si>
    <t>Bartlett Feb 2026</t>
  </si>
  <si>
    <t>Bartlett Feb 2027</t>
  </si>
  <si>
    <t>Bartlett Feb 2028</t>
  </si>
  <si>
    <t>Bartlett Feb 2029</t>
  </si>
  <si>
    <t>Bartlett Feb 2030</t>
  </si>
  <si>
    <t>Bartlett Feb 2031</t>
  </si>
  <si>
    <t>Bartlett Feb 2032</t>
  </si>
  <si>
    <t>Bartlett Feb 2033</t>
  </si>
  <si>
    <t>Bartlett Feb 2034</t>
  </si>
  <si>
    <t>Bartlett Feb 2035</t>
  </si>
  <si>
    <t>Bartlett Feb 2036</t>
  </si>
  <si>
    <t>Bartlett Feb 2037</t>
  </si>
  <si>
    <t>Bartlett Feb 2038</t>
  </si>
  <si>
    <t>Bartlett Feb 2039</t>
  </si>
  <si>
    <t>Bartlett Feb 2040</t>
  </si>
  <si>
    <t>Bartlett Feb 2041</t>
  </si>
  <si>
    <t>Bartlett Feb 2042</t>
  </si>
  <si>
    <t>Bartlett Feb 2043</t>
  </si>
  <si>
    <t>Bartlett Feb 2044</t>
  </si>
  <si>
    <t>Bartlett Feb 2045</t>
  </si>
  <si>
    <t>Bartlett Feb 2046</t>
  </si>
  <si>
    <t>Bartlett Feb 2047</t>
  </si>
  <si>
    <t>Bartlett Feb 2048</t>
  </si>
  <si>
    <t>Bartlett Feb 2049</t>
  </si>
  <si>
    <t>Bartlett Feb 2050</t>
  </si>
  <si>
    <t>Bartlett Feb 2051</t>
  </si>
  <si>
    <t>Bartlett Feb 2052</t>
  </si>
  <si>
    <t>Bartlett Feb 2053</t>
  </si>
  <si>
    <t>Bartlett Feb 2054</t>
  </si>
  <si>
    <t>Bartlett Feb 2055</t>
  </si>
  <si>
    <t>Bartlett Feb 2056</t>
  </si>
  <si>
    <t>Bartlett Feb 2057</t>
  </si>
  <si>
    <t>Bartlett Feb 2058</t>
  </si>
  <si>
    <t>Bartlett Feb 2059</t>
  </si>
  <si>
    <t>Bartlett Feb 2060</t>
  </si>
  <si>
    <t>Bartlett Feb 2061</t>
  </si>
  <si>
    <t>Bartlett Feb 2062</t>
  </si>
  <si>
    <t>Bartlett Feb 2063</t>
  </si>
  <si>
    <t>Bartlett Feb 2064</t>
  </si>
  <si>
    <t>Bartlett Feb 2065</t>
  </si>
  <si>
    <t>Bartlett Feb 2066</t>
  </si>
  <si>
    <t>Bartlett Feb 2067</t>
  </si>
  <si>
    <t>Bartlett Feb 2068</t>
  </si>
  <si>
    <t>Bartlett Feb 2069</t>
  </si>
  <si>
    <t>Bartlett Feb 2070</t>
  </si>
  <si>
    <t>Bartlett Feb 2071</t>
  </si>
  <si>
    <t>Bartlett Feb 2072</t>
  </si>
  <si>
    <t>Bartlett Feb 2073</t>
  </si>
  <si>
    <t>Bartlett Feb 2074</t>
  </si>
  <si>
    <t>Bartlett Feb 2075</t>
  </si>
  <si>
    <t>Bartlett Feb 2076</t>
  </si>
  <si>
    <t>Bartlett Feb 2077</t>
  </si>
  <si>
    <t>Bartlett Feb 2078</t>
  </si>
  <si>
    <t>Bartlett Feb 2079</t>
  </si>
  <si>
    <t>Bartlett Feb 2080</t>
  </si>
  <si>
    <t>Bartlett Feb 2081</t>
  </si>
  <si>
    <t>Bartlett Feb 2082</t>
  </si>
  <si>
    <t>Bartlett Feb 2083</t>
  </si>
  <si>
    <t>Bartlett Feb 2084</t>
  </si>
  <si>
    <t>Bartlett Feb 2085</t>
  </si>
  <si>
    <t>Bartlett Feb 2086</t>
  </si>
  <si>
    <t>Bartlett Feb 2087</t>
  </si>
  <si>
    <t>Bartlett Feb 2088</t>
  </si>
  <si>
    <t>Bartlett Feb 2089</t>
  </si>
  <si>
    <t>Bartlett Feb 2090</t>
  </si>
  <si>
    <t>Bartlett Feb 2091</t>
  </si>
  <si>
    <t>Bartlett Feb 2092</t>
  </si>
  <si>
    <t>Bartlett Feb 2093</t>
  </si>
  <si>
    <t>Bartlett Feb 2094</t>
  </si>
  <si>
    <t>Bartlett Feb 2095</t>
  </si>
  <si>
    <t>Bartlett Feb 2096</t>
  </si>
  <si>
    <t>Bartlett Feb 2097</t>
  </si>
  <si>
    <t>Bartlett Feb 2098</t>
  </si>
  <si>
    <t>Bartlett Feb 2099</t>
  </si>
  <si>
    <t>Bartlett Feb 2100</t>
  </si>
  <si>
    <t>Bartlett Feb 2101</t>
  </si>
  <si>
    <t>Bartlett Feb 2102</t>
  </si>
  <si>
    <t>Bartlett Feb 2103</t>
  </si>
  <si>
    <t>Bartlett Feb 2104</t>
  </si>
  <si>
    <t>Bartlett Feb 2105</t>
  </si>
  <si>
    <t>Bartlett Feb 2106</t>
  </si>
  <si>
    <t>Bartlett Feb 2107</t>
  </si>
  <si>
    <t>Bartlett Feb 2108</t>
  </si>
  <si>
    <t>Bartlett Feb 2109</t>
  </si>
  <si>
    <t>Bartlett Feb 2110</t>
  </si>
  <si>
    <t>Bartlett Feb 2111</t>
  </si>
  <si>
    <t>Bartlett Feb 2112</t>
  </si>
  <si>
    <t>Bartlett Feb 2113</t>
  </si>
  <si>
    <t>Bartlett Feb 2114</t>
  </si>
  <si>
    <t>Bartlett Feb 2115</t>
  </si>
  <si>
    <t>Bartlett Feb 2116</t>
  </si>
  <si>
    <t>Bartlett Feb 2117</t>
  </si>
  <si>
    <t>Bartlett Feb 2118</t>
  </si>
  <si>
    <t>Bartlett Feb 2119</t>
  </si>
  <si>
    <t>Bartlett Feb 2120</t>
  </si>
  <si>
    <t>Bartlett Feb 2121</t>
  </si>
  <si>
    <t>Bartlett Feb 2122</t>
  </si>
  <si>
    <t>Bartlett Feb 2123</t>
  </si>
  <si>
    <t>Bartlett Feb 2124</t>
  </si>
  <si>
    <t>Bartlett Feb 2125</t>
  </si>
  <si>
    <t>Bartlett Feb 2126</t>
  </si>
  <si>
    <t>Bartlett Feb 2127</t>
  </si>
  <si>
    <t>Bartlett Feb 2128</t>
  </si>
  <si>
    <t>Bartlett Feb 2129</t>
  </si>
  <si>
    <t>Bartlett Feb 2130</t>
  </si>
  <si>
    <t>Bartlett Feb 2131</t>
  </si>
  <si>
    <t>Bartlett Feb 2132</t>
  </si>
  <si>
    <t>Bartlett Feb 2133</t>
  </si>
  <si>
    <t>Bartlett Feb 2134</t>
  </si>
  <si>
    <t>Bartlett Feb 2135</t>
  </si>
  <si>
    <t>Bartlett Feb 2136</t>
  </si>
  <si>
    <t>Bartlett Feb 2137</t>
  </si>
  <si>
    <t>Bartlett Feb 2138</t>
  </si>
  <si>
    <t>Bartlett Feb 2139</t>
  </si>
  <si>
    <t>Bartlett Feb 2140</t>
  </si>
  <si>
    <t>Bartlett Feb 2141</t>
  </si>
  <si>
    <t>Bartlett Feb 2142</t>
  </si>
  <si>
    <t>Bartlett Feb 2143</t>
  </si>
  <si>
    <t>Bartlett Feb 2144</t>
  </si>
  <si>
    <t>Bartlett Feb 2145</t>
  </si>
  <si>
    <t>Bartlett Feb 2146</t>
  </si>
  <si>
    <t>Bartlett Feb 2147</t>
  </si>
  <si>
    <t>Bartlett Feb 2148</t>
  </si>
  <si>
    <t>Bartlett Feb 2149</t>
  </si>
  <si>
    <t>Bartlett Feb 2150</t>
  </si>
  <si>
    <t>Bartlett Feb 2151</t>
  </si>
  <si>
    <t>Bartlett Feb 2152</t>
  </si>
  <si>
    <t>Bartlett Feb 2153</t>
  </si>
  <si>
    <t>Bartlett Feb 2154</t>
  </si>
  <si>
    <t>Bartlett Feb 2155</t>
  </si>
  <si>
    <t>Bartlett Feb 2156</t>
  </si>
  <si>
    <t>Bartlett Feb 2157</t>
  </si>
  <si>
    <t>Bartlett Feb 2158</t>
  </si>
  <si>
    <t>Bartlett Feb 2159</t>
  </si>
  <si>
    <t>Bartlett Feb 2160</t>
  </si>
  <si>
    <t>Bartlett Feb 2161</t>
  </si>
  <si>
    <t>Bartlett Feb 2162</t>
  </si>
  <si>
    <t>Bartlett Feb 2163</t>
  </si>
  <si>
    <t>Bartlett Feb 2164</t>
  </si>
  <si>
    <t>Bartlett Feb 2165</t>
  </si>
  <si>
    <t>Bartlett Feb 2166</t>
  </si>
  <si>
    <t>Bartlett Feb 2167</t>
  </si>
  <si>
    <t>Bartlett Feb 2168</t>
  </si>
  <si>
    <t>Bartlett Feb 2169</t>
  </si>
  <si>
    <t>Bartlett Feb 2170</t>
  </si>
  <si>
    <t>Bartlett Feb 2171</t>
  </si>
  <si>
    <t>Bartlett Feb 2172</t>
  </si>
  <si>
    <t>Bartlett Feb 2173</t>
  </si>
  <si>
    <t>Bartlett Feb 2174</t>
  </si>
  <si>
    <t>Bartlett Feb 2175</t>
  </si>
  <si>
    <t>Bartlett Feb 2176</t>
  </si>
  <si>
    <t>Bartlett Feb 2177</t>
  </si>
  <si>
    <t>Bartlett Feb 2178</t>
  </si>
  <si>
    <t>Bartlett Feb 2179</t>
  </si>
  <si>
    <t>Bartlett Feb 2180</t>
  </si>
  <si>
    <t>Bartlett Feb 2181</t>
  </si>
  <si>
    <t>Bartlett Feb 2182</t>
  </si>
  <si>
    <t>Bartlett Feb 2183</t>
  </si>
  <si>
    <t>Bartlett Feb 2184</t>
  </si>
  <si>
    <t>Bartlett Feb 2185</t>
  </si>
  <si>
    <t>Bartlett Feb 2186</t>
  </si>
  <si>
    <t>Bartlett Feb 2187</t>
  </si>
  <si>
    <t>Bartlett Feb 2188</t>
  </si>
  <si>
    <t>Bartlett Feb 2189</t>
  </si>
  <si>
    <t>Bartlett Feb 2190</t>
  </si>
  <si>
    <t>Bartlett Feb 2191</t>
  </si>
  <si>
    <t>Bartlett Feb 2192</t>
  </si>
  <si>
    <t>Bartlett Feb 2193</t>
  </si>
  <si>
    <t>Bartlett Feb 2194</t>
  </si>
  <si>
    <t>Bartlett Feb 2195</t>
  </si>
  <si>
    <t>Bartlett Feb 2196</t>
  </si>
  <si>
    <t>Bartlett Feb 2197</t>
  </si>
  <si>
    <t>Bartlett Feb 2198</t>
  </si>
  <si>
    <t>Bartlett Feb 2199</t>
  </si>
  <si>
    <t>Bartlett Feb 2200</t>
  </si>
  <si>
    <t>Bartlett Feb 2201</t>
  </si>
  <si>
    <t>Bartlett Feb 2202</t>
  </si>
  <si>
    <t>Bartlett Feb 2203</t>
  </si>
  <si>
    <t>Bartlett Feb 2204</t>
  </si>
  <si>
    <t>Bartlett Feb 2205</t>
  </si>
  <si>
    <t>Bartlett Feb 2206</t>
  </si>
  <si>
    <t>Bartlett Feb 2207</t>
  </si>
  <si>
    <t>Bartlett Feb 2208</t>
  </si>
  <si>
    <t>Bartlett Feb 2209</t>
  </si>
  <si>
    <t>Bartlett Feb 2210</t>
  </si>
  <si>
    <t>Bartlett Feb 2211</t>
  </si>
  <si>
    <t>Bartlett Feb 2212</t>
  </si>
  <si>
    <t>Bartlett Feb 2213</t>
  </si>
  <si>
    <t>Bartlett Feb 2214</t>
  </si>
  <si>
    <t>Bartlett Feb 2215</t>
  </si>
  <si>
    <t>Bartlett Feb 2216</t>
  </si>
  <si>
    <t>Bartlett Feb 2217</t>
  </si>
  <si>
    <t>Bartlett Feb 2218</t>
  </si>
  <si>
    <t>Bartlett Feb 2219</t>
  </si>
  <si>
    <t>Bartlett Feb 2220</t>
  </si>
  <si>
    <t>Bartlett Feb 2221</t>
  </si>
  <si>
    <t>Bartlett Feb 2222</t>
  </si>
  <si>
    <t>Bartlett Feb 2223</t>
  </si>
  <si>
    <t>Bartlett Feb 2224</t>
  </si>
  <si>
    <t>Bartlett Feb 2225</t>
  </si>
  <si>
    <t>Bartlett Feb 2226</t>
  </si>
  <si>
    <t>Bartlett Feb 2227</t>
  </si>
  <si>
    <t>Bartlett Feb 2228</t>
  </si>
  <si>
    <t>Bartlett Feb 2229</t>
  </si>
  <si>
    <t>Bartlett Feb 2230</t>
  </si>
  <si>
    <t>Bartlett Feb 2231</t>
  </si>
  <si>
    <t>Bartlett Feb 2232</t>
  </si>
  <si>
    <t>Bartlett Feb 2233</t>
  </si>
  <si>
    <t>Bartlett Feb 2234</t>
  </si>
  <si>
    <t>Bartlett Feb 2235</t>
  </si>
  <si>
    <t>Bartlett Feb 2236</t>
  </si>
  <si>
    <t>Bartlett Feb 2237</t>
  </si>
  <si>
    <t>Bartlett Feb 2238</t>
  </si>
  <si>
    <t>Bartlett Feb 2239</t>
  </si>
  <si>
    <t>Bartlett Feb 2240</t>
  </si>
  <si>
    <t>Bartlett Feb 2241</t>
  </si>
  <si>
    <t>Bartlett Feb 2242</t>
  </si>
  <si>
    <t>Bartlett Feb 2243</t>
  </si>
  <si>
    <t>Bartlett Feb 2244</t>
  </si>
  <si>
    <t>Bartlett Feb 2245</t>
  </si>
  <si>
    <t>Bartlett Feb 2246</t>
  </si>
  <si>
    <t>Bartlett Feb 2247</t>
  </si>
  <si>
    <t>Bartlett Feb 2248</t>
  </si>
  <si>
    <t>Bartlett Feb 2249</t>
  </si>
  <si>
    <t>Bartlett Feb 2250</t>
  </si>
  <si>
    <t>Bartlett Feb 2251</t>
  </si>
  <si>
    <t>Bartlett Feb 2252</t>
  </si>
  <si>
    <t>Bartlett Feb 2253</t>
  </si>
  <si>
    <t>Bartlett Feb 2254</t>
  </si>
  <si>
    <t>Bartlett Feb 2255</t>
  </si>
  <si>
    <t>Bartlett Feb 2256</t>
  </si>
  <si>
    <t>Bartlett Feb 2257</t>
  </si>
  <si>
    <t>Bartlett Feb 2258</t>
  </si>
  <si>
    <t>Bartlett Feb 2259</t>
  </si>
  <si>
    <t>Bartlett Feb 2260</t>
  </si>
  <si>
    <t>Bartlett Feb 2261</t>
  </si>
  <si>
    <t>Bartlett Feb 2262</t>
  </si>
  <si>
    <t>Bartlett Feb 2263</t>
  </si>
  <si>
    <t>Bartlett Feb 2264</t>
  </si>
  <si>
    <t>Bartlett Feb 2265</t>
  </si>
  <si>
    <t>Bartlett Feb 2266</t>
  </si>
  <si>
    <t>Bartlett Feb 2267</t>
  </si>
  <si>
    <t>Bartlett Feb 2268</t>
  </si>
  <si>
    <t>Bartlett Feb 2269</t>
  </si>
  <si>
    <t>Bartlett Feb 2270</t>
  </si>
  <si>
    <t>Bartlett Feb 2271</t>
  </si>
  <si>
    <t>Bartlett Feb 2272</t>
  </si>
  <si>
    <t>Bartlett Feb 2273</t>
  </si>
  <si>
    <t>Bartlett Feb 2274</t>
  </si>
  <si>
    <t>Bartlett Feb 2275</t>
  </si>
  <si>
    <t>Bartlett Feb 2276</t>
  </si>
  <si>
    <t>Bartlett Feb 2277</t>
  </si>
  <si>
    <t>Bartlett Feb 2278</t>
  </si>
  <si>
    <t>Bartlett Feb 2279</t>
  </si>
  <si>
    <t>Bartlett Feb 2280</t>
  </si>
  <si>
    <t>Bartlett Feb 2281</t>
  </si>
  <si>
    <t>Bartlett Feb 2282</t>
  </si>
  <si>
    <t>Bartlett Feb 2283</t>
  </si>
  <si>
    <t>Bartlett Feb 2284</t>
  </si>
  <si>
    <t>Bartlett Feb 2285</t>
  </si>
  <si>
    <t>Bartlett Feb 2286</t>
  </si>
  <si>
    <t>Bartlett Feb 2287</t>
  </si>
  <si>
    <t>Bartlett Feb 2288</t>
  </si>
  <si>
    <t>Bartlett Feb 2289</t>
  </si>
  <si>
    <t>Bartlett Feb 2290</t>
  </si>
  <si>
    <t>Bartlett Feb 2291</t>
  </si>
  <si>
    <t>Bartlett Feb 2292</t>
  </si>
  <si>
    <t>Bartlett Feb 2293</t>
  </si>
  <si>
    <t>Bartlett Feb 2294</t>
  </si>
  <si>
    <t>Bartlett Feb 2295</t>
  </si>
  <si>
    <t>Bartlett Feb 2296</t>
  </si>
  <si>
    <t>Bartlett Feb 2297</t>
  </si>
  <si>
    <t>Bartlett Feb 2298</t>
  </si>
  <si>
    <t>Bartlett Feb 2299</t>
  </si>
  <si>
    <t>Bartlett Feb 2300</t>
  </si>
  <si>
    <t>Bartlett Feb 2301</t>
  </si>
  <si>
    <t>Bartlett Feb 2302</t>
  </si>
  <si>
    <t>Bartlett Feb 2303</t>
  </si>
  <si>
    <t>Bartlett Feb 2304</t>
  </si>
  <si>
    <t>Bartlett Feb 2305</t>
  </si>
  <si>
    <t>Bartlett Feb 2306</t>
  </si>
  <si>
    <t>Bartlett Feb 2307</t>
  </si>
  <si>
    <t>Bartlett Feb 2308</t>
  </si>
  <si>
    <t>Bartlett Feb 2309</t>
  </si>
  <si>
    <t>Bartlett Feb 2310</t>
  </si>
  <si>
    <t>Bartlett Feb 2311</t>
  </si>
  <si>
    <t>Bartlett Feb 2312</t>
  </si>
  <si>
    <t>Bartlett Feb 2313</t>
  </si>
  <si>
    <t>Bartlett Feb 2314</t>
  </si>
  <si>
    <t>Bartlett Feb 2315</t>
  </si>
  <si>
    <t>Bartlett Feb 2316</t>
  </si>
  <si>
    <t>Bartlett Feb 2317</t>
  </si>
  <si>
    <t>Bartlett Feb 2318</t>
  </si>
  <si>
    <t>Bartlett Feb 2319</t>
  </si>
  <si>
    <t>Bartlett Feb 2320</t>
  </si>
  <si>
    <t>Bartlett Feb 2321</t>
  </si>
  <si>
    <t>Bartlett Feb 2322</t>
  </si>
  <si>
    <t>Bartlett Feb 2323</t>
  </si>
  <si>
    <t>Bartlett Feb 2324</t>
  </si>
  <si>
    <t>Bartlett Feb 2325</t>
  </si>
  <si>
    <t>Bartlett Feb 2326</t>
  </si>
  <si>
    <t>Bartlett Feb 2327</t>
  </si>
  <si>
    <t>Bartlett Feb 2328</t>
  </si>
  <si>
    <t>Bartlett Feb 2329</t>
  </si>
  <si>
    <t>Bartlett Feb 2330</t>
  </si>
  <si>
    <t>Bartlett Feb 2331</t>
  </si>
  <si>
    <t>Bartlett Feb 2332</t>
  </si>
  <si>
    <t>Bartlett Feb 2333</t>
  </si>
  <si>
    <t>Bartlett Feb 2334</t>
  </si>
  <si>
    <t>Bartlett Feb 2335</t>
  </si>
  <si>
    <t>Bartlett Feb 2336</t>
  </si>
  <si>
    <t>Bartlett Feb 2337</t>
  </si>
  <si>
    <t>Bartlett Feb 2338</t>
  </si>
  <si>
    <t>Bartlett Feb 2339</t>
  </si>
  <si>
    <t>Bartlett Feb 2340</t>
  </si>
  <si>
    <t>Bartlett Feb 2341</t>
  </si>
  <si>
    <t>Bartlett Feb 2342</t>
  </si>
  <si>
    <t>Bartlett Feb 2343</t>
  </si>
  <si>
    <t>Bartlett Feb 2344</t>
  </si>
  <si>
    <t>Bartlett Feb 2345</t>
  </si>
  <si>
    <t>Bartlett Feb 2346</t>
  </si>
  <si>
    <t>Bartlett Feb 2347</t>
  </si>
  <si>
    <t>Bartlett Feb 2348</t>
  </si>
  <si>
    <t>Bartlett Feb 2349</t>
  </si>
  <si>
    <t>Bartlett Feb 2350</t>
  </si>
  <si>
    <t>Bartlett Feb 2351</t>
  </si>
  <si>
    <t>Bartlett Feb 2352</t>
  </si>
  <si>
    <t>Bartlett Feb 2353</t>
  </si>
  <si>
    <t>Bartlett Feb 2354</t>
  </si>
  <si>
    <t>Bartlett Feb 2355</t>
  </si>
  <si>
    <t>Bartlett Feb 2356</t>
  </si>
  <si>
    <t>Bartlett Feb 2357</t>
  </si>
  <si>
    <t>Bartlett Feb 2358</t>
  </si>
  <si>
    <t>Bartlett Feb 2359</t>
  </si>
  <si>
    <t>Bartlett Feb 2360</t>
  </si>
  <si>
    <t>Bartlett Feb 2361</t>
  </si>
  <si>
    <t>Bartlett Feb 2362</t>
  </si>
  <si>
    <t>Bartlett Feb 2363</t>
  </si>
  <si>
    <t>Bartlett Feb 2364</t>
  </si>
  <si>
    <t>Bartlett Feb 2365</t>
  </si>
  <si>
    <t>Bartlett Feb 2366</t>
  </si>
  <si>
    <t>Bartlett Feb 2367</t>
  </si>
  <si>
    <t>Bartlett Feb 2368</t>
  </si>
  <si>
    <t>Bartlett Feb 2369</t>
  </si>
  <si>
    <t>Bartlett Feb 2370</t>
  </si>
  <si>
    <t>Bartlett Feb 2371</t>
  </si>
  <si>
    <t>Bartlett Feb 2372</t>
  </si>
  <si>
    <t>Bartlett Feb 2373</t>
  </si>
  <si>
    <t>Bartlett Feb 2374</t>
  </si>
  <si>
    <t>Bartlett Feb 2375</t>
  </si>
  <si>
    <t>Bartlett Feb 2376</t>
  </si>
  <si>
    <t>Bartlett Feb 2377</t>
  </si>
  <si>
    <t>Bartlett Feb 2378</t>
  </si>
  <si>
    <t>Bartlett Feb 2379</t>
  </si>
  <si>
    <t>Bartlett Feb 2380</t>
  </si>
  <si>
    <t>Bartlett Feb 2381</t>
  </si>
  <si>
    <t>Bartlett Feb 2382</t>
  </si>
  <si>
    <t>Bartlett Feb 2383</t>
  </si>
  <si>
    <t>Bartlett Feb 2384</t>
  </si>
  <si>
    <t>Bartlett Feb 2385</t>
  </si>
  <si>
    <t>Bartlett Feb 2386</t>
  </si>
  <si>
    <t>Bartlett Feb 2387</t>
  </si>
  <si>
    <t>Bartlett Feb 2388</t>
  </si>
  <si>
    <t>Bartlett Feb 2389</t>
  </si>
  <si>
    <t>Bartlett Feb 2390</t>
  </si>
  <si>
    <t>Bartlett Feb 2391</t>
  </si>
  <si>
    <t>Bartlett Feb 2392</t>
  </si>
  <si>
    <t>Bartlett Feb 2393</t>
  </si>
  <si>
    <t>Bartlett Feb 2394</t>
  </si>
  <si>
    <t>Bartlett Feb 2395</t>
  </si>
  <si>
    <t>Bartlett Feb 2396</t>
  </si>
  <si>
    <t>Bartlett Feb 2397</t>
  </si>
  <si>
    <t>Bartlett Feb 2398</t>
  </si>
  <si>
    <t>Bartlett Feb 2399</t>
  </si>
  <si>
    <t>Bartlett Feb 2400</t>
  </si>
  <si>
    <t>Bartlett Feb 2401</t>
  </si>
  <si>
    <t>Bartlett Feb 2402</t>
  </si>
  <si>
    <t>Bartlett Feb 2403</t>
  </si>
  <si>
    <t>Bartlett Feb 2404</t>
  </si>
  <si>
    <t>Bartlett Feb 2405</t>
  </si>
  <si>
    <t>Bartlett Feb 2406</t>
  </si>
  <si>
    <t>Bartlett Feb 2407</t>
  </si>
  <si>
    <t>Bartlett Feb 2408</t>
  </si>
  <si>
    <t>Bartlett Feb 2409</t>
  </si>
  <si>
    <t>Bartlett Feb 2410</t>
  </si>
  <si>
    <t>Bartlett Feb 2411</t>
  </si>
  <si>
    <t>Bartlett Feb 2412</t>
  </si>
  <si>
    <t>Bartlett Feb 2413</t>
  </si>
  <si>
    <t>Bartlett Feb 2414</t>
  </si>
  <si>
    <t>Bartlett Feb 2415</t>
  </si>
  <si>
    <t>Bartlett Feb 2416</t>
  </si>
  <si>
    <t>Bartlett Feb 2417</t>
  </si>
  <si>
    <t>Bartlett Feb 2418</t>
  </si>
  <si>
    <t>Bartlett Feb 2419</t>
  </si>
  <si>
    <t>Bartlett Feb 2420</t>
  </si>
  <si>
    <t>Bartlett Feb 2421</t>
  </si>
  <si>
    <t>Bartlett Feb 2422</t>
  </si>
  <si>
    <t>Bartlett Feb 2423</t>
  </si>
  <si>
    <t>Bartlett Feb 2424</t>
  </si>
  <si>
    <t>Bartlett Feb 2425</t>
  </si>
  <si>
    <t>Bartlett Feb 2426</t>
  </si>
  <si>
    <t>Bartlett Feb 2427</t>
  </si>
  <si>
    <t>Bartlett Feb 2428</t>
  </si>
  <si>
    <t>Bartlett Feb 2429</t>
  </si>
  <si>
    <t>Bartlett Feb 2430</t>
  </si>
  <si>
    <t>Bartlett Feb 2431</t>
  </si>
  <si>
    <t>Bartlett Feb 2432</t>
  </si>
  <si>
    <t>Bartlett Feb 2433</t>
  </si>
  <si>
    <t>Bartlett Feb 2434</t>
  </si>
  <si>
    <t>Bartlett Feb 2435</t>
  </si>
  <si>
    <t>Bartlett Feb 2436</t>
  </si>
  <si>
    <t>Bartlett Feb 2437</t>
  </si>
  <si>
    <t>Bartlett Feb 2438</t>
  </si>
  <si>
    <t>Bartlett Feb 2439</t>
  </si>
  <si>
    <t>Bartlett Feb 2440</t>
  </si>
  <si>
    <t>Bartlett Feb 2441</t>
  </si>
  <si>
    <t>Bartlett Feb 2442</t>
  </si>
  <si>
    <t>Bartlett Feb 2443</t>
  </si>
  <si>
    <t>Bartlett Feb 2444</t>
  </si>
  <si>
    <t>Bartlett Feb 2445</t>
  </si>
  <si>
    <t>Bartlett Feb 2446</t>
  </si>
  <si>
    <t>Bartlett Feb 2447</t>
  </si>
  <si>
    <t>Bartlett Feb 2448</t>
  </si>
  <si>
    <t>Bartlett Feb 2449</t>
  </si>
  <si>
    <t>Bartlett Feb 2450</t>
  </si>
  <si>
    <t>Bartlett Feb 2451</t>
  </si>
  <si>
    <t>Bartlett Feb 2452</t>
  </si>
  <si>
    <t>Bartlett Feb 2453</t>
  </si>
  <si>
    <t>Bartlett Feb 2454</t>
  </si>
  <si>
    <t>Bartlett Feb 2455</t>
  </si>
  <si>
    <t>Bartlett Feb 2456</t>
  </si>
  <si>
    <t>Bartlett Feb 2457</t>
  </si>
  <si>
    <t>Bartlett Feb 2458</t>
  </si>
  <si>
    <t>Bartlett Feb 2459</t>
  </si>
  <si>
    <t>Bartlett Feb 2460</t>
  </si>
  <si>
    <t>Bartlett Feb 2461</t>
  </si>
  <si>
    <t>Bartlett Feb 2462</t>
  </si>
  <si>
    <t>Bartlett Feb 2463</t>
  </si>
  <si>
    <t>Bartlett Feb 2464</t>
  </si>
  <si>
    <t>Bartlett Feb 2465</t>
  </si>
  <si>
    <t>Bartlett Feb 2466</t>
  </si>
  <si>
    <t>Bartlett Feb 2467</t>
  </si>
  <si>
    <t>Bartlett Feb 2468</t>
  </si>
  <si>
    <t>Bartlett Feb 2469</t>
  </si>
  <si>
    <t>Bartlett Feb 2470</t>
  </si>
  <si>
    <t>Bartlett Feb 2471</t>
  </si>
  <si>
    <t>Bartlett Feb 2472</t>
  </si>
  <si>
    <t>Bartlett Feb 2473</t>
  </si>
  <si>
    <t>Bartlett Feb 2474</t>
  </si>
  <si>
    <t>Bartlett Feb 2475</t>
  </si>
  <si>
    <t>Bartlett Feb 2476</t>
  </si>
  <si>
    <t>Bartlett Feb 2477</t>
  </si>
  <si>
    <t>Bartlett Feb 2478</t>
  </si>
  <si>
    <t>Bartlett Feb 2479</t>
  </si>
  <si>
    <t>Bartlett Feb 2480</t>
  </si>
  <si>
    <t>Bartlett Feb 2481</t>
  </si>
  <si>
    <t>Bartlett Feb 2482</t>
  </si>
  <si>
    <t>Bartlett Feb 2483</t>
  </si>
  <si>
    <t>Bartlett Feb 2484</t>
  </si>
  <si>
    <t>Bartlett Feb 2485</t>
  </si>
  <si>
    <t>Bartlett Feb 2486</t>
  </si>
  <si>
    <t>Bartlett Feb 2487</t>
  </si>
  <si>
    <t>Bartlett Feb 2488</t>
  </si>
  <si>
    <t>Bartlett Feb 2489</t>
  </si>
  <si>
    <t>Bartlett Feb 2490</t>
  </si>
  <si>
    <t>Bartlett Feb 2491</t>
  </si>
  <si>
    <t>Bartlett Feb 2492</t>
  </si>
  <si>
    <t>Bartlett Feb 2493</t>
  </si>
  <si>
    <t>Bartlett Feb 2494</t>
  </si>
  <si>
    <t>Bartlett Feb 2495</t>
  </si>
  <si>
    <t>Bartlett Feb 2496</t>
  </si>
  <si>
    <t>Bartlett Feb 2497</t>
  </si>
  <si>
    <t>Bartlett Feb 2498</t>
  </si>
  <si>
    <t>Bartlett Feb 2499</t>
  </si>
  <si>
    <t>Bartlett Feb 2500</t>
  </si>
  <si>
    <t>Bartlett Feb 2501</t>
  </si>
  <si>
    <t>Bartlett Feb 2502</t>
  </si>
  <si>
    <t>Bartlett Feb 2503</t>
  </si>
  <si>
    <t>Bartlett Feb 2504</t>
  </si>
  <si>
    <t>Bartlett Feb 2505</t>
  </si>
  <si>
    <t>Bartlett Feb 2506</t>
  </si>
  <si>
    <t>Bartlett Feb 2507</t>
  </si>
  <si>
    <t>Bartlett Feb 2508</t>
  </si>
  <si>
    <t>Bartlett Feb 2509</t>
  </si>
  <si>
    <t>Bartlett Feb 2510</t>
  </si>
  <si>
    <t>Bartlett Feb 2511</t>
  </si>
  <si>
    <t>Bartlett Feb 2512</t>
  </si>
  <si>
    <t>Bartlett Feb 2513</t>
  </si>
  <si>
    <t>Bartlett Feb 2514</t>
  </si>
  <si>
    <t>Bartlett Feb 2515</t>
  </si>
  <si>
    <t>Bartlett Feb 2516</t>
  </si>
  <si>
    <t>Bartlett Feb 2517</t>
  </si>
  <si>
    <t>Bartlett Feb 2518</t>
  </si>
  <si>
    <t>Bartlett Feb 2519</t>
  </si>
  <si>
    <t>Bartlett Feb 2520</t>
  </si>
  <si>
    <t>Bartlett Feb 2521</t>
  </si>
  <si>
    <t>Bartlett Feb 2522</t>
  </si>
  <si>
    <t>Bartlett Feb 2523</t>
  </si>
  <si>
    <t>Bartlett Feb 2524</t>
  </si>
  <si>
    <t>Bartlett Feb 2525</t>
  </si>
  <si>
    <t>Bartlett Feb 2526</t>
  </si>
  <si>
    <t>Bartlett Feb 2527</t>
  </si>
  <si>
    <t>Bartlett Feb 2528</t>
  </si>
  <si>
    <t>Bartlett Feb 2529</t>
  </si>
  <si>
    <t>Bartlett Feb 2530</t>
  </si>
  <si>
    <t>Bartlett Feb 2531</t>
  </si>
  <si>
    <t>Bartlett Feb 2532</t>
  </si>
  <si>
    <t>Bartlett Feb 2533</t>
  </si>
  <si>
    <t>Bartlett Feb 2534</t>
  </si>
  <si>
    <t>Bartlett Feb 2535</t>
  </si>
  <si>
    <t>Bartlett Feb 2536</t>
  </si>
  <si>
    <t>Bartlett Feb 2537</t>
  </si>
  <si>
    <t>Bartlett Feb 2538</t>
  </si>
  <si>
    <t>Bartlett Feb 2539</t>
  </si>
  <si>
    <t>Bartlett Feb 2540</t>
  </si>
  <si>
    <t>Bartlett Feb 2541</t>
  </si>
  <si>
    <t>Bartlett Feb 2542</t>
  </si>
  <si>
    <t>Bartlett Feb 2543</t>
  </si>
  <si>
    <t>Bartlett Feb 2544</t>
  </si>
  <si>
    <t>Bartlett Feb 2545</t>
  </si>
  <si>
    <t>Bartlett Feb 2546</t>
  </si>
  <si>
    <t>Bartlett Feb 2547</t>
  </si>
  <si>
    <t>Bartlett Feb 2548</t>
  </si>
  <si>
    <t>Bartlett Feb 2549</t>
  </si>
  <si>
    <t>Bartlett Feb 2550</t>
  </si>
  <si>
    <t>Bartlett Feb 2551</t>
  </si>
  <si>
    <t>Bartlett Feb 2552</t>
  </si>
  <si>
    <t>Bartlett Feb 2553</t>
  </si>
  <si>
    <t>Bartlett Feb 2554</t>
  </si>
  <si>
    <t>Bartlett Feb 2555</t>
  </si>
  <si>
    <t>Bartlett Feb 2556</t>
  </si>
  <si>
    <t>Bartlett Feb 2557</t>
  </si>
  <si>
    <t>Bartlett Feb 2558</t>
  </si>
  <si>
    <t>Bartlett Feb 2559</t>
  </si>
  <si>
    <t>Bartlett Feb 2560</t>
  </si>
  <si>
    <t>Bartlett Feb 2561</t>
  </si>
  <si>
    <t>Bartlett Feb 2562</t>
  </si>
  <si>
    <t>Bartlett Feb 2563</t>
  </si>
  <si>
    <t>Bartlett Feb 2564</t>
  </si>
  <si>
    <t>Bartlett Feb 2565</t>
  </si>
  <si>
    <t>Bartlett Feb 2566</t>
  </si>
  <si>
    <t>Bartlett Feb 2567</t>
  </si>
  <si>
    <t>Bartlett Feb 2568</t>
  </si>
  <si>
    <t>Bartlett Feb 2569</t>
  </si>
  <si>
    <t>Bartlett Feb 2570</t>
  </si>
  <si>
    <t>Bartlett Feb 2571</t>
  </si>
  <si>
    <t>Bartlett Feb 2572</t>
  </si>
  <si>
    <t>Bartlett Feb 2573</t>
  </si>
  <si>
    <t>Bartlett Feb 2574</t>
  </si>
  <si>
    <t>Bartlett Feb 2575</t>
  </si>
  <si>
    <t>Bartlett Feb 2576</t>
  </si>
  <si>
    <t>Bartlett Feb 2577</t>
  </si>
  <si>
    <t>Bartlett Feb 2578</t>
  </si>
  <si>
    <t>Bartlett Feb 2579</t>
  </si>
  <si>
    <t>Bartlett Feb 2580</t>
  </si>
  <si>
    <t>Bartlett Feb 2581</t>
  </si>
  <si>
    <t>Bartlett Feb 2582</t>
  </si>
  <si>
    <t>Bartlett Feb 2583</t>
  </si>
  <si>
    <t>Bartlett Feb 2584</t>
  </si>
  <si>
    <t>Bartlett Feb 2585</t>
  </si>
  <si>
    <t>Bartlett Feb 2586</t>
  </si>
  <si>
    <t>Bartlett Feb 2587</t>
  </si>
  <si>
    <t>Bartlett Feb 2588</t>
  </si>
  <si>
    <t>Bartlett Feb 2589</t>
  </si>
  <si>
    <t>Bartlett Feb 2590</t>
  </si>
  <si>
    <t>Bartlett Feb 2591</t>
  </si>
  <si>
    <t>Bartlett Feb 2592</t>
  </si>
  <si>
    <t>Bartlett Feb 2593</t>
  </si>
  <si>
    <t>Bartlett Feb 2594</t>
  </si>
  <si>
    <t>Bartlett Feb 2595</t>
  </si>
  <si>
    <t>Bartlett Feb 2596</t>
  </si>
  <si>
    <t>Bartlett Feb 2597</t>
  </si>
  <si>
    <t>Bartlett Feb 2598</t>
  </si>
  <si>
    <t>Bartlett Feb 2599</t>
  </si>
  <si>
    <t>Bartlett Feb 2600</t>
  </si>
  <si>
    <t>Bartlett Feb 2601</t>
  </si>
  <si>
    <t>Bartlett Feb 2602</t>
  </si>
  <si>
    <t>Bartlett Feb 2603</t>
  </si>
  <si>
    <t>Bartlett Feb 2604</t>
  </si>
  <si>
    <t>Bartlett Feb 2605</t>
  </si>
  <si>
    <t>Bartlett Feb 2606</t>
  </si>
  <si>
    <t>Bartlett Feb 2607</t>
  </si>
  <si>
    <t>Bartlett Feb 2608</t>
  </si>
  <si>
    <t>Bartlett Feb 2609</t>
  </si>
  <si>
    <t>Bartlett Feb 2610</t>
  </si>
  <si>
    <t>Bartlett Feb 2611</t>
  </si>
  <si>
    <t>Bartlett Feb 2612</t>
  </si>
  <si>
    <t>Bartlett Feb 2613</t>
  </si>
  <si>
    <t>Bartlett Feb 2614</t>
  </si>
  <si>
    <t>Bartlett Feb 2615</t>
  </si>
  <si>
    <t>Bartlett Feb 2616</t>
  </si>
  <si>
    <t>Bartlett Feb 2617</t>
  </si>
  <si>
    <t>Bartlett Feb 2618</t>
  </si>
  <si>
    <t>Bartlett Feb 2619</t>
  </si>
  <si>
    <t>Bartlett Feb 2620</t>
  </si>
  <si>
    <t>Bartlett Feb 2621</t>
  </si>
  <si>
    <t>Bartlett Feb 2622</t>
  </si>
  <si>
    <t>Bartlett Feb 2623</t>
  </si>
  <si>
    <t>There are many nests in trees on our condo properties as well as many nests in the tall trees on Lincoln Street in front of the condos. Lincoln Street as well has many trees loaded with nests at the top all around the condos and within a mile in both directions of the condos</t>
  </si>
  <si>
    <t>My husband and I had terrible reactions. Could not mow our lawn, removed thousands from the sides of our home by hand. Had to stay inside! Please help. 
They are in 4 very tall ( 60-70 foot) oak trees. Three along First Rangeway and one further onto the property behind our house- corner Forest Park and First Rangeway.. We both had a terrible rash and could not go outside for much of the summer without getting worse and worse, even though completely covered with polyester/nylon clothing from head to toe. The caterpillars were terrible in our four oak trees and COVERED the west side of our house with many also on the north and south sides of the house. The four oaks are three in the west along First Rangeway, and one on the south. The nests are too high for us to reach. There are MANY infected trees along First Rangeway. Ours is the corner house, south side of Forest Park. Summer of ‘21 was the first time.</t>
  </si>
  <si>
    <t xml:space="preserve">Difficulty acessing the tops of our 3 crab trees. Trees on Charland and Maura and Lincoln st. have BT moth nests. (sylvane pontin) There are many tall oaks on Maura Court that are infested with BTM nests. (Ray S. Pontin Jr.) </t>
  </si>
  <si>
    <t>We don’t know what source they came from, but we had literally 1,000’s crawling on our house this May and June. Our next door neighbor had some major tree and yard work done in the spring, and we wondered if the caterpillars came from the disruption of their nests. Either way, we counted over 3,000 as we scraped them off of our house into soapy water…and we would be very, very grateful to have assistance with the problem. We don’t know what we’re looking for in regards to “winter nests”, or signs of tree damage. The critter issue was huge in our neighborhood, and very disheartening and frightening (considering how dangerous the hairs can be for some vulnerable folks) to face for 2 whole months, not to mention then having to destroy the moths all July. Thank you for your consideration. Over the course of the summer I bet I killed a couple of thousand caterpillars off the side of my house and a thousand moths. We used a soap and hose for the caterpillars and just scrapped the moths into soapy water in a bucket.</t>
  </si>
  <si>
    <t>Not sure of type of tree but it is on the front lawn of property next to road, There is a mature Catalpha tree next to it that I want to prevent contamination</t>
  </si>
  <si>
    <t>I have someone from Rockport area who will inject the oak next year, I believe, Second year I have tried to deal with these moths</t>
  </si>
  <si>
    <t>My neighbors have gotten the rash two years in a row. We had an infestation of these moths on our Crab Apple tree in our front yard this year. Thank you so much for your help!</t>
  </si>
  <si>
    <t>Many trees infested in this neighborhood are on property abutting ours, owned by Kevin Mattson as part of the Seton property. Those trees are in desperate need of treatment, as anything we do on our property is negated if those are left untreated. Significant activity on privately owned but unkept property abutting all homes on property’s side of Martin Avenue, owned by a development company.</t>
  </si>
  <si>
    <t>I have had over 7 outbreaks of “the rash” this summer while outside mowing and working in the gardens. The rash has been mostly on the arms. Initially, I had breakouts in the stomach area with intense itching. Wearing long sleeve shirts did not stop the rash from re-emerging. As recently as two weeks ago, the middle of October, I had another break out. My wife and I had multiple instances of dealing with the rash last summer and into the fall. 
We generally enjoy working in our yard, but last summer was the exception as we invariably would suffer with "the itch" thereafter.</t>
  </si>
  <si>
    <t>There is at least one cocoon remaining. I have removed branches of four trees, including poplars. Subsequently, I burned these branches with the cocoons. Infestation seems relatively minor but getting to those tent caterpillars is very difficult and even impossible for some.</t>
  </si>
  <si>
    <t>BTM Yes / Help Yes</t>
  </si>
  <si>
    <t>BTM Yes / Help No</t>
  </si>
  <si>
    <t>BTM No / Help Yes</t>
  </si>
  <si>
    <t>BTM No / Help No</t>
  </si>
  <si>
    <t>Total</t>
  </si>
  <si>
    <t>Families members have had several bouts of the rash.
Please note: the address of the property is 5 Sisters Court but was unavailable as an option on the drop down menu.  the legacy address is 149 Western Ave</t>
  </si>
  <si>
    <t>I am the President of the Ridgewood Forest Townhouse Association and am new to the area. I've only been at the condo for a month so I took a poll from the other condo owners and it sounds like we are experiencing a high level of brown tail moths in specific areas of our development. I'm happy to hear that the City is interested in assisting with removing them. Thank you.</t>
  </si>
  <si>
    <t>Firehouse</t>
  </si>
  <si>
    <t>I have some nests</t>
  </si>
  <si>
    <t>Treatment Priority_  1: High 2: Med 3: Low</t>
  </si>
  <si>
    <t>Ash Tree</t>
  </si>
  <si>
    <t>Call to tell them to turn lights off in June / July</t>
  </si>
  <si>
    <t>Ornamental</t>
  </si>
  <si>
    <t>Tree Type (Ornamental | Fruiting / Flowering | Bush)</t>
  </si>
  <si>
    <t>Fruiting / Flowering</t>
  </si>
  <si>
    <t>Bush</t>
  </si>
  <si>
    <t>Number Observed BTM Nests</t>
  </si>
  <si>
    <t>Distance to Water (feet)</t>
  </si>
  <si>
    <t xml:space="preserve">&gt;250 </t>
  </si>
  <si>
    <t xml:space="preserve">&lt;25 </t>
  </si>
  <si>
    <t xml:space="preserve">25-250 </t>
  </si>
  <si>
    <t>Dbh 1. inches</t>
  </si>
  <si>
    <t>BTM (Y/N)</t>
  </si>
  <si>
    <t>Y</t>
  </si>
  <si>
    <t>N</t>
  </si>
  <si>
    <t>Priority (1: High, 2: Med, 3: Low)</t>
  </si>
  <si>
    <t>Interest in Help</t>
  </si>
  <si>
    <t>Citizen Survey  Feb 2022</t>
  </si>
  <si>
    <t>Bartlett Invent Feb 2022</t>
  </si>
  <si>
    <t>Treatment Type (Insert/Injection; Manual Removal; Organic Spray)</t>
  </si>
  <si>
    <t>Tree Category (1: Ornamental/ LargeTree 2: Flowering/ Fruiting      3: Bush         4: Mixed</t>
  </si>
  <si>
    <t>Insert/Injection</t>
  </si>
  <si>
    <t xml:space="preserve"> Manual Removal</t>
  </si>
  <si>
    <t>List of Trees</t>
  </si>
  <si>
    <t xml:space="preserve">Crabapple, </t>
  </si>
  <si>
    <t xml:space="preserve">Oak, Maple, </t>
  </si>
  <si>
    <t/>
  </si>
  <si>
    <t xml:space="preserve">Oak, Ash, </t>
  </si>
  <si>
    <t xml:space="preserve">Oak, Maple, Ash, Birch, Cherry, </t>
  </si>
  <si>
    <t xml:space="preserve">Oak, </t>
  </si>
  <si>
    <t xml:space="preserve">Oak, Birch, </t>
  </si>
  <si>
    <t xml:space="preserve">Oak, Maple, Ash, </t>
  </si>
  <si>
    <t xml:space="preserve">Oak, Maple, Birch, </t>
  </si>
  <si>
    <t xml:space="preserve">Oak, Maple, Ash, Birch, </t>
  </si>
  <si>
    <t xml:space="preserve">Oak, Maple, Ash, Apple, Pear, Cherry, </t>
  </si>
  <si>
    <t xml:space="preserve">Oak, Maple, Birch, Apple, Crabapple, </t>
  </si>
  <si>
    <t xml:space="preserve">Apple, </t>
  </si>
  <si>
    <t xml:space="preserve">Maple, </t>
  </si>
  <si>
    <t xml:space="preserve">Maple, Ash, Birch, Apple, Crabapple, </t>
  </si>
  <si>
    <t xml:space="preserve">Oak, Maple, Ash, Birch, Crabapple, </t>
  </si>
  <si>
    <t xml:space="preserve">Oak, Ash, Birch, </t>
  </si>
  <si>
    <t xml:space="preserve">Oak, Maple, Ash, Birch, Crabapple, Pear, Cherry, Serviceberry, Hawthorn, </t>
  </si>
  <si>
    <t xml:space="preserve">Oak, Maple, Birch, Crabapple, </t>
  </si>
  <si>
    <t xml:space="preserve">Ash, Apple, Pear, </t>
  </si>
  <si>
    <t xml:space="preserve">Maple, Birch, Crabapple, </t>
  </si>
  <si>
    <t xml:space="preserve">Oak, Maple, Birch, Hawthorn, </t>
  </si>
  <si>
    <t xml:space="preserve">Maple, Ash, Pear, Cherry, </t>
  </si>
  <si>
    <t xml:space="preserve">Birch, Crabapple, </t>
  </si>
  <si>
    <t xml:space="preserve">Oak, Maple, Ash, Apple, Crabapple, Pear, Cherry, Serviceberry, </t>
  </si>
  <si>
    <t xml:space="preserve">Birch, Crabapple, Cherry, Serviceberry, </t>
  </si>
  <si>
    <t xml:space="preserve">Ash, Apple, </t>
  </si>
  <si>
    <t xml:space="preserve">Oak, Birch, Apple, Pear, Cherry, </t>
  </si>
  <si>
    <t xml:space="preserve">Oak, Maple, Ash, Birch, Crabapple, Cherry, Serviceberry, Hawthorn, </t>
  </si>
  <si>
    <t xml:space="preserve">Maple, Cherry, </t>
  </si>
  <si>
    <t xml:space="preserve">Apple, Pear, Cherry, </t>
  </si>
  <si>
    <t xml:space="preserve">Maple, Birch, Apple, Crabapple, </t>
  </si>
  <si>
    <t xml:space="preserve">Oak, Ash, Birch, Crabapple, </t>
  </si>
  <si>
    <t xml:space="preserve">Pear, </t>
  </si>
  <si>
    <t xml:space="preserve">Oak, Maple, Apple, Pear, </t>
  </si>
  <si>
    <t xml:space="preserve">Maple, Birch, Crabapple, Cherry, </t>
  </si>
  <si>
    <t xml:space="preserve">Oak, Maple, Ash, Birch, Apple, Crabapple, Cherry, Hawthorn, </t>
  </si>
  <si>
    <t xml:space="preserve">Ash, Cherry, </t>
  </si>
  <si>
    <t xml:space="preserve">Oak, Maple, Birch, Apple, </t>
  </si>
  <si>
    <t xml:space="preserve">Oak, Pear, </t>
  </si>
  <si>
    <t xml:space="preserve">Oak, Ash, Birch, Apple, Crabapple, Cherry, Hawthorn, </t>
  </si>
  <si>
    <t xml:space="preserve">Oak, Maple, Birch, Apple, Cherry, </t>
  </si>
  <si>
    <t xml:space="preserve">Maple, Pear, </t>
  </si>
  <si>
    <t xml:space="preserve">Maple, Apple, Pear, </t>
  </si>
  <si>
    <t xml:space="preserve">Oak, Crabapple, </t>
  </si>
  <si>
    <t xml:space="preserve">Oak, Apple, Crabapple, </t>
  </si>
  <si>
    <t xml:space="preserve">Maple, Crabapple, </t>
  </si>
  <si>
    <t xml:space="preserve">Maple, Birch, Apple, </t>
  </si>
  <si>
    <t xml:space="preserve">Oak, Maple, Crabapple, </t>
  </si>
  <si>
    <t xml:space="preserve">Birch, Apple, Crabapple, Serviceberry, </t>
  </si>
  <si>
    <t xml:space="preserve">Oak, Ash, Apple, Crabapple, </t>
  </si>
  <si>
    <t xml:space="preserve">Oak, Maple, Ash, Birch, Apple, Crabapple, Pear, Cherry, Serviceberry, </t>
  </si>
  <si>
    <t xml:space="preserve">Oak, Maple, Birch, Apple, Pear, </t>
  </si>
  <si>
    <t xml:space="preserve">Oak, Maple, Ash, Birch, Apple, Crabapple, Pear, </t>
  </si>
  <si>
    <t xml:space="preserve">Oak, Maple, Apple, Crabapple, </t>
  </si>
  <si>
    <t xml:space="preserve">Oak, Maple, Birch, Cherry, </t>
  </si>
  <si>
    <t xml:space="preserve">Oak, Apple, Crabapple, Pear, </t>
  </si>
  <si>
    <t xml:space="preserve">Oak, Maple, Ash, Birch, Apple, Pear, </t>
  </si>
  <si>
    <t xml:space="preserve">Oak, Apple, </t>
  </si>
  <si>
    <t xml:space="preserve">Maple, Ash, Cherry, </t>
  </si>
  <si>
    <t xml:space="preserve">Oak, Maple, Birch, Pear, </t>
  </si>
  <si>
    <t xml:space="preserve">Oak, Ash, Pear, </t>
  </si>
  <si>
    <t xml:space="preserve">Oak, Maple, Ash, Birch, Apple, Hawthorn, </t>
  </si>
  <si>
    <t xml:space="preserve">Maple, Apple, </t>
  </si>
  <si>
    <t xml:space="preserve">Oak, Maple, Ash, Birch, Apple, Crabapple, Pear, Cherry, Hawthorn, </t>
  </si>
  <si>
    <t xml:space="preserve">Maple, Birch, Pear, Hawthorn, </t>
  </si>
  <si>
    <t xml:space="preserve">Maple, Apple, Crabapple, </t>
  </si>
  <si>
    <t xml:space="preserve">Oak, Maple, Ash, Birch, Pear, Cherry, </t>
  </si>
  <si>
    <t xml:space="preserve">Maple, Birch, </t>
  </si>
  <si>
    <t xml:space="preserve">Oak, Birch, Serviceberry, </t>
  </si>
  <si>
    <t xml:space="preserve">Oak, Maple, Ash, Crabapple, </t>
  </si>
  <si>
    <t xml:space="preserve">Oak, Maple, Ash, Birch, Cherry, Hawthorn, </t>
  </si>
  <si>
    <t xml:space="preserve">Birch, </t>
  </si>
  <si>
    <t xml:space="preserve">Oak, Maple, Ash, Birch, Apple, </t>
  </si>
  <si>
    <t xml:space="preserve">Oak, Maple, Birch, Apple, Crabapple, Hawthorn, </t>
  </si>
  <si>
    <t xml:space="preserve">Cherry, </t>
  </si>
  <si>
    <t xml:space="preserve">Oak, Maple, Birch, Crabapple, Cherry, Hawthorn, </t>
  </si>
  <si>
    <t xml:space="preserve">Apple, Crabapple, </t>
  </si>
  <si>
    <t xml:space="preserve">Ash, Crabapple, </t>
  </si>
  <si>
    <t xml:space="preserve">Oak, Birch, Apple, Crabapple, </t>
  </si>
  <si>
    <t xml:space="preserve">Maple, Apple, Cherry, </t>
  </si>
  <si>
    <t xml:space="preserve">Maple, Ash, Birch, Cherry, </t>
  </si>
  <si>
    <t xml:space="preserve">Oak, Birch, Crabapple, </t>
  </si>
  <si>
    <t xml:space="preserve">Oak, Maple, Ash, Birch, Pear, </t>
  </si>
  <si>
    <t xml:space="preserve">Maple, Crabapple, Serviceberry, </t>
  </si>
  <si>
    <t xml:space="preserve">Maple, Apple, Crabapple, Cherry, </t>
  </si>
  <si>
    <t xml:space="preserve">Maple, Ash, Apple, </t>
  </si>
  <si>
    <t xml:space="preserve">Maple, Apple, Pear, Cherry, </t>
  </si>
  <si>
    <t xml:space="preserve">Oak, Maple, Ash, Birch, Hawthorn, </t>
  </si>
  <si>
    <t xml:space="preserve">Oak, Maple, Ash, Birch, Apple, Crabapple, Pear, Cherry, Serviceberry, Hawthorn, </t>
  </si>
  <si>
    <t xml:space="preserve">Oak, Maple, Birch, Crabapple, Serviceberry, </t>
  </si>
  <si>
    <t xml:space="preserve">Maple, Ash, Crabapple, </t>
  </si>
  <si>
    <t xml:space="preserve">Maple, Crabapple, Cherry, </t>
  </si>
  <si>
    <t xml:space="preserve">Apple, Cherry, </t>
  </si>
  <si>
    <t xml:space="preserve">Maple, Ash, Apple, Pear, </t>
  </si>
  <si>
    <t xml:space="preserve">Apple, Serviceberry, </t>
  </si>
  <si>
    <t xml:space="preserve">Ash, </t>
  </si>
  <si>
    <t xml:space="preserve">Maple, Serviceberry, </t>
  </si>
  <si>
    <t xml:space="preserve">Maple, Birch, Serviceberry, </t>
  </si>
  <si>
    <t xml:space="preserve">Maple, Ash, Apple, Cherry, </t>
  </si>
  <si>
    <t xml:space="preserve">Oak, Maple, Birch, Apple, Hawthorn, </t>
  </si>
  <si>
    <t xml:space="preserve">Maple, Ash, </t>
  </si>
  <si>
    <t xml:space="preserve">Oak, Maple, Cherry, </t>
  </si>
  <si>
    <t>List of Trees on  residential property</t>
  </si>
  <si>
    <t>BTM positive trees</t>
  </si>
  <si>
    <t xml:space="preserve">Pear, Cherry, </t>
  </si>
  <si>
    <t xml:space="preserve">Apple, Pear, </t>
  </si>
  <si>
    <t xml:space="preserve">Oak, Maple, Birch, Crabapple, Cherry, </t>
  </si>
  <si>
    <t xml:space="preserve">Birch, Apple, Crabapple, </t>
  </si>
  <si>
    <t xml:space="preserve">Oak, Crabapple, Cherry, </t>
  </si>
  <si>
    <t xml:space="preserve">Oak, Maple, Apple, </t>
  </si>
  <si>
    <t xml:space="preserve">Oak, Apple, Crabapple, Pear, Cherry, Serviceberry, </t>
  </si>
  <si>
    <t xml:space="preserve">Ash, Apple, Crabapple, Pear, </t>
  </si>
  <si>
    <t xml:space="preserve">Oak, Cherry, </t>
  </si>
  <si>
    <t xml:space="preserve">Pear, Hawthorn, </t>
  </si>
  <si>
    <t xml:space="preserve">Oak, Ash, Crabapple, </t>
  </si>
  <si>
    <t xml:space="preserve">Apple, Crabapple, Hawthorn, </t>
  </si>
  <si>
    <t xml:space="preserve">Cherry, Hawthorn, </t>
  </si>
  <si>
    <t xml:space="preserve">Apple, Crabapple, Pear, Cherry, Serviceberry, </t>
  </si>
  <si>
    <t xml:space="preserve">Serviceberry, </t>
  </si>
  <si>
    <t>BTM positive trees self reported  on residential property</t>
  </si>
  <si>
    <t>Treatm.  Priority (1: High, 2: Med, 3: Low)</t>
  </si>
  <si>
    <t>Organic Spray</t>
  </si>
  <si>
    <t>Manual Removal</t>
  </si>
  <si>
    <t>Number of BTM positive Tree Species</t>
  </si>
  <si>
    <t>Number of BTM positive Tree Species on property</t>
  </si>
  <si>
    <t>Proposed Treatment Type (Insert/Injection; Manual Removal; Organic Spray)</t>
  </si>
  <si>
    <t>Title</t>
  </si>
  <si>
    <t>TOWN</t>
  </si>
  <si>
    <t>COUNTY</t>
  </si>
  <si>
    <t>Date_Creat</t>
  </si>
  <si>
    <t>Northing</t>
  </si>
  <si>
    <t>Easting</t>
  </si>
  <si>
    <t>Count</t>
  </si>
  <si>
    <t>Host</t>
  </si>
  <si>
    <t>Pattern</t>
  </si>
  <si>
    <t>Placemark 232</t>
  </si>
  <si>
    <t>Kennebec</t>
  </si>
  <si>
    <t>2022-01-26T10:11:19-05:00</t>
  </si>
  <si>
    <t>500-999</t>
  </si>
  <si>
    <t>Oak</t>
  </si>
  <si>
    <t>Continuous</t>
  </si>
  <si>
    <t>Placemark 233</t>
  </si>
  <si>
    <t>2022-01-26T10:14:13-05:00</t>
  </si>
  <si>
    <t>100-499</t>
  </si>
  <si>
    <t>Maple</t>
  </si>
  <si>
    <t>Placemark 234</t>
  </si>
  <si>
    <t>2022-01-26T10:15:20-05:00</t>
  </si>
  <si>
    <t>Placemark 235</t>
  </si>
  <si>
    <t>2022-01-26T10:19:00-05:00</t>
  </si>
  <si>
    <t>Placemark 236</t>
  </si>
  <si>
    <t>2022-01-26T10:22:14-05:00</t>
  </si>
  <si>
    <t>Patchy</t>
  </si>
  <si>
    <t>Placemark 237</t>
  </si>
  <si>
    <t>2022-01-26T10:30:11-05:00</t>
  </si>
  <si>
    <t>Placemark 238</t>
  </si>
  <si>
    <t>2022-01-26T10:31:27-05:00</t>
  </si>
  <si>
    <t>1000-4999</t>
  </si>
  <si>
    <t>Placemark 239</t>
  </si>
  <si>
    <t>2022-01-26T10:32:22-05:00</t>
  </si>
  <si>
    <t>Placemark 240</t>
  </si>
  <si>
    <t>2022-01-26T10:34:09-05:00</t>
  </si>
  <si>
    <t>Placemark 241</t>
  </si>
  <si>
    <t>2022-01-26T10:35:14-05:00</t>
  </si>
  <si>
    <t>10-99</t>
  </si>
  <si>
    <t>Placemark 242</t>
  </si>
  <si>
    <t>2022-01-26T10:36:53-05:00</t>
  </si>
  <si>
    <t>Placemark 244</t>
  </si>
  <si>
    <t>2022-01-26T10:45:31-05:00</t>
  </si>
  <si>
    <t>Placemark 76</t>
  </si>
  <si>
    <t>2022-01-18T12:48:56-05:00</t>
  </si>
  <si>
    <t>Placemark 77</t>
  </si>
  <si>
    <t>2022-01-18T12:49:26-05:00</t>
  </si>
  <si>
    <t>Placemark 85</t>
  </si>
  <si>
    <t>2022-01-18T13:00:29-05:00</t>
  </si>
  <si>
    <t>Placemark 78</t>
  </si>
  <si>
    <t>2022-01-18T12:50:40-05:00</t>
  </si>
  <si>
    <t>Placemark 79</t>
  </si>
  <si>
    <t>2022-01-18T12:52:19-05:00</t>
  </si>
  <si>
    <t>Placemark 80</t>
  </si>
  <si>
    <t>2022-01-18T12:54:31-05:00</t>
  </si>
  <si>
    <t>Placemark 81</t>
  </si>
  <si>
    <t>2022-01-18T12:56:05-05:00</t>
  </si>
  <si>
    <t>Placemark 82</t>
  </si>
  <si>
    <t>2022-01-18T12:57:46-05:00</t>
  </si>
  <si>
    <t>Placemark 83</t>
  </si>
  <si>
    <t>2022-01-18T12:58:32-05:00</t>
  </si>
  <si>
    <t>Placemark 84</t>
  </si>
  <si>
    <t>2022-01-18T12:59:26-05:00</t>
  </si>
  <si>
    <t>Placemark 87</t>
  </si>
  <si>
    <t>2022-01-18T13:20:23-05:00</t>
  </si>
  <si>
    <t>Condition Class / Infestation Pattern</t>
  </si>
  <si>
    <t>MSFS Winter Web Survey</t>
  </si>
  <si>
    <t>Common Tree Name</t>
  </si>
  <si>
    <t>A1</t>
  </si>
  <si>
    <t>Comparison groups</t>
  </si>
  <si>
    <t>A2</t>
  </si>
  <si>
    <t>B1</t>
  </si>
  <si>
    <t>B2</t>
  </si>
  <si>
    <t>C1</t>
  </si>
  <si>
    <t>C2</t>
  </si>
  <si>
    <t>D1</t>
  </si>
  <si>
    <t>D2</t>
  </si>
  <si>
    <t>E1</t>
  </si>
  <si>
    <t>E2</t>
  </si>
  <si>
    <t>F2</t>
  </si>
  <si>
    <t>F1</t>
  </si>
  <si>
    <t>G1</t>
  </si>
  <si>
    <t>G2</t>
  </si>
  <si>
    <t>2022/02/19 4:21:57 PM EST</t>
  </si>
  <si>
    <t>2022/02/20 6:47:12 PM EST</t>
  </si>
  <si>
    <t>2022/02/21 10:09:13 AM EST</t>
  </si>
  <si>
    <t>2022/02/21 11:04:53 AM EST</t>
  </si>
  <si>
    <t>2022/02/21 12:42:21 PM EST</t>
  </si>
  <si>
    <t>2022/02/21 2:49:14 PM EST</t>
  </si>
  <si>
    <t>2022/02/22 7:47:00 AM EST</t>
  </si>
  <si>
    <t>2022/02/22 8:11:14 AM EST</t>
  </si>
  <si>
    <t>2022/02/22 9:30:43 AM EST</t>
  </si>
  <si>
    <t>2022/02/23 9:05:38 AM EST</t>
  </si>
  <si>
    <t>2022/02/27 9:28:56 AM EST</t>
  </si>
  <si>
    <t>This tree species is on property;BTM observed on this tree species</t>
  </si>
  <si>
    <t xml:space="preserve">If I ever have problems with Browntail Moth I would be interested in assistance from the City. </t>
  </si>
  <si>
    <t xml:space="preserve">Last summer sever reactions in neighborhood.   Rash. Itching respirator issues.   Looks like BTM nests in trees here but cannot reach to remove.   Senior citizens live here.   </t>
  </si>
  <si>
    <t>The infestation made us sick last spring.</t>
  </si>
  <si>
    <t xml:space="preserve">The property owned by a private firm that abuts our property has multiple trees affected with BTM. We have attempted to contact the company with no luck, but would like those trees treated to attempt to limit exposure on our property. </t>
  </si>
  <si>
    <t>Haven't seen the moth, but did experience the rash!</t>
  </si>
  <si>
    <t xml:space="preserve">I can‚Äôt be sure which trees have had the nests but we saw many, many moths, crawling around the rails on our large back deck overlooking the Messalonski, among the big, riverside trees. And on the gound at times. </t>
  </si>
  <si>
    <t>My beech tree has nests
My property was greatly infested last year.  Being 89 yrs. old, I already have many health issues.</t>
  </si>
  <si>
    <t xml:space="preserve">I have elderly neighbors who are spending the winter elsewhere, and I believe they have btm on the pear trees in their backyard. Will I hurt the tree if I cut the branch, or is there some tool I should use to transfer them to soapy water? I do not have a lot of trees on my property ‚Äî- just a few tall pines‚Äî-, but I had a terrible rash last summer after working in my yard and a lot of the moths on my back porch. Could an inspector check the neighborhood? </t>
  </si>
  <si>
    <t>2022/03/01 6:43:22 PM EST</t>
  </si>
  <si>
    <t xml:space="preserve">For two years we have not been able to use our yard due to BTM rashes.  </t>
  </si>
  <si>
    <t>2022/03/03 10:01:47 AM EST</t>
  </si>
  <si>
    <t>I have a respiratory condition and last year I got both the rash and more trouble breathing.</t>
  </si>
  <si>
    <t>2022/03/03 10:09:07 AM EST</t>
  </si>
  <si>
    <t>I do not own this empty lot but, it is full of nests and a bores are also killing trees.  Trees are falling into my lot and hair from moth caterpillars are causing rash and breathing troubles.</t>
  </si>
  <si>
    <t>2022/03/03 10:18:13 AM EST</t>
  </si>
  <si>
    <t>2022/03/03 7:02:24 PM EST</t>
  </si>
  <si>
    <t xml:space="preserve">No treatments </t>
  </si>
  <si>
    <t xml:space="preserve">Manual removal, No treatments </t>
  </si>
  <si>
    <t>We only saw a couple of them last summer and neither of us got a rash to our relief! Thank you for your hard work!</t>
  </si>
  <si>
    <t>Their sting is awful</t>
  </si>
  <si>
    <t>This is newly purchased property and has 6 plus trees that are very infested at the tops. These are older tall trees. As ell as surrounded by other properties with infestation of BTM.</t>
  </si>
  <si>
    <t>A neighbor informed me yesterday that I had a severe BTM infestation on my oak tree. I thought they were leaves clinging on at the top of my oak tree but they are nests. This tree is probably 70 feet tall so pruning is unfortunately not an option. I would love the city's assistance with this effort. Please feel free to call me if you'd like to discuss further: 978-771-3526.</t>
  </si>
  <si>
    <t>Our property abuts KMD and one of the worst affected trees is near where many people walk to get to shops and such year round. We did cut about half of an affected apple last year but there does appear to be a nest or a few on it again. There is another apple tree that has a few nests on our front lawn abs we planted to pear trees last year although I haven’t seen any activity on those.</t>
  </si>
  <si>
    <t>My house was severely impacted last summer.</t>
  </si>
  <si>
    <t>We can remove the nests on the small crabapple-like tree near our driveway. But a group of five elms near the street and driveway (marked with tape) is too tall. Thank you!</t>
  </si>
  <si>
    <t>Bad infestation. Giant 4' diameter red oak in the back yard is heavily infested. Also there are several trees along the property line in the abutting city park (Cutting memorial park) with infestations that have been flagged in orange tape with BTM infestations.</t>
  </si>
  <si>
    <t>A couple birch and some other sickly ornamental trees have nests in the front and sides of the house. All are flagged with orange tape.</t>
  </si>
  <si>
    <t>My daughter had respiration problems and we both had a severe rash and had to go to the doctors to treat</t>
  </si>
  <si>
    <t>I manually removed the moth cocoons from the apple tree myself.</t>
  </si>
  <si>
    <t>I apologize for the lateness of my response. I'll be happy to get advice on suitable contractors to hire to deal with my BTM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</si>
</sst>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8"/>
      <name val="Calibri"/>
      <family val="2"/>
      <scheme val="minor"/>
    </font>
    <font>
      <b/>
      <sz val="10"/>
      <color theme="1"/>
      <name val="Arial"/>
      <family val="2"/>
    </font>
    <font>
      <sz val="10"/>
      <color theme="1"/>
      <name val="Arial Unicode MS"/>
      <family val="2"/>
    </font>
    <font>
      <sz val="11"/>
      <color theme="1"/>
      <name val="Calibri"/>
      <family val="2"/>
    </font>
    <font>
      <sz val="11"/>
      <color rgb="FF000000"/>
      <name val="Calibri"/>
      <family val="2"/>
      <scheme val="minor"/>
    </font>
    <font>
      <sz val="10"/>
      <color rgb="FF000000"/>
      <name val="Arial"/>
      <family val="2"/>
    </font>
    <font>
      <sz val="10"/>
      <color rgb="FF000000"/>
      <name val="Arial Unicode MS"/>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7E6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rgb="FF000000"/>
      </patternFill>
    </fill>
    <fill>
      <patternFill patternType="solid">
        <fgColor rgb="FFFF7E61"/>
        <bgColor rgb="FF000000"/>
      </patternFill>
    </fill>
    <fill>
      <patternFill patternType="solid">
        <fgColor rgb="FFFFC000"/>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7">
    <xf numFmtId="0" fontId="0" fillId="0" borderId="0" xfId="0"/>
    <xf numFmtId="0" fontId="16" fillId="0" borderId="0" xfId="0" applyFont="1"/>
    <xf numFmtId="0" fontId="0" fillId="0" borderId="0" xfId="0" applyAlignment="1">
      <alignment wrapText="1"/>
    </xf>
    <xf numFmtId="0" fontId="18" fillId="0" borderId="0" xfId="0" applyFont="1" applyAlignment="1">
      <alignment wrapText="1"/>
    </xf>
    <xf numFmtId="0" fontId="0" fillId="0" borderId="0" xfId="0" applyAlignment="1"/>
    <xf numFmtId="22" fontId="18" fillId="0" borderId="0" xfId="0" applyNumberFormat="1" applyFont="1" applyAlignment="1">
      <alignment wrapText="1"/>
    </xf>
    <xf numFmtId="0" fontId="0" fillId="33" borderId="0" xfId="0" applyFill="1" applyAlignment="1">
      <alignment wrapText="1"/>
    </xf>
    <xf numFmtId="22" fontId="18" fillId="0" borderId="0" xfId="0" applyNumberFormat="1" applyFont="1" applyFill="1" applyAlignment="1">
      <alignment wrapText="1"/>
    </xf>
    <xf numFmtId="0" fontId="18" fillId="0" borderId="0" xfId="0" applyFont="1" applyFill="1" applyAlignment="1">
      <alignment wrapText="1"/>
    </xf>
    <xf numFmtId="0" fontId="0" fillId="0" borderId="0" xfId="0" applyFill="1"/>
    <xf numFmtId="0" fontId="0" fillId="0" borderId="0" xfId="0" applyFill="1" applyAlignment="1">
      <alignment wrapText="1"/>
    </xf>
    <xf numFmtId="0" fontId="18" fillId="34" borderId="0" xfId="0" applyFont="1" applyFill="1" applyAlignment="1">
      <alignment wrapText="1"/>
    </xf>
    <xf numFmtId="0" fontId="18" fillId="35" borderId="0" xfId="0" applyFont="1" applyFill="1" applyAlignment="1">
      <alignment wrapText="1"/>
    </xf>
    <xf numFmtId="0" fontId="18" fillId="0" borderId="0" xfId="0" applyFont="1" applyAlignment="1">
      <alignment horizontal="center" wrapText="1"/>
    </xf>
    <xf numFmtId="0" fontId="18" fillId="36" borderId="0" xfId="0" applyFont="1" applyFill="1" applyAlignment="1">
      <alignment wrapText="1"/>
    </xf>
    <xf numFmtId="0" fontId="18" fillId="37" borderId="0" xfId="0" applyFont="1" applyFill="1" applyAlignment="1">
      <alignment wrapText="1"/>
    </xf>
    <xf numFmtId="0" fontId="18" fillId="38" borderId="0" xfId="0" applyFont="1" applyFill="1" applyAlignment="1">
      <alignment wrapText="1"/>
    </xf>
    <xf numFmtId="0" fontId="18" fillId="37" borderId="0" xfId="0" applyFont="1" applyFill="1" applyAlignment="1">
      <alignment horizontal="center" wrapText="1"/>
    </xf>
    <xf numFmtId="0" fontId="18" fillId="36" borderId="0" xfId="0" applyFont="1" applyFill="1" applyAlignment="1">
      <alignment horizontal="center" wrapText="1"/>
    </xf>
    <xf numFmtId="0" fontId="18" fillId="38" borderId="0" xfId="0" applyFont="1" applyFill="1" applyAlignment="1">
      <alignment horizontal="center" wrapText="1"/>
    </xf>
    <xf numFmtId="0" fontId="18" fillId="0" borderId="0" xfId="0" applyFont="1" applyFill="1" applyAlignment="1">
      <alignment horizontal="center" wrapText="1"/>
    </xf>
    <xf numFmtId="0" fontId="0" fillId="0" borderId="0" xfId="0" applyAlignment="1">
      <alignment horizontal="center" wrapText="1"/>
    </xf>
    <xf numFmtId="0" fontId="0" fillId="41" borderId="10" xfId="0" applyFill="1" applyBorder="1" applyAlignment="1">
      <alignment wrapText="1"/>
    </xf>
    <xf numFmtId="0" fontId="18" fillId="41" borderId="10" xfId="0" applyFont="1" applyFill="1" applyBorder="1" applyAlignment="1">
      <alignment horizontal="center" wrapText="1"/>
    </xf>
    <xf numFmtId="0" fontId="0" fillId="0" borderId="10" xfId="0" applyBorder="1" applyAlignment="1">
      <alignment wrapText="1"/>
    </xf>
    <xf numFmtId="0" fontId="18" fillId="0" borderId="10" xfId="0" applyFont="1" applyBorder="1" applyAlignment="1">
      <alignment horizontal="center" wrapText="1"/>
    </xf>
    <xf numFmtId="0" fontId="18" fillId="41" borderId="10" xfId="0" applyFont="1" applyFill="1" applyBorder="1" applyAlignment="1">
      <alignment wrapText="1"/>
    </xf>
    <xf numFmtId="0" fontId="16" fillId="0" borderId="0" xfId="0" applyFont="1" applyAlignment="1">
      <alignment wrapText="1"/>
    </xf>
    <xf numFmtId="0" fontId="16" fillId="0" borderId="0" xfId="0" applyFont="1" applyAlignment="1">
      <alignment horizontal="center" wrapText="1"/>
    </xf>
    <xf numFmtId="0" fontId="0" fillId="0" borderId="0" xfId="0" applyAlignment="1">
      <alignment horizontal="center"/>
    </xf>
    <xf numFmtId="0" fontId="16" fillId="0" borderId="0" xfId="0" applyFont="1" applyAlignment="1">
      <alignment horizontal="center"/>
    </xf>
    <xf numFmtId="0" fontId="0" fillId="0" borderId="0" xfId="0" applyFill="1" applyAlignment="1">
      <alignment horizontal="center"/>
    </xf>
    <xf numFmtId="0" fontId="16" fillId="0" borderId="0" xfId="0" applyFont="1" applyFill="1" applyAlignment="1">
      <alignment horizontal="center" wrapText="1"/>
    </xf>
    <xf numFmtId="0" fontId="18" fillId="34" borderId="0" xfId="0" applyFont="1" applyFill="1" applyAlignment="1">
      <alignment horizontal="center" wrapText="1"/>
    </xf>
    <xf numFmtId="0" fontId="18" fillId="35" borderId="0" xfId="0" applyFont="1" applyFill="1" applyAlignment="1">
      <alignment horizontal="center" wrapText="1"/>
    </xf>
    <xf numFmtId="0" fontId="0" fillId="34" borderId="0" xfId="0" applyFill="1" applyAlignment="1">
      <alignment horizontal="center"/>
    </xf>
    <xf numFmtId="0" fontId="0" fillId="35" borderId="0" xfId="0" applyFill="1" applyAlignment="1">
      <alignment horizontal="center"/>
    </xf>
    <xf numFmtId="0" fontId="21" fillId="0" borderId="0" xfId="0" applyFont="1" applyAlignment="1">
      <alignment wrapText="1"/>
    </xf>
    <xf numFmtId="0" fontId="20" fillId="0" borderId="0" xfId="0" applyFont="1" applyFill="1" applyAlignment="1">
      <alignment horizontal="center" wrapText="1"/>
    </xf>
    <xf numFmtId="0" fontId="21" fillId="0" borderId="0" xfId="0" applyFont="1" applyAlignment="1">
      <alignment horizontal="center" wrapText="1"/>
    </xf>
    <xf numFmtId="17" fontId="0" fillId="0" borderId="0" xfId="0" quotePrefix="1" applyNumberFormat="1"/>
    <xf numFmtId="164" fontId="0" fillId="0" borderId="0" xfId="0" applyNumberFormat="1"/>
    <xf numFmtId="0" fontId="22" fillId="0" borderId="0" xfId="0" applyFont="1"/>
    <xf numFmtId="0" fontId="0" fillId="33" borderId="0" xfId="0" applyFill="1"/>
    <xf numFmtId="0" fontId="23" fillId="0" borderId="0" xfId="0" applyFont="1"/>
    <xf numFmtId="0" fontId="23" fillId="0" borderId="0" xfId="0" applyFont="1" applyAlignment="1">
      <alignment wrapText="1"/>
    </xf>
    <xf numFmtId="0" fontId="23" fillId="0" borderId="0" xfId="0" applyFont="1" applyAlignment="1">
      <alignment horizontal="center" wrapText="1"/>
    </xf>
    <xf numFmtId="0" fontId="23" fillId="0" borderId="0" xfId="0" applyFont="1" applyAlignment="1">
      <alignment horizontal="center"/>
    </xf>
    <xf numFmtId="0" fontId="23" fillId="42" borderId="0" xfId="0" applyFont="1" applyFill="1" applyAlignment="1">
      <alignment horizontal="center"/>
    </xf>
    <xf numFmtId="0" fontId="24" fillId="43" borderId="0" xfId="0" applyFont="1" applyFill="1" applyAlignment="1">
      <alignment horizontal="center" wrapText="1"/>
    </xf>
    <xf numFmtId="0" fontId="23" fillId="44" borderId="0" xfId="0" applyFont="1" applyFill="1"/>
    <xf numFmtId="0" fontId="23" fillId="45" borderId="0" xfId="0" applyFont="1" applyFill="1"/>
    <xf numFmtId="0" fontId="23" fillId="45" borderId="0" xfId="0" applyFont="1" applyFill="1" applyAlignment="1">
      <alignment horizontal="center"/>
    </xf>
    <xf numFmtId="0" fontId="23" fillId="44" borderId="0" xfId="0" applyFont="1" applyFill="1" applyAlignment="1">
      <alignment horizontal="center"/>
    </xf>
    <xf numFmtId="0" fontId="23" fillId="44" borderId="11" xfId="0" applyFont="1" applyFill="1" applyBorder="1"/>
    <xf numFmtId="0" fontId="23" fillId="44" borderId="11" xfId="0" applyFont="1" applyFill="1" applyBorder="1" applyAlignment="1">
      <alignment horizontal="center"/>
    </xf>
    <xf numFmtId="0" fontId="23" fillId="0" borderId="11" xfId="0" applyFont="1" applyBorder="1"/>
    <xf numFmtId="0" fontId="23" fillId="0" borderId="11" xfId="0" applyFont="1" applyBorder="1" applyAlignment="1">
      <alignment wrapText="1"/>
    </xf>
    <xf numFmtId="0" fontId="23" fillId="0" borderId="11" xfId="0" applyFont="1" applyBorder="1" applyAlignment="1">
      <alignment horizontal="center" wrapText="1"/>
    </xf>
    <xf numFmtId="0" fontId="23" fillId="0" borderId="11" xfId="0" applyFont="1" applyBorder="1" applyAlignment="1">
      <alignment horizontal="center"/>
    </xf>
    <xf numFmtId="0" fontId="23" fillId="42" borderId="11" xfId="0" applyFont="1" applyFill="1" applyBorder="1" applyAlignment="1">
      <alignment horizontal="center"/>
    </xf>
    <xf numFmtId="0" fontId="24" fillId="43" borderId="11" xfId="0" applyFont="1" applyFill="1" applyBorder="1" applyAlignment="1">
      <alignment horizontal="center" wrapText="1"/>
    </xf>
    <xf numFmtId="0" fontId="0" fillId="0" borderId="11" xfId="0" applyBorder="1"/>
    <xf numFmtId="0" fontId="18" fillId="0" borderId="0" xfId="0" applyFont="1" applyAlignment="1"/>
    <xf numFmtId="0" fontId="18" fillId="0" borderId="0" xfId="0" applyFont="1" applyFill="1" applyAlignment="1"/>
    <xf numFmtId="0" fontId="0" fillId="46" borderId="0" xfId="0" applyFill="1"/>
    <xf numFmtId="0" fontId="0" fillId="47" borderId="0" xfId="0" applyFill="1" applyAlignment="1">
      <alignment wrapText="1"/>
    </xf>
    <xf numFmtId="22" fontId="18" fillId="0" borderId="0" xfId="0" applyNumberFormat="1" applyFont="1" applyAlignment="1"/>
    <xf numFmtId="0" fontId="18" fillId="34" borderId="0" xfId="0" applyFont="1" applyFill="1" applyAlignment="1"/>
    <xf numFmtId="0" fontId="21" fillId="0" borderId="0" xfId="0" applyFont="1" applyAlignment="1"/>
    <xf numFmtId="0" fontId="25" fillId="0" borderId="0" xfId="0" applyFont="1" applyAlignment="1"/>
    <xf numFmtId="0" fontId="18" fillId="39" borderId="0" xfId="0" applyFont="1" applyFill="1" applyAlignment="1"/>
    <xf numFmtId="0" fontId="18" fillId="40" borderId="0" xfId="0" applyFont="1" applyFill="1" applyAlignment="1"/>
    <xf numFmtId="0" fontId="18" fillId="41" borderId="0" xfId="0" applyFont="1" applyFill="1" applyAlignment="1"/>
    <xf numFmtId="0" fontId="18" fillId="0" borderId="0" xfId="0" applyFont="1"/>
    <xf numFmtId="22" fontId="18" fillId="46" borderId="0" xfId="0" applyNumberFormat="1" applyFont="1" applyFill="1"/>
    <xf numFmtId="22"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7E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psoucy@ecpsm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7C324-B05E-0648-B135-1F4069ADE3A6}">
  <sheetPr codeName="Sheet4"/>
  <dimension ref="A1:AG1013"/>
  <sheetViews>
    <sheetView tabSelected="1" workbookViewId="0">
      <pane ySplit="1" topLeftCell="A2" activePane="bottomLeft" state="frozen"/>
      <selection pane="bottomLeft" activeCell="C11" sqref="C11"/>
    </sheetView>
  </sheetViews>
  <sheetFormatPr defaultColWidth="8.85546875" defaultRowHeight="15"/>
  <cols>
    <col min="1" max="1" width="7.28515625" bestFit="1" customWidth="1"/>
    <col min="2" max="2" width="12.7109375" bestFit="1" customWidth="1"/>
    <col min="3" max="3" width="12" bestFit="1" customWidth="1"/>
    <col min="4" max="4" width="26.28515625" bestFit="1" customWidth="1"/>
    <col min="5" max="5" width="9.7109375" customWidth="1"/>
    <col min="6" max="7" width="21.42578125" style="2" customWidth="1"/>
    <col min="8" max="8" width="10.85546875" style="21" customWidth="1"/>
    <col min="9" max="13" width="6" style="29" bestFit="1" customWidth="1"/>
    <col min="14" max="14" width="6" style="29" customWidth="1"/>
    <col min="15" max="15" width="9.85546875" style="29" customWidth="1"/>
    <col min="16" max="16" width="8.42578125" style="29" customWidth="1"/>
    <col min="17" max="17" width="19.42578125" bestFit="1" customWidth="1"/>
    <col min="18" max="18" width="9.42578125" customWidth="1"/>
    <col min="19" max="19" width="7.7109375" style="9" customWidth="1"/>
    <col min="20" max="20" width="16" bestFit="1" customWidth="1"/>
    <col min="21" max="21" width="15.85546875" bestFit="1" customWidth="1"/>
    <col min="22" max="22" width="7.28515625" style="29" customWidth="1"/>
    <col min="26" max="26" width="20.28515625" style="21" customWidth="1"/>
    <col min="27" max="27" width="13.7109375" bestFit="1" customWidth="1"/>
    <col min="28" max="28" width="10.85546875" bestFit="1" customWidth="1"/>
    <col min="29" max="29" width="11" bestFit="1" customWidth="1"/>
    <col min="30" max="30" width="10.42578125" bestFit="1" customWidth="1"/>
  </cols>
  <sheetData>
    <row r="1" spans="1:22" s="1" customFormat="1" ht="120">
      <c r="A1" s="1" t="s">
        <v>0</v>
      </c>
      <c r="B1" s="1" t="s">
        <v>3</v>
      </c>
      <c r="C1" s="1" t="s">
        <v>4</v>
      </c>
      <c r="D1" s="1" t="s">
        <v>1</v>
      </c>
      <c r="E1" s="27" t="s">
        <v>1090</v>
      </c>
      <c r="F1" s="27" t="s">
        <v>1002</v>
      </c>
      <c r="G1" s="27" t="s">
        <v>1019</v>
      </c>
      <c r="H1" s="21" t="s">
        <v>1024</v>
      </c>
      <c r="I1" s="28" t="s">
        <v>886</v>
      </c>
      <c r="J1" s="30" t="s">
        <v>6</v>
      </c>
      <c r="K1" s="30" t="s">
        <v>7</v>
      </c>
      <c r="L1" s="30" t="s">
        <v>8</v>
      </c>
      <c r="M1" s="30" t="s">
        <v>9</v>
      </c>
      <c r="N1" s="30" t="s">
        <v>10</v>
      </c>
      <c r="O1" s="28" t="s">
        <v>881</v>
      </c>
      <c r="P1" s="28" t="s">
        <v>882</v>
      </c>
      <c r="Q1" s="1" t="s">
        <v>252</v>
      </c>
      <c r="R1" s="1" t="s">
        <v>887</v>
      </c>
      <c r="S1" s="32" t="s">
        <v>891</v>
      </c>
      <c r="T1" s="27" t="s">
        <v>878</v>
      </c>
      <c r="U1" s="27" t="s">
        <v>1025</v>
      </c>
      <c r="V1" s="28" t="s">
        <v>1020</v>
      </c>
    </row>
    <row r="2" spans="1:22">
      <c r="A2">
        <v>130</v>
      </c>
      <c r="B2">
        <v>-69.633445105999996</v>
      </c>
      <c r="C2">
        <v>44.551270842999998</v>
      </c>
      <c r="D2" t="s">
        <v>26</v>
      </c>
      <c r="E2" t="s">
        <v>14</v>
      </c>
      <c r="H2" s="21">
        <f t="shared" ref="H2:H65" si="0">IF(R2="Y", 1, 0)</f>
        <v>1</v>
      </c>
      <c r="I2" s="29">
        <v>10</v>
      </c>
      <c r="J2" s="29" t="s">
        <v>53</v>
      </c>
      <c r="K2" s="29" t="s">
        <v>53</v>
      </c>
      <c r="L2" s="29" t="s">
        <v>53</v>
      </c>
      <c r="M2" s="29" t="s">
        <v>53</v>
      </c>
      <c r="N2" s="29" t="s">
        <v>53</v>
      </c>
      <c r="O2" s="29">
        <v>75</v>
      </c>
      <c r="P2" s="29" t="s">
        <v>883</v>
      </c>
      <c r="Q2" t="s">
        <v>893</v>
      </c>
      <c r="R2" s="35" t="s">
        <v>888</v>
      </c>
      <c r="S2" s="31"/>
      <c r="T2" t="s">
        <v>879</v>
      </c>
      <c r="U2" t="str">
        <f t="shared" ref="U2:U65" si="1">IF(R2="N","None",(IF(AND(T2="Ornamental",R2="Y"),"Insert/Injection",(IF(AND(OR(T2="Bush",T2&lt;10),R2="Y"),"Manual Removal","Organic Spray")))))</f>
        <v>Organic Spray</v>
      </c>
      <c r="V2" s="18">
        <v>1</v>
      </c>
    </row>
    <row r="3" spans="1:22">
      <c r="A3">
        <v>101</v>
      </c>
      <c r="B3">
        <v>-69.629734075000002</v>
      </c>
      <c r="C3">
        <v>44.549535104</v>
      </c>
      <c r="D3" t="s">
        <v>26</v>
      </c>
      <c r="E3" t="s">
        <v>21</v>
      </c>
      <c r="H3" s="21">
        <f t="shared" si="0"/>
        <v>1</v>
      </c>
      <c r="I3" s="29">
        <v>21</v>
      </c>
      <c r="J3" s="29" t="s">
        <v>53</v>
      </c>
      <c r="K3" s="29" t="s">
        <v>53</v>
      </c>
      <c r="L3" s="29" t="s">
        <v>53</v>
      </c>
      <c r="M3" s="29" t="s">
        <v>53</v>
      </c>
      <c r="N3" s="29" t="s">
        <v>53</v>
      </c>
      <c r="O3" s="29">
        <v>50</v>
      </c>
      <c r="P3" s="29" t="s">
        <v>883</v>
      </c>
      <c r="Q3" t="s">
        <v>893</v>
      </c>
      <c r="R3" s="35" t="s">
        <v>888</v>
      </c>
      <c r="S3" s="31"/>
      <c r="T3" t="s">
        <v>879</v>
      </c>
      <c r="U3" t="str">
        <f t="shared" si="1"/>
        <v>Organic Spray</v>
      </c>
      <c r="V3" s="18">
        <v>1</v>
      </c>
    </row>
    <row r="4" spans="1:22">
      <c r="A4">
        <v>59</v>
      </c>
      <c r="B4">
        <v>-69.627130500999996</v>
      </c>
      <c r="C4">
        <v>44.551959107000002</v>
      </c>
      <c r="D4" t="s">
        <v>22</v>
      </c>
      <c r="E4" t="s">
        <v>14</v>
      </c>
      <c r="H4" s="21">
        <f t="shared" si="0"/>
        <v>1</v>
      </c>
      <c r="I4" s="29">
        <v>4</v>
      </c>
      <c r="J4" s="29" t="s">
        <v>53</v>
      </c>
      <c r="K4" s="29" t="s">
        <v>53</v>
      </c>
      <c r="L4" s="29" t="s">
        <v>53</v>
      </c>
      <c r="M4" s="29" t="s">
        <v>53</v>
      </c>
      <c r="N4" s="29" t="s">
        <v>53</v>
      </c>
      <c r="O4" s="29">
        <v>50</v>
      </c>
      <c r="P4" s="29" t="s">
        <v>884</v>
      </c>
      <c r="Q4" t="s">
        <v>893</v>
      </c>
      <c r="R4" s="35" t="s">
        <v>888</v>
      </c>
      <c r="S4" s="31"/>
      <c r="T4" t="s">
        <v>877</v>
      </c>
      <c r="U4" t="str">
        <f t="shared" si="1"/>
        <v>Insert/Injection</v>
      </c>
      <c r="V4" s="18">
        <v>1</v>
      </c>
    </row>
    <row r="5" spans="1:22">
      <c r="A5">
        <v>105</v>
      </c>
      <c r="B5">
        <v>-69.629360613000003</v>
      </c>
      <c r="C5">
        <v>44.549576086000002</v>
      </c>
      <c r="D5" t="s">
        <v>22</v>
      </c>
      <c r="E5" t="s">
        <v>14</v>
      </c>
      <c r="H5" s="21">
        <f t="shared" si="0"/>
        <v>1</v>
      </c>
      <c r="I5" s="29">
        <v>42</v>
      </c>
      <c r="J5" s="29" t="s">
        <v>53</v>
      </c>
      <c r="K5" s="29" t="s">
        <v>53</v>
      </c>
      <c r="L5" s="29" t="s">
        <v>53</v>
      </c>
      <c r="M5" s="29" t="s">
        <v>53</v>
      </c>
      <c r="N5" s="29" t="s">
        <v>53</v>
      </c>
      <c r="O5" s="29">
        <v>50</v>
      </c>
      <c r="P5" s="29" t="s">
        <v>883</v>
      </c>
      <c r="Q5" t="s">
        <v>893</v>
      </c>
      <c r="R5" s="35" t="s">
        <v>888</v>
      </c>
      <c r="S5" s="31"/>
      <c r="T5" t="s">
        <v>877</v>
      </c>
      <c r="U5" t="str">
        <f t="shared" si="1"/>
        <v>Insert/Injection</v>
      </c>
      <c r="V5" s="18">
        <v>1</v>
      </c>
    </row>
    <row r="6" spans="1:22">
      <c r="A6">
        <v>353</v>
      </c>
      <c r="B6">
        <v>-69.662300717999997</v>
      </c>
      <c r="C6">
        <v>44.528730089</v>
      </c>
      <c r="D6" t="s">
        <v>16</v>
      </c>
      <c r="E6" t="s">
        <v>14</v>
      </c>
      <c r="H6" s="21">
        <f t="shared" si="0"/>
        <v>1</v>
      </c>
      <c r="I6" s="29">
        <v>24</v>
      </c>
      <c r="J6" s="29" t="s">
        <v>53</v>
      </c>
      <c r="K6" s="29" t="s">
        <v>53</v>
      </c>
      <c r="L6" s="29" t="s">
        <v>53</v>
      </c>
      <c r="M6" s="29" t="s">
        <v>53</v>
      </c>
      <c r="N6" s="29" t="s">
        <v>53</v>
      </c>
      <c r="O6" s="29">
        <v>50</v>
      </c>
      <c r="P6" s="29" t="s">
        <v>883</v>
      </c>
      <c r="Q6" t="s">
        <v>893</v>
      </c>
      <c r="R6" s="35" t="s">
        <v>888</v>
      </c>
      <c r="S6" s="31"/>
      <c r="T6" t="s">
        <v>877</v>
      </c>
      <c r="U6" t="str">
        <f t="shared" si="1"/>
        <v>Insert/Injection</v>
      </c>
      <c r="V6" s="18">
        <v>1</v>
      </c>
    </row>
    <row r="7" spans="1:22">
      <c r="A7">
        <v>388</v>
      </c>
      <c r="B7">
        <v>-69.659009354000005</v>
      </c>
      <c r="C7">
        <v>44.527892993999998</v>
      </c>
      <c r="D7" t="s">
        <v>48</v>
      </c>
      <c r="E7" t="s">
        <v>19</v>
      </c>
      <c r="H7" s="21">
        <f t="shared" si="0"/>
        <v>1</v>
      </c>
      <c r="I7" s="29">
        <v>24</v>
      </c>
      <c r="J7" s="29" t="s">
        <v>53</v>
      </c>
      <c r="K7" s="29" t="s">
        <v>53</v>
      </c>
      <c r="L7" s="29" t="s">
        <v>53</v>
      </c>
      <c r="M7" s="29" t="s">
        <v>53</v>
      </c>
      <c r="N7" s="29" t="s">
        <v>53</v>
      </c>
      <c r="O7" s="29">
        <v>45</v>
      </c>
      <c r="P7" s="29" t="s">
        <v>883</v>
      </c>
      <c r="Q7" t="s">
        <v>893</v>
      </c>
      <c r="R7" s="35" t="s">
        <v>888</v>
      </c>
      <c r="S7" s="31"/>
      <c r="T7" t="s">
        <v>879</v>
      </c>
      <c r="U7" t="str">
        <f t="shared" si="1"/>
        <v>Organic Spray</v>
      </c>
      <c r="V7" s="18">
        <v>1</v>
      </c>
    </row>
    <row r="8" spans="1:22">
      <c r="A8">
        <v>406</v>
      </c>
      <c r="B8">
        <v>-69.661506931999995</v>
      </c>
      <c r="C8">
        <v>44.528500766999997</v>
      </c>
      <c r="D8" t="s">
        <v>26</v>
      </c>
      <c r="E8" t="s">
        <v>14</v>
      </c>
      <c r="H8" s="21">
        <f t="shared" si="0"/>
        <v>1</v>
      </c>
      <c r="I8" s="29">
        <v>14</v>
      </c>
      <c r="J8" s="29" t="s">
        <v>53</v>
      </c>
      <c r="K8" s="29" t="s">
        <v>53</v>
      </c>
      <c r="L8" s="29" t="s">
        <v>53</v>
      </c>
      <c r="M8" s="29" t="s">
        <v>53</v>
      </c>
      <c r="N8" s="29" t="s">
        <v>53</v>
      </c>
      <c r="O8" s="29">
        <v>40</v>
      </c>
      <c r="P8" s="29" t="s">
        <v>883</v>
      </c>
      <c r="Q8" t="s">
        <v>893</v>
      </c>
      <c r="R8" s="35" t="s">
        <v>888</v>
      </c>
      <c r="S8" s="31"/>
      <c r="T8" t="s">
        <v>879</v>
      </c>
      <c r="U8" t="str">
        <f t="shared" si="1"/>
        <v>Organic Spray</v>
      </c>
      <c r="V8" s="18">
        <v>1</v>
      </c>
    </row>
    <row r="9" spans="1:22">
      <c r="A9">
        <v>60</v>
      </c>
      <c r="B9">
        <v>-69.627170641000006</v>
      </c>
      <c r="C9">
        <v>44.552107497999998</v>
      </c>
      <c r="D9" t="s">
        <v>22</v>
      </c>
      <c r="E9" t="s">
        <v>14</v>
      </c>
      <c r="H9" s="21">
        <f t="shared" si="0"/>
        <v>1</v>
      </c>
      <c r="I9" s="29">
        <v>4</v>
      </c>
      <c r="J9" s="29" t="s">
        <v>53</v>
      </c>
      <c r="K9" s="29" t="s">
        <v>53</v>
      </c>
      <c r="L9" s="29" t="s">
        <v>53</v>
      </c>
      <c r="M9" s="29" t="s">
        <v>53</v>
      </c>
      <c r="N9" s="29" t="s">
        <v>53</v>
      </c>
      <c r="O9" s="29">
        <v>40</v>
      </c>
      <c r="P9" s="29" t="s">
        <v>884</v>
      </c>
      <c r="Q9" t="s">
        <v>893</v>
      </c>
      <c r="R9" s="35" t="s">
        <v>888</v>
      </c>
      <c r="S9" s="31"/>
      <c r="T9" t="s">
        <v>877</v>
      </c>
      <c r="U9" t="str">
        <f t="shared" si="1"/>
        <v>Insert/Injection</v>
      </c>
      <c r="V9" s="18">
        <v>1</v>
      </c>
    </row>
    <row r="10" spans="1:22">
      <c r="A10">
        <v>197</v>
      </c>
      <c r="B10">
        <v>-69.630103804000001</v>
      </c>
      <c r="C10">
        <v>44.568119203000002</v>
      </c>
      <c r="D10" t="s">
        <v>44</v>
      </c>
      <c r="E10" t="s">
        <v>14</v>
      </c>
      <c r="H10" s="21">
        <f t="shared" si="0"/>
        <v>1</v>
      </c>
      <c r="I10" s="29">
        <v>8</v>
      </c>
      <c r="J10" s="29">
        <v>4</v>
      </c>
      <c r="K10" s="29">
        <v>4</v>
      </c>
      <c r="L10" s="29" t="s">
        <v>53</v>
      </c>
      <c r="M10" s="29" t="s">
        <v>53</v>
      </c>
      <c r="N10" s="29" t="s">
        <v>53</v>
      </c>
      <c r="O10" s="29">
        <v>40</v>
      </c>
      <c r="P10" s="29" t="s">
        <v>883</v>
      </c>
      <c r="Q10" t="s">
        <v>893</v>
      </c>
      <c r="R10" s="35" t="s">
        <v>888</v>
      </c>
      <c r="S10" s="31"/>
      <c r="T10" t="s">
        <v>879</v>
      </c>
      <c r="U10" t="str">
        <f t="shared" si="1"/>
        <v>Organic Spray</v>
      </c>
      <c r="V10" s="18">
        <v>1</v>
      </c>
    </row>
    <row r="11" spans="1:22">
      <c r="A11">
        <v>63</v>
      </c>
      <c r="B11">
        <v>-69.627096195999997</v>
      </c>
      <c r="C11">
        <v>44.552256335999999</v>
      </c>
      <c r="D11" t="s">
        <v>31</v>
      </c>
      <c r="E11" t="s">
        <v>14</v>
      </c>
      <c r="H11" s="21">
        <f t="shared" si="0"/>
        <v>1</v>
      </c>
      <c r="I11" s="29">
        <v>2</v>
      </c>
      <c r="J11" s="29" t="s">
        <v>53</v>
      </c>
      <c r="K11" s="29" t="s">
        <v>53</v>
      </c>
      <c r="L11" s="29" t="s">
        <v>53</v>
      </c>
      <c r="M11" s="29" t="s">
        <v>53</v>
      </c>
      <c r="N11" s="29" t="s">
        <v>53</v>
      </c>
      <c r="O11" s="29">
        <v>40</v>
      </c>
      <c r="P11" s="29" t="s">
        <v>884</v>
      </c>
      <c r="Q11" t="s">
        <v>893</v>
      </c>
      <c r="R11" s="35" t="s">
        <v>888</v>
      </c>
      <c r="S11" s="31"/>
      <c r="T11" t="s">
        <v>880</v>
      </c>
      <c r="U11" s="43" t="str">
        <f t="shared" si="1"/>
        <v>Manual Removal</v>
      </c>
      <c r="V11" s="18">
        <v>1</v>
      </c>
    </row>
    <row r="12" spans="1:22">
      <c r="A12">
        <v>407</v>
      </c>
      <c r="B12">
        <v>-69.661540576999997</v>
      </c>
      <c r="C12">
        <v>44.528507083999997</v>
      </c>
      <c r="D12" t="s">
        <v>26</v>
      </c>
      <c r="E12" t="s">
        <v>21</v>
      </c>
      <c r="H12" s="21">
        <f t="shared" si="0"/>
        <v>1</v>
      </c>
      <c r="I12" s="29">
        <v>10</v>
      </c>
      <c r="J12" s="29" t="s">
        <v>53</v>
      </c>
      <c r="K12" s="29" t="s">
        <v>53</v>
      </c>
      <c r="L12" s="29" t="s">
        <v>53</v>
      </c>
      <c r="M12" s="29" t="s">
        <v>53</v>
      </c>
      <c r="N12" s="29" t="s">
        <v>53</v>
      </c>
      <c r="O12" s="29">
        <v>35</v>
      </c>
      <c r="P12" s="29" t="s">
        <v>883</v>
      </c>
      <c r="Q12" t="s">
        <v>893</v>
      </c>
      <c r="R12" s="35" t="s">
        <v>888</v>
      </c>
      <c r="S12" s="31"/>
      <c r="T12" t="s">
        <v>879</v>
      </c>
      <c r="U12" t="str">
        <f t="shared" si="1"/>
        <v>Organic Spray</v>
      </c>
      <c r="V12" s="18">
        <v>1</v>
      </c>
    </row>
    <row r="13" spans="1:22">
      <c r="A13">
        <v>88</v>
      </c>
      <c r="B13">
        <v>-69.627276042999995</v>
      </c>
      <c r="C13">
        <v>44.552245491999997</v>
      </c>
      <c r="D13" t="s">
        <v>22</v>
      </c>
      <c r="E13" t="s">
        <v>14</v>
      </c>
      <c r="H13" s="21">
        <f t="shared" si="0"/>
        <v>1</v>
      </c>
      <c r="I13" s="29">
        <v>5</v>
      </c>
      <c r="J13" s="29" t="s">
        <v>53</v>
      </c>
      <c r="K13" s="29" t="s">
        <v>53</v>
      </c>
      <c r="L13" s="29" t="s">
        <v>53</v>
      </c>
      <c r="M13" s="29" t="s">
        <v>53</v>
      </c>
      <c r="N13" s="29" t="s">
        <v>53</v>
      </c>
      <c r="O13" s="29">
        <v>35</v>
      </c>
      <c r="P13" s="29" t="s">
        <v>885</v>
      </c>
      <c r="Q13" t="s">
        <v>893</v>
      </c>
      <c r="R13" s="35" t="s">
        <v>888</v>
      </c>
      <c r="S13" s="31"/>
      <c r="T13" t="s">
        <v>877</v>
      </c>
      <c r="U13" t="str">
        <f t="shared" si="1"/>
        <v>Insert/Injection</v>
      </c>
      <c r="V13" s="18">
        <v>1</v>
      </c>
    </row>
    <row r="14" spans="1:22">
      <c r="A14">
        <v>632</v>
      </c>
      <c r="B14">
        <v>-69.652626982000001</v>
      </c>
      <c r="C14">
        <v>44.576115338999998</v>
      </c>
      <c r="D14" t="s">
        <v>16</v>
      </c>
      <c r="E14" t="s">
        <v>21</v>
      </c>
      <c r="H14" s="21">
        <f t="shared" si="0"/>
        <v>1</v>
      </c>
      <c r="I14" s="29">
        <v>19</v>
      </c>
      <c r="J14" s="29" t="s">
        <v>53</v>
      </c>
      <c r="K14" s="29" t="s">
        <v>53</v>
      </c>
      <c r="L14" s="29" t="s">
        <v>53</v>
      </c>
      <c r="M14" s="29" t="s">
        <v>53</v>
      </c>
      <c r="N14" s="29" t="s">
        <v>53</v>
      </c>
      <c r="O14" s="29">
        <v>35</v>
      </c>
      <c r="P14" s="29" t="s">
        <v>883</v>
      </c>
      <c r="Q14" t="s">
        <v>893</v>
      </c>
      <c r="R14" s="35" t="s">
        <v>888</v>
      </c>
      <c r="S14" s="31"/>
      <c r="T14" t="s">
        <v>877</v>
      </c>
      <c r="U14" t="str">
        <f t="shared" si="1"/>
        <v>Insert/Injection</v>
      </c>
      <c r="V14" s="18">
        <v>1</v>
      </c>
    </row>
    <row r="15" spans="1:22">
      <c r="A15">
        <v>40</v>
      </c>
      <c r="B15">
        <v>-69.627339754000005</v>
      </c>
      <c r="C15">
        <v>44.550694524000001</v>
      </c>
      <c r="D15" t="s">
        <v>27</v>
      </c>
      <c r="E15" t="s">
        <v>21</v>
      </c>
      <c r="H15" s="21">
        <f t="shared" si="0"/>
        <v>1</v>
      </c>
      <c r="I15" s="29">
        <v>8</v>
      </c>
      <c r="J15" s="29">
        <v>6</v>
      </c>
      <c r="K15" s="29">
        <v>4</v>
      </c>
      <c r="L15" s="29" t="s">
        <v>53</v>
      </c>
      <c r="M15" s="29" t="s">
        <v>53</v>
      </c>
      <c r="N15" s="29" t="s">
        <v>53</v>
      </c>
      <c r="O15" s="29">
        <v>30</v>
      </c>
      <c r="P15" s="29" t="s">
        <v>885</v>
      </c>
      <c r="Q15" t="s">
        <v>893</v>
      </c>
      <c r="R15" s="35" t="s">
        <v>888</v>
      </c>
      <c r="S15" s="31"/>
      <c r="T15" t="s">
        <v>877</v>
      </c>
      <c r="U15" t="str">
        <f t="shared" si="1"/>
        <v>Insert/Injection</v>
      </c>
      <c r="V15" s="18">
        <v>1</v>
      </c>
    </row>
    <row r="16" spans="1:22">
      <c r="A16">
        <v>46</v>
      </c>
      <c r="B16">
        <v>-69.627825130000005</v>
      </c>
      <c r="C16">
        <v>44.551100061</v>
      </c>
      <c r="D16" t="s">
        <v>26</v>
      </c>
      <c r="E16" t="s">
        <v>14</v>
      </c>
      <c r="H16" s="21">
        <f t="shared" si="0"/>
        <v>1</v>
      </c>
      <c r="I16" s="29">
        <v>3</v>
      </c>
      <c r="J16" s="29" t="s">
        <v>53</v>
      </c>
      <c r="K16" s="29" t="s">
        <v>53</v>
      </c>
      <c r="L16" s="29" t="s">
        <v>53</v>
      </c>
      <c r="M16" s="29" t="s">
        <v>53</v>
      </c>
      <c r="N16" s="29" t="s">
        <v>53</v>
      </c>
      <c r="O16" s="29">
        <v>30</v>
      </c>
      <c r="P16" s="29" t="s">
        <v>885</v>
      </c>
      <c r="Q16" t="s">
        <v>893</v>
      </c>
      <c r="R16" s="35" t="s">
        <v>888</v>
      </c>
      <c r="S16" s="31"/>
      <c r="T16" t="s">
        <v>879</v>
      </c>
      <c r="U16" t="str">
        <f t="shared" si="1"/>
        <v>Organic Spray</v>
      </c>
      <c r="V16" s="18">
        <v>1</v>
      </c>
    </row>
    <row r="17" spans="1:22">
      <c r="A17">
        <v>38</v>
      </c>
      <c r="B17">
        <v>-69.627482166999997</v>
      </c>
      <c r="C17">
        <v>44.550643004999998</v>
      </c>
      <c r="D17" t="s">
        <v>26</v>
      </c>
      <c r="E17" t="s">
        <v>14</v>
      </c>
      <c r="H17" s="21">
        <f t="shared" si="0"/>
        <v>1</v>
      </c>
      <c r="I17" s="29">
        <v>5</v>
      </c>
      <c r="J17" s="29" t="s">
        <v>53</v>
      </c>
      <c r="K17" s="29" t="s">
        <v>53</v>
      </c>
      <c r="L17" s="29" t="s">
        <v>53</v>
      </c>
      <c r="M17" s="29" t="s">
        <v>53</v>
      </c>
      <c r="N17" s="29" t="s">
        <v>53</v>
      </c>
      <c r="O17" s="29">
        <v>30</v>
      </c>
      <c r="P17" s="29" t="s">
        <v>885</v>
      </c>
      <c r="Q17" t="s">
        <v>893</v>
      </c>
      <c r="R17" s="35" t="s">
        <v>888</v>
      </c>
      <c r="S17" s="31"/>
      <c r="T17" t="s">
        <v>879</v>
      </c>
      <c r="U17" t="str">
        <f t="shared" si="1"/>
        <v>Organic Spray</v>
      </c>
      <c r="V17" s="18">
        <v>1</v>
      </c>
    </row>
    <row r="18" spans="1:22">
      <c r="A18">
        <v>39</v>
      </c>
      <c r="B18">
        <v>-69.627441574000002</v>
      </c>
      <c r="C18">
        <v>44.550653336000003</v>
      </c>
      <c r="D18" t="s">
        <v>26</v>
      </c>
      <c r="E18" t="s">
        <v>14</v>
      </c>
      <c r="H18" s="21">
        <f t="shared" si="0"/>
        <v>1</v>
      </c>
      <c r="I18" s="29">
        <v>5</v>
      </c>
      <c r="J18" s="29" t="s">
        <v>53</v>
      </c>
      <c r="K18" s="29" t="s">
        <v>53</v>
      </c>
      <c r="L18" s="29" t="s">
        <v>53</v>
      </c>
      <c r="M18" s="29" t="s">
        <v>53</v>
      </c>
      <c r="N18" s="29" t="s">
        <v>53</v>
      </c>
      <c r="O18" s="29">
        <v>30</v>
      </c>
      <c r="P18" s="29" t="s">
        <v>885</v>
      </c>
      <c r="Q18" t="s">
        <v>893</v>
      </c>
      <c r="R18" s="35" t="s">
        <v>888</v>
      </c>
      <c r="S18" s="31"/>
      <c r="T18" t="s">
        <v>879</v>
      </c>
      <c r="U18" t="str">
        <f t="shared" si="1"/>
        <v>Organic Spray</v>
      </c>
      <c r="V18" s="18">
        <v>1</v>
      </c>
    </row>
    <row r="19" spans="1:22">
      <c r="A19">
        <v>536</v>
      </c>
      <c r="B19">
        <v>-69.652709760999997</v>
      </c>
      <c r="C19">
        <v>44.576258457999998</v>
      </c>
      <c r="D19" t="s">
        <v>16</v>
      </c>
      <c r="E19" t="s">
        <v>14</v>
      </c>
      <c r="H19" s="21">
        <f t="shared" si="0"/>
        <v>1</v>
      </c>
      <c r="I19" s="29">
        <v>13</v>
      </c>
      <c r="J19" s="29" t="s">
        <v>54</v>
      </c>
      <c r="K19" s="29" t="s">
        <v>53</v>
      </c>
      <c r="L19" s="29" t="s">
        <v>53</v>
      </c>
      <c r="M19" s="29" t="s">
        <v>53</v>
      </c>
      <c r="N19" s="29" t="s">
        <v>53</v>
      </c>
      <c r="O19" s="29">
        <v>30</v>
      </c>
      <c r="P19" s="29" t="s">
        <v>883</v>
      </c>
      <c r="Q19" t="s">
        <v>893</v>
      </c>
      <c r="R19" s="35" t="s">
        <v>888</v>
      </c>
      <c r="S19" s="31"/>
      <c r="T19" t="s">
        <v>877</v>
      </c>
      <c r="U19" t="str">
        <f t="shared" si="1"/>
        <v>Insert/Injection</v>
      </c>
      <c r="V19" s="18">
        <v>1</v>
      </c>
    </row>
    <row r="20" spans="1:22">
      <c r="A20">
        <v>539</v>
      </c>
      <c r="B20">
        <v>-69.652367482000002</v>
      </c>
      <c r="C20">
        <v>44.575610585</v>
      </c>
      <c r="D20" t="s">
        <v>16</v>
      </c>
      <c r="E20" t="s">
        <v>14</v>
      </c>
      <c r="H20" s="21">
        <f t="shared" si="0"/>
        <v>1</v>
      </c>
      <c r="I20" s="29">
        <v>14</v>
      </c>
      <c r="J20" s="29">
        <v>1</v>
      </c>
      <c r="K20" s="29" t="s">
        <v>53</v>
      </c>
      <c r="L20" s="29" t="s">
        <v>53</v>
      </c>
      <c r="M20" s="29" t="s">
        <v>53</v>
      </c>
      <c r="N20" s="29" t="s">
        <v>53</v>
      </c>
      <c r="O20" s="29">
        <v>30</v>
      </c>
      <c r="P20" s="29" t="s">
        <v>883</v>
      </c>
      <c r="Q20" t="s">
        <v>893</v>
      </c>
      <c r="R20" s="35" t="s">
        <v>888</v>
      </c>
      <c r="S20" s="31"/>
      <c r="T20" t="s">
        <v>877</v>
      </c>
      <c r="U20" t="str">
        <f t="shared" si="1"/>
        <v>Insert/Injection</v>
      </c>
      <c r="V20" s="18">
        <v>1</v>
      </c>
    </row>
    <row r="21" spans="1:22">
      <c r="A21">
        <v>409</v>
      </c>
      <c r="B21">
        <v>-69.661991991999997</v>
      </c>
      <c r="C21">
        <v>44.528531891</v>
      </c>
      <c r="D21" t="s">
        <v>16</v>
      </c>
      <c r="E21" t="s">
        <v>14</v>
      </c>
      <c r="H21" s="21">
        <f t="shared" si="0"/>
        <v>1</v>
      </c>
      <c r="I21" s="29">
        <v>18</v>
      </c>
      <c r="J21" s="29" t="s">
        <v>53</v>
      </c>
      <c r="K21" s="29" t="s">
        <v>53</v>
      </c>
      <c r="L21" s="29" t="s">
        <v>53</v>
      </c>
      <c r="M21" s="29" t="s">
        <v>53</v>
      </c>
      <c r="N21" s="29" t="s">
        <v>53</v>
      </c>
      <c r="O21" s="29">
        <v>30</v>
      </c>
      <c r="P21" s="29" t="s">
        <v>883</v>
      </c>
      <c r="Q21" t="s">
        <v>893</v>
      </c>
      <c r="R21" s="35" t="s">
        <v>888</v>
      </c>
      <c r="S21" s="31"/>
      <c r="T21" t="s">
        <v>877</v>
      </c>
      <c r="U21" t="str">
        <f t="shared" si="1"/>
        <v>Insert/Injection</v>
      </c>
      <c r="V21" s="18">
        <v>1</v>
      </c>
    </row>
    <row r="22" spans="1:22">
      <c r="A22">
        <v>385</v>
      </c>
      <c r="B22">
        <v>-69.660249397000001</v>
      </c>
      <c r="C22">
        <v>44.534185649000001</v>
      </c>
      <c r="D22" t="s">
        <v>16</v>
      </c>
      <c r="E22" t="s">
        <v>21</v>
      </c>
      <c r="H22" s="21">
        <f t="shared" si="0"/>
        <v>1</v>
      </c>
      <c r="I22" s="29">
        <v>19</v>
      </c>
      <c r="J22" s="29" t="s">
        <v>53</v>
      </c>
      <c r="K22" s="29" t="s">
        <v>53</v>
      </c>
      <c r="L22" s="29" t="s">
        <v>53</v>
      </c>
      <c r="M22" s="29" t="s">
        <v>53</v>
      </c>
      <c r="N22" s="29" t="s">
        <v>53</v>
      </c>
      <c r="O22" s="29">
        <v>30</v>
      </c>
      <c r="P22" s="29" t="s">
        <v>883</v>
      </c>
      <c r="Q22" t="s">
        <v>893</v>
      </c>
      <c r="R22" s="35" t="s">
        <v>888</v>
      </c>
      <c r="S22" s="31"/>
      <c r="T22" t="s">
        <v>877</v>
      </c>
      <c r="U22" t="str">
        <f t="shared" si="1"/>
        <v>Insert/Injection</v>
      </c>
      <c r="V22" s="18">
        <v>1</v>
      </c>
    </row>
    <row r="23" spans="1:22">
      <c r="A23">
        <v>405</v>
      </c>
      <c r="B23">
        <v>-69.643120213000003</v>
      </c>
      <c r="C23">
        <v>44.534541382999997</v>
      </c>
      <c r="D23" t="s">
        <v>16</v>
      </c>
      <c r="E23" t="s">
        <v>21</v>
      </c>
      <c r="H23" s="21">
        <f t="shared" si="0"/>
        <v>1</v>
      </c>
      <c r="I23" s="29">
        <v>22</v>
      </c>
      <c r="J23" s="29" t="s">
        <v>53</v>
      </c>
      <c r="K23" s="29" t="s">
        <v>53</v>
      </c>
      <c r="L23" s="29" t="s">
        <v>53</v>
      </c>
      <c r="M23" s="29" t="s">
        <v>53</v>
      </c>
      <c r="N23" s="29" t="s">
        <v>53</v>
      </c>
      <c r="O23" s="29">
        <v>30</v>
      </c>
      <c r="P23" s="29" t="s">
        <v>885</v>
      </c>
      <c r="Q23" t="s">
        <v>893</v>
      </c>
      <c r="R23" s="35" t="s">
        <v>888</v>
      </c>
      <c r="S23" s="31"/>
      <c r="T23" t="s">
        <v>877</v>
      </c>
      <c r="U23" t="str">
        <f t="shared" si="1"/>
        <v>Insert/Injection</v>
      </c>
      <c r="V23" s="18">
        <v>1</v>
      </c>
    </row>
    <row r="24" spans="1:22">
      <c r="A24">
        <v>80</v>
      </c>
      <c r="B24">
        <v>-69.627292800999996</v>
      </c>
      <c r="C24">
        <v>44.552707302000002</v>
      </c>
      <c r="D24" t="s">
        <v>31</v>
      </c>
      <c r="E24" t="s">
        <v>14</v>
      </c>
      <c r="H24" s="21">
        <f t="shared" si="0"/>
        <v>1</v>
      </c>
      <c r="I24" s="29">
        <v>1</v>
      </c>
      <c r="J24" s="29" t="s">
        <v>53</v>
      </c>
      <c r="K24" s="29" t="s">
        <v>53</v>
      </c>
      <c r="L24" s="29" t="s">
        <v>53</v>
      </c>
      <c r="M24" s="29" t="s">
        <v>53</v>
      </c>
      <c r="N24" s="29" t="s">
        <v>53</v>
      </c>
      <c r="O24" s="29">
        <v>30</v>
      </c>
      <c r="P24" s="29" t="s">
        <v>884</v>
      </c>
      <c r="Q24" t="s">
        <v>893</v>
      </c>
      <c r="R24" s="35" t="s">
        <v>888</v>
      </c>
      <c r="S24" s="31"/>
      <c r="T24" t="s">
        <v>880</v>
      </c>
      <c r="U24" s="43" t="str">
        <f t="shared" si="1"/>
        <v>Manual Removal</v>
      </c>
      <c r="V24" s="18">
        <v>1</v>
      </c>
    </row>
    <row r="25" spans="1:22">
      <c r="A25">
        <v>103</v>
      </c>
      <c r="B25">
        <v>-69.629823115999997</v>
      </c>
      <c r="C25">
        <v>44.549624139000002</v>
      </c>
      <c r="D25" t="s">
        <v>26</v>
      </c>
      <c r="E25" t="s">
        <v>14</v>
      </c>
      <c r="H25" s="21">
        <f t="shared" si="0"/>
        <v>1</v>
      </c>
      <c r="I25" s="29">
        <v>8</v>
      </c>
      <c r="J25" s="29" t="s">
        <v>53</v>
      </c>
      <c r="K25" s="29" t="s">
        <v>53</v>
      </c>
      <c r="L25" s="29" t="s">
        <v>53</v>
      </c>
      <c r="M25" s="29" t="s">
        <v>53</v>
      </c>
      <c r="N25" s="29" t="s">
        <v>53</v>
      </c>
      <c r="O25" s="29">
        <v>25</v>
      </c>
      <c r="P25" s="29" t="s">
        <v>883</v>
      </c>
      <c r="Q25" t="s">
        <v>893</v>
      </c>
      <c r="R25" s="35" t="s">
        <v>888</v>
      </c>
      <c r="S25" s="31"/>
      <c r="T25" t="s">
        <v>879</v>
      </c>
      <c r="U25" t="str">
        <f t="shared" si="1"/>
        <v>Organic Spray</v>
      </c>
      <c r="V25" s="18">
        <v>1</v>
      </c>
    </row>
    <row r="26" spans="1:22">
      <c r="A26">
        <v>37</v>
      </c>
      <c r="B26">
        <v>-69.627520493999995</v>
      </c>
      <c r="C26">
        <v>44.550650787999999</v>
      </c>
      <c r="D26" t="s">
        <v>26</v>
      </c>
      <c r="E26" t="s">
        <v>14</v>
      </c>
      <c r="H26" s="21">
        <f t="shared" si="0"/>
        <v>1</v>
      </c>
      <c r="I26" s="29">
        <v>5</v>
      </c>
      <c r="J26" s="29" t="s">
        <v>53</v>
      </c>
      <c r="K26" s="29" t="s">
        <v>53</v>
      </c>
      <c r="L26" s="29" t="s">
        <v>53</v>
      </c>
      <c r="M26" s="29" t="s">
        <v>53</v>
      </c>
      <c r="N26" s="29" t="s">
        <v>53</v>
      </c>
      <c r="O26" s="29">
        <v>25</v>
      </c>
      <c r="P26" s="29" t="s">
        <v>885</v>
      </c>
      <c r="Q26" t="s">
        <v>893</v>
      </c>
      <c r="R26" s="35" t="s">
        <v>888</v>
      </c>
      <c r="S26" s="31"/>
      <c r="T26" t="s">
        <v>879</v>
      </c>
      <c r="U26" t="str">
        <f t="shared" si="1"/>
        <v>Organic Spray</v>
      </c>
      <c r="V26" s="18">
        <v>1</v>
      </c>
    </row>
    <row r="27" spans="1:22">
      <c r="A27">
        <v>117</v>
      </c>
      <c r="B27">
        <v>-69.633161938000001</v>
      </c>
      <c r="C27">
        <v>44.550885231000002</v>
      </c>
      <c r="D27" t="s">
        <v>22</v>
      </c>
      <c r="E27" t="s">
        <v>14</v>
      </c>
      <c r="H27" s="21">
        <f t="shared" si="0"/>
        <v>1</v>
      </c>
      <c r="I27" s="29">
        <v>19</v>
      </c>
      <c r="J27" s="29" t="s">
        <v>53</v>
      </c>
      <c r="K27" s="29" t="s">
        <v>53</v>
      </c>
      <c r="L27" s="29" t="s">
        <v>53</v>
      </c>
      <c r="M27" s="29" t="s">
        <v>53</v>
      </c>
      <c r="N27" s="29" t="s">
        <v>53</v>
      </c>
      <c r="O27" s="29">
        <v>25</v>
      </c>
      <c r="P27" s="29" t="s">
        <v>883</v>
      </c>
      <c r="Q27" t="s">
        <v>893</v>
      </c>
      <c r="R27" s="35" t="s">
        <v>888</v>
      </c>
      <c r="S27" s="31"/>
      <c r="T27" t="s">
        <v>877</v>
      </c>
      <c r="U27" t="str">
        <f t="shared" si="1"/>
        <v>Insert/Injection</v>
      </c>
      <c r="V27" s="18">
        <v>1</v>
      </c>
    </row>
    <row r="28" spans="1:22">
      <c r="A28">
        <v>231</v>
      </c>
      <c r="B28">
        <v>-69.628123712000004</v>
      </c>
      <c r="C28">
        <v>44.550409868000003</v>
      </c>
      <c r="D28" t="s">
        <v>22</v>
      </c>
      <c r="E28" t="s">
        <v>14</v>
      </c>
      <c r="H28" s="21">
        <f t="shared" si="0"/>
        <v>1</v>
      </c>
      <c r="I28" s="29">
        <v>21</v>
      </c>
      <c r="J28" s="29" t="s">
        <v>53</v>
      </c>
      <c r="K28" s="29" t="s">
        <v>53</v>
      </c>
      <c r="L28" s="29" t="s">
        <v>53</v>
      </c>
      <c r="M28" s="29" t="s">
        <v>53</v>
      </c>
      <c r="N28" s="29" t="s">
        <v>53</v>
      </c>
      <c r="O28" s="29">
        <v>25</v>
      </c>
      <c r="P28" s="29" t="s">
        <v>883</v>
      </c>
      <c r="Q28" t="s">
        <v>893</v>
      </c>
      <c r="R28" s="35" t="s">
        <v>888</v>
      </c>
      <c r="S28" s="31"/>
      <c r="T28" t="s">
        <v>877</v>
      </c>
      <c r="U28" t="str">
        <f t="shared" si="1"/>
        <v>Insert/Injection</v>
      </c>
      <c r="V28" s="18">
        <v>1</v>
      </c>
    </row>
    <row r="29" spans="1:22">
      <c r="A29">
        <v>548</v>
      </c>
      <c r="B29">
        <v>-69.652188339000006</v>
      </c>
      <c r="C29">
        <v>44.574355202</v>
      </c>
      <c r="D29" t="s">
        <v>16</v>
      </c>
      <c r="E29" t="s">
        <v>14</v>
      </c>
      <c r="H29" s="21">
        <f t="shared" si="0"/>
        <v>1</v>
      </c>
      <c r="I29" s="29">
        <v>2</v>
      </c>
      <c r="J29" s="29" t="s">
        <v>53</v>
      </c>
      <c r="K29" s="29" t="s">
        <v>53</v>
      </c>
      <c r="L29" s="29" t="s">
        <v>53</v>
      </c>
      <c r="M29" s="29" t="s">
        <v>53</v>
      </c>
      <c r="N29" s="29" t="s">
        <v>53</v>
      </c>
      <c r="O29" s="29">
        <v>25</v>
      </c>
      <c r="P29" s="29" t="s">
        <v>883</v>
      </c>
      <c r="Q29" t="s">
        <v>893</v>
      </c>
      <c r="R29" s="35" t="s">
        <v>888</v>
      </c>
      <c r="S29" s="31"/>
      <c r="T29" t="s">
        <v>877</v>
      </c>
      <c r="U29" t="str">
        <f t="shared" si="1"/>
        <v>Insert/Injection</v>
      </c>
      <c r="V29" s="18">
        <v>1</v>
      </c>
    </row>
    <row r="30" spans="1:22">
      <c r="A30">
        <v>447</v>
      </c>
      <c r="B30">
        <v>-69.661248950000001</v>
      </c>
      <c r="C30">
        <v>44.527790496999998</v>
      </c>
      <c r="D30" t="s">
        <v>16</v>
      </c>
      <c r="E30" t="s">
        <v>14</v>
      </c>
      <c r="H30" s="21">
        <f t="shared" si="0"/>
        <v>1</v>
      </c>
      <c r="I30" s="29">
        <v>17</v>
      </c>
      <c r="J30" s="29" t="s">
        <v>53</v>
      </c>
      <c r="K30" s="29" t="s">
        <v>53</v>
      </c>
      <c r="L30" s="29" t="s">
        <v>53</v>
      </c>
      <c r="M30" s="29" t="s">
        <v>53</v>
      </c>
      <c r="N30" s="29" t="s">
        <v>53</v>
      </c>
      <c r="O30" s="29">
        <v>25</v>
      </c>
      <c r="P30" s="29" t="s">
        <v>883</v>
      </c>
      <c r="Q30" t="s">
        <v>893</v>
      </c>
      <c r="R30" s="35" t="s">
        <v>888</v>
      </c>
      <c r="S30" s="31"/>
      <c r="T30" t="s">
        <v>877</v>
      </c>
      <c r="U30" t="str">
        <f t="shared" si="1"/>
        <v>Insert/Injection</v>
      </c>
      <c r="V30" s="18">
        <v>1</v>
      </c>
    </row>
    <row r="31" spans="1:22">
      <c r="A31">
        <v>383</v>
      </c>
      <c r="B31">
        <v>-69.660609127000001</v>
      </c>
      <c r="C31">
        <v>44.534242872999997</v>
      </c>
      <c r="D31" t="s">
        <v>16</v>
      </c>
      <c r="E31" t="s">
        <v>14</v>
      </c>
      <c r="H31" s="21">
        <f t="shared" si="0"/>
        <v>1</v>
      </c>
      <c r="I31" s="29">
        <v>18</v>
      </c>
      <c r="J31" s="29" t="s">
        <v>53</v>
      </c>
      <c r="K31" s="29" t="s">
        <v>53</v>
      </c>
      <c r="L31" s="29" t="s">
        <v>53</v>
      </c>
      <c r="M31" s="29" t="s">
        <v>53</v>
      </c>
      <c r="N31" s="29" t="s">
        <v>53</v>
      </c>
      <c r="O31" s="29">
        <v>25</v>
      </c>
      <c r="P31" s="29" t="s">
        <v>883</v>
      </c>
      <c r="Q31" t="s">
        <v>893</v>
      </c>
      <c r="R31" s="35" t="s">
        <v>888</v>
      </c>
      <c r="S31" s="31"/>
      <c r="T31" t="s">
        <v>877</v>
      </c>
      <c r="U31" t="str">
        <f t="shared" si="1"/>
        <v>Insert/Injection</v>
      </c>
      <c r="V31" s="18">
        <v>1</v>
      </c>
    </row>
    <row r="32" spans="1:22">
      <c r="A32">
        <v>403</v>
      </c>
      <c r="B32">
        <v>-69.643137725000003</v>
      </c>
      <c r="C32">
        <v>44.534525742</v>
      </c>
      <c r="D32" t="s">
        <v>16</v>
      </c>
      <c r="E32" t="s">
        <v>21</v>
      </c>
      <c r="H32" s="21">
        <f t="shared" si="0"/>
        <v>1</v>
      </c>
      <c r="I32" s="29">
        <v>18</v>
      </c>
      <c r="J32" s="29">
        <v>17</v>
      </c>
      <c r="K32" s="29" t="s">
        <v>53</v>
      </c>
      <c r="L32" s="29" t="s">
        <v>53</v>
      </c>
      <c r="M32" s="29" t="s">
        <v>53</v>
      </c>
      <c r="N32" s="29" t="s">
        <v>53</v>
      </c>
      <c r="O32" s="29">
        <v>25</v>
      </c>
      <c r="P32" s="29" t="s">
        <v>885</v>
      </c>
      <c r="Q32" t="s">
        <v>893</v>
      </c>
      <c r="R32" s="35" t="s">
        <v>888</v>
      </c>
      <c r="S32" s="31"/>
      <c r="T32" t="s">
        <v>877</v>
      </c>
      <c r="U32" t="str">
        <f t="shared" si="1"/>
        <v>Insert/Injection</v>
      </c>
      <c r="V32" s="18">
        <v>1</v>
      </c>
    </row>
    <row r="33" spans="1:22">
      <c r="A33">
        <v>319</v>
      </c>
      <c r="B33">
        <v>-69.642382612999995</v>
      </c>
      <c r="C33">
        <v>44.535067257000001</v>
      </c>
      <c r="D33" t="s">
        <v>16</v>
      </c>
      <c r="E33" t="s">
        <v>14</v>
      </c>
      <c r="H33" s="21">
        <f t="shared" si="0"/>
        <v>1</v>
      </c>
      <c r="I33" s="29">
        <v>19</v>
      </c>
      <c r="J33" s="29" t="s">
        <v>53</v>
      </c>
      <c r="K33" s="29" t="s">
        <v>53</v>
      </c>
      <c r="L33" s="29" t="s">
        <v>53</v>
      </c>
      <c r="M33" s="29" t="s">
        <v>53</v>
      </c>
      <c r="N33" s="29" t="s">
        <v>53</v>
      </c>
      <c r="O33" s="29">
        <v>25</v>
      </c>
      <c r="P33" s="29" t="s">
        <v>885</v>
      </c>
      <c r="Q33" t="s">
        <v>893</v>
      </c>
      <c r="R33" s="35" t="s">
        <v>888</v>
      </c>
      <c r="S33" s="31"/>
      <c r="T33" t="s">
        <v>877</v>
      </c>
      <c r="U33" t="str">
        <f t="shared" si="1"/>
        <v>Insert/Injection</v>
      </c>
      <c r="V33" s="18">
        <v>1</v>
      </c>
    </row>
    <row r="34" spans="1:22">
      <c r="A34">
        <v>77</v>
      </c>
      <c r="B34">
        <v>-69.627251595999994</v>
      </c>
      <c r="C34">
        <v>44.552649305000003</v>
      </c>
      <c r="D34" t="s">
        <v>31</v>
      </c>
      <c r="E34" t="s">
        <v>14</v>
      </c>
      <c r="H34" s="21">
        <f t="shared" si="0"/>
        <v>1</v>
      </c>
      <c r="I34" s="29">
        <v>2</v>
      </c>
      <c r="J34" s="29" t="s">
        <v>53</v>
      </c>
      <c r="K34" s="29" t="s">
        <v>53</v>
      </c>
      <c r="L34" s="29" t="s">
        <v>53</v>
      </c>
      <c r="M34" s="29" t="s">
        <v>53</v>
      </c>
      <c r="N34" s="29" t="s">
        <v>53</v>
      </c>
      <c r="O34" s="29">
        <v>25</v>
      </c>
      <c r="P34" s="29" t="s">
        <v>884</v>
      </c>
      <c r="Q34" t="s">
        <v>893</v>
      </c>
      <c r="R34" s="35" t="s">
        <v>888</v>
      </c>
      <c r="S34" s="31"/>
      <c r="T34" t="s">
        <v>880</v>
      </c>
      <c r="U34" s="43" t="str">
        <f t="shared" si="1"/>
        <v>Manual Removal</v>
      </c>
      <c r="V34" s="18">
        <v>1</v>
      </c>
    </row>
    <row r="35" spans="1:22">
      <c r="A35">
        <v>79</v>
      </c>
      <c r="B35">
        <v>-69.627295519</v>
      </c>
      <c r="C35">
        <v>44.552631228999999</v>
      </c>
      <c r="D35" t="s">
        <v>31</v>
      </c>
      <c r="E35" t="s">
        <v>14</v>
      </c>
      <c r="H35" s="21">
        <f t="shared" si="0"/>
        <v>1</v>
      </c>
      <c r="I35" s="29">
        <v>2</v>
      </c>
      <c r="J35" s="29" t="s">
        <v>53</v>
      </c>
      <c r="K35" s="29" t="s">
        <v>53</v>
      </c>
      <c r="L35" s="29" t="s">
        <v>53</v>
      </c>
      <c r="M35" s="29" t="s">
        <v>53</v>
      </c>
      <c r="N35" s="29" t="s">
        <v>53</v>
      </c>
      <c r="O35" s="29">
        <v>25</v>
      </c>
      <c r="P35" s="29" t="s">
        <v>884</v>
      </c>
      <c r="Q35" t="s">
        <v>893</v>
      </c>
      <c r="R35" s="35" t="s">
        <v>888</v>
      </c>
      <c r="S35" s="31"/>
      <c r="T35" t="s">
        <v>880</v>
      </c>
      <c r="U35" s="43" t="str">
        <f t="shared" si="1"/>
        <v>Manual Removal</v>
      </c>
      <c r="V35" s="18">
        <v>1</v>
      </c>
    </row>
    <row r="36" spans="1:22">
      <c r="A36">
        <v>394</v>
      </c>
      <c r="B36">
        <v>-69.659404660000007</v>
      </c>
      <c r="C36">
        <v>44.526922708000001</v>
      </c>
      <c r="D36" t="s">
        <v>48</v>
      </c>
      <c r="E36" t="s">
        <v>21</v>
      </c>
      <c r="H36" s="21">
        <f t="shared" si="0"/>
        <v>1</v>
      </c>
      <c r="I36" s="29">
        <v>16</v>
      </c>
      <c r="J36" s="29" t="s">
        <v>53</v>
      </c>
      <c r="K36" s="29" t="s">
        <v>53</v>
      </c>
      <c r="L36" s="29" t="s">
        <v>53</v>
      </c>
      <c r="M36" s="29" t="s">
        <v>53</v>
      </c>
      <c r="N36" s="29" t="s">
        <v>53</v>
      </c>
      <c r="O36" s="29">
        <v>20</v>
      </c>
      <c r="P36" s="29" t="s">
        <v>883</v>
      </c>
      <c r="Q36" t="s">
        <v>893</v>
      </c>
      <c r="R36" s="35" t="s">
        <v>888</v>
      </c>
      <c r="S36" s="31"/>
      <c r="T36" t="s">
        <v>879</v>
      </c>
      <c r="U36" t="str">
        <f t="shared" si="1"/>
        <v>Organic Spray</v>
      </c>
      <c r="V36" s="18">
        <v>1</v>
      </c>
    </row>
    <row r="37" spans="1:22">
      <c r="A37">
        <v>36</v>
      </c>
      <c r="B37">
        <v>-69.627561064000005</v>
      </c>
      <c r="C37">
        <v>44.550660512</v>
      </c>
      <c r="D37" t="s">
        <v>26</v>
      </c>
      <c r="E37" t="s">
        <v>14</v>
      </c>
      <c r="H37" s="21">
        <f t="shared" si="0"/>
        <v>1</v>
      </c>
      <c r="I37" s="29">
        <v>4</v>
      </c>
      <c r="J37" s="29" t="s">
        <v>53</v>
      </c>
      <c r="K37" s="29" t="s">
        <v>53</v>
      </c>
      <c r="L37" s="29" t="s">
        <v>53</v>
      </c>
      <c r="M37" s="29" t="s">
        <v>53</v>
      </c>
      <c r="N37" s="29" t="s">
        <v>53</v>
      </c>
      <c r="O37" s="29">
        <v>20</v>
      </c>
      <c r="P37" s="29" t="s">
        <v>885</v>
      </c>
      <c r="Q37" t="s">
        <v>893</v>
      </c>
      <c r="R37" s="35" t="s">
        <v>888</v>
      </c>
      <c r="S37" s="31"/>
      <c r="T37" t="s">
        <v>879</v>
      </c>
      <c r="U37" t="str">
        <f t="shared" si="1"/>
        <v>Organic Spray</v>
      </c>
      <c r="V37" s="18">
        <v>1</v>
      </c>
    </row>
    <row r="38" spans="1:22">
      <c r="A38">
        <v>35</v>
      </c>
      <c r="B38">
        <v>-69.627587860999995</v>
      </c>
      <c r="C38">
        <v>44.550682721999998</v>
      </c>
      <c r="D38" t="s">
        <v>26</v>
      </c>
      <c r="E38" t="s">
        <v>14</v>
      </c>
      <c r="H38" s="21">
        <f t="shared" si="0"/>
        <v>1</v>
      </c>
      <c r="I38" s="29">
        <v>6</v>
      </c>
      <c r="J38" s="29" t="s">
        <v>53</v>
      </c>
      <c r="K38" s="29" t="s">
        <v>53</v>
      </c>
      <c r="L38" s="29" t="s">
        <v>53</v>
      </c>
      <c r="M38" s="29" t="s">
        <v>53</v>
      </c>
      <c r="N38" s="29" t="s">
        <v>53</v>
      </c>
      <c r="O38" s="29">
        <v>20</v>
      </c>
      <c r="P38" s="29" t="s">
        <v>885</v>
      </c>
      <c r="Q38" t="s">
        <v>893</v>
      </c>
      <c r="R38" s="35" t="s">
        <v>888</v>
      </c>
      <c r="S38" s="31"/>
      <c r="T38" t="s">
        <v>879</v>
      </c>
      <c r="U38" t="str">
        <f t="shared" si="1"/>
        <v>Organic Spray</v>
      </c>
      <c r="V38" s="18">
        <v>1</v>
      </c>
    </row>
    <row r="39" spans="1:22">
      <c r="A39">
        <v>89</v>
      </c>
      <c r="B39">
        <v>-69.627235811000006</v>
      </c>
      <c r="C39">
        <v>44.552804440000003</v>
      </c>
      <c r="D39" t="s">
        <v>22</v>
      </c>
      <c r="E39" t="s">
        <v>14</v>
      </c>
      <c r="H39" s="21">
        <f t="shared" si="0"/>
        <v>1</v>
      </c>
      <c r="I39" s="29">
        <v>3</v>
      </c>
      <c r="J39" s="29" t="s">
        <v>53</v>
      </c>
      <c r="K39" s="29" t="s">
        <v>53</v>
      </c>
      <c r="L39" s="29" t="s">
        <v>53</v>
      </c>
      <c r="M39" s="29" t="s">
        <v>53</v>
      </c>
      <c r="N39" s="29" t="s">
        <v>53</v>
      </c>
      <c r="O39" s="29">
        <v>20</v>
      </c>
      <c r="P39" s="29" t="s">
        <v>884</v>
      </c>
      <c r="Q39" t="s">
        <v>893</v>
      </c>
      <c r="R39" s="35" t="s">
        <v>888</v>
      </c>
      <c r="S39" s="31"/>
      <c r="T39" t="s">
        <v>877</v>
      </c>
      <c r="U39" t="str">
        <f t="shared" si="1"/>
        <v>Insert/Injection</v>
      </c>
      <c r="V39" s="18">
        <v>1</v>
      </c>
    </row>
    <row r="40" spans="1:22">
      <c r="A40">
        <v>95</v>
      </c>
      <c r="B40">
        <v>-69.627433233999994</v>
      </c>
      <c r="C40">
        <v>44.552883680000001</v>
      </c>
      <c r="D40" t="s">
        <v>22</v>
      </c>
      <c r="E40" t="s">
        <v>14</v>
      </c>
      <c r="H40" s="21">
        <f t="shared" si="0"/>
        <v>1</v>
      </c>
      <c r="I40" s="29">
        <v>4</v>
      </c>
      <c r="J40" s="29" t="s">
        <v>53</v>
      </c>
      <c r="K40" s="29" t="s">
        <v>53</v>
      </c>
      <c r="L40" s="29" t="s">
        <v>53</v>
      </c>
      <c r="M40" s="29" t="s">
        <v>53</v>
      </c>
      <c r="N40" s="29" t="s">
        <v>53</v>
      </c>
      <c r="O40" s="29">
        <v>20</v>
      </c>
      <c r="P40" s="29" t="s">
        <v>885</v>
      </c>
      <c r="Q40" t="s">
        <v>893</v>
      </c>
      <c r="R40" s="35" t="s">
        <v>888</v>
      </c>
      <c r="S40" s="31"/>
      <c r="T40" t="s">
        <v>877</v>
      </c>
      <c r="U40" t="str">
        <f t="shared" si="1"/>
        <v>Insert/Injection</v>
      </c>
      <c r="V40" s="18">
        <v>1</v>
      </c>
    </row>
    <row r="41" spans="1:22">
      <c r="A41">
        <v>550</v>
      </c>
      <c r="B41">
        <v>-69.652065965999995</v>
      </c>
      <c r="C41">
        <v>44.574041444000002</v>
      </c>
      <c r="D41" t="s">
        <v>16</v>
      </c>
      <c r="E41" t="s">
        <v>14</v>
      </c>
      <c r="H41" s="21">
        <f t="shared" si="0"/>
        <v>1</v>
      </c>
      <c r="I41" s="29">
        <v>13</v>
      </c>
      <c r="J41" s="29" t="s">
        <v>54</v>
      </c>
      <c r="K41" s="29" t="s">
        <v>54</v>
      </c>
      <c r="L41" s="29" t="s">
        <v>53</v>
      </c>
      <c r="M41" s="29" t="s">
        <v>53</v>
      </c>
      <c r="N41" s="29" t="s">
        <v>53</v>
      </c>
      <c r="O41" s="29">
        <v>20</v>
      </c>
      <c r="P41" s="29" t="s">
        <v>883</v>
      </c>
      <c r="Q41" t="s">
        <v>893</v>
      </c>
      <c r="R41" s="35" t="s">
        <v>888</v>
      </c>
      <c r="S41" s="31"/>
      <c r="T41" t="s">
        <v>877</v>
      </c>
      <c r="U41" t="str">
        <f t="shared" si="1"/>
        <v>Insert/Injection</v>
      </c>
      <c r="V41" s="18">
        <v>1</v>
      </c>
    </row>
    <row r="42" spans="1:22">
      <c r="A42">
        <v>630</v>
      </c>
      <c r="B42">
        <v>-69.652679380999999</v>
      </c>
      <c r="C42">
        <v>44.576198697999999</v>
      </c>
      <c r="D42" t="s">
        <v>16</v>
      </c>
      <c r="E42" t="s">
        <v>14</v>
      </c>
      <c r="H42" s="21">
        <f t="shared" si="0"/>
        <v>1</v>
      </c>
      <c r="I42" s="29">
        <v>13</v>
      </c>
      <c r="J42" s="29" t="s">
        <v>54</v>
      </c>
      <c r="K42" s="29" t="s">
        <v>53</v>
      </c>
      <c r="L42" s="29" t="s">
        <v>53</v>
      </c>
      <c r="M42" s="29" t="s">
        <v>53</v>
      </c>
      <c r="N42" s="29" t="s">
        <v>53</v>
      </c>
      <c r="O42" s="29">
        <v>20</v>
      </c>
      <c r="P42" s="29" t="s">
        <v>883</v>
      </c>
      <c r="Q42" t="s">
        <v>893</v>
      </c>
      <c r="R42" s="35" t="s">
        <v>888</v>
      </c>
      <c r="S42" s="31"/>
      <c r="T42" t="s">
        <v>877</v>
      </c>
      <c r="U42" t="str">
        <f t="shared" si="1"/>
        <v>Insert/Injection</v>
      </c>
      <c r="V42" s="18">
        <v>1</v>
      </c>
    </row>
    <row r="43" spans="1:22">
      <c r="A43">
        <v>645</v>
      </c>
      <c r="B43">
        <v>-69.650807452999999</v>
      </c>
      <c r="C43">
        <v>44.570977618000001</v>
      </c>
      <c r="D43" t="s">
        <v>16</v>
      </c>
      <c r="E43" t="s">
        <v>14</v>
      </c>
      <c r="H43" s="21">
        <f t="shared" si="0"/>
        <v>1</v>
      </c>
      <c r="I43" s="29">
        <v>15</v>
      </c>
      <c r="J43" s="29" t="s">
        <v>53</v>
      </c>
      <c r="K43" s="29" t="s">
        <v>53</v>
      </c>
      <c r="L43" s="29" t="s">
        <v>53</v>
      </c>
      <c r="M43" s="29" t="s">
        <v>53</v>
      </c>
      <c r="N43" s="29" t="s">
        <v>53</v>
      </c>
      <c r="O43" s="29">
        <v>20</v>
      </c>
      <c r="P43" s="29" t="s">
        <v>883</v>
      </c>
      <c r="Q43" t="s">
        <v>893</v>
      </c>
      <c r="R43" s="35" t="s">
        <v>888</v>
      </c>
      <c r="S43" s="31"/>
      <c r="T43" t="s">
        <v>877</v>
      </c>
      <c r="U43" t="str">
        <f t="shared" si="1"/>
        <v>Insert/Injection</v>
      </c>
      <c r="V43" s="18">
        <v>1</v>
      </c>
    </row>
    <row r="44" spans="1:22">
      <c r="A44">
        <v>642</v>
      </c>
      <c r="B44">
        <v>-69.652064230999997</v>
      </c>
      <c r="C44">
        <v>44.573716781000002</v>
      </c>
      <c r="D44" t="s">
        <v>16</v>
      </c>
      <c r="E44" t="s">
        <v>14</v>
      </c>
      <c r="H44" s="21">
        <f t="shared" si="0"/>
        <v>1</v>
      </c>
      <c r="I44" s="29">
        <v>16</v>
      </c>
      <c r="J44" s="29" t="s">
        <v>53</v>
      </c>
      <c r="K44" s="29" t="s">
        <v>53</v>
      </c>
      <c r="L44" s="29" t="s">
        <v>53</v>
      </c>
      <c r="M44" s="29" t="s">
        <v>53</v>
      </c>
      <c r="N44" s="29" t="s">
        <v>53</v>
      </c>
      <c r="O44" s="29">
        <v>20</v>
      </c>
      <c r="P44" s="29" t="s">
        <v>883</v>
      </c>
      <c r="Q44" t="s">
        <v>893</v>
      </c>
      <c r="R44" s="35" t="s">
        <v>888</v>
      </c>
      <c r="S44" s="31"/>
      <c r="T44" t="s">
        <v>877</v>
      </c>
      <c r="U44" t="str">
        <f t="shared" si="1"/>
        <v>Insert/Injection</v>
      </c>
      <c r="V44" s="18">
        <v>1</v>
      </c>
    </row>
    <row r="45" spans="1:22">
      <c r="A45">
        <v>556</v>
      </c>
      <c r="B45">
        <v>-69.651104172000004</v>
      </c>
      <c r="C45">
        <v>44.570964060999998</v>
      </c>
      <c r="D45" t="s">
        <v>16</v>
      </c>
      <c r="E45" t="s">
        <v>14</v>
      </c>
      <c r="H45" s="21">
        <f t="shared" si="0"/>
        <v>1</v>
      </c>
      <c r="I45" s="29">
        <v>20</v>
      </c>
      <c r="J45" s="29" t="s">
        <v>53</v>
      </c>
      <c r="K45" s="29" t="s">
        <v>53</v>
      </c>
      <c r="L45" s="29" t="s">
        <v>53</v>
      </c>
      <c r="M45" s="29" t="s">
        <v>53</v>
      </c>
      <c r="N45" s="29" t="s">
        <v>53</v>
      </c>
      <c r="O45" s="29">
        <v>20</v>
      </c>
      <c r="P45" s="29" t="s">
        <v>883</v>
      </c>
      <c r="Q45" t="s">
        <v>893</v>
      </c>
      <c r="R45" s="35" t="s">
        <v>888</v>
      </c>
      <c r="S45" s="31"/>
      <c r="T45" t="s">
        <v>877</v>
      </c>
      <c r="U45" t="str">
        <f t="shared" si="1"/>
        <v>Insert/Injection</v>
      </c>
      <c r="V45" s="18">
        <v>1</v>
      </c>
    </row>
    <row r="46" spans="1:22">
      <c r="A46">
        <v>629</v>
      </c>
      <c r="B46">
        <v>-69.653245236999993</v>
      </c>
      <c r="C46">
        <v>44.577431179000001</v>
      </c>
      <c r="D46" t="s">
        <v>16</v>
      </c>
      <c r="E46" t="s">
        <v>14</v>
      </c>
      <c r="H46" s="21">
        <f t="shared" si="0"/>
        <v>1</v>
      </c>
      <c r="I46" s="29">
        <v>25</v>
      </c>
      <c r="J46" s="29" t="s">
        <v>53</v>
      </c>
      <c r="K46" s="29" t="s">
        <v>53</v>
      </c>
      <c r="L46" s="29" t="s">
        <v>53</v>
      </c>
      <c r="M46" s="29" t="s">
        <v>53</v>
      </c>
      <c r="N46" s="29" t="s">
        <v>53</v>
      </c>
      <c r="O46" s="29">
        <v>20</v>
      </c>
      <c r="P46" s="29" t="s">
        <v>883</v>
      </c>
      <c r="Q46" t="s">
        <v>893</v>
      </c>
      <c r="R46" s="35" t="s">
        <v>888</v>
      </c>
      <c r="S46" s="31"/>
      <c r="T46" t="s">
        <v>877</v>
      </c>
      <c r="U46" t="str">
        <f t="shared" si="1"/>
        <v>Insert/Injection</v>
      </c>
      <c r="V46" s="18">
        <v>1</v>
      </c>
    </row>
    <row r="47" spans="1:22">
      <c r="A47">
        <v>404</v>
      </c>
      <c r="B47">
        <v>-69.643134555000003</v>
      </c>
      <c r="C47">
        <v>44.534556744</v>
      </c>
      <c r="D47" t="s">
        <v>16</v>
      </c>
      <c r="E47" t="s">
        <v>14</v>
      </c>
      <c r="H47" s="21">
        <f t="shared" si="0"/>
        <v>1</v>
      </c>
      <c r="I47" s="29">
        <v>21</v>
      </c>
      <c r="J47" s="29" t="s">
        <v>53</v>
      </c>
      <c r="K47" s="29" t="s">
        <v>53</v>
      </c>
      <c r="L47" s="29" t="s">
        <v>53</v>
      </c>
      <c r="M47" s="29" t="s">
        <v>53</v>
      </c>
      <c r="N47" s="29" t="s">
        <v>53</v>
      </c>
      <c r="O47" s="29">
        <v>20</v>
      </c>
      <c r="P47" s="29" t="s">
        <v>885</v>
      </c>
      <c r="Q47" t="s">
        <v>893</v>
      </c>
      <c r="R47" s="35" t="s">
        <v>888</v>
      </c>
      <c r="S47" s="31"/>
      <c r="T47" t="s">
        <v>877</v>
      </c>
      <c r="U47" t="str">
        <f t="shared" si="1"/>
        <v>Insert/Injection</v>
      </c>
      <c r="V47" s="18">
        <v>1</v>
      </c>
    </row>
    <row r="48" spans="1:22">
      <c r="A48">
        <v>255</v>
      </c>
      <c r="B48">
        <v>-69.643590051000004</v>
      </c>
      <c r="C48">
        <v>44.551037342999997</v>
      </c>
      <c r="D48" t="s">
        <v>47</v>
      </c>
      <c r="E48" t="s">
        <v>14</v>
      </c>
      <c r="H48" s="21">
        <f t="shared" si="0"/>
        <v>1</v>
      </c>
      <c r="I48" s="29">
        <v>19</v>
      </c>
      <c r="J48" s="29" t="s">
        <v>53</v>
      </c>
      <c r="K48" s="29" t="s">
        <v>53</v>
      </c>
      <c r="L48" s="29" t="s">
        <v>53</v>
      </c>
      <c r="M48" s="29" t="s">
        <v>53</v>
      </c>
      <c r="N48" s="29" t="s">
        <v>53</v>
      </c>
      <c r="O48" s="29">
        <v>20</v>
      </c>
      <c r="P48" s="29" t="s">
        <v>883</v>
      </c>
      <c r="Q48" t="s">
        <v>893</v>
      </c>
      <c r="R48" s="35" t="s">
        <v>888</v>
      </c>
      <c r="S48" s="31"/>
      <c r="T48" t="s">
        <v>877</v>
      </c>
      <c r="U48" t="str">
        <f t="shared" si="1"/>
        <v>Insert/Injection</v>
      </c>
      <c r="V48" s="18">
        <v>1</v>
      </c>
    </row>
    <row r="49" spans="1:22">
      <c r="A49">
        <v>301</v>
      </c>
      <c r="B49">
        <v>-69.630623607999993</v>
      </c>
      <c r="C49">
        <v>44.568187706000003</v>
      </c>
      <c r="D49" t="s">
        <v>44</v>
      </c>
      <c r="E49" t="s">
        <v>14</v>
      </c>
      <c r="H49" s="21">
        <f t="shared" si="0"/>
        <v>1</v>
      </c>
      <c r="I49" s="29">
        <v>6</v>
      </c>
      <c r="J49" s="29">
        <v>6</v>
      </c>
      <c r="K49" s="29">
        <v>6</v>
      </c>
      <c r="L49" s="29">
        <v>5</v>
      </c>
      <c r="M49" s="29" t="s">
        <v>53</v>
      </c>
      <c r="N49" s="29" t="s">
        <v>53</v>
      </c>
      <c r="O49" s="29">
        <v>20</v>
      </c>
      <c r="P49" s="29" t="s">
        <v>883</v>
      </c>
      <c r="Q49" t="s">
        <v>893</v>
      </c>
      <c r="R49" s="35" t="s">
        <v>888</v>
      </c>
      <c r="S49" s="31"/>
      <c r="T49" t="s">
        <v>879</v>
      </c>
      <c r="U49" t="str">
        <f t="shared" si="1"/>
        <v>Organic Spray</v>
      </c>
      <c r="V49" s="18">
        <v>1</v>
      </c>
    </row>
    <row r="50" spans="1:22">
      <c r="A50">
        <v>199</v>
      </c>
      <c r="B50">
        <v>-69.630423726000004</v>
      </c>
      <c r="C50">
        <v>44.568166277000003</v>
      </c>
      <c r="D50" t="s">
        <v>44</v>
      </c>
      <c r="E50" t="s">
        <v>21</v>
      </c>
      <c r="H50" s="21">
        <f t="shared" si="0"/>
        <v>1</v>
      </c>
      <c r="I50" s="29">
        <v>13</v>
      </c>
      <c r="J50" s="29" t="s">
        <v>53</v>
      </c>
      <c r="K50" s="29" t="s">
        <v>53</v>
      </c>
      <c r="L50" s="29" t="s">
        <v>53</v>
      </c>
      <c r="M50" s="29" t="s">
        <v>53</v>
      </c>
      <c r="N50" s="29" t="s">
        <v>53</v>
      </c>
      <c r="O50" s="29">
        <v>20</v>
      </c>
      <c r="P50" s="29" t="s">
        <v>883</v>
      </c>
      <c r="Q50" t="s">
        <v>893</v>
      </c>
      <c r="R50" s="35" t="s">
        <v>888</v>
      </c>
      <c r="S50" s="31"/>
      <c r="T50" t="s">
        <v>879</v>
      </c>
      <c r="U50" t="str">
        <f t="shared" si="1"/>
        <v>Organic Spray</v>
      </c>
      <c r="V50" s="18">
        <v>1</v>
      </c>
    </row>
    <row r="51" spans="1:22">
      <c r="A51">
        <v>200</v>
      </c>
      <c r="B51">
        <v>-69.630521763999994</v>
      </c>
      <c r="C51">
        <v>44.568180525000002</v>
      </c>
      <c r="D51" t="s">
        <v>44</v>
      </c>
      <c r="E51" t="s">
        <v>21</v>
      </c>
      <c r="H51" s="21">
        <f t="shared" si="0"/>
        <v>1</v>
      </c>
      <c r="I51" s="29">
        <v>14</v>
      </c>
      <c r="J51" s="29" t="s">
        <v>53</v>
      </c>
      <c r="K51" s="29" t="s">
        <v>53</v>
      </c>
      <c r="L51" s="29" t="s">
        <v>53</v>
      </c>
      <c r="M51" s="29" t="s">
        <v>53</v>
      </c>
      <c r="N51" s="29" t="s">
        <v>53</v>
      </c>
      <c r="O51" s="29">
        <v>20</v>
      </c>
      <c r="P51" s="29" t="s">
        <v>883</v>
      </c>
      <c r="Q51" t="s">
        <v>893</v>
      </c>
      <c r="R51" s="35" t="s">
        <v>888</v>
      </c>
      <c r="S51" s="31"/>
      <c r="T51" t="s">
        <v>879</v>
      </c>
      <c r="U51" t="str">
        <f t="shared" si="1"/>
        <v>Organic Spray</v>
      </c>
      <c r="V51" s="18">
        <v>1</v>
      </c>
    </row>
    <row r="52" spans="1:22">
      <c r="A52">
        <v>196</v>
      </c>
      <c r="B52">
        <v>-69.629933097000006</v>
      </c>
      <c r="C52">
        <v>44.568092382000003</v>
      </c>
      <c r="D52" t="s">
        <v>44</v>
      </c>
      <c r="E52" t="s">
        <v>19</v>
      </c>
      <c r="H52" s="21">
        <f t="shared" si="0"/>
        <v>1</v>
      </c>
      <c r="I52" s="29">
        <v>15</v>
      </c>
      <c r="J52" s="29" t="s">
        <v>53</v>
      </c>
      <c r="K52" s="29" t="s">
        <v>53</v>
      </c>
      <c r="L52" s="29" t="s">
        <v>53</v>
      </c>
      <c r="M52" s="29" t="s">
        <v>53</v>
      </c>
      <c r="N52" s="29" t="s">
        <v>53</v>
      </c>
      <c r="O52" s="29">
        <v>20</v>
      </c>
      <c r="P52" s="29" t="s">
        <v>883</v>
      </c>
      <c r="Q52" t="s">
        <v>893</v>
      </c>
      <c r="R52" s="35" t="s">
        <v>888</v>
      </c>
      <c r="S52" s="31"/>
      <c r="T52" t="s">
        <v>879</v>
      </c>
      <c r="U52" t="str">
        <f t="shared" si="1"/>
        <v>Organic Spray</v>
      </c>
      <c r="V52" s="18">
        <v>1</v>
      </c>
    </row>
    <row r="53" spans="1:22">
      <c r="A53">
        <v>547</v>
      </c>
      <c r="B53">
        <v>-69.652168230000001</v>
      </c>
      <c r="C53">
        <v>44.574451029999999</v>
      </c>
      <c r="D53" t="s">
        <v>16</v>
      </c>
      <c r="E53" t="s">
        <v>14</v>
      </c>
      <c r="H53" s="21">
        <f t="shared" si="0"/>
        <v>1</v>
      </c>
      <c r="I53" s="29">
        <v>12</v>
      </c>
      <c r="J53" s="29" t="s">
        <v>53</v>
      </c>
      <c r="K53" s="29" t="s">
        <v>53</v>
      </c>
      <c r="L53" s="29" t="s">
        <v>53</v>
      </c>
      <c r="M53" s="29" t="s">
        <v>53</v>
      </c>
      <c r="N53" s="29" t="s">
        <v>53</v>
      </c>
      <c r="O53" s="29">
        <v>18</v>
      </c>
      <c r="P53" s="29" t="s">
        <v>883</v>
      </c>
      <c r="Q53" t="s">
        <v>893</v>
      </c>
      <c r="R53" s="35" t="s">
        <v>888</v>
      </c>
      <c r="S53" s="31"/>
      <c r="T53" t="s">
        <v>877</v>
      </c>
      <c r="U53" t="str">
        <f t="shared" si="1"/>
        <v>Insert/Injection</v>
      </c>
      <c r="V53" s="18">
        <v>1</v>
      </c>
    </row>
    <row r="54" spans="1:22">
      <c r="A54">
        <v>557</v>
      </c>
      <c r="B54">
        <v>-69.651074616000002</v>
      </c>
      <c r="C54">
        <v>44.570940743000001</v>
      </c>
      <c r="D54" t="s">
        <v>16</v>
      </c>
      <c r="E54" t="s">
        <v>14</v>
      </c>
      <c r="H54" s="21">
        <f t="shared" si="0"/>
        <v>1</v>
      </c>
      <c r="I54" s="29">
        <v>14</v>
      </c>
      <c r="J54" s="29" t="s">
        <v>53</v>
      </c>
      <c r="K54" s="29" t="s">
        <v>53</v>
      </c>
      <c r="L54" s="29" t="s">
        <v>53</v>
      </c>
      <c r="M54" s="29" t="s">
        <v>53</v>
      </c>
      <c r="N54" s="29" t="s">
        <v>53</v>
      </c>
      <c r="O54" s="29">
        <v>18</v>
      </c>
      <c r="P54" s="29" t="s">
        <v>883</v>
      </c>
      <c r="Q54" t="s">
        <v>893</v>
      </c>
      <c r="R54" s="35" t="s">
        <v>888</v>
      </c>
      <c r="S54" s="31"/>
      <c r="T54" t="s">
        <v>877</v>
      </c>
      <c r="U54" t="str">
        <f t="shared" si="1"/>
        <v>Insert/Injection</v>
      </c>
      <c r="V54" s="18">
        <v>1</v>
      </c>
    </row>
    <row r="55" spans="1:22">
      <c r="A55">
        <v>480</v>
      </c>
      <c r="B55">
        <v>-69.659877911999999</v>
      </c>
      <c r="C55">
        <v>44.526985363000001</v>
      </c>
      <c r="D55" t="s">
        <v>16</v>
      </c>
      <c r="E55" t="s">
        <v>14</v>
      </c>
      <c r="H55" s="21">
        <f t="shared" si="0"/>
        <v>1</v>
      </c>
      <c r="I55" s="29">
        <v>14</v>
      </c>
      <c r="J55" s="29" t="s">
        <v>53</v>
      </c>
      <c r="K55" s="29" t="s">
        <v>53</v>
      </c>
      <c r="L55" s="29" t="s">
        <v>53</v>
      </c>
      <c r="M55" s="29" t="s">
        <v>53</v>
      </c>
      <c r="N55" s="29" t="s">
        <v>53</v>
      </c>
      <c r="O55" s="29">
        <v>18</v>
      </c>
      <c r="P55" s="29" t="s">
        <v>885</v>
      </c>
      <c r="Q55" t="s">
        <v>893</v>
      </c>
      <c r="R55" s="35" t="s">
        <v>888</v>
      </c>
      <c r="S55" s="31"/>
      <c r="T55" t="s">
        <v>877</v>
      </c>
      <c r="U55" t="str">
        <f t="shared" si="1"/>
        <v>Insert/Injection</v>
      </c>
      <c r="V55" s="18">
        <v>1</v>
      </c>
    </row>
    <row r="56" spans="1:22">
      <c r="A56">
        <v>520</v>
      </c>
      <c r="B56">
        <v>-69.654590877000004</v>
      </c>
      <c r="C56">
        <v>44.579166940999997</v>
      </c>
      <c r="D56" t="s">
        <v>16</v>
      </c>
      <c r="E56" t="s">
        <v>21</v>
      </c>
      <c r="H56" s="21">
        <f t="shared" si="0"/>
        <v>1</v>
      </c>
      <c r="I56" s="29">
        <v>16</v>
      </c>
      <c r="J56" s="29">
        <v>15</v>
      </c>
      <c r="K56" s="29">
        <v>12</v>
      </c>
      <c r="L56" s="29">
        <v>11</v>
      </c>
      <c r="M56" s="29">
        <v>9</v>
      </c>
      <c r="N56" s="29" t="s">
        <v>53</v>
      </c>
      <c r="O56" s="29">
        <v>16</v>
      </c>
      <c r="P56" s="29" t="s">
        <v>883</v>
      </c>
      <c r="Q56" t="s">
        <v>893</v>
      </c>
      <c r="R56" s="35" t="s">
        <v>888</v>
      </c>
      <c r="S56" s="31"/>
      <c r="T56" t="s">
        <v>877</v>
      </c>
      <c r="U56" t="str">
        <f t="shared" si="1"/>
        <v>Insert/Injection</v>
      </c>
      <c r="V56" s="18">
        <v>1</v>
      </c>
    </row>
    <row r="57" spans="1:22">
      <c r="A57">
        <v>413</v>
      </c>
      <c r="B57">
        <v>-69.662159380999995</v>
      </c>
      <c r="C57">
        <v>44.528607317000002</v>
      </c>
      <c r="D57" t="s">
        <v>48</v>
      </c>
      <c r="E57" t="s">
        <v>21</v>
      </c>
      <c r="H57" s="21">
        <f t="shared" si="0"/>
        <v>1</v>
      </c>
      <c r="I57" s="29">
        <v>9</v>
      </c>
      <c r="J57" s="29" t="s">
        <v>53</v>
      </c>
      <c r="K57" s="29" t="s">
        <v>53</v>
      </c>
      <c r="L57" s="29" t="s">
        <v>53</v>
      </c>
      <c r="M57" s="29" t="s">
        <v>53</v>
      </c>
      <c r="N57" s="29" t="s">
        <v>53</v>
      </c>
      <c r="O57" s="29">
        <v>15</v>
      </c>
      <c r="P57" s="29" t="s">
        <v>883</v>
      </c>
      <c r="Q57" t="s">
        <v>893</v>
      </c>
      <c r="R57" s="35" t="s">
        <v>888</v>
      </c>
      <c r="S57" s="31"/>
      <c r="T57" t="s">
        <v>879</v>
      </c>
      <c r="U57" t="str">
        <f t="shared" si="1"/>
        <v>Organic Spray</v>
      </c>
      <c r="V57" s="18">
        <v>1</v>
      </c>
    </row>
    <row r="58" spans="1:22">
      <c r="A58">
        <v>224</v>
      </c>
      <c r="B58">
        <v>-69.628209049999995</v>
      </c>
      <c r="C58">
        <v>44.551830389000003</v>
      </c>
      <c r="D58" t="s">
        <v>22</v>
      </c>
      <c r="E58" t="s">
        <v>21</v>
      </c>
      <c r="H58" s="21">
        <f t="shared" si="0"/>
        <v>1</v>
      </c>
      <c r="I58" s="29">
        <v>8</v>
      </c>
      <c r="J58" s="29">
        <v>7</v>
      </c>
      <c r="K58" s="29" t="s">
        <v>53</v>
      </c>
      <c r="L58" s="29" t="s">
        <v>53</v>
      </c>
      <c r="M58" s="29" t="s">
        <v>53</v>
      </c>
      <c r="N58" s="29" t="s">
        <v>53</v>
      </c>
      <c r="O58" s="29">
        <v>15</v>
      </c>
      <c r="P58" s="29" t="s">
        <v>883</v>
      </c>
      <c r="Q58" t="s">
        <v>893</v>
      </c>
      <c r="R58" s="35" t="s">
        <v>888</v>
      </c>
      <c r="S58" s="31"/>
      <c r="T58" t="s">
        <v>877</v>
      </c>
      <c r="U58" t="str">
        <f t="shared" si="1"/>
        <v>Insert/Injection</v>
      </c>
      <c r="V58" s="18">
        <v>1</v>
      </c>
    </row>
    <row r="59" spans="1:22">
      <c r="A59">
        <v>195</v>
      </c>
      <c r="B59">
        <v>-69.642772202000003</v>
      </c>
      <c r="C59">
        <v>44.550934294999998</v>
      </c>
      <c r="D59" t="s">
        <v>22</v>
      </c>
      <c r="E59" t="s">
        <v>14</v>
      </c>
      <c r="H59" s="21">
        <f t="shared" si="0"/>
        <v>1</v>
      </c>
      <c r="I59" s="29">
        <v>12</v>
      </c>
      <c r="J59" s="29" t="s">
        <v>53</v>
      </c>
      <c r="K59" s="29" t="s">
        <v>53</v>
      </c>
      <c r="L59" s="29" t="s">
        <v>53</v>
      </c>
      <c r="M59" s="29" t="s">
        <v>53</v>
      </c>
      <c r="N59" s="29" t="s">
        <v>53</v>
      </c>
      <c r="O59" s="29">
        <v>15</v>
      </c>
      <c r="P59" s="29" t="s">
        <v>883</v>
      </c>
      <c r="Q59" t="s">
        <v>893</v>
      </c>
      <c r="R59" s="35" t="s">
        <v>888</v>
      </c>
      <c r="S59" s="31"/>
      <c r="T59" t="s">
        <v>877</v>
      </c>
      <c r="U59" t="str">
        <f t="shared" si="1"/>
        <v>Insert/Injection</v>
      </c>
      <c r="V59" s="18">
        <v>1</v>
      </c>
    </row>
    <row r="60" spans="1:22">
      <c r="A60">
        <v>204</v>
      </c>
      <c r="B60">
        <v>-69.627628591000004</v>
      </c>
      <c r="C60">
        <v>44.553294792999999</v>
      </c>
      <c r="D60" t="s">
        <v>22</v>
      </c>
      <c r="E60" t="s">
        <v>14</v>
      </c>
      <c r="H60" s="21">
        <f t="shared" si="0"/>
        <v>1</v>
      </c>
      <c r="I60" s="29">
        <v>3</v>
      </c>
      <c r="J60" s="29" t="s">
        <v>53</v>
      </c>
      <c r="K60" s="29" t="s">
        <v>53</v>
      </c>
      <c r="L60" s="29" t="s">
        <v>53</v>
      </c>
      <c r="M60" s="29" t="s">
        <v>53</v>
      </c>
      <c r="N60" s="29" t="s">
        <v>53</v>
      </c>
      <c r="O60" s="29">
        <v>15</v>
      </c>
      <c r="P60" s="29" t="s">
        <v>885</v>
      </c>
      <c r="Q60" t="s">
        <v>893</v>
      </c>
      <c r="R60" s="35" t="s">
        <v>888</v>
      </c>
      <c r="S60" s="31"/>
      <c r="T60" t="s">
        <v>877</v>
      </c>
      <c r="U60" t="str">
        <f t="shared" si="1"/>
        <v>Insert/Injection</v>
      </c>
      <c r="V60" s="18">
        <v>1</v>
      </c>
    </row>
    <row r="61" spans="1:22">
      <c r="A61">
        <v>202</v>
      </c>
      <c r="B61">
        <v>-69.627530906999993</v>
      </c>
      <c r="C61">
        <v>44.553180138999998</v>
      </c>
      <c r="D61" t="s">
        <v>22</v>
      </c>
      <c r="E61" t="s">
        <v>14</v>
      </c>
      <c r="H61" s="21">
        <f t="shared" si="0"/>
        <v>1</v>
      </c>
      <c r="I61" s="29">
        <v>4</v>
      </c>
      <c r="J61" s="29" t="s">
        <v>53</v>
      </c>
      <c r="K61" s="29" t="s">
        <v>53</v>
      </c>
      <c r="L61" s="29" t="s">
        <v>53</v>
      </c>
      <c r="M61" s="29" t="s">
        <v>53</v>
      </c>
      <c r="N61" s="29" t="s">
        <v>53</v>
      </c>
      <c r="O61" s="29">
        <v>15</v>
      </c>
      <c r="P61" s="29" t="s">
        <v>885</v>
      </c>
      <c r="Q61" t="s">
        <v>893</v>
      </c>
      <c r="R61" s="35" t="s">
        <v>888</v>
      </c>
      <c r="S61" s="31"/>
      <c r="T61" t="s">
        <v>877</v>
      </c>
      <c r="U61" t="str">
        <f t="shared" si="1"/>
        <v>Insert/Injection</v>
      </c>
      <c r="V61" s="18">
        <v>1</v>
      </c>
    </row>
    <row r="62" spans="1:22">
      <c r="A62">
        <v>541</v>
      </c>
      <c r="B62">
        <v>-69.652270540999993</v>
      </c>
      <c r="C62">
        <v>44.57530671</v>
      </c>
      <c r="D62" t="s">
        <v>16</v>
      </c>
      <c r="E62" t="s">
        <v>19</v>
      </c>
      <c r="H62" s="21">
        <f t="shared" si="0"/>
        <v>1</v>
      </c>
      <c r="I62" s="29">
        <v>10</v>
      </c>
      <c r="J62" s="29" t="s">
        <v>53</v>
      </c>
      <c r="K62" s="29" t="s">
        <v>53</v>
      </c>
      <c r="L62" s="29" t="s">
        <v>53</v>
      </c>
      <c r="M62" s="29" t="s">
        <v>53</v>
      </c>
      <c r="N62" s="29" t="s">
        <v>53</v>
      </c>
      <c r="O62" s="29">
        <v>15</v>
      </c>
      <c r="P62" s="29" t="s">
        <v>883</v>
      </c>
      <c r="Q62" t="s">
        <v>893</v>
      </c>
      <c r="R62" s="35" t="s">
        <v>888</v>
      </c>
      <c r="S62" s="31"/>
      <c r="T62" t="s">
        <v>877</v>
      </c>
      <c r="U62" t="str">
        <f t="shared" si="1"/>
        <v>Insert/Injection</v>
      </c>
      <c r="V62" s="18">
        <v>1</v>
      </c>
    </row>
    <row r="63" spans="1:22">
      <c r="A63">
        <v>504</v>
      </c>
      <c r="B63">
        <v>-69.655004134999999</v>
      </c>
      <c r="C63">
        <v>44.579749175000003</v>
      </c>
      <c r="D63" t="s">
        <v>16</v>
      </c>
      <c r="E63" t="s">
        <v>14</v>
      </c>
      <c r="H63" s="21">
        <f t="shared" si="0"/>
        <v>1</v>
      </c>
      <c r="I63" s="29">
        <v>12</v>
      </c>
      <c r="J63" s="29" t="s">
        <v>53</v>
      </c>
      <c r="K63" s="29" t="s">
        <v>53</v>
      </c>
      <c r="L63" s="29" t="s">
        <v>53</v>
      </c>
      <c r="M63" s="29" t="s">
        <v>53</v>
      </c>
      <c r="N63" s="29" t="s">
        <v>53</v>
      </c>
      <c r="O63" s="29">
        <v>15</v>
      </c>
      <c r="P63" s="29" t="s">
        <v>883</v>
      </c>
      <c r="Q63" t="s">
        <v>893</v>
      </c>
      <c r="R63" s="35" t="s">
        <v>888</v>
      </c>
      <c r="S63" s="31"/>
      <c r="T63" t="s">
        <v>877</v>
      </c>
      <c r="U63" t="str">
        <f t="shared" si="1"/>
        <v>Insert/Injection</v>
      </c>
      <c r="V63" s="18">
        <v>1</v>
      </c>
    </row>
    <row r="64" spans="1:22">
      <c r="A64">
        <v>529</v>
      </c>
      <c r="B64">
        <v>-69.654029136999995</v>
      </c>
      <c r="C64">
        <v>44.578263159000002</v>
      </c>
      <c r="D64" t="s">
        <v>16</v>
      </c>
      <c r="E64" t="s">
        <v>14</v>
      </c>
      <c r="H64" s="21">
        <f t="shared" si="0"/>
        <v>1</v>
      </c>
      <c r="I64" s="29">
        <v>12</v>
      </c>
      <c r="J64" s="29" t="s">
        <v>53</v>
      </c>
      <c r="K64" s="29" t="s">
        <v>53</v>
      </c>
      <c r="L64" s="29" t="s">
        <v>53</v>
      </c>
      <c r="M64" s="29" t="s">
        <v>53</v>
      </c>
      <c r="N64" s="29" t="s">
        <v>53</v>
      </c>
      <c r="O64" s="29">
        <v>15</v>
      </c>
      <c r="P64" s="29" t="s">
        <v>883</v>
      </c>
      <c r="Q64" t="s">
        <v>893</v>
      </c>
      <c r="R64" s="35" t="s">
        <v>888</v>
      </c>
      <c r="S64" s="31"/>
      <c r="T64" t="s">
        <v>877</v>
      </c>
      <c r="U64" t="str">
        <f t="shared" si="1"/>
        <v>Insert/Injection</v>
      </c>
      <c r="V64" s="18">
        <v>1</v>
      </c>
    </row>
    <row r="65" spans="1:22">
      <c r="A65">
        <v>277</v>
      </c>
      <c r="B65">
        <v>-69.643770731999993</v>
      </c>
      <c r="C65">
        <v>44.534562246999997</v>
      </c>
      <c r="D65" t="s">
        <v>16</v>
      </c>
      <c r="E65" t="s">
        <v>14</v>
      </c>
      <c r="H65" s="21">
        <f t="shared" si="0"/>
        <v>1</v>
      </c>
      <c r="I65" s="29">
        <v>13</v>
      </c>
      <c r="J65" s="29" t="s">
        <v>53</v>
      </c>
      <c r="K65" s="29" t="s">
        <v>53</v>
      </c>
      <c r="L65" s="29" t="s">
        <v>53</v>
      </c>
      <c r="M65" s="29" t="s">
        <v>53</v>
      </c>
      <c r="N65" s="29" t="s">
        <v>53</v>
      </c>
      <c r="O65" s="29">
        <v>15</v>
      </c>
      <c r="P65" s="29" t="s">
        <v>883</v>
      </c>
      <c r="Q65" t="s">
        <v>893</v>
      </c>
      <c r="R65" s="35" t="s">
        <v>888</v>
      </c>
      <c r="S65" s="31"/>
      <c r="T65" t="s">
        <v>877</v>
      </c>
      <c r="U65" t="str">
        <f t="shared" si="1"/>
        <v>Insert/Injection</v>
      </c>
      <c r="V65" s="18">
        <v>1</v>
      </c>
    </row>
    <row r="66" spans="1:22">
      <c r="A66">
        <v>644</v>
      </c>
      <c r="B66">
        <v>-69.651208826000001</v>
      </c>
      <c r="C66">
        <v>44.571125873</v>
      </c>
      <c r="D66" t="s">
        <v>16</v>
      </c>
      <c r="E66" t="s">
        <v>14</v>
      </c>
      <c r="H66" s="21">
        <f t="shared" ref="H66:H129" si="2">IF(R66="Y", 1, 0)</f>
        <v>1</v>
      </c>
      <c r="I66" s="29">
        <v>14</v>
      </c>
      <c r="J66" s="29" t="s">
        <v>53</v>
      </c>
      <c r="K66" s="29" t="s">
        <v>53</v>
      </c>
      <c r="L66" s="29" t="s">
        <v>53</v>
      </c>
      <c r="M66" s="29" t="s">
        <v>53</v>
      </c>
      <c r="N66" s="29" t="s">
        <v>53</v>
      </c>
      <c r="O66" s="29">
        <v>15</v>
      </c>
      <c r="P66" s="29" t="s">
        <v>883</v>
      </c>
      <c r="Q66" t="s">
        <v>893</v>
      </c>
      <c r="R66" s="35" t="s">
        <v>888</v>
      </c>
      <c r="S66" s="31"/>
      <c r="T66" t="s">
        <v>877</v>
      </c>
      <c r="U66" t="str">
        <f t="shared" ref="U66:U129" si="3">IF(R66="N","None",(IF(AND(T66="Ornamental",R66="Y"),"Insert/Injection",(IF(AND(OR(T66="Bush",T66&lt;10),R66="Y"),"Manual Removal","Organic Spray")))))</f>
        <v>Insert/Injection</v>
      </c>
      <c r="V66" s="18">
        <v>1</v>
      </c>
    </row>
    <row r="67" spans="1:22">
      <c r="A67">
        <v>530</v>
      </c>
      <c r="B67">
        <v>-69.653621634000004</v>
      </c>
      <c r="C67">
        <v>44.577928305999997</v>
      </c>
      <c r="D67" t="s">
        <v>16</v>
      </c>
      <c r="E67" t="s">
        <v>14</v>
      </c>
      <c r="H67" s="21">
        <f t="shared" si="2"/>
        <v>1</v>
      </c>
      <c r="I67" s="29">
        <v>17</v>
      </c>
      <c r="J67" s="29" t="s">
        <v>53</v>
      </c>
      <c r="K67" s="29" t="s">
        <v>53</v>
      </c>
      <c r="L67" s="29" t="s">
        <v>53</v>
      </c>
      <c r="M67" s="29" t="s">
        <v>53</v>
      </c>
      <c r="N67" s="29" t="s">
        <v>53</v>
      </c>
      <c r="O67" s="29">
        <v>15</v>
      </c>
      <c r="P67" s="29" t="s">
        <v>883</v>
      </c>
      <c r="Q67" t="s">
        <v>893</v>
      </c>
      <c r="R67" s="35" t="s">
        <v>888</v>
      </c>
      <c r="S67" s="31"/>
      <c r="T67" t="s">
        <v>877</v>
      </c>
      <c r="U67" t="str">
        <f t="shared" si="3"/>
        <v>Insert/Injection</v>
      </c>
      <c r="V67" s="18">
        <v>1</v>
      </c>
    </row>
    <row r="68" spans="1:22">
      <c r="A68">
        <v>612</v>
      </c>
      <c r="B68">
        <v>-69.654974120000006</v>
      </c>
      <c r="C68">
        <v>44.580146257000003</v>
      </c>
      <c r="D68" t="s">
        <v>16</v>
      </c>
      <c r="E68" t="s">
        <v>14</v>
      </c>
      <c r="H68" s="21">
        <f t="shared" si="2"/>
        <v>1</v>
      </c>
      <c r="I68" s="29">
        <v>18</v>
      </c>
      <c r="J68" s="29" t="s">
        <v>53</v>
      </c>
      <c r="K68" s="29" t="s">
        <v>53</v>
      </c>
      <c r="L68" s="29" t="s">
        <v>53</v>
      </c>
      <c r="M68" s="29" t="s">
        <v>53</v>
      </c>
      <c r="N68" s="29" t="s">
        <v>53</v>
      </c>
      <c r="O68" s="29">
        <v>15</v>
      </c>
      <c r="P68" s="29" t="s">
        <v>883</v>
      </c>
      <c r="Q68" t="s">
        <v>893</v>
      </c>
      <c r="R68" s="35" t="s">
        <v>888</v>
      </c>
      <c r="S68" s="31"/>
      <c r="T68" t="s">
        <v>877</v>
      </c>
      <c r="U68" t="str">
        <f t="shared" si="3"/>
        <v>Insert/Injection</v>
      </c>
      <c r="V68" s="18">
        <v>1</v>
      </c>
    </row>
    <row r="69" spans="1:22">
      <c r="A69">
        <v>555</v>
      </c>
      <c r="B69">
        <v>-69.651122964999999</v>
      </c>
      <c r="C69">
        <v>44.571014060000003</v>
      </c>
      <c r="D69" t="s">
        <v>16</v>
      </c>
      <c r="E69" t="s">
        <v>14</v>
      </c>
      <c r="H69" s="21">
        <f t="shared" si="2"/>
        <v>1</v>
      </c>
      <c r="I69" s="29">
        <v>20</v>
      </c>
      <c r="J69" s="29" t="s">
        <v>53</v>
      </c>
      <c r="K69" s="29" t="s">
        <v>53</v>
      </c>
      <c r="L69" s="29" t="s">
        <v>53</v>
      </c>
      <c r="M69" s="29" t="s">
        <v>53</v>
      </c>
      <c r="N69" s="29" t="s">
        <v>53</v>
      </c>
      <c r="O69" s="29">
        <v>15</v>
      </c>
      <c r="P69" s="29" t="s">
        <v>883</v>
      </c>
      <c r="Q69" t="s">
        <v>893</v>
      </c>
      <c r="R69" s="35" t="s">
        <v>888</v>
      </c>
      <c r="S69" s="31"/>
      <c r="T69" t="s">
        <v>877</v>
      </c>
      <c r="U69" t="str">
        <f t="shared" si="3"/>
        <v>Insert/Injection</v>
      </c>
      <c r="V69" s="18">
        <v>1</v>
      </c>
    </row>
    <row r="70" spans="1:22">
      <c r="A70">
        <v>613</v>
      </c>
      <c r="B70">
        <v>-69.654953896999999</v>
      </c>
      <c r="C70">
        <v>44.580106901999997</v>
      </c>
      <c r="D70" t="s">
        <v>16</v>
      </c>
      <c r="E70" t="s">
        <v>14</v>
      </c>
      <c r="H70" s="21">
        <f t="shared" si="2"/>
        <v>1</v>
      </c>
      <c r="I70" s="29">
        <v>20</v>
      </c>
      <c r="J70" s="29" t="s">
        <v>53</v>
      </c>
      <c r="K70" s="29" t="s">
        <v>53</v>
      </c>
      <c r="L70" s="29" t="s">
        <v>53</v>
      </c>
      <c r="M70" s="29" t="s">
        <v>53</v>
      </c>
      <c r="N70" s="29" t="s">
        <v>53</v>
      </c>
      <c r="O70" s="29">
        <v>15</v>
      </c>
      <c r="P70" s="29" t="s">
        <v>883</v>
      </c>
      <c r="Q70" t="s">
        <v>893</v>
      </c>
      <c r="R70" s="35" t="s">
        <v>888</v>
      </c>
      <c r="S70" s="31"/>
      <c r="T70" t="s">
        <v>877</v>
      </c>
      <c r="U70" t="str">
        <f t="shared" si="3"/>
        <v>Insert/Injection</v>
      </c>
      <c r="V70" s="18">
        <v>1</v>
      </c>
    </row>
    <row r="71" spans="1:22">
      <c r="A71">
        <v>639</v>
      </c>
      <c r="B71">
        <v>-69.652007154000003</v>
      </c>
      <c r="C71">
        <v>44.574472612000001</v>
      </c>
      <c r="D71" t="s">
        <v>16</v>
      </c>
      <c r="E71" t="s">
        <v>21</v>
      </c>
      <c r="H71" s="21">
        <f t="shared" si="2"/>
        <v>1</v>
      </c>
      <c r="I71" s="29">
        <v>22</v>
      </c>
      <c r="J71" s="29" t="s">
        <v>53</v>
      </c>
      <c r="K71" s="29" t="s">
        <v>53</v>
      </c>
      <c r="L71" s="29" t="s">
        <v>53</v>
      </c>
      <c r="M71" s="29" t="s">
        <v>53</v>
      </c>
      <c r="N71" s="29" t="s">
        <v>53</v>
      </c>
      <c r="O71" s="29">
        <v>15</v>
      </c>
      <c r="P71" s="29" t="s">
        <v>883</v>
      </c>
      <c r="Q71" t="s">
        <v>893</v>
      </c>
      <c r="R71" s="35" t="s">
        <v>888</v>
      </c>
      <c r="S71" s="31"/>
      <c r="T71" t="s">
        <v>877</v>
      </c>
      <c r="U71" t="str">
        <f t="shared" si="3"/>
        <v>Insert/Injection</v>
      </c>
      <c r="V71" s="18">
        <v>1</v>
      </c>
    </row>
    <row r="72" spans="1:22">
      <c r="A72">
        <v>551</v>
      </c>
      <c r="B72">
        <v>-69.652095134999996</v>
      </c>
      <c r="C72">
        <v>44.573965547</v>
      </c>
      <c r="D72" t="s">
        <v>16</v>
      </c>
      <c r="E72" t="s">
        <v>14</v>
      </c>
      <c r="H72" s="21">
        <f t="shared" si="2"/>
        <v>1</v>
      </c>
      <c r="I72" s="29">
        <v>24</v>
      </c>
      <c r="J72" s="29">
        <v>13</v>
      </c>
      <c r="K72" s="29">
        <v>12</v>
      </c>
      <c r="L72" s="29">
        <v>12</v>
      </c>
      <c r="M72" s="29" t="s">
        <v>53</v>
      </c>
      <c r="N72" s="29" t="s">
        <v>53</v>
      </c>
      <c r="O72" s="29">
        <v>15</v>
      </c>
      <c r="P72" s="29" t="s">
        <v>883</v>
      </c>
      <c r="Q72" t="s">
        <v>893</v>
      </c>
      <c r="R72" s="35" t="s">
        <v>888</v>
      </c>
      <c r="S72" s="31"/>
      <c r="T72" t="s">
        <v>877</v>
      </c>
      <c r="U72" t="str">
        <f t="shared" si="3"/>
        <v>Insert/Injection</v>
      </c>
      <c r="V72" s="18">
        <v>1</v>
      </c>
    </row>
    <row r="73" spans="1:22">
      <c r="A73">
        <v>476</v>
      </c>
      <c r="B73">
        <v>-69.659816354</v>
      </c>
      <c r="C73">
        <v>44.526984014</v>
      </c>
      <c r="D73" t="s">
        <v>16</v>
      </c>
      <c r="E73" t="s">
        <v>14</v>
      </c>
      <c r="H73" s="21">
        <f t="shared" si="2"/>
        <v>1</v>
      </c>
      <c r="I73" s="29">
        <v>15</v>
      </c>
      <c r="J73" s="29" t="s">
        <v>53</v>
      </c>
      <c r="K73" s="29" t="s">
        <v>53</v>
      </c>
      <c r="L73" s="29" t="s">
        <v>53</v>
      </c>
      <c r="M73" s="29" t="s">
        <v>53</v>
      </c>
      <c r="N73" s="29" t="s">
        <v>53</v>
      </c>
      <c r="O73" s="29">
        <v>15</v>
      </c>
      <c r="P73" s="29" t="s">
        <v>885</v>
      </c>
      <c r="Q73" t="s">
        <v>893</v>
      </c>
      <c r="R73" s="35" t="s">
        <v>888</v>
      </c>
      <c r="S73" s="31"/>
      <c r="T73" t="s">
        <v>877</v>
      </c>
      <c r="U73" t="str">
        <f t="shared" si="3"/>
        <v>Insert/Injection</v>
      </c>
      <c r="V73" s="18">
        <v>1</v>
      </c>
    </row>
    <row r="74" spans="1:22">
      <c r="A74">
        <v>402</v>
      </c>
      <c r="B74">
        <v>-69.643117270999994</v>
      </c>
      <c r="C74">
        <v>44.534537530999998</v>
      </c>
      <c r="D74" t="s">
        <v>16</v>
      </c>
      <c r="E74" t="s">
        <v>19</v>
      </c>
      <c r="H74" s="21">
        <f t="shared" si="2"/>
        <v>1</v>
      </c>
      <c r="I74" s="29">
        <v>16</v>
      </c>
      <c r="J74" s="29" t="s">
        <v>53</v>
      </c>
      <c r="K74" s="29" t="s">
        <v>53</v>
      </c>
      <c r="L74" s="29" t="s">
        <v>53</v>
      </c>
      <c r="M74" s="29" t="s">
        <v>53</v>
      </c>
      <c r="N74" s="29" t="s">
        <v>53</v>
      </c>
      <c r="O74" s="29">
        <v>15</v>
      </c>
      <c r="P74" s="29" t="s">
        <v>885</v>
      </c>
      <c r="Q74" t="s">
        <v>893</v>
      </c>
      <c r="R74" s="35" t="s">
        <v>888</v>
      </c>
      <c r="S74" s="31"/>
      <c r="T74" t="s">
        <v>877</v>
      </c>
      <c r="U74" t="str">
        <f t="shared" si="3"/>
        <v>Insert/Injection</v>
      </c>
      <c r="V74" s="18">
        <v>1</v>
      </c>
    </row>
    <row r="75" spans="1:22">
      <c r="A75">
        <v>397</v>
      </c>
      <c r="B75">
        <v>-69.659511820000006</v>
      </c>
      <c r="C75">
        <v>44.526933669999998</v>
      </c>
      <c r="D75" t="s">
        <v>16</v>
      </c>
      <c r="E75" t="s">
        <v>14</v>
      </c>
      <c r="H75" s="21">
        <f t="shared" si="2"/>
        <v>1</v>
      </c>
      <c r="I75" s="29">
        <v>20</v>
      </c>
      <c r="J75" s="29" t="s">
        <v>53</v>
      </c>
      <c r="K75" s="29" t="s">
        <v>53</v>
      </c>
      <c r="L75" s="29" t="s">
        <v>53</v>
      </c>
      <c r="M75" s="29" t="s">
        <v>53</v>
      </c>
      <c r="N75" s="29" t="s">
        <v>53</v>
      </c>
      <c r="O75" s="29">
        <v>15</v>
      </c>
      <c r="P75" s="29" t="s">
        <v>885</v>
      </c>
      <c r="Q75" t="s">
        <v>893</v>
      </c>
      <c r="R75" s="35" t="s">
        <v>888</v>
      </c>
      <c r="S75" s="31"/>
      <c r="T75" t="s">
        <v>877</v>
      </c>
      <c r="U75" t="str">
        <f t="shared" si="3"/>
        <v>Insert/Injection</v>
      </c>
      <c r="V75" s="18">
        <v>1</v>
      </c>
    </row>
    <row r="76" spans="1:22">
      <c r="A76">
        <v>399</v>
      </c>
      <c r="B76">
        <v>-69.659679362999995</v>
      </c>
      <c r="C76">
        <v>44.526947345000004</v>
      </c>
      <c r="D76" t="s">
        <v>16</v>
      </c>
      <c r="E76" t="s">
        <v>14</v>
      </c>
      <c r="H76" s="21">
        <f t="shared" si="2"/>
        <v>1</v>
      </c>
      <c r="I76" s="29">
        <v>25</v>
      </c>
      <c r="J76" s="29" t="s">
        <v>53</v>
      </c>
      <c r="K76" s="29" t="s">
        <v>53</v>
      </c>
      <c r="L76" s="29" t="s">
        <v>53</v>
      </c>
      <c r="M76" s="29" t="s">
        <v>53</v>
      </c>
      <c r="N76" s="29" t="s">
        <v>53</v>
      </c>
      <c r="O76" s="29">
        <v>15</v>
      </c>
      <c r="P76" s="29" t="s">
        <v>885</v>
      </c>
      <c r="Q76" t="s">
        <v>893</v>
      </c>
      <c r="R76" s="35" t="s">
        <v>888</v>
      </c>
      <c r="S76" s="31"/>
      <c r="T76" t="s">
        <v>877</v>
      </c>
      <c r="U76" t="str">
        <f t="shared" si="3"/>
        <v>Insert/Injection</v>
      </c>
      <c r="V76" s="18">
        <v>1</v>
      </c>
    </row>
    <row r="77" spans="1:22">
      <c r="A77">
        <v>198</v>
      </c>
      <c r="B77">
        <v>-69.630236961999998</v>
      </c>
      <c r="C77">
        <v>44.568131596000001</v>
      </c>
      <c r="D77" t="s">
        <v>44</v>
      </c>
      <c r="E77" t="s">
        <v>19</v>
      </c>
      <c r="H77" s="21">
        <f t="shared" si="2"/>
        <v>1</v>
      </c>
      <c r="I77" s="29">
        <v>12</v>
      </c>
      <c r="J77" s="29">
        <v>5</v>
      </c>
      <c r="K77" s="29" t="s">
        <v>53</v>
      </c>
      <c r="L77" s="29" t="s">
        <v>53</v>
      </c>
      <c r="M77" s="29" t="s">
        <v>53</v>
      </c>
      <c r="N77" s="29" t="s">
        <v>53</v>
      </c>
      <c r="O77" s="29">
        <v>15</v>
      </c>
      <c r="P77" s="29" t="s">
        <v>883</v>
      </c>
      <c r="Q77" t="s">
        <v>893</v>
      </c>
      <c r="R77" s="35" t="s">
        <v>888</v>
      </c>
      <c r="S77" s="31"/>
      <c r="T77" t="s">
        <v>879</v>
      </c>
      <c r="U77" t="str">
        <f t="shared" si="3"/>
        <v>Organic Spray</v>
      </c>
      <c r="V77" s="18">
        <v>1</v>
      </c>
    </row>
    <row r="78" spans="1:22">
      <c r="A78">
        <v>532</v>
      </c>
      <c r="B78">
        <v>-69.653036822999994</v>
      </c>
      <c r="C78">
        <v>44.577206801000003</v>
      </c>
      <c r="D78" t="s">
        <v>16</v>
      </c>
      <c r="E78" t="s">
        <v>14</v>
      </c>
      <c r="H78" s="21">
        <f t="shared" si="2"/>
        <v>1</v>
      </c>
      <c r="I78" s="29">
        <v>15</v>
      </c>
      <c r="J78" s="29" t="s">
        <v>53</v>
      </c>
      <c r="K78" s="29" t="s">
        <v>53</v>
      </c>
      <c r="L78" s="29" t="s">
        <v>53</v>
      </c>
      <c r="M78" s="29" t="s">
        <v>53</v>
      </c>
      <c r="N78" s="29" t="s">
        <v>53</v>
      </c>
      <c r="O78" s="29">
        <v>14</v>
      </c>
      <c r="P78" s="29" t="s">
        <v>883</v>
      </c>
      <c r="Q78" t="s">
        <v>893</v>
      </c>
      <c r="R78" s="35" t="s">
        <v>888</v>
      </c>
      <c r="S78" s="31"/>
      <c r="T78" t="s">
        <v>877</v>
      </c>
      <c r="U78" t="str">
        <f t="shared" si="3"/>
        <v>Insert/Injection</v>
      </c>
      <c r="V78" s="18">
        <v>1</v>
      </c>
    </row>
    <row r="79" spans="1:22">
      <c r="A79">
        <v>343</v>
      </c>
      <c r="B79">
        <v>-69.662730791000001</v>
      </c>
      <c r="C79">
        <v>44.528887953000002</v>
      </c>
      <c r="D79" t="s">
        <v>48</v>
      </c>
      <c r="E79" t="s">
        <v>14</v>
      </c>
      <c r="H79" s="21">
        <f t="shared" si="2"/>
        <v>1</v>
      </c>
      <c r="I79" s="29">
        <v>6</v>
      </c>
      <c r="J79" s="29" t="s">
        <v>53</v>
      </c>
      <c r="K79" s="29" t="s">
        <v>53</v>
      </c>
      <c r="L79" s="29" t="s">
        <v>53</v>
      </c>
      <c r="M79" s="29" t="s">
        <v>53</v>
      </c>
      <c r="N79" s="29" t="s">
        <v>53</v>
      </c>
      <c r="O79" s="29">
        <v>13</v>
      </c>
      <c r="P79" s="29" t="s">
        <v>883</v>
      </c>
      <c r="Q79" t="s">
        <v>893</v>
      </c>
      <c r="R79" s="35" t="s">
        <v>888</v>
      </c>
      <c r="S79" s="31"/>
      <c r="T79" t="s">
        <v>879</v>
      </c>
      <c r="U79" t="str">
        <f t="shared" si="3"/>
        <v>Organic Spray</v>
      </c>
      <c r="V79" s="18">
        <v>1</v>
      </c>
    </row>
    <row r="80" spans="1:22">
      <c r="A80">
        <v>348</v>
      </c>
      <c r="B80">
        <v>-69.662393433000005</v>
      </c>
      <c r="C80">
        <v>44.528787874999999</v>
      </c>
      <c r="D80" t="s">
        <v>48</v>
      </c>
      <c r="E80" t="s">
        <v>21</v>
      </c>
      <c r="H80" s="21">
        <f t="shared" si="2"/>
        <v>1</v>
      </c>
      <c r="I80" s="29">
        <v>11</v>
      </c>
      <c r="J80" s="29" t="s">
        <v>53</v>
      </c>
      <c r="K80" s="29" t="s">
        <v>53</v>
      </c>
      <c r="L80" s="29" t="s">
        <v>53</v>
      </c>
      <c r="M80" s="29" t="s">
        <v>53</v>
      </c>
      <c r="N80" s="29" t="s">
        <v>53</v>
      </c>
      <c r="O80" s="29">
        <v>12</v>
      </c>
      <c r="P80" s="29" t="s">
        <v>883</v>
      </c>
      <c r="Q80" t="s">
        <v>893</v>
      </c>
      <c r="R80" s="35" t="s">
        <v>888</v>
      </c>
      <c r="S80" s="31"/>
      <c r="T80" t="s">
        <v>879</v>
      </c>
      <c r="U80" t="str">
        <f t="shared" si="3"/>
        <v>Organic Spray</v>
      </c>
      <c r="V80" s="18">
        <v>1</v>
      </c>
    </row>
    <row r="81" spans="1:22">
      <c r="A81">
        <v>28</v>
      </c>
      <c r="B81">
        <v>-69.627586304999994</v>
      </c>
      <c r="C81">
        <v>44.550794527999997</v>
      </c>
      <c r="D81" t="s">
        <v>22</v>
      </c>
      <c r="E81" t="s">
        <v>14</v>
      </c>
      <c r="H81" s="21">
        <f t="shared" si="2"/>
        <v>1</v>
      </c>
      <c r="I81" s="29">
        <v>9</v>
      </c>
      <c r="J81" s="29" t="s">
        <v>53</v>
      </c>
      <c r="K81" s="29" t="s">
        <v>53</v>
      </c>
      <c r="L81" s="29" t="s">
        <v>53</v>
      </c>
      <c r="M81" s="29" t="s">
        <v>53</v>
      </c>
      <c r="N81" s="29" t="s">
        <v>53</v>
      </c>
      <c r="O81" s="29">
        <v>12</v>
      </c>
      <c r="P81" s="29" t="s">
        <v>885</v>
      </c>
      <c r="Q81" t="s">
        <v>893</v>
      </c>
      <c r="R81" s="35" t="s">
        <v>888</v>
      </c>
      <c r="S81" s="31"/>
      <c r="T81" t="s">
        <v>877</v>
      </c>
      <c r="U81" t="str">
        <f t="shared" si="3"/>
        <v>Insert/Injection</v>
      </c>
      <c r="V81" s="18">
        <v>1</v>
      </c>
    </row>
    <row r="82" spans="1:22">
      <c r="A82">
        <v>331</v>
      </c>
      <c r="B82">
        <v>-69.642671031000006</v>
      </c>
      <c r="C82">
        <v>44.534713019999998</v>
      </c>
      <c r="D82" t="s">
        <v>22</v>
      </c>
      <c r="E82" t="s">
        <v>14</v>
      </c>
      <c r="H82" s="21">
        <f t="shared" si="2"/>
        <v>1</v>
      </c>
      <c r="I82" s="29">
        <v>20</v>
      </c>
      <c r="J82" s="29" t="s">
        <v>53</v>
      </c>
      <c r="K82" s="29" t="s">
        <v>53</v>
      </c>
      <c r="L82" s="29" t="s">
        <v>53</v>
      </c>
      <c r="M82" s="29" t="s">
        <v>53</v>
      </c>
      <c r="N82" s="29" t="s">
        <v>53</v>
      </c>
      <c r="O82" s="29">
        <v>12</v>
      </c>
      <c r="P82" s="29" t="s">
        <v>885</v>
      </c>
      <c r="Q82" t="s">
        <v>893</v>
      </c>
      <c r="R82" s="35" t="s">
        <v>888</v>
      </c>
      <c r="S82" s="31"/>
      <c r="T82" t="s">
        <v>877</v>
      </c>
      <c r="U82" t="str">
        <f t="shared" si="3"/>
        <v>Insert/Injection</v>
      </c>
      <c r="V82" s="18">
        <v>1</v>
      </c>
    </row>
    <row r="83" spans="1:22">
      <c r="A83">
        <v>492</v>
      </c>
      <c r="B83">
        <v>-69.655936394999998</v>
      </c>
      <c r="C83">
        <v>44.580562104000002</v>
      </c>
      <c r="D83" t="s">
        <v>16</v>
      </c>
      <c r="E83" t="s">
        <v>14</v>
      </c>
      <c r="H83" s="21">
        <f t="shared" si="2"/>
        <v>1</v>
      </c>
      <c r="I83" s="29">
        <v>12</v>
      </c>
      <c r="J83" s="29" t="s">
        <v>53</v>
      </c>
      <c r="K83" s="29" t="s">
        <v>53</v>
      </c>
      <c r="L83" s="29" t="s">
        <v>53</v>
      </c>
      <c r="M83" s="29" t="s">
        <v>53</v>
      </c>
      <c r="N83" s="29" t="s">
        <v>53</v>
      </c>
      <c r="O83" s="29">
        <v>12</v>
      </c>
      <c r="P83" s="29" t="s">
        <v>883</v>
      </c>
      <c r="Q83" t="s">
        <v>893</v>
      </c>
      <c r="R83" s="35" t="s">
        <v>888</v>
      </c>
      <c r="S83" s="31"/>
      <c r="T83" t="s">
        <v>877</v>
      </c>
      <c r="U83" t="str">
        <f t="shared" si="3"/>
        <v>Insert/Injection</v>
      </c>
      <c r="V83" s="18">
        <v>1</v>
      </c>
    </row>
    <row r="84" spans="1:22">
      <c r="A84">
        <v>538</v>
      </c>
      <c r="B84">
        <v>-69.652349943000004</v>
      </c>
      <c r="C84">
        <v>44.575656797999997</v>
      </c>
      <c r="D84" t="s">
        <v>16</v>
      </c>
      <c r="E84" t="s">
        <v>21</v>
      </c>
      <c r="H84" s="21">
        <f t="shared" si="2"/>
        <v>1</v>
      </c>
      <c r="I84" s="29">
        <v>14</v>
      </c>
      <c r="J84" s="29" t="s">
        <v>53</v>
      </c>
      <c r="K84" s="29" t="s">
        <v>53</v>
      </c>
      <c r="L84" s="29" t="s">
        <v>53</v>
      </c>
      <c r="M84" s="29" t="s">
        <v>53</v>
      </c>
      <c r="N84" s="29" t="s">
        <v>53</v>
      </c>
      <c r="O84" s="29">
        <v>12</v>
      </c>
      <c r="P84" s="29" t="s">
        <v>883</v>
      </c>
      <c r="Q84" t="s">
        <v>893</v>
      </c>
      <c r="R84" s="35" t="s">
        <v>888</v>
      </c>
      <c r="S84" s="31"/>
      <c r="T84" t="s">
        <v>877</v>
      </c>
      <c r="U84" t="str">
        <f t="shared" si="3"/>
        <v>Insert/Injection</v>
      </c>
      <c r="V84" s="18">
        <v>1</v>
      </c>
    </row>
    <row r="85" spans="1:22">
      <c r="A85">
        <v>393</v>
      </c>
      <c r="B85">
        <v>-69.659379634000004</v>
      </c>
      <c r="C85">
        <v>44.527225590999997</v>
      </c>
      <c r="D85" t="s">
        <v>16</v>
      </c>
      <c r="E85" t="s">
        <v>14</v>
      </c>
      <c r="H85" s="21">
        <f t="shared" si="2"/>
        <v>1</v>
      </c>
      <c r="I85" s="29">
        <v>13</v>
      </c>
      <c r="J85" s="29" t="s">
        <v>53</v>
      </c>
      <c r="K85" s="29" t="s">
        <v>53</v>
      </c>
      <c r="L85" s="29" t="s">
        <v>53</v>
      </c>
      <c r="M85" s="29" t="s">
        <v>53</v>
      </c>
      <c r="N85" s="29" t="s">
        <v>53</v>
      </c>
      <c r="O85" s="29">
        <v>11</v>
      </c>
      <c r="P85" s="29" t="s">
        <v>883</v>
      </c>
      <c r="Q85" t="s">
        <v>893</v>
      </c>
      <c r="R85" s="35" t="s">
        <v>888</v>
      </c>
      <c r="S85" s="31"/>
      <c r="T85" t="s">
        <v>877</v>
      </c>
      <c r="U85" t="str">
        <f t="shared" si="3"/>
        <v>Insert/Injection</v>
      </c>
      <c r="V85" s="18">
        <v>1</v>
      </c>
    </row>
    <row r="86" spans="1:22">
      <c r="A86">
        <v>320</v>
      </c>
      <c r="B86">
        <v>-69.642369785</v>
      </c>
      <c r="C86">
        <v>44.535062877000001</v>
      </c>
      <c r="D86" t="s">
        <v>16</v>
      </c>
      <c r="E86" t="s">
        <v>14</v>
      </c>
      <c r="H86" s="21">
        <f t="shared" si="2"/>
        <v>1</v>
      </c>
      <c r="I86" s="29">
        <v>20</v>
      </c>
      <c r="J86" s="29" t="s">
        <v>53</v>
      </c>
      <c r="K86" s="29" t="s">
        <v>53</v>
      </c>
      <c r="L86" s="29" t="s">
        <v>53</v>
      </c>
      <c r="M86" s="29" t="s">
        <v>53</v>
      </c>
      <c r="N86" s="29" t="s">
        <v>53</v>
      </c>
      <c r="O86" s="29">
        <v>11</v>
      </c>
      <c r="P86" s="29" t="s">
        <v>885</v>
      </c>
      <c r="Q86" t="s">
        <v>893</v>
      </c>
      <c r="R86" s="35" t="s">
        <v>888</v>
      </c>
      <c r="S86" s="31"/>
      <c r="T86" t="s">
        <v>877</v>
      </c>
      <c r="U86" t="str">
        <f t="shared" si="3"/>
        <v>Insert/Injection</v>
      </c>
      <c r="V86" s="18">
        <v>1</v>
      </c>
    </row>
    <row r="87" spans="1:22">
      <c r="A87">
        <v>448</v>
      </c>
      <c r="B87">
        <v>-69.661276373999996</v>
      </c>
      <c r="C87">
        <v>44.527779086000002</v>
      </c>
      <c r="D87" t="s">
        <v>48</v>
      </c>
      <c r="E87" t="s">
        <v>19</v>
      </c>
      <c r="H87" s="21">
        <f t="shared" si="2"/>
        <v>1</v>
      </c>
      <c r="I87" s="29">
        <v>7</v>
      </c>
      <c r="J87" s="29">
        <v>6</v>
      </c>
      <c r="K87" s="29" t="s">
        <v>53</v>
      </c>
      <c r="L87" s="29" t="s">
        <v>53</v>
      </c>
      <c r="M87" s="29" t="s">
        <v>53</v>
      </c>
      <c r="N87" s="29" t="s">
        <v>53</v>
      </c>
      <c r="O87" s="29">
        <v>10</v>
      </c>
      <c r="P87" s="29" t="s">
        <v>883</v>
      </c>
      <c r="Q87" t="s">
        <v>893</v>
      </c>
      <c r="R87" s="35" t="s">
        <v>888</v>
      </c>
      <c r="S87" s="31"/>
      <c r="T87" t="s">
        <v>879</v>
      </c>
      <c r="U87" t="str">
        <f t="shared" si="3"/>
        <v>Organic Spray</v>
      </c>
      <c r="V87" s="18">
        <v>1</v>
      </c>
    </row>
    <row r="88" spans="1:22">
      <c r="A88">
        <v>445</v>
      </c>
      <c r="B88">
        <v>-69.660152068000002</v>
      </c>
      <c r="C88">
        <v>44.534203214000001</v>
      </c>
      <c r="D88" t="s">
        <v>48</v>
      </c>
      <c r="E88" t="s">
        <v>21</v>
      </c>
      <c r="H88" s="21">
        <f t="shared" si="2"/>
        <v>1</v>
      </c>
      <c r="I88" s="29">
        <v>10</v>
      </c>
      <c r="J88" s="29">
        <v>9</v>
      </c>
      <c r="K88" s="29" t="s">
        <v>53</v>
      </c>
      <c r="L88" s="29" t="s">
        <v>53</v>
      </c>
      <c r="M88" s="29" t="s">
        <v>53</v>
      </c>
      <c r="N88" s="29" t="s">
        <v>53</v>
      </c>
      <c r="O88" s="29">
        <v>10</v>
      </c>
      <c r="P88" s="29" t="s">
        <v>883</v>
      </c>
      <c r="Q88" t="s">
        <v>893</v>
      </c>
      <c r="R88" s="35" t="s">
        <v>888</v>
      </c>
      <c r="S88" s="31"/>
      <c r="T88" t="s">
        <v>879</v>
      </c>
      <c r="U88" t="str">
        <f t="shared" si="3"/>
        <v>Organic Spray</v>
      </c>
      <c r="V88" s="18">
        <v>1</v>
      </c>
    </row>
    <row r="89" spans="1:22">
      <c r="A89">
        <v>351</v>
      </c>
      <c r="B89">
        <v>-69.662369433999999</v>
      </c>
      <c r="C89">
        <v>44.528731835999999</v>
      </c>
      <c r="D89" t="s">
        <v>48</v>
      </c>
      <c r="E89" t="s">
        <v>19</v>
      </c>
      <c r="H89" s="21">
        <f t="shared" si="2"/>
        <v>1</v>
      </c>
      <c r="I89" s="29">
        <v>12</v>
      </c>
      <c r="J89" s="29">
        <v>12</v>
      </c>
      <c r="K89" s="29" t="s">
        <v>53</v>
      </c>
      <c r="L89" s="29" t="s">
        <v>53</v>
      </c>
      <c r="M89" s="29" t="s">
        <v>53</v>
      </c>
      <c r="N89" s="29" t="s">
        <v>53</v>
      </c>
      <c r="O89" s="29">
        <v>10</v>
      </c>
      <c r="P89" s="29" t="s">
        <v>883</v>
      </c>
      <c r="Q89" t="s">
        <v>893</v>
      </c>
      <c r="R89" s="35" t="s">
        <v>888</v>
      </c>
      <c r="S89" s="31"/>
      <c r="T89" t="s">
        <v>879</v>
      </c>
      <c r="U89" t="str">
        <f t="shared" si="3"/>
        <v>Organic Spray</v>
      </c>
      <c r="V89" s="18">
        <v>1</v>
      </c>
    </row>
    <row r="90" spans="1:22">
      <c r="A90">
        <v>350</v>
      </c>
      <c r="B90">
        <v>-69.662350450000005</v>
      </c>
      <c r="C90">
        <v>44.528757968999997</v>
      </c>
      <c r="D90" t="s">
        <v>48</v>
      </c>
      <c r="E90" t="s">
        <v>19</v>
      </c>
      <c r="H90" s="21">
        <f t="shared" si="2"/>
        <v>1</v>
      </c>
      <c r="I90" s="29">
        <v>13</v>
      </c>
      <c r="J90" s="29" t="s">
        <v>53</v>
      </c>
      <c r="K90" s="29" t="s">
        <v>53</v>
      </c>
      <c r="L90" s="29" t="s">
        <v>53</v>
      </c>
      <c r="M90" s="29" t="s">
        <v>53</v>
      </c>
      <c r="N90" s="29" t="s">
        <v>53</v>
      </c>
      <c r="O90" s="29">
        <v>10</v>
      </c>
      <c r="P90" s="29" t="s">
        <v>883</v>
      </c>
      <c r="Q90" t="s">
        <v>893</v>
      </c>
      <c r="R90" s="35" t="s">
        <v>888</v>
      </c>
      <c r="S90" s="31"/>
      <c r="T90" t="s">
        <v>879</v>
      </c>
      <c r="U90" t="str">
        <f t="shared" si="3"/>
        <v>Organic Spray</v>
      </c>
      <c r="V90" s="18">
        <v>1</v>
      </c>
    </row>
    <row r="91" spans="1:22">
      <c r="A91">
        <v>299</v>
      </c>
      <c r="B91">
        <v>-69.643105089000002</v>
      </c>
      <c r="C91">
        <v>44.534641602000001</v>
      </c>
      <c r="D91" t="s">
        <v>48</v>
      </c>
      <c r="E91" t="s">
        <v>21</v>
      </c>
      <c r="H91" s="21">
        <f t="shared" si="2"/>
        <v>1</v>
      </c>
      <c r="I91" s="29">
        <v>6</v>
      </c>
      <c r="J91" s="29" t="s">
        <v>53</v>
      </c>
      <c r="K91" s="29" t="s">
        <v>53</v>
      </c>
      <c r="L91" s="29" t="s">
        <v>53</v>
      </c>
      <c r="M91" s="29" t="s">
        <v>53</v>
      </c>
      <c r="N91" s="29" t="s">
        <v>53</v>
      </c>
      <c r="O91" s="29">
        <v>10</v>
      </c>
      <c r="P91" s="29" t="s">
        <v>885</v>
      </c>
      <c r="Q91" t="s">
        <v>893</v>
      </c>
      <c r="R91" s="35" t="s">
        <v>888</v>
      </c>
      <c r="S91" s="31"/>
      <c r="T91" t="s">
        <v>879</v>
      </c>
      <c r="U91" t="str">
        <f t="shared" si="3"/>
        <v>Organic Spray</v>
      </c>
      <c r="V91" s="18">
        <v>1</v>
      </c>
    </row>
    <row r="92" spans="1:22">
      <c r="A92">
        <v>30</v>
      </c>
      <c r="B92">
        <v>-69.627481594000002</v>
      </c>
      <c r="C92">
        <v>44.550814563000003</v>
      </c>
      <c r="D92" t="s">
        <v>26</v>
      </c>
      <c r="E92" t="s">
        <v>14</v>
      </c>
      <c r="H92" s="21">
        <f t="shared" si="2"/>
        <v>1</v>
      </c>
      <c r="I92" s="29">
        <v>5</v>
      </c>
      <c r="J92" s="29" t="s">
        <v>53</v>
      </c>
      <c r="K92" s="29" t="s">
        <v>53</v>
      </c>
      <c r="L92" s="29" t="s">
        <v>53</v>
      </c>
      <c r="M92" s="29" t="s">
        <v>53</v>
      </c>
      <c r="N92" s="29" t="s">
        <v>53</v>
      </c>
      <c r="O92" s="29">
        <v>10</v>
      </c>
      <c r="P92" s="29" t="s">
        <v>885</v>
      </c>
      <c r="Q92" t="s">
        <v>893</v>
      </c>
      <c r="R92" s="35" t="s">
        <v>888</v>
      </c>
      <c r="S92" s="31"/>
      <c r="T92" t="s">
        <v>879</v>
      </c>
      <c r="U92" t="str">
        <f t="shared" si="3"/>
        <v>Organic Spray</v>
      </c>
      <c r="V92" s="18">
        <v>1</v>
      </c>
    </row>
    <row r="93" spans="1:22">
      <c r="A93">
        <v>32</v>
      </c>
      <c r="B93">
        <v>-69.627746154999997</v>
      </c>
      <c r="C93">
        <v>44.550686667999997</v>
      </c>
      <c r="D93" t="s">
        <v>22</v>
      </c>
      <c r="E93" t="s">
        <v>14</v>
      </c>
      <c r="H93" s="21">
        <f t="shared" si="2"/>
        <v>1</v>
      </c>
      <c r="I93" s="29">
        <v>5</v>
      </c>
      <c r="J93" s="29" t="s">
        <v>53</v>
      </c>
      <c r="K93" s="29" t="s">
        <v>53</v>
      </c>
      <c r="L93" s="29" t="s">
        <v>53</v>
      </c>
      <c r="M93" s="29" t="s">
        <v>53</v>
      </c>
      <c r="N93" s="29" t="s">
        <v>53</v>
      </c>
      <c r="O93" s="29">
        <v>10</v>
      </c>
      <c r="P93" s="29" t="s">
        <v>885</v>
      </c>
      <c r="Q93" t="s">
        <v>893</v>
      </c>
      <c r="R93" s="35" t="s">
        <v>888</v>
      </c>
      <c r="S93" s="31"/>
      <c r="T93" t="s">
        <v>877</v>
      </c>
      <c r="U93" t="str">
        <f t="shared" si="3"/>
        <v>Insert/Injection</v>
      </c>
      <c r="V93" s="18">
        <v>1</v>
      </c>
    </row>
    <row r="94" spans="1:22">
      <c r="A94">
        <v>339</v>
      </c>
      <c r="B94">
        <v>-69.662999702999997</v>
      </c>
      <c r="C94">
        <v>44.529051549000002</v>
      </c>
      <c r="D94" t="s">
        <v>32</v>
      </c>
      <c r="E94" t="s">
        <v>14</v>
      </c>
      <c r="H94" s="21">
        <f t="shared" si="2"/>
        <v>1</v>
      </c>
      <c r="I94" s="29">
        <v>10</v>
      </c>
      <c r="J94" s="29" t="s">
        <v>53</v>
      </c>
      <c r="K94" s="29" t="s">
        <v>53</v>
      </c>
      <c r="L94" s="29" t="s">
        <v>53</v>
      </c>
      <c r="M94" s="29" t="s">
        <v>53</v>
      </c>
      <c r="N94" s="29" t="s">
        <v>53</v>
      </c>
      <c r="O94" s="29">
        <v>10</v>
      </c>
      <c r="P94" s="29" t="s">
        <v>883</v>
      </c>
      <c r="Q94" t="s">
        <v>893</v>
      </c>
      <c r="R94" s="35" t="s">
        <v>888</v>
      </c>
      <c r="S94" s="31"/>
      <c r="T94" t="s">
        <v>879</v>
      </c>
      <c r="U94" t="str">
        <f t="shared" si="3"/>
        <v>Organic Spray</v>
      </c>
      <c r="V94" s="18">
        <v>1</v>
      </c>
    </row>
    <row r="95" spans="1:22">
      <c r="A95">
        <v>401</v>
      </c>
      <c r="B95">
        <v>-69.643196373999999</v>
      </c>
      <c r="C95">
        <v>44.534567479000003</v>
      </c>
      <c r="D95" t="s">
        <v>32</v>
      </c>
      <c r="E95" t="s">
        <v>14</v>
      </c>
      <c r="H95" s="21">
        <f t="shared" si="2"/>
        <v>1</v>
      </c>
      <c r="I95" s="29">
        <v>19</v>
      </c>
      <c r="J95" s="29" t="s">
        <v>53</v>
      </c>
      <c r="K95" s="29" t="s">
        <v>53</v>
      </c>
      <c r="L95" s="29" t="s">
        <v>53</v>
      </c>
      <c r="M95" s="29" t="s">
        <v>53</v>
      </c>
      <c r="N95" s="29" t="s">
        <v>53</v>
      </c>
      <c r="O95" s="29">
        <v>10</v>
      </c>
      <c r="P95" s="29" t="s">
        <v>885</v>
      </c>
      <c r="Q95" t="s">
        <v>893</v>
      </c>
      <c r="R95" s="35" t="s">
        <v>888</v>
      </c>
      <c r="S95" s="31"/>
      <c r="T95" t="s">
        <v>879</v>
      </c>
      <c r="U95" t="str">
        <f t="shared" si="3"/>
        <v>Organic Spray</v>
      </c>
      <c r="V95" s="18">
        <v>1</v>
      </c>
    </row>
    <row r="96" spans="1:22">
      <c r="A96">
        <v>608</v>
      </c>
      <c r="B96">
        <v>-69.655138926000006</v>
      </c>
      <c r="C96">
        <v>44.580275528000001</v>
      </c>
      <c r="D96" t="s">
        <v>16</v>
      </c>
      <c r="E96" t="s">
        <v>14</v>
      </c>
      <c r="H96" s="21">
        <f t="shared" si="2"/>
        <v>1</v>
      </c>
      <c r="I96" s="29">
        <v>11</v>
      </c>
      <c r="J96" s="29" t="s">
        <v>53</v>
      </c>
      <c r="K96" s="29" t="s">
        <v>53</v>
      </c>
      <c r="L96" s="29" t="s">
        <v>53</v>
      </c>
      <c r="M96" s="29" t="s">
        <v>53</v>
      </c>
      <c r="N96" s="29" t="s">
        <v>53</v>
      </c>
      <c r="O96" s="29">
        <v>10</v>
      </c>
      <c r="P96" s="29" t="s">
        <v>883</v>
      </c>
      <c r="Q96" t="s">
        <v>893</v>
      </c>
      <c r="R96" s="35" t="s">
        <v>888</v>
      </c>
      <c r="S96" s="31"/>
      <c r="T96" t="s">
        <v>877</v>
      </c>
      <c r="U96" t="str">
        <f t="shared" si="3"/>
        <v>Insert/Injection</v>
      </c>
      <c r="V96" s="18">
        <v>1</v>
      </c>
    </row>
    <row r="97" spans="1:22">
      <c r="A97">
        <v>638</v>
      </c>
      <c r="B97">
        <v>-69.652068178999997</v>
      </c>
      <c r="C97">
        <v>44.574683743000001</v>
      </c>
      <c r="D97" t="s">
        <v>16</v>
      </c>
      <c r="E97" t="s">
        <v>21</v>
      </c>
      <c r="H97" s="21">
        <f t="shared" si="2"/>
        <v>1</v>
      </c>
      <c r="I97" s="29">
        <v>11</v>
      </c>
      <c r="J97" s="29" t="s">
        <v>53</v>
      </c>
      <c r="K97" s="29" t="s">
        <v>53</v>
      </c>
      <c r="L97" s="29" t="s">
        <v>53</v>
      </c>
      <c r="M97" s="29" t="s">
        <v>53</v>
      </c>
      <c r="N97" s="29" t="s">
        <v>53</v>
      </c>
      <c r="O97" s="29">
        <v>10</v>
      </c>
      <c r="P97" s="29" t="s">
        <v>883</v>
      </c>
      <c r="Q97" t="s">
        <v>893</v>
      </c>
      <c r="R97" s="35" t="s">
        <v>888</v>
      </c>
      <c r="S97" s="31"/>
      <c r="T97" t="s">
        <v>877</v>
      </c>
      <c r="U97" t="str">
        <f t="shared" si="3"/>
        <v>Insert/Injection</v>
      </c>
      <c r="V97" s="18">
        <v>1</v>
      </c>
    </row>
    <row r="98" spans="1:22">
      <c r="A98">
        <v>534</v>
      </c>
      <c r="B98">
        <v>-69.652936893000003</v>
      </c>
      <c r="C98">
        <v>44.576905609999997</v>
      </c>
      <c r="D98" t="s">
        <v>16</v>
      </c>
      <c r="E98" t="s">
        <v>14</v>
      </c>
      <c r="H98" s="21">
        <f t="shared" si="2"/>
        <v>1</v>
      </c>
      <c r="I98" s="29">
        <v>14</v>
      </c>
      <c r="J98" s="29" t="s">
        <v>53</v>
      </c>
      <c r="K98" s="29" t="s">
        <v>53</v>
      </c>
      <c r="L98" s="29" t="s">
        <v>53</v>
      </c>
      <c r="M98" s="29" t="s">
        <v>53</v>
      </c>
      <c r="N98" s="29" t="s">
        <v>53</v>
      </c>
      <c r="O98" s="29">
        <v>10</v>
      </c>
      <c r="P98" s="29" t="s">
        <v>883</v>
      </c>
      <c r="Q98" t="s">
        <v>893</v>
      </c>
      <c r="R98" s="35" t="s">
        <v>888</v>
      </c>
      <c r="S98" s="31"/>
      <c r="T98" t="s">
        <v>877</v>
      </c>
      <c r="U98" t="str">
        <f t="shared" si="3"/>
        <v>Insert/Injection</v>
      </c>
      <c r="V98" s="18">
        <v>1</v>
      </c>
    </row>
    <row r="99" spans="1:22">
      <c r="A99">
        <v>606</v>
      </c>
      <c r="B99">
        <v>-69.655165848999999</v>
      </c>
      <c r="C99">
        <v>44.580304353000002</v>
      </c>
      <c r="D99" t="s">
        <v>16</v>
      </c>
      <c r="E99" t="s">
        <v>14</v>
      </c>
      <c r="H99" s="21">
        <f t="shared" si="2"/>
        <v>1</v>
      </c>
      <c r="I99" s="29">
        <v>14</v>
      </c>
      <c r="J99" s="29" t="s">
        <v>53</v>
      </c>
      <c r="K99" s="29" t="s">
        <v>53</v>
      </c>
      <c r="L99" s="29" t="s">
        <v>53</v>
      </c>
      <c r="M99" s="29" t="s">
        <v>53</v>
      </c>
      <c r="N99" s="29" t="s">
        <v>53</v>
      </c>
      <c r="O99" s="29">
        <v>10</v>
      </c>
      <c r="P99" s="29" t="s">
        <v>883</v>
      </c>
      <c r="Q99" t="s">
        <v>893</v>
      </c>
      <c r="R99" s="35" t="s">
        <v>888</v>
      </c>
      <c r="S99" s="31"/>
      <c r="T99" t="s">
        <v>877</v>
      </c>
      <c r="U99" t="str">
        <f t="shared" si="3"/>
        <v>Insert/Injection</v>
      </c>
      <c r="V99" s="18">
        <v>1</v>
      </c>
    </row>
    <row r="100" spans="1:22">
      <c r="A100">
        <v>634</v>
      </c>
      <c r="B100">
        <v>-69.652305115000004</v>
      </c>
      <c r="C100">
        <v>44.575447509</v>
      </c>
      <c r="D100" t="s">
        <v>16</v>
      </c>
      <c r="E100" t="s">
        <v>14</v>
      </c>
      <c r="H100" s="21">
        <f t="shared" si="2"/>
        <v>1</v>
      </c>
      <c r="I100" s="29">
        <v>14</v>
      </c>
      <c r="J100" s="29" t="s">
        <v>53</v>
      </c>
      <c r="K100" s="29" t="s">
        <v>53</v>
      </c>
      <c r="L100" s="29" t="s">
        <v>53</v>
      </c>
      <c r="M100" s="29" t="s">
        <v>53</v>
      </c>
      <c r="N100" s="29" t="s">
        <v>53</v>
      </c>
      <c r="O100" s="29">
        <v>10</v>
      </c>
      <c r="P100" s="29" t="s">
        <v>883</v>
      </c>
      <c r="Q100" t="s">
        <v>893</v>
      </c>
      <c r="R100" s="35" t="s">
        <v>888</v>
      </c>
      <c r="S100" s="31"/>
      <c r="T100" t="s">
        <v>877</v>
      </c>
      <c r="U100" t="str">
        <f t="shared" si="3"/>
        <v>Insert/Injection</v>
      </c>
      <c r="V100" s="18">
        <v>1</v>
      </c>
    </row>
    <row r="101" spans="1:22">
      <c r="A101">
        <v>615</v>
      </c>
      <c r="B101">
        <v>-69.654957019999998</v>
      </c>
      <c r="C101">
        <v>44.580066172999999</v>
      </c>
      <c r="D101" t="s">
        <v>16</v>
      </c>
      <c r="E101" t="s">
        <v>14</v>
      </c>
      <c r="H101" s="21">
        <f t="shared" si="2"/>
        <v>1</v>
      </c>
      <c r="I101" s="29">
        <v>15</v>
      </c>
      <c r="J101" s="29" t="s">
        <v>53</v>
      </c>
      <c r="K101" s="29" t="s">
        <v>53</v>
      </c>
      <c r="L101" s="29" t="s">
        <v>53</v>
      </c>
      <c r="M101" s="29" t="s">
        <v>53</v>
      </c>
      <c r="N101" s="29" t="s">
        <v>53</v>
      </c>
      <c r="O101" s="29">
        <v>10</v>
      </c>
      <c r="P101" s="29" t="s">
        <v>883</v>
      </c>
      <c r="Q101" t="s">
        <v>893</v>
      </c>
      <c r="R101" s="35" t="s">
        <v>888</v>
      </c>
      <c r="S101" s="31"/>
      <c r="T101" t="s">
        <v>877</v>
      </c>
      <c r="U101" t="str">
        <f t="shared" si="3"/>
        <v>Insert/Injection</v>
      </c>
      <c r="V101" s="18">
        <v>1</v>
      </c>
    </row>
    <row r="102" spans="1:22">
      <c r="A102">
        <v>395</v>
      </c>
      <c r="B102">
        <v>-69.659424262000002</v>
      </c>
      <c r="C102">
        <v>44.526949019</v>
      </c>
      <c r="D102" t="s">
        <v>16</v>
      </c>
      <c r="E102" t="s">
        <v>14</v>
      </c>
      <c r="H102" s="21">
        <f t="shared" si="2"/>
        <v>1</v>
      </c>
      <c r="I102" s="29">
        <v>16</v>
      </c>
      <c r="J102" s="29" t="s">
        <v>53</v>
      </c>
      <c r="K102" s="29" t="s">
        <v>53</v>
      </c>
      <c r="L102" s="29" t="s">
        <v>53</v>
      </c>
      <c r="M102" s="29" t="s">
        <v>53</v>
      </c>
      <c r="N102" s="29" t="s">
        <v>53</v>
      </c>
      <c r="O102" s="29">
        <v>10</v>
      </c>
      <c r="P102" s="29" t="s">
        <v>883</v>
      </c>
      <c r="Q102" t="s">
        <v>893</v>
      </c>
      <c r="R102" s="35" t="s">
        <v>888</v>
      </c>
      <c r="S102" s="31"/>
      <c r="T102" t="s">
        <v>877</v>
      </c>
      <c r="U102" t="str">
        <f t="shared" si="3"/>
        <v>Insert/Injection</v>
      </c>
      <c r="V102" s="18">
        <v>1</v>
      </c>
    </row>
    <row r="103" spans="1:22">
      <c r="A103">
        <v>643</v>
      </c>
      <c r="B103">
        <v>-69.651331592999995</v>
      </c>
      <c r="C103">
        <v>44.572171795000003</v>
      </c>
      <c r="D103" t="s">
        <v>16</v>
      </c>
      <c r="E103" t="s">
        <v>14</v>
      </c>
      <c r="H103" s="21">
        <f t="shared" si="2"/>
        <v>1</v>
      </c>
      <c r="I103" s="29">
        <v>16</v>
      </c>
      <c r="J103" s="29" t="s">
        <v>53</v>
      </c>
      <c r="K103" s="29" t="s">
        <v>53</v>
      </c>
      <c r="L103" s="29" t="s">
        <v>53</v>
      </c>
      <c r="M103" s="29" t="s">
        <v>53</v>
      </c>
      <c r="N103" s="29" t="s">
        <v>53</v>
      </c>
      <c r="O103" s="29">
        <v>10</v>
      </c>
      <c r="P103" s="29" t="s">
        <v>883</v>
      </c>
      <c r="Q103" t="s">
        <v>893</v>
      </c>
      <c r="R103" s="35" t="s">
        <v>888</v>
      </c>
      <c r="S103" s="31"/>
      <c r="T103" t="s">
        <v>877</v>
      </c>
      <c r="U103" t="str">
        <f t="shared" si="3"/>
        <v>Insert/Injection</v>
      </c>
      <c r="V103" s="18">
        <v>1</v>
      </c>
    </row>
    <row r="104" spans="1:22">
      <c r="A104">
        <v>611</v>
      </c>
      <c r="B104">
        <v>-69.655045329999993</v>
      </c>
      <c r="C104">
        <v>44.580206939999997</v>
      </c>
      <c r="D104" t="s">
        <v>16</v>
      </c>
      <c r="E104" t="s">
        <v>14</v>
      </c>
      <c r="H104" s="21">
        <f t="shared" si="2"/>
        <v>1</v>
      </c>
      <c r="I104" s="29">
        <v>17</v>
      </c>
      <c r="J104" s="29" t="s">
        <v>53</v>
      </c>
      <c r="K104" s="29" t="s">
        <v>53</v>
      </c>
      <c r="L104" s="29" t="s">
        <v>53</v>
      </c>
      <c r="M104" s="29" t="s">
        <v>53</v>
      </c>
      <c r="N104" s="29" t="s">
        <v>53</v>
      </c>
      <c r="O104" s="29">
        <v>10</v>
      </c>
      <c r="P104" s="29" t="s">
        <v>883</v>
      </c>
      <c r="Q104" t="s">
        <v>893</v>
      </c>
      <c r="R104" s="35" t="s">
        <v>888</v>
      </c>
      <c r="S104" s="31"/>
      <c r="T104" t="s">
        <v>877</v>
      </c>
      <c r="U104" t="str">
        <f t="shared" si="3"/>
        <v>Insert/Injection</v>
      </c>
      <c r="V104" s="18">
        <v>1</v>
      </c>
    </row>
    <row r="105" spans="1:22">
      <c r="A105">
        <v>603</v>
      </c>
      <c r="B105">
        <v>-69.655206892999999</v>
      </c>
      <c r="C105">
        <v>44.580400523999998</v>
      </c>
      <c r="D105" t="s">
        <v>16</v>
      </c>
      <c r="E105" t="s">
        <v>14</v>
      </c>
      <c r="H105" s="21">
        <f t="shared" si="2"/>
        <v>1</v>
      </c>
      <c r="I105" s="29">
        <v>19</v>
      </c>
      <c r="J105" s="29">
        <v>18</v>
      </c>
      <c r="K105" s="29" t="s">
        <v>53</v>
      </c>
      <c r="L105" s="29" t="s">
        <v>53</v>
      </c>
      <c r="M105" s="29" t="s">
        <v>53</v>
      </c>
      <c r="N105" s="29" t="s">
        <v>53</v>
      </c>
      <c r="O105" s="29">
        <v>10</v>
      </c>
      <c r="P105" s="29" t="s">
        <v>883</v>
      </c>
      <c r="Q105" t="s">
        <v>893</v>
      </c>
      <c r="R105" s="35" t="s">
        <v>888</v>
      </c>
      <c r="S105" s="31"/>
      <c r="T105" t="s">
        <v>877</v>
      </c>
      <c r="U105" t="str">
        <f t="shared" si="3"/>
        <v>Insert/Injection</v>
      </c>
      <c r="V105" s="18">
        <v>1</v>
      </c>
    </row>
    <row r="106" spans="1:22">
      <c r="A106">
        <v>329</v>
      </c>
      <c r="B106">
        <v>-69.642572271000006</v>
      </c>
      <c r="C106">
        <v>44.534761682000003</v>
      </c>
      <c r="D106" t="s">
        <v>16</v>
      </c>
      <c r="E106" t="s">
        <v>14</v>
      </c>
      <c r="H106" s="21">
        <f t="shared" si="2"/>
        <v>1</v>
      </c>
      <c r="I106" s="29">
        <v>21</v>
      </c>
      <c r="J106" s="29" t="s">
        <v>53</v>
      </c>
      <c r="K106" s="29" t="s">
        <v>53</v>
      </c>
      <c r="L106" s="29" t="s">
        <v>53</v>
      </c>
      <c r="M106" s="29" t="s">
        <v>53</v>
      </c>
      <c r="N106" s="29" t="s">
        <v>53</v>
      </c>
      <c r="O106" s="29">
        <v>10</v>
      </c>
      <c r="P106" s="29" t="s">
        <v>885</v>
      </c>
      <c r="Q106" t="s">
        <v>893</v>
      </c>
      <c r="R106" s="35" t="s">
        <v>888</v>
      </c>
      <c r="S106" s="31"/>
      <c r="T106" t="s">
        <v>877</v>
      </c>
      <c r="U106" t="str">
        <f t="shared" si="3"/>
        <v>Insert/Injection</v>
      </c>
      <c r="V106" s="18">
        <v>1</v>
      </c>
    </row>
    <row r="107" spans="1:22">
      <c r="A107">
        <v>426</v>
      </c>
      <c r="B107">
        <v>-69.659002271999995</v>
      </c>
      <c r="C107">
        <v>44.534143296000003</v>
      </c>
      <c r="D107" t="s">
        <v>52</v>
      </c>
      <c r="E107" t="s">
        <v>21</v>
      </c>
      <c r="H107" s="21">
        <f t="shared" si="2"/>
        <v>1</v>
      </c>
      <c r="I107" s="29">
        <v>8</v>
      </c>
      <c r="J107" s="29" t="s">
        <v>53</v>
      </c>
      <c r="K107" s="29" t="s">
        <v>53</v>
      </c>
      <c r="L107" s="29" t="s">
        <v>53</v>
      </c>
      <c r="M107" s="29" t="s">
        <v>53</v>
      </c>
      <c r="N107" s="29" t="s">
        <v>53</v>
      </c>
      <c r="O107" s="29">
        <v>10</v>
      </c>
      <c r="P107" s="29" t="s">
        <v>883</v>
      </c>
      <c r="Q107" t="s">
        <v>893</v>
      </c>
      <c r="R107" s="35" t="s">
        <v>888</v>
      </c>
      <c r="S107" s="31"/>
      <c r="T107" t="s">
        <v>877</v>
      </c>
      <c r="U107" t="str">
        <f t="shared" si="3"/>
        <v>Insert/Injection</v>
      </c>
      <c r="V107" s="18">
        <v>1</v>
      </c>
    </row>
    <row r="108" spans="1:22">
      <c r="A108">
        <v>427</v>
      </c>
      <c r="B108">
        <v>-69.659022497999999</v>
      </c>
      <c r="C108">
        <v>44.534149994000003</v>
      </c>
      <c r="D108" t="s">
        <v>52</v>
      </c>
      <c r="E108" t="s">
        <v>14</v>
      </c>
      <c r="H108" s="21">
        <f t="shared" si="2"/>
        <v>1</v>
      </c>
      <c r="I108" s="29">
        <v>10</v>
      </c>
      <c r="J108" s="29" t="s">
        <v>53</v>
      </c>
      <c r="K108" s="29" t="s">
        <v>53</v>
      </c>
      <c r="L108" s="29" t="s">
        <v>53</v>
      </c>
      <c r="M108" s="29" t="s">
        <v>53</v>
      </c>
      <c r="N108" s="29" t="s">
        <v>53</v>
      </c>
      <c r="O108" s="29">
        <v>10</v>
      </c>
      <c r="P108" s="29" t="s">
        <v>883</v>
      </c>
      <c r="Q108" t="s">
        <v>893</v>
      </c>
      <c r="R108" s="35" t="s">
        <v>888</v>
      </c>
      <c r="S108" s="31"/>
      <c r="T108" t="s">
        <v>877</v>
      </c>
      <c r="U108" t="str">
        <f t="shared" si="3"/>
        <v>Insert/Injection</v>
      </c>
      <c r="V108" s="18">
        <v>1</v>
      </c>
    </row>
    <row r="109" spans="1:22">
      <c r="A109">
        <v>428</v>
      </c>
      <c r="B109">
        <v>-69.659083374000005</v>
      </c>
      <c r="C109">
        <v>44.53413742</v>
      </c>
      <c r="D109" t="s">
        <v>52</v>
      </c>
      <c r="E109" t="s">
        <v>21</v>
      </c>
      <c r="H109" s="21">
        <f t="shared" si="2"/>
        <v>1</v>
      </c>
      <c r="I109" s="29">
        <v>14</v>
      </c>
      <c r="J109" s="29" t="s">
        <v>53</v>
      </c>
      <c r="K109" s="29" t="s">
        <v>53</v>
      </c>
      <c r="L109" s="29" t="s">
        <v>53</v>
      </c>
      <c r="M109" s="29" t="s">
        <v>53</v>
      </c>
      <c r="N109" s="29" t="s">
        <v>53</v>
      </c>
      <c r="O109" s="29">
        <v>10</v>
      </c>
      <c r="P109" s="29" t="s">
        <v>883</v>
      </c>
      <c r="Q109" t="s">
        <v>893</v>
      </c>
      <c r="R109" s="35" t="s">
        <v>888</v>
      </c>
      <c r="S109" s="31"/>
      <c r="T109" t="s">
        <v>877</v>
      </c>
      <c r="U109" t="str">
        <f t="shared" si="3"/>
        <v>Insert/Injection</v>
      </c>
      <c r="V109" s="18">
        <v>1</v>
      </c>
    </row>
    <row r="110" spans="1:22">
      <c r="A110">
        <v>62</v>
      </c>
      <c r="B110">
        <v>-69.627102918000006</v>
      </c>
      <c r="C110">
        <v>44.552232601999997</v>
      </c>
      <c r="D110" t="s">
        <v>31</v>
      </c>
      <c r="E110" t="s">
        <v>14</v>
      </c>
      <c r="H110" s="21">
        <f t="shared" si="2"/>
        <v>1</v>
      </c>
      <c r="I110" s="29">
        <v>2</v>
      </c>
      <c r="J110" s="29" t="s">
        <v>53</v>
      </c>
      <c r="K110" s="29" t="s">
        <v>53</v>
      </c>
      <c r="L110" s="29" t="s">
        <v>53</v>
      </c>
      <c r="M110" s="29" t="s">
        <v>53</v>
      </c>
      <c r="N110" s="29" t="s">
        <v>53</v>
      </c>
      <c r="O110" s="29">
        <v>10</v>
      </c>
      <c r="P110" s="29" t="s">
        <v>884</v>
      </c>
      <c r="Q110" t="s">
        <v>893</v>
      </c>
      <c r="R110" s="35" t="s">
        <v>888</v>
      </c>
      <c r="S110" s="31"/>
      <c r="T110" t="s">
        <v>880</v>
      </c>
      <c r="U110" s="43" t="str">
        <f t="shared" si="3"/>
        <v>Manual Removal</v>
      </c>
      <c r="V110" s="18">
        <v>1</v>
      </c>
    </row>
    <row r="111" spans="1:22">
      <c r="A111">
        <v>531</v>
      </c>
      <c r="B111">
        <v>-69.653361662999998</v>
      </c>
      <c r="C111">
        <v>44.577635094000001</v>
      </c>
      <c r="D111" t="s">
        <v>16</v>
      </c>
      <c r="E111" t="s">
        <v>14</v>
      </c>
      <c r="H111" s="21">
        <f t="shared" si="2"/>
        <v>1</v>
      </c>
      <c r="I111" s="29">
        <v>9</v>
      </c>
      <c r="J111" s="29" t="s">
        <v>53</v>
      </c>
      <c r="K111" s="29" t="s">
        <v>53</v>
      </c>
      <c r="L111" s="29" t="s">
        <v>53</v>
      </c>
      <c r="M111" s="29" t="s">
        <v>53</v>
      </c>
      <c r="N111" s="29" t="s">
        <v>53</v>
      </c>
      <c r="O111" s="29">
        <v>9</v>
      </c>
      <c r="P111" s="29" t="s">
        <v>883</v>
      </c>
      <c r="Q111" t="s">
        <v>893</v>
      </c>
      <c r="R111" s="35" t="s">
        <v>888</v>
      </c>
      <c r="S111" s="31"/>
      <c r="T111" t="s">
        <v>877</v>
      </c>
      <c r="U111" t="str">
        <f t="shared" si="3"/>
        <v>Insert/Injection</v>
      </c>
      <c r="V111" s="18">
        <v>1</v>
      </c>
    </row>
    <row r="112" spans="1:22">
      <c r="A112">
        <v>544</v>
      </c>
      <c r="B112">
        <v>-69.652410953</v>
      </c>
      <c r="C112">
        <v>44.574988308999998</v>
      </c>
      <c r="D112" t="s">
        <v>16</v>
      </c>
      <c r="E112" t="s">
        <v>14</v>
      </c>
      <c r="H112" s="21">
        <f t="shared" si="2"/>
        <v>1</v>
      </c>
      <c r="I112" s="29">
        <v>10</v>
      </c>
      <c r="J112" s="29" t="s">
        <v>53</v>
      </c>
      <c r="K112" s="29" t="s">
        <v>53</v>
      </c>
      <c r="L112" s="29" t="s">
        <v>53</v>
      </c>
      <c r="M112" s="29" t="s">
        <v>53</v>
      </c>
      <c r="N112" s="29" t="s">
        <v>53</v>
      </c>
      <c r="O112" s="29">
        <v>9</v>
      </c>
      <c r="P112" s="29" t="s">
        <v>883</v>
      </c>
      <c r="Q112" t="s">
        <v>893</v>
      </c>
      <c r="R112" s="35" t="s">
        <v>888</v>
      </c>
      <c r="S112" s="31"/>
      <c r="T112" t="s">
        <v>877</v>
      </c>
      <c r="U112" t="str">
        <f t="shared" si="3"/>
        <v>Insert/Injection</v>
      </c>
      <c r="V112" s="18">
        <v>1</v>
      </c>
    </row>
    <row r="113" spans="1:22">
      <c r="A113">
        <v>545</v>
      </c>
      <c r="B113">
        <v>-69.652365954000004</v>
      </c>
      <c r="C113">
        <v>44.574932431000001</v>
      </c>
      <c r="D113" t="s">
        <v>16</v>
      </c>
      <c r="E113" t="s">
        <v>21</v>
      </c>
      <c r="H113" s="21">
        <f t="shared" si="2"/>
        <v>1</v>
      </c>
      <c r="I113" s="29">
        <v>12</v>
      </c>
      <c r="J113" s="29" t="s">
        <v>53</v>
      </c>
      <c r="K113" s="29" t="s">
        <v>53</v>
      </c>
      <c r="L113" s="29" t="s">
        <v>53</v>
      </c>
      <c r="M113" s="29" t="s">
        <v>53</v>
      </c>
      <c r="N113" s="29" t="s">
        <v>53</v>
      </c>
      <c r="O113" s="29">
        <v>9</v>
      </c>
      <c r="P113" s="29" t="s">
        <v>883</v>
      </c>
      <c r="Q113" t="s">
        <v>893</v>
      </c>
      <c r="R113" s="35" t="s">
        <v>888</v>
      </c>
      <c r="S113" s="31"/>
      <c r="T113" t="s">
        <v>877</v>
      </c>
      <c r="U113" t="str">
        <f t="shared" si="3"/>
        <v>Insert/Injection</v>
      </c>
      <c r="V113" s="18">
        <v>1</v>
      </c>
    </row>
    <row r="114" spans="1:22">
      <c r="A114">
        <v>512</v>
      </c>
      <c r="B114">
        <v>-69.654787764999995</v>
      </c>
      <c r="C114">
        <v>44.579638475000003</v>
      </c>
      <c r="D114" t="s">
        <v>16</v>
      </c>
      <c r="E114" t="s">
        <v>19</v>
      </c>
      <c r="H114" s="21">
        <f t="shared" si="2"/>
        <v>1</v>
      </c>
      <c r="I114" s="29">
        <v>14</v>
      </c>
      <c r="J114" s="29" t="s">
        <v>53</v>
      </c>
      <c r="K114" s="29" t="s">
        <v>53</v>
      </c>
      <c r="L114" s="29" t="s">
        <v>53</v>
      </c>
      <c r="M114" s="29" t="s">
        <v>53</v>
      </c>
      <c r="N114" s="29" t="s">
        <v>53</v>
      </c>
      <c r="O114" s="29">
        <v>9</v>
      </c>
      <c r="P114" s="29" t="s">
        <v>883</v>
      </c>
      <c r="Q114" t="s">
        <v>893</v>
      </c>
      <c r="R114" s="35" t="s">
        <v>888</v>
      </c>
      <c r="S114" s="31"/>
      <c r="T114" t="s">
        <v>877</v>
      </c>
      <c r="U114" t="str">
        <f t="shared" si="3"/>
        <v>Insert/Injection</v>
      </c>
      <c r="V114" s="18">
        <v>1</v>
      </c>
    </row>
    <row r="115" spans="1:22">
      <c r="A115">
        <v>537</v>
      </c>
      <c r="B115">
        <v>-69.652682592000005</v>
      </c>
      <c r="C115">
        <v>44.576236756999997</v>
      </c>
      <c r="D115" t="s">
        <v>16</v>
      </c>
      <c r="E115" t="s">
        <v>14</v>
      </c>
      <c r="H115" s="21">
        <f t="shared" si="2"/>
        <v>1</v>
      </c>
      <c r="I115" s="29">
        <v>16</v>
      </c>
      <c r="J115" s="29" t="s">
        <v>53</v>
      </c>
      <c r="K115" s="29" t="s">
        <v>53</v>
      </c>
      <c r="L115" s="29" t="s">
        <v>53</v>
      </c>
      <c r="M115" s="29" t="s">
        <v>53</v>
      </c>
      <c r="N115" s="29" t="s">
        <v>53</v>
      </c>
      <c r="O115" s="29">
        <v>9</v>
      </c>
      <c r="P115" s="29" t="s">
        <v>883</v>
      </c>
      <c r="Q115" t="s">
        <v>893</v>
      </c>
      <c r="R115" s="35" t="s">
        <v>888</v>
      </c>
      <c r="S115" s="31"/>
      <c r="T115" t="s">
        <v>877</v>
      </c>
      <c r="U115" t="str">
        <f t="shared" si="3"/>
        <v>Insert/Injection</v>
      </c>
      <c r="V115" s="18">
        <v>1</v>
      </c>
    </row>
    <row r="116" spans="1:22">
      <c r="A116">
        <v>474</v>
      </c>
      <c r="B116">
        <v>-69.659735433999998</v>
      </c>
      <c r="C116">
        <v>44.526937209000003</v>
      </c>
      <c r="D116" t="s">
        <v>48</v>
      </c>
      <c r="E116" t="s">
        <v>19</v>
      </c>
      <c r="H116" s="21">
        <f t="shared" si="2"/>
        <v>1</v>
      </c>
      <c r="I116" s="29">
        <v>14</v>
      </c>
      <c r="J116" s="29" t="s">
        <v>53</v>
      </c>
      <c r="K116" s="29" t="s">
        <v>53</v>
      </c>
      <c r="L116" s="29" t="s">
        <v>53</v>
      </c>
      <c r="M116" s="29" t="s">
        <v>53</v>
      </c>
      <c r="N116" s="29" t="s">
        <v>53</v>
      </c>
      <c r="O116" s="29">
        <v>8</v>
      </c>
      <c r="P116" s="29" t="s">
        <v>885</v>
      </c>
      <c r="Q116" t="s">
        <v>893</v>
      </c>
      <c r="R116" s="35" t="s">
        <v>888</v>
      </c>
      <c r="S116" s="31"/>
      <c r="T116" t="s">
        <v>879</v>
      </c>
      <c r="U116" t="str">
        <f t="shared" si="3"/>
        <v>Organic Spray</v>
      </c>
      <c r="V116" s="18">
        <v>1</v>
      </c>
    </row>
    <row r="117" spans="1:22">
      <c r="A117">
        <v>528</v>
      </c>
      <c r="B117">
        <v>-69.654278425000001</v>
      </c>
      <c r="C117">
        <v>44.578514877000003</v>
      </c>
      <c r="D117" t="s">
        <v>16</v>
      </c>
      <c r="E117" t="s">
        <v>14</v>
      </c>
      <c r="H117" s="21">
        <f t="shared" si="2"/>
        <v>1</v>
      </c>
      <c r="I117" s="29">
        <v>7</v>
      </c>
      <c r="J117" s="29" t="s">
        <v>53</v>
      </c>
      <c r="K117" s="29" t="s">
        <v>53</v>
      </c>
      <c r="L117" s="29" t="s">
        <v>53</v>
      </c>
      <c r="M117" s="29" t="s">
        <v>53</v>
      </c>
      <c r="N117" s="29" t="s">
        <v>53</v>
      </c>
      <c r="O117" s="29">
        <v>8</v>
      </c>
      <c r="P117" s="29" t="s">
        <v>883</v>
      </c>
      <c r="Q117" t="s">
        <v>893</v>
      </c>
      <c r="R117" s="35" t="s">
        <v>888</v>
      </c>
      <c r="S117" s="31"/>
      <c r="T117" t="s">
        <v>877</v>
      </c>
      <c r="U117" t="str">
        <f t="shared" si="3"/>
        <v>Insert/Injection</v>
      </c>
      <c r="V117" s="18">
        <v>1</v>
      </c>
    </row>
    <row r="118" spans="1:22">
      <c r="A118">
        <v>533</v>
      </c>
      <c r="B118">
        <v>-69.653068348000005</v>
      </c>
      <c r="C118">
        <v>44.577201625999997</v>
      </c>
      <c r="D118" t="s">
        <v>16</v>
      </c>
      <c r="E118" t="s">
        <v>21</v>
      </c>
      <c r="H118" s="21">
        <f t="shared" si="2"/>
        <v>1</v>
      </c>
      <c r="I118" s="29">
        <v>16</v>
      </c>
      <c r="J118" s="29" t="s">
        <v>53</v>
      </c>
      <c r="K118" s="29" t="s">
        <v>53</v>
      </c>
      <c r="L118" s="29" t="s">
        <v>53</v>
      </c>
      <c r="M118" s="29" t="s">
        <v>53</v>
      </c>
      <c r="N118" s="29" t="s">
        <v>53</v>
      </c>
      <c r="O118" s="29">
        <v>8</v>
      </c>
      <c r="P118" s="29" t="s">
        <v>883</v>
      </c>
      <c r="Q118" t="s">
        <v>893</v>
      </c>
      <c r="R118" s="35" t="s">
        <v>888</v>
      </c>
      <c r="S118" s="31"/>
      <c r="T118" t="s">
        <v>877</v>
      </c>
      <c r="U118" t="str">
        <f t="shared" si="3"/>
        <v>Insert/Injection</v>
      </c>
      <c r="V118" s="18">
        <v>1</v>
      </c>
    </row>
    <row r="119" spans="1:22">
      <c r="A119">
        <v>478</v>
      </c>
      <c r="B119">
        <v>-69.659840361999997</v>
      </c>
      <c r="C119">
        <v>44.526965236000002</v>
      </c>
      <c r="D119" t="s">
        <v>16</v>
      </c>
      <c r="E119" t="s">
        <v>14</v>
      </c>
      <c r="H119" s="21">
        <f t="shared" si="2"/>
        <v>1</v>
      </c>
      <c r="I119" s="29">
        <v>13</v>
      </c>
      <c r="J119" s="29" t="s">
        <v>53</v>
      </c>
      <c r="K119" s="29" t="s">
        <v>53</v>
      </c>
      <c r="L119" s="29" t="s">
        <v>53</v>
      </c>
      <c r="M119" s="29" t="s">
        <v>53</v>
      </c>
      <c r="N119" s="29" t="s">
        <v>53</v>
      </c>
      <c r="O119" s="29">
        <v>8</v>
      </c>
      <c r="P119" s="29" t="s">
        <v>885</v>
      </c>
      <c r="Q119" t="s">
        <v>893</v>
      </c>
      <c r="R119" s="35" t="s">
        <v>888</v>
      </c>
      <c r="S119" s="31"/>
      <c r="T119" t="s">
        <v>877</v>
      </c>
      <c r="U119" t="str">
        <f t="shared" si="3"/>
        <v>Insert/Injection</v>
      </c>
      <c r="V119" s="18">
        <v>1</v>
      </c>
    </row>
    <row r="120" spans="1:22">
      <c r="A120">
        <v>345</v>
      </c>
      <c r="B120">
        <v>-69.662604021000007</v>
      </c>
      <c r="C120">
        <v>44.528882557999999</v>
      </c>
      <c r="D120" t="s">
        <v>22</v>
      </c>
      <c r="E120" t="s">
        <v>14</v>
      </c>
      <c r="H120" s="21">
        <f t="shared" si="2"/>
        <v>1</v>
      </c>
      <c r="I120" s="29">
        <v>6</v>
      </c>
      <c r="J120" s="29" t="s">
        <v>53</v>
      </c>
      <c r="K120" s="29" t="s">
        <v>53</v>
      </c>
      <c r="L120" s="29" t="s">
        <v>53</v>
      </c>
      <c r="M120" s="29" t="s">
        <v>53</v>
      </c>
      <c r="N120" s="29" t="s">
        <v>53</v>
      </c>
      <c r="O120" s="29">
        <v>7</v>
      </c>
      <c r="P120" s="29" t="s">
        <v>883</v>
      </c>
      <c r="Q120" t="s">
        <v>893</v>
      </c>
      <c r="R120" s="35" t="s">
        <v>888</v>
      </c>
      <c r="S120" s="31"/>
      <c r="T120" t="s">
        <v>877</v>
      </c>
      <c r="U120" t="str">
        <f t="shared" si="3"/>
        <v>Insert/Injection</v>
      </c>
      <c r="V120" s="18">
        <v>1</v>
      </c>
    </row>
    <row r="121" spans="1:22">
      <c r="A121">
        <v>114</v>
      </c>
      <c r="B121">
        <v>-69.632952517999996</v>
      </c>
      <c r="C121">
        <v>44.550781123999997</v>
      </c>
      <c r="D121" t="s">
        <v>35</v>
      </c>
      <c r="E121" t="s">
        <v>21</v>
      </c>
      <c r="H121" s="21">
        <f t="shared" si="2"/>
        <v>1</v>
      </c>
      <c r="I121" s="29">
        <v>8</v>
      </c>
      <c r="J121" s="29" t="s">
        <v>53</v>
      </c>
      <c r="K121" s="29" t="s">
        <v>53</v>
      </c>
      <c r="L121" s="29" t="s">
        <v>53</v>
      </c>
      <c r="M121" s="29" t="s">
        <v>53</v>
      </c>
      <c r="N121" s="29" t="s">
        <v>53</v>
      </c>
      <c r="O121" s="29">
        <v>7</v>
      </c>
      <c r="P121" s="29" t="s">
        <v>883</v>
      </c>
      <c r="Q121" t="s">
        <v>893</v>
      </c>
      <c r="R121" s="35" t="s">
        <v>888</v>
      </c>
      <c r="S121" s="31"/>
      <c r="T121" t="s">
        <v>877</v>
      </c>
      <c r="U121" t="str">
        <f t="shared" si="3"/>
        <v>Insert/Injection</v>
      </c>
      <c r="V121" s="18">
        <v>1</v>
      </c>
    </row>
    <row r="122" spans="1:22">
      <c r="A122">
        <v>636</v>
      </c>
      <c r="B122">
        <v>-69.652301870000002</v>
      </c>
      <c r="C122">
        <v>44.575403516999998</v>
      </c>
      <c r="D122" t="s">
        <v>16</v>
      </c>
      <c r="E122" t="s">
        <v>14</v>
      </c>
      <c r="H122" s="21">
        <f t="shared" si="2"/>
        <v>1</v>
      </c>
      <c r="I122" s="29">
        <v>6</v>
      </c>
      <c r="J122" s="29" t="s">
        <v>53</v>
      </c>
      <c r="K122" s="29" t="s">
        <v>53</v>
      </c>
      <c r="L122" s="29" t="s">
        <v>53</v>
      </c>
      <c r="M122" s="29" t="s">
        <v>53</v>
      </c>
      <c r="N122" s="29" t="s">
        <v>53</v>
      </c>
      <c r="O122" s="29">
        <v>7</v>
      </c>
      <c r="P122" s="29" t="s">
        <v>883</v>
      </c>
      <c r="Q122" t="s">
        <v>893</v>
      </c>
      <c r="R122" s="35" t="s">
        <v>888</v>
      </c>
      <c r="S122" s="31"/>
      <c r="T122" t="s">
        <v>877</v>
      </c>
      <c r="U122" t="str">
        <f t="shared" si="3"/>
        <v>Insert/Injection</v>
      </c>
      <c r="V122" s="18">
        <v>1</v>
      </c>
    </row>
    <row r="123" spans="1:22">
      <c r="A123">
        <v>526</v>
      </c>
      <c r="B123">
        <v>-69.654393037999995</v>
      </c>
      <c r="C123">
        <v>44.578812042000003</v>
      </c>
      <c r="D123" t="s">
        <v>16</v>
      </c>
      <c r="E123" t="s">
        <v>14</v>
      </c>
      <c r="H123" s="21">
        <f t="shared" si="2"/>
        <v>1</v>
      </c>
      <c r="I123" s="29">
        <v>11</v>
      </c>
      <c r="J123" s="29" t="s">
        <v>53</v>
      </c>
      <c r="K123" s="29" t="s">
        <v>53</v>
      </c>
      <c r="L123" s="29" t="s">
        <v>53</v>
      </c>
      <c r="M123" s="29" t="s">
        <v>53</v>
      </c>
      <c r="N123" s="29" t="s">
        <v>53</v>
      </c>
      <c r="O123" s="29">
        <v>7</v>
      </c>
      <c r="P123" s="29" t="s">
        <v>883</v>
      </c>
      <c r="Q123" t="s">
        <v>893</v>
      </c>
      <c r="R123" s="35" t="s">
        <v>888</v>
      </c>
      <c r="S123" s="31"/>
      <c r="T123" t="s">
        <v>877</v>
      </c>
      <c r="U123" t="str">
        <f t="shared" si="3"/>
        <v>Insert/Injection</v>
      </c>
      <c r="V123" s="18">
        <v>1</v>
      </c>
    </row>
    <row r="124" spans="1:22">
      <c r="A124">
        <v>535</v>
      </c>
      <c r="B124">
        <v>-69.652777908999994</v>
      </c>
      <c r="C124">
        <v>44.576309999000003</v>
      </c>
      <c r="D124" t="s">
        <v>16</v>
      </c>
      <c r="E124" t="s">
        <v>14</v>
      </c>
      <c r="H124" s="21">
        <f t="shared" si="2"/>
        <v>1</v>
      </c>
      <c r="I124" s="29">
        <v>13</v>
      </c>
      <c r="J124" s="29">
        <v>8</v>
      </c>
      <c r="K124" s="29" t="s">
        <v>53</v>
      </c>
      <c r="L124" s="29" t="s">
        <v>53</v>
      </c>
      <c r="M124" s="29" t="s">
        <v>53</v>
      </c>
      <c r="N124" s="29" t="s">
        <v>53</v>
      </c>
      <c r="O124" s="29">
        <v>7</v>
      </c>
      <c r="P124" s="29" t="s">
        <v>883</v>
      </c>
      <c r="Q124" t="s">
        <v>893</v>
      </c>
      <c r="R124" s="35" t="s">
        <v>888</v>
      </c>
      <c r="S124" s="31"/>
      <c r="T124" t="s">
        <v>877</v>
      </c>
      <c r="U124" t="str">
        <f t="shared" si="3"/>
        <v>Insert/Injection</v>
      </c>
      <c r="V124" s="18">
        <v>1</v>
      </c>
    </row>
    <row r="125" spans="1:22">
      <c r="A125">
        <v>524</v>
      </c>
      <c r="B125">
        <v>-69.654338967000001</v>
      </c>
      <c r="C125">
        <v>44.578644148999999</v>
      </c>
      <c r="D125" t="s">
        <v>16</v>
      </c>
      <c r="E125" t="s">
        <v>21</v>
      </c>
      <c r="H125" s="21">
        <f t="shared" si="2"/>
        <v>1</v>
      </c>
      <c r="I125" s="29">
        <v>14</v>
      </c>
      <c r="J125" s="29" t="s">
        <v>53</v>
      </c>
      <c r="K125" s="29" t="s">
        <v>53</v>
      </c>
      <c r="L125" s="29" t="s">
        <v>53</v>
      </c>
      <c r="M125" s="29" t="s">
        <v>53</v>
      </c>
      <c r="N125" s="29" t="s">
        <v>53</v>
      </c>
      <c r="O125" s="29">
        <v>7</v>
      </c>
      <c r="P125" s="29" t="s">
        <v>883</v>
      </c>
      <c r="Q125" t="s">
        <v>893</v>
      </c>
      <c r="R125" s="35" t="s">
        <v>888</v>
      </c>
      <c r="S125" s="31"/>
      <c r="T125" t="s">
        <v>877</v>
      </c>
      <c r="U125" t="str">
        <f t="shared" si="3"/>
        <v>Insert/Injection</v>
      </c>
      <c r="V125" s="18">
        <v>1</v>
      </c>
    </row>
    <row r="126" spans="1:22">
      <c r="A126">
        <v>641</v>
      </c>
      <c r="B126">
        <v>-69.651951748000002</v>
      </c>
      <c r="C126">
        <v>44.574166775000002</v>
      </c>
      <c r="D126" t="s">
        <v>16</v>
      </c>
      <c r="E126" t="s">
        <v>21</v>
      </c>
      <c r="H126" s="21">
        <f t="shared" si="2"/>
        <v>1</v>
      </c>
      <c r="I126" s="29">
        <v>14</v>
      </c>
      <c r="J126" s="29" t="s">
        <v>53</v>
      </c>
      <c r="K126" s="29" t="s">
        <v>53</v>
      </c>
      <c r="L126" s="29" t="s">
        <v>53</v>
      </c>
      <c r="M126" s="29" t="s">
        <v>53</v>
      </c>
      <c r="N126" s="29" t="s">
        <v>53</v>
      </c>
      <c r="O126" s="29">
        <v>7</v>
      </c>
      <c r="P126" s="29" t="s">
        <v>883</v>
      </c>
      <c r="Q126" t="s">
        <v>893</v>
      </c>
      <c r="R126" s="35" t="s">
        <v>888</v>
      </c>
      <c r="S126" s="31"/>
      <c r="T126" t="s">
        <v>877</v>
      </c>
      <c r="U126" t="str">
        <f t="shared" si="3"/>
        <v>Insert/Injection</v>
      </c>
      <c r="V126" s="18">
        <v>1</v>
      </c>
    </row>
    <row r="127" spans="1:22">
      <c r="A127">
        <v>640</v>
      </c>
      <c r="B127">
        <v>-69.651991379999998</v>
      </c>
      <c r="C127">
        <v>44.574365821000001</v>
      </c>
      <c r="D127" t="s">
        <v>16</v>
      </c>
      <c r="E127" t="s">
        <v>14</v>
      </c>
      <c r="H127" s="21">
        <f t="shared" si="2"/>
        <v>1</v>
      </c>
      <c r="I127" s="29">
        <v>23</v>
      </c>
      <c r="J127" s="29" t="s">
        <v>53</v>
      </c>
      <c r="K127" s="29" t="s">
        <v>53</v>
      </c>
      <c r="L127" s="29" t="s">
        <v>53</v>
      </c>
      <c r="M127" s="29" t="s">
        <v>53</v>
      </c>
      <c r="N127" s="29" t="s">
        <v>53</v>
      </c>
      <c r="O127" s="29">
        <v>7</v>
      </c>
      <c r="P127" s="29" t="s">
        <v>883</v>
      </c>
      <c r="Q127" t="s">
        <v>893</v>
      </c>
      <c r="R127" s="35" t="s">
        <v>888</v>
      </c>
      <c r="S127" s="31"/>
      <c r="T127" t="s">
        <v>877</v>
      </c>
      <c r="U127" t="str">
        <f t="shared" si="3"/>
        <v>Insert/Injection</v>
      </c>
      <c r="V127" s="18">
        <v>1</v>
      </c>
    </row>
    <row r="128" spans="1:22">
      <c r="A128">
        <v>90</v>
      </c>
      <c r="B128">
        <v>-69.627185863999998</v>
      </c>
      <c r="C128">
        <v>44.552855569000002</v>
      </c>
      <c r="D128" t="s">
        <v>22</v>
      </c>
      <c r="E128" t="s">
        <v>14</v>
      </c>
      <c r="H128" s="21">
        <f t="shared" si="2"/>
        <v>1</v>
      </c>
      <c r="I128" s="29">
        <v>4</v>
      </c>
      <c r="J128" s="29" t="s">
        <v>53</v>
      </c>
      <c r="K128" s="29" t="s">
        <v>53</v>
      </c>
      <c r="L128" s="29" t="s">
        <v>53</v>
      </c>
      <c r="M128" s="29" t="s">
        <v>53</v>
      </c>
      <c r="N128" s="29" t="s">
        <v>53</v>
      </c>
      <c r="O128" s="29">
        <v>6</v>
      </c>
      <c r="P128" s="29" t="s">
        <v>884</v>
      </c>
      <c r="Q128" t="s">
        <v>893</v>
      </c>
      <c r="R128" s="35" t="s">
        <v>888</v>
      </c>
      <c r="S128" s="31"/>
      <c r="T128" t="s">
        <v>877</v>
      </c>
      <c r="U128" t="str">
        <f t="shared" si="3"/>
        <v>Insert/Injection</v>
      </c>
      <c r="V128" s="18">
        <v>1</v>
      </c>
    </row>
    <row r="129" spans="1:22">
      <c r="A129">
        <v>540</v>
      </c>
      <c r="B129">
        <v>-69.652267984999995</v>
      </c>
      <c r="C129">
        <v>44.575309060999999</v>
      </c>
      <c r="D129" t="s">
        <v>16</v>
      </c>
      <c r="E129" t="s">
        <v>19</v>
      </c>
      <c r="H129" s="21">
        <f t="shared" si="2"/>
        <v>1</v>
      </c>
      <c r="I129" s="29">
        <v>10</v>
      </c>
      <c r="J129" s="29" t="s">
        <v>53</v>
      </c>
      <c r="K129" s="29" t="s">
        <v>53</v>
      </c>
      <c r="L129" s="29" t="s">
        <v>53</v>
      </c>
      <c r="M129" s="29" t="s">
        <v>53</v>
      </c>
      <c r="N129" s="29" t="s">
        <v>53</v>
      </c>
      <c r="O129" s="29">
        <v>6</v>
      </c>
      <c r="P129" s="29" t="s">
        <v>883</v>
      </c>
      <c r="Q129" t="s">
        <v>893</v>
      </c>
      <c r="R129" s="35" t="s">
        <v>888</v>
      </c>
      <c r="S129" s="31"/>
      <c r="T129" t="s">
        <v>877</v>
      </c>
      <c r="U129" t="str">
        <f t="shared" si="3"/>
        <v>Insert/Injection</v>
      </c>
      <c r="V129" s="18">
        <v>1</v>
      </c>
    </row>
    <row r="130" spans="1:22">
      <c r="A130">
        <v>543</v>
      </c>
      <c r="B130">
        <v>-69.652254537000005</v>
      </c>
      <c r="C130">
        <v>44.575379054000003</v>
      </c>
      <c r="D130" t="s">
        <v>16</v>
      </c>
      <c r="E130" t="s">
        <v>14</v>
      </c>
      <c r="H130" s="21">
        <f t="shared" ref="H130:H193" si="4">IF(R130="Y", 1, 0)</f>
        <v>1</v>
      </c>
      <c r="I130" s="29">
        <v>10</v>
      </c>
      <c r="J130" s="29" t="s">
        <v>53</v>
      </c>
      <c r="K130" s="29" t="s">
        <v>53</v>
      </c>
      <c r="L130" s="29" t="s">
        <v>53</v>
      </c>
      <c r="M130" s="29" t="s">
        <v>53</v>
      </c>
      <c r="N130" s="29" t="s">
        <v>53</v>
      </c>
      <c r="O130" s="29">
        <v>6</v>
      </c>
      <c r="P130" s="29" t="s">
        <v>883</v>
      </c>
      <c r="Q130" t="s">
        <v>893</v>
      </c>
      <c r="R130" s="35" t="s">
        <v>888</v>
      </c>
      <c r="S130" s="31"/>
      <c r="T130" t="s">
        <v>877</v>
      </c>
      <c r="U130" t="str">
        <f t="shared" ref="U130:U193" si="5">IF(R130="N","None",(IF(AND(T130="Ornamental",R130="Y"),"Insert/Injection",(IF(AND(OR(T130="Bush",T130&lt;10),R130="Y"),"Manual Removal","Organic Spray")))))</f>
        <v>Insert/Injection</v>
      </c>
      <c r="V130" s="18">
        <v>1</v>
      </c>
    </row>
    <row r="131" spans="1:22">
      <c r="A131">
        <v>546</v>
      </c>
      <c r="B131">
        <v>-69.652298427999995</v>
      </c>
      <c r="C131">
        <v>44.574680223999998</v>
      </c>
      <c r="D131" t="s">
        <v>16</v>
      </c>
      <c r="E131" t="s">
        <v>21</v>
      </c>
      <c r="H131" s="21">
        <f t="shared" si="4"/>
        <v>1</v>
      </c>
      <c r="I131" s="29">
        <v>10</v>
      </c>
      <c r="J131" s="29" t="s">
        <v>53</v>
      </c>
      <c r="K131" s="29" t="s">
        <v>53</v>
      </c>
      <c r="L131" s="29" t="s">
        <v>53</v>
      </c>
      <c r="M131" s="29" t="s">
        <v>53</v>
      </c>
      <c r="N131" s="29" t="s">
        <v>53</v>
      </c>
      <c r="O131" s="29">
        <v>6</v>
      </c>
      <c r="P131" s="29" t="s">
        <v>883</v>
      </c>
      <c r="Q131" t="s">
        <v>893</v>
      </c>
      <c r="R131" s="35" t="s">
        <v>888</v>
      </c>
      <c r="S131" s="31"/>
      <c r="T131" t="s">
        <v>877</v>
      </c>
      <c r="U131" t="str">
        <f t="shared" si="5"/>
        <v>Insert/Injection</v>
      </c>
      <c r="V131" s="18">
        <v>1</v>
      </c>
    </row>
    <row r="132" spans="1:22">
      <c r="A132">
        <v>519</v>
      </c>
      <c r="B132">
        <v>-69.654646604000007</v>
      </c>
      <c r="C132">
        <v>44.579375345000003</v>
      </c>
      <c r="D132" t="s">
        <v>16</v>
      </c>
      <c r="E132" t="s">
        <v>14</v>
      </c>
      <c r="H132" s="21">
        <f t="shared" si="4"/>
        <v>1</v>
      </c>
      <c r="I132" s="29">
        <v>11</v>
      </c>
      <c r="J132" s="29">
        <v>8</v>
      </c>
      <c r="K132" s="29" t="s">
        <v>53</v>
      </c>
      <c r="L132" s="29" t="s">
        <v>53</v>
      </c>
      <c r="M132" s="29" t="s">
        <v>53</v>
      </c>
      <c r="N132" s="29" t="s">
        <v>53</v>
      </c>
      <c r="O132" s="29">
        <v>6</v>
      </c>
      <c r="P132" s="29" t="s">
        <v>883</v>
      </c>
      <c r="Q132" t="s">
        <v>893</v>
      </c>
      <c r="R132" s="35" t="s">
        <v>888</v>
      </c>
      <c r="S132" s="31"/>
      <c r="T132" t="s">
        <v>877</v>
      </c>
      <c r="U132" t="str">
        <f t="shared" si="5"/>
        <v>Insert/Injection</v>
      </c>
      <c r="V132" s="18">
        <v>1</v>
      </c>
    </row>
    <row r="133" spans="1:22">
      <c r="A133">
        <v>525</v>
      </c>
      <c r="B133">
        <v>-69.654399705000003</v>
      </c>
      <c r="C133">
        <v>44.578765187999998</v>
      </c>
      <c r="D133" t="s">
        <v>16</v>
      </c>
      <c r="E133" t="s">
        <v>21</v>
      </c>
      <c r="H133" s="21">
        <f t="shared" si="4"/>
        <v>1</v>
      </c>
      <c r="I133" s="29">
        <v>12</v>
      </c>
      <c r="J133" s="29" t="s">
        <v>53</v>
      </c>
      <c r="K133" s="29" t="s">
        <v>53</v>
      </c>
      <c r="L133" s="29" t="s">
        <v>53</v>
      </c>
      <c r="M133" s="29" t="s">
        <v>53</v>
      </c>
      <c r="N133" s="29" t="s">
        <v>53</v>
      </c>
      <c r="O133" s="29">
        <v>6</v>
      </c>
      <c r="P133" s="29" t="s">
        <v>883</v>
      </c>
      <c r="Q133" t="s">
        <v>893</v>
      </c>
      <c r="R133" s="35" t="s">
        <v>888</v>
      </c>
      <c r="S133" s="31"/>
      <c r="T133" t="s">
        <v>877</v>
      </c>
      <c r="U133" t="str">
        <f t="shared" si="5"/>
        <v>Insert/Injection</v>
      </c>
      <c r="V133" s="18">
        <v>1</v>
      </c>
    </row>
    <row r="134" spans="1:22">
      <c r="A134">
        <v>374</v>
      </c>
      <c r="B134">
        <v>-69.660765979000004</v>
      </c>
      <c r="C134">
        <v>44.534027361</v>
      </c>
      <c r="D134" t="s">
        <v>16</v>
      </c>
      <c r="E134" t="s">
        <v>14</v>
      </c>
      <c r="H134" s="21">
        <f t="shared" si="4"/>
        <v>1</v>
      </c>
      <c r="I134" s="29">
        <v>13</v>
      </c>
      <c r="J134" s="29" t="s">
        <v>53</v>
      </c>
      <c r="K134" s="29" t="s">
        <v>53</v>
      </c>
      <c r="L134" s="29" t="s">
        <v>53</v>
      </c>
      <c r="M134" s="29" t="s">
        <v>53</v>
      </c>
      <c r="N134" s="29" t="s">
        <v>53</v>
      </c>
      <c r="O134" s="29">
        <v>6</v>
      </c>
      <c r="P134" s="29" t="s">
        <v>883</v>
      </c>
      <c r="Q134" t="s">
        <v>893</v>
      </c>
      <c r="R134" s="35" t="s">
        <v>888</v>
      </c>
      <c r="S134" s="31"/>
      <c r="T134" t="s">
        <v>877</v>
      </c>
      <c r="U134" t="str">
        <f t="shared" si="5"/>
        <v>Insert/Injection</v>
      </c>
      <c r="V134" s="18">
        <v>1</v>
      </c>
    </row>
    <row r="135" spans="1:22">
      <c r="A135">
        <v>552</v>
      </c>
      <c r="B135">
        <v>-69.652066059000006</v>
      </c>
      <c r="C135">
        <v>44.573930259999997</v>
      </c>
      <c r="D135" t="s">
        <v>16</v>
      </c>
      <c r="E135" t="s">
        <v>21</v>
      </c>
      <c r="H135" s="21">
        <f t="shared" si="4"/>
        <v>1</v>
      </c>
      <c r="I135" s="29">
        <v>17</v>
      </c>
      <c r="J135" s="29" t="s">
        <v>53</v>
      </c>
      <c r="K135" s="29" t="s">
        <v>53</v>
      </c>
      <c r="L135" s="29" t="s">
        <v>53</v>
      </c>
      <c r="M135" s="29" t="s">
        <v>53</v>
      </c>
      <c r="N135" s="29" t="s">
        <v>53</v>
      </c>
      <c r="O135" s="29">
        <v>6</v>
      </c>
      <c r="P135" s="29" t="s">
        <v>883</v>
      </c>
      <c r="Q135" t="s">
        <v>893</v>
      </c>
      <c r="R135" s="35" t="s">
        <v>888</v>
      </c>
      <c r="S135" s="31"/>
      <c r="T135" t="s">
        <v>877</v>
      </c>
      <c r="U135" t="str">
        <f t="shared" si="5"/>
        <v>Insert/Injection</v>
      </c>
      <c r="V135" s="18">
        <v>1</v>
      </c>
    </row>
    <row r="136" spans="1:22">
      <c r="A136">
        <v>326</v>
      </c>
      <c r="B136">
        <v>-69.642589696000002</v>
      </c>
      <c r="C136">
        <v>44.534760839</v>
      </c>
      <c r="D136" t="s">
        <v>16</v>
      </c>
      <c r="E136" t="s">
        <v>14</v>
      </c>
      <c r="H136" s="21">
        <f t="shared" si="4"/>
        <v>1</v>
      </c>
      <c r="I136" s="29">
        <v>19</v>
      </c>
      <c r="J136" s="29" t="s">
        <v>53</v>
      </c>
      <c r="K136" s="29" t="s">
        <v>53</v>
      </c>
      <c r="L136" s="29" t="s">
        <v>53</v>
      </c>
      <c r="M136" s="29" t="s">
        <v>53</v>
      </c>
      <c r="N136" s="29" t="s">
        <v>53</v>
      </c>
      <c r="O136" s="29">
        <v>6</v>
      </c>
      <c r="P136" s="29" t="s">
        <v>885</v>
      </c>
      <c r="Q136" t="s">
        <v>893</v>
      </c>
      <c r="R136" s="35" t="s">
        <v>888</v>
      </c>
      <c r="S136" s="31"/>
      <c r="T136" t="s">
        <v>877</v>
      </c>
      <c r="U136" t="str">
        <f t="shared" si="5"/>
        <v>Insert/Injection</v>
      </c>
      <c r="V136" s="18">
        <v>1</v>
      </c>
    </row>
    <row r="137" spans="1:22">
      <c r="A137">
        <v>489</v>
      </c>
      <c r="B137">
        <v>-69.656218736</v>
      </c>
      <c r="C137">
        <v>44.580582790000001</v>
      </c>
      <c r="D137" t="s">
        <v>51</v>
      </c>
      <c r="E137" t="s">
        <v>14</v>
      </c>
      <c r="H137" s="21">
        <f t="shared" si="4"/>
        <v>1</v>
      </c>
      <c r="I137" s="29">
        <v>14</v>
      </c>
      <c r="J137" s="29" t="s">
        <v>53</v>
      </c>
      <c r="K137" s="29" t="s">
        <v>53</v>
      </c>
      <c r="L137" s="29" t="s">
        <v>53</v>
      </c>
      <c r="M137" s="29" t="s">
        <v>53</v>
      </c>
      <c r="N137" s="29" t="s">
        <v>53</v>
      </c>
      <c r="O137" s="29">
        <v>6</v>
      </c>
      <c r="P137" s="29" t="s">
        <v>883</v>
      </c>
      <c r="Q137" t="s">
        <v>893</v>
      </c>
      <c r="R137" s="35" t="s">
        <v>888</v>
      </c>
      <c r="S137" s="31"/>
      <c r="T137" t="s">
        <v>877</v>
      </c>
      <c r="U137" t="str">
        <f t="shared" si="5"/>
        <v>Insert/Injection</v>
      </c>
      <c r="V137" s="18">
        <v>1</v>
      </c>
    </row>
    <row r="138" spans="1:22">
      <c r="A138">
        <v>458</v>
      </c>
      <c r="B138">
        <v>-69.661224919999995</v>
      </c>
      <c r="C138">
        <v>44.527400950000001</v>
      </c>
      <c r="D138" t="s">
        <v>48</v>
      </c>
      <c r="E138" t="s">
        <v>19</v>
      </c>
      <c r="H138" s="21">
        <f t="shared" si="4"/>
        <v>1</v>
      </c>
      <c r="I138" s="29">
        <v>8</v>
      </c>
      <c r="J138" s="29" t="s">
        <v>53</v>
      </c>
      <c r="K138" s="29" t="s">
        <v>53</v>
      </c>
      <c r="L138" s="29" t="s">
        <v>53</v>
      </c>
      <c r="M138" s="29" t="s">
        <v>53</v>
      </c>
      <c r="N138" s="29" t="s">
        <v>53</v>
      </c>
      <c r="O138" s="29">
        <v>5</v>
      </c>
      <c r="P138" s="29" t="s">
        <v>883</v>
      </c>
      <c r="Q138" t="s">
        <v>893</v>
      </c>
      <c r="R138" s="35" t="s">
        <v>888</v>
      </c>
      <c r="S138" s="31"/>
      <c r="T138" t="s">
        <v>879</v>
      </c>
      <c r="U138" t="str">
        <f t="shared" si="5"/>
        <v>Organic Spray</v>
      </c>
      <c r="V138" s="18">
        <v>1</v>
      </c>
    </row>
    <row r="139" spans="1:22">
      <c r="A139">
        <v>455</v>
      </c>
      <c r="B139">
        <v>-69.661268433000004</v>
      </c>
      <c r="C139">
        <v>44.527500848000003</v>
      </c>
      <c r="D139" t="s">
        <v>48</v>
      </c>
      <c r="E139" t="s">
        <v>21</v>
      </c>
      <c r="H139" s="21">
        <f t="shared" si="4"/>
        <v>1</v>
      </c>
      <c r="I139" s="29">
        <v>10</v>
      </c>
      <c r="J139" s="29" t="s">
        <v>53</v>
      </c>
      <c r="K139" s="29" t="s">
        <v>53</v>
      </c>
      <c r="L139" s="29" t="s">
        <v>53</v>
      </c>
      <c r="M139" s="29" t="s">
        <v>53</v>
      </c>
      <c r="N139" s="29" t="s">
        <v>53</v>
      </c>
      <c r="O139" s="29">
        <v>5</v>
      </c>
      <c r="P139" s="29" t="s">
        <v>883</v>
      </c>
      <c r="Q139" t="s">
        <v>893</v>
      </c>
      <c r="R139" s="35" t="s">
        <v>888</v>
      </c>
      <c r="S139" s="31"/>
      <c r="T139" t="s">
        <v>879</v>
      </c>
      <c r="U139" t="str">
        <f t="shared" si="5"/>
        <v>Organic Spray</v>
      </c>
      <c r="V139" s="18">
        <v>1</v>
      </c>
    </row>
    <row r="140" spans="1:22">
      <c r="A140">
        <v>352</v>
      </c>
      <c r="B140">
        <v>-69.662314828000007</v>
      </c>
      <c r="C140">
        <v>44.528718456</v>
      </c>
      <c r="D140" t="s">
        <v>48</v>
      </c>
      <c r="E140" t="s">
        <v>19</v>
      </c>
      <c r="H140" s="21">
        <f t="shared" si="4"/>
        <v>1</v>
      </c>
      <c r="I140" s="29">
        <v>12</v>
      </c>
      <c r="J140" s="29">
        <v>11</v>
      </c>
      <c r="K140" s="29" t="s">
        <v>53</v>
      </c>
      <c r="L140" s="29" t="s">
        <v>53</v>
      </c>
      <c r="M140" s="29" t="s">
        <v>53</v>
      </c>
      <c r="N140" s="29" t="s">
        <v>53</v>
      </c>
      <c r="O140" s="29">
        <v>5</v>
      </c>
      <c r="P140" s="29" t="s">
        <v>883</v>
      </c>
      <c r="Q140" t="s">
        <v>893</v>
      </c>
      <c r="R140" s="35" t="s">
        <v>888</v>
      </c>
      <c r="S140" s="31"/>
      <c r="T140" t="s">
        <v>879</v>
      </c>
      <c r="U140" t="str">
        <f t="shared" si="5"/>
        <v>Organic Spray</v>
      </c>
      <c r="V140" s="18">
        <v>1</v>
      </c>
    </row>
    <row r="141" spans="1:22">
      <c r="A141">
        <v>477</v>
      </c>
      <c r="B141">
        <v>-69.659834537999998</v>
      </c>
      <c r="C141">
        <v>44.526939685999999</v>
      </c>
      <c r="D141" t="s">
        <v>48</v>
      </c>
      <c r="E141" t="s">
        <v>19</v>
      </c>
      <c r="H141" s="21">
        <f t="shared" si="4"/>
        <v>1</v>
      </c>
      <c r="I141" s="29">
        <v>12</v>
      </c>
      <c r="J141" s="29" t="s">
        <v>53</v>
      </c>
      <c r="K141" s="29" t="s">
        <v>53</v>
      </c>
      <c r="L141" s="29" t="s">
        <v>53</v>
      </c>
      <c r="M141" s="29" t="s">
        <v>53</v>
      </c>
      <c r="N141" s="29" t="s">
        <v>53</v>
      </c>
      <c r="O141" s="29">
        <v>5</v>
      </c>
      <c r="P141" s="29" t="s">
        <v>885</v>
      </c>
      <c r="Q141" t="s">
        <v>893</v>
      </c>
      <c r="R141" s="35" t="s">
        <v>888</v>
      </c>
      <c r="S141" s="31"/>
      <c r="T141" t="s">
        <v>879</v>
      </c>
      <c r="U141" t="str">
        <f t="shared" si="5"/>
        <v>Organic Spray</v>
      </c>
      <c r="V141" s="18">
        <v>1</v>
      </c>
    </row>
    <row r="142" spans="1:22">
      <c r="A142">
        <v>311</v>
      </c>
      <c r="B142">
        <v>-69.642328269999993</v>
      </c>
      <c r="C142">
        <v>44.535351871000003</v>
      </c>
      <c r="D142" t="s">
        <v>22</v>
      </c>
      <c r="E142" t="s">
        <v>21</v>
      </c>
      <c r="H142" s="21">
        <f t="shared" si="4"/>
        <v>1</v>
      </c>
      <c r="I142" s="29">
        <v>15</v>
      </c>
      <c r="J142" s="29" t="s">
        <v>53</v>
      </c>
      <c r="K142" s="29" t="s">
        <v>53</v>
      </c>
      <c r="L142" s="29" t="s">
        <v>53</v>
      </c>
      <c r="M142" s="29" t="s">
        <v>53</v>
      </c>
      <c r="N142" s="29" t="s">
        <v>53</v>
      </c>
      <c r="O142" s="29">
        <v>5</v>
      </c>
      <c r="P142" s="29" t="s">
        <v>885</v>
      </c>
      <c r="Q142" t="s">
        <v>893</v>
      </c>
      <c r="R142" s="35" t="s">
        <v>888</v>
      </c>
      <c r="S142" s="31"/>
      <c r="T142" t="s">
        <v>877</v>
      </c>
      <c r="U142" t="str">
        <f t="shared" si="5"/>
        <v>Insert/Injection</v>
      </c>
      <c r="V142" s="18">
        <v>1</v>
      </c>
    </row>
    <row r="143" spans="1:22">
      <c r="A143">
        <v>206</v>
      </c>
      <c r="B143">
        <v>-69.628121475</v>
      </c>
      <c r="C143">
        <v>44.553180069</v>
      </c>
      <c r="D143" t="s">
        <v>32</v>
      </c>
      <c r="E143" t="s">
        <v>14</v>
      </c>
      <c r="H143" s="21">
        <f t="shared" si="4"/>
        <v>1</v>
      </c>
      <c r="I143" s="29">
        <v>14</v>
      </c>
      <c r="J143" s="29" t="s">
        <v>53</v>
      </c>
      <c r="K143" s="29" t="s">
        <v>53</v>
      </c>
      <c r="L143" s="29" t="s">
        <v>53</v>
      </c>
      <c r="M143" s="29" t="s">
        <v>53</v>
      </c>
      <c r="N143" s="29" t="s">
        <v>53</v>
      </c>
      <c r="O143" s="29">
        <v>5</v>
      </c>
      <c r="P143" s="29" t="s">
        <v>883</v>
      </c>
      <c r="Q143" t="s">
        <v>893</v>
      </c>
      <c r="R143" s="35" t="s">
        <v>888</v>
      </c>
      <c r="S143" s="31"/>
      <c r="T143" t="s">
        <v>879</v>
      </c>
      <c r="U143" t="str">
        <f t="shared" si="5"/>
        <v>Organic Spray</v>
      </c>
      <c r="V143" s="18">
        <v>1</v>
      </c>
    </row>
    <row r="144" spans="1:22">
      <c r="A144">
        <v>207</v>
      </c>
      <c r="B144">
        <v>-69.628138644000003</v>
      </c>
      <c r="C144">
        <v>44.553203955000001</v>
      </c>
      <c r="D144" t="s">
        <v>32</v>
      </c>
      <c r="E144" t="s">
        <v>21</v>
      </c>
      <c r="H144" s="21">
        <f t="shared" si="4"/>
        <v>1</v>
      </c>
      <c r="I144" s="29">
        <v>14</v>
      </c>
      <c r="J144" s="29">
        <v>12</v>
      </c>
      <c r="K144" s="29">
        <v>6</v>
      </c>
      <c r="L144" s="29">
        <v>6</v>
      </c>
      <c r="M144" s="29">
        <v>5</v>
      </c>
      <c r="N144" s="29">
        <v>5</v>
      </c>
      <c r="O144" s="29">
        <v>5</v>
      </c>
      <c r="P144" s="29" t="s">
        <v>883</v>
      </c>
      <c r="Q144" t="s">
        <v>893</v>
      </c>
      <c r="R144" s="35" t="s">
        <v>888</v>
      </c>
      <c r="S144" s="31"/>
      <c r="T144" t="s">
        <v>879</v>
      </c>
      <c r="U144" t="str">
        <f t="shared" si="5"/>
        <v>Organic Spray</v>
      </c>
      <c r="V144" s="18">
        <v>1</v>
      </c>
    </row>
    <row r="145" spans="1:22">
      <c r="A145">
        <v>444</v>
      </c>
      <c r="B145">
        <v>-69.660057977999998</v>
      </c>
      <c r="C145">
        <v>44.534168639999997</v>
      </c>
      <c r="D145" t="s">
        <v>16</v>
      </c>
      <c r="E145" t="s">
        <v>14</v>
      </c>
      <c r="H145" s="21">
        <f t="shared" si="4"/>
        <v>1</v>
      </c>
      <c r="I145" s="29">
        <v>6</v>
      </c>
      <c r="J145" s="29" t="s">
        <v>53</v>
      </c>
      <c r="K145" s="29" t="s">
        <v>53</v>
      </c>
      <c r="L145" s="29" t="s">
        <v>53</v>
      </c>
      <c r="M145" s="29" t="s">
        <v>53</v>
      </c>
      <c r="N145" s="29" t="s">
        <v>53</v>
      </c>
      <c r="O145" s="29">
        <v>5</v>
      </c>
      <c r="P145" s="29" t="s">
        <v>883</v>
      </c>
      <c r="Q145" t="s">
        <v>893</v>
      </c>
      <c r="R145" s="35" t="s">
        <v>888</v>
      </c>
      <c r="S145" s="31"/>
      <c r="T145" t="s">
        <v>877</v>
      </c>
      <c r="U145" t="str">
        <f t="shared" si="5"/>
        <v>Insert/Injection</v>
      </c>
      <c r="V145" s="18">
        <v>1</v>
      </c>
    </row>
    <row r="146" spans="1:22">
      <c r="A146">
        <v>631</v>
      </c>
      <c r="B146">
        <v>-69.652657391000005</v>
      </c>
      <c r="C146">
        <v>44.576182168999999</v>
      </c>
      <c r="D146" t="s">
        <v>16</v>
      </c>
      <c r="E146" t="s">
        <v>14</v>
      </c>
      <c r="H146" s="21">
        <f t="shared" si="4"/>
        <v>1</v>
      </c>
      <c r="I146" s="29">
        <v>8</v>
      </c>
      <c r="J146" s="29" t="s">
        <v>53</v>
      </c>
      <c r="K146" s="29" t="s">
        <v>53</v>
      </c>
      <c r="L146" s="29" t="s">
        <v>53</v>
      </c>
      <c r="M146" s="29" t="s">
        <v>53</v>
      </c>
      <c r="N146" s="29" t="s">
        <v>53</v>
      </c>
      <c r="O146" s="29">
        <v>5</v>
      </c>
      <c r="P146" s="29" t="s">
        <v>883</v>
      </c>
      <c r="Q146" t="s">
        <v>893</v>
      </c>
      <c r="R146" s="35" t="s">
        <v>888</v>
      </c>
      <c r="S146" s="31"/>
      <c r="T146" t="s">
        <v>877</v>
      </c>
      <c r="U146" t="str">
        <f t="shared" si="5"/>
        <v>Insert/Injection</v>
      </c>
      <c r="V146" s="18">
        <v>1</v>
      </c>
    </row>
    <row r="147" spans="1:22">
      <c r="A147">
        <v>637</v>
      </c>
      <c r="B147">
        <v>-69.652119253999999</v>
      </c>
      <c r="C147">
        <v>44.574748325000002</v>
      </c>
      <c r="D147" t="s">
        <v>16</v>
      </c>
      <c r="E147" t="s">
        <v>14</v>
      </c>
      <c r="H147" s="21">
        <f t="shared" si="4"/>
        <v>1</v>
      </c>
      <c r="I147" s="29">
        <v>8</v>
      </c>
      <c r="J147" s="29" t="s">
        <v>53</v>
      </c>
      <c r="K147" s="29" t="s">
        <v>53</v>
      </c>
      <c r="L147" s="29" t="s">
        <v>53</v>
      </c>
      <c r="M147" s="29" t="s">
        <v>53</v>
      </c>
      <c r="N147" s="29" t="s">
        <v>53</v>
      </c>
      <c r="O147" s="29">
        <v>5</v>
      </c>
      <c r="P147" s="29" t="s">
        <v>883</v>
      </c>
      <c r="Q147" t="s">
        <v>893</v>
      </c>
      <c r="R147" s="35" t="s">
        <v>888</v>
      </c>
      <c r="S147" s="31"/>
      <c r="T147" t="s">
        <v>877</v>
      </c>
      <c r="U147" t="str">
        <f t="shared" si="5"/>
        <v>Insert/Injection</v>
      </c>
      <c r="V147" s="18">
        <v>1</v>
      </c>
    </row>
    <row r="148" spans="1:22">
      <c r="A148">
        <v>553</v>
      </c>
      <c r="B148">
        <v>-69.652056251000005</v>
      </c>
      <c r="C148">
        <v>44.573793361</v>
      </c>
      <c r="D148" t="s">
        <v>16</v>
      </c>
      <c r="E148" t="s">
        <v>14</v>
      </c>
      <c r="H148" s="21">
        <f t="shared" si="4"/>
        <v>1</v>
      </c>
      <c r="I148" s="29">
        <v>9</v>
      </c>
      <c r="J148" s="29" t="s">
        <v>53</v>
      </c>
      <c r="K148" s="29" t="s">
        <v>53</v>
      </c>
      <c r="L148" s="29" t="s">
        <v>53</v>
      </c>
      <c r="M148" s="29" t="s">
        <v>53</v>
      </c>
      <c r="N148" s="29" t="s">
        <v>53</v>
      </c>
      <c r="O148" s="29">
        <v>5</v>
      </c>
      <c r="P148" s="29" t="s">
        <v>883</v>
      </c>
      <c r="Q148" t="s">
        <v>893</v>
      </c>
      <c r="R148" s="35" t="s">
        <v>888</v>
      </c>
      <c r="S148" s="31"/>
      <c r="T148" t="s">
        <v>877</v>
      </c>
      <c r="U148" t="str">
        <f t="shared" si="5"/>
        <v>Insert/Injection</v>
      </c>
      <c r="V148" s="18">
        <v>1</v>
      </c>
    </row>
    <row r="149" spans="1:22">
      <c r="A149">
        <v>610</v>
      </c>
      <c r="B149">
        <v>-69.655041939</v>
      </c>
      <c r="C149">
        <v>44.580230143999998</v>
      </c>
      <c r="D149" t="s">
        <v>16</v>
      </c>
      <c r="E149" t="s">
        <v>14</v>
      </c>
      <c r="H149" s="21">
        <f t="shared" si="4"/>
        <v>1</v>
      </c>
      <c r="I149" s="29">
        <v>9</v>
      </c>
      <c r="J149" s="29" t="s">
        <v>53</v>
      </c>
      <c r="K149" s="29" t="s">
        <v>53</v>
      </c>
      <c r="L149" s="29" t="s">
        <v>53</v>
      </c>
      <c r="M149" s="29" t="s">
        <v>53</v>
      </c>
      <c r="N149" s="29" t="s">
        <v>53</v>
      </c>
      <c r="O149" s="29">
        <v>5</v>
      </c>
      <c r="P149" s="29" t="s">
        <v>883</v>
      </c>
      <c r="Q149" t="s">
        <v>893</v>
      </c>
      <c r="R149" s="35" t="s">
        <v>888</v>
      </c>
      <c r="S149" s="31"/>
      <c r="T149" t="s">
        <v>877</v>
      </c>
      <c r="U149" t="str">
        <f t="shared" si="5"/>
        <v>Insert/Injection</v>
      </c>
      <c r="V149" s="18">
        <v>1</v>
      </c>
    </row>
    <row r="150" spans="1:22">
      <c r="A150">
        <v>635</v>
      </c>
      <c r="B150">
        <v>-69.652298814999995</v>
      </c>
      <c r="C150">
        <v>44.575447814999997</v>
      </c>
      <c r="D150" t="s">
        <v>16</v>
      </c>
      <c r="E150" t="s">
        <v>14</v>
      </c>
      <c r="H150" s="21">
        <f t="shared" si="4"/>
        <v>1</v>
      </c>
      <c r="I150" s="29">
        <v>11</v>
      </c>
      <c r="J150" s="29" t="s">
        <v>53</v>
      </c>
      <c r="K150" s="29" t="s">
        <v>53</v>
      </c>
      <c r="L150" s="29" t="s">
        <v>53</v>
      </c>
      <c r="M150" s="29" t="s">
        <v>53</v>
      </c>
      <c r="N150" s="29" t="s">
        <v>53</v>
      </c>
      <c r="O150" s="29">
        <v>5</v>
      </c>
      <c r="P150" s="29" t="s">
        <v>883</v>
      </c>
      <c r="Q150" t="s">
        <v>893</v>
      </c>
      <c r="R150" s="35" t="s">
        <v>888</v>
      </c>
      <c r="S150" s="31"/>
      <c r="T150" t="s">
        <v>877</v>
      </c>
      <c r="U150" t="str">
        <f t="shared" si="5"/>
        <v>Insert/Injection</v>
      </c>
      <c r="V150" s="18">
        <v>1</v>
      </c>
    </row>
    <row r="151" spans="1:22">
      <c r="A151">
        <v>633</v>
      </c>
      <c r="B151">
        <v>-69.652291113000004</v>
      </c>
      <c r="C151">
        <v>44.575497796999997</v>
      </c>
      <c r="D151" t="s">
        <v>16</v>
      </c>
      <c r="E151" t="s">
        <v>14</v>
      </c>
      <c r="H151" s="21">
        <f t="shared" si="4"/>
        <v>1</v>
      </c>
      <c r="I151" s="29">
        <v>13</v>
      </c>
      <c r="J151" s="29" t="s">
        <v>53</v>
      </c>
      <c r="K151" s="29" t="s">
        <v>53</v>
      </c>
      <c r="L151" s="29" t="s">
        <v>53</v>
      </c>
      <c r="M151" s="29" t="s">
        <v>53</v>
      </c>
      <c r="N151" s="29" t="s">
        <v>53</v>
      </c>
      <c r="O151" s="29">
        <v>5</v>
      </c>
      <c r="P151" s="29" t="s">
        <v>883</v>
      </c>
      <c r="Q151" t="s">
        <v>893</v>
      </c>
      <c r="R151" s="35" t="s">
        <v>888</v>
      </c>
      <c r="S151" s="31"/>
      <c r="T151" t="s">
        <v>877</v>
      </c>
      <c r="U151" t="str">
        <f t="shared" si="5"/>
        <v>Insert/Injection</v>
      </c>
      <c r="V151" s="18">
        <v>1</v>
      </c>
    </row>
    <row r="152" spans="1:22">
      <c r="A152">
        <v>607</v>
      </c>
      <c r="B152">
        <v>-69.655061262999993</v>
      </c>
      <c r="C152">
        <v>44.580293603999998</v>
      </c>
      <c r="D152" t="s">
        <v>16</v>
      </c>
      <c r="E152" t="s">
        <v>14</v>
      </c>
      <c r="H152" s="21">
        <f t="shared" si="4"/>
        <v>1</v>
      </c>
      <c r="I152" s="29">
        <v>17</v>
      </c>
      <c r="J152" s="29" t="s">
        <v>53</v>
      </c>
      <c r="K152" s="29" t="s">
        <v>53</v>
      </c>
      <c r="L152" s="29" t="s">
        <v>53</v>
      </c>
      <c r="M152" s="29" t="s">
        <v>53</v>
      </c>
      <c r="N152" s="29" t="s">
        <v>53</v>
      </c>
      <c r="O152" s="29">
        <v>5</v>
      </c>
      <c r="P152" s="29" t="s">
        <v>883</v>
      </c>
      <c r="Q152" t="s">
        <v>893</v>
      </c>
      <c r="R152" s="35" t="s">
        <v>888</v>
      </c>
      <c r="S152" s="31"/>
      <c r="T152" t="s">
        <v>877</v>
      </c>
      <c r="U152" t="str">
        <f t="shared" si="5"/>
        <v>Insert/Injection</v>
      </c>
      <c r="V152" s="18">
        <v>1</v>
      </c>
    </row>
    <row r="153" spans="1:22">
      <c r="A153">
        <v>45</v>
      </c>
      <c r="B153">
        <v>-69.627712055000003</v>
      </c>
      <c r="C153">
        <v>44.551043507999999</v>
      </c>
      <c r="D153" t="s">
        <v>16</v>
      </c>
      <c r="E153" t="s">
        <v>21</v>
      </c>
      <c r="H153" s="21">
        <f t="shared" si="4"/>
        <v>1</v>
      </c>
      <c r="I153" s="29">
        <v>3</v>
      </c>
      <c r="J153" s="29" t="s">
        <v>53</v>
      </c>
      <c r="K153" s="29" t="s">
        <v>53</v>
      </c>
      <c r="L153" s="29" t="s">
        <v>53</v>
      </c>
      <c r="M153" s="29" t="s">
        <v>53</v>
      </c>
      <c r="N153" s="29" t="s">
        <v>53</v>
      </c>
      <c r="O153" s="29">
        <v>5</v>
      </c>
      <c r="P153" s="29" t="s">
        <v>885</v>
      </c>
      <c r="Q153" t="s">
        <v>893</v>
      </c>
      <c r="R153" s="35" t="s">
        <v>888</v>
      </c>
      <c r="S153" s="31"/>
      <c r="T153" t="s">
        <v>877</v>
      </c>
      <c r="U153" t="str">
        <f t="shared" si="5"/>
        <v>Insert/Injection</v>
      </c>
      <c r="V153" s="18">
        <v>1</v>
      </c>
    </row>
    <row r="154" spans="1:22">
      <c r="A154">
        <v>423</v>
      </c>
      <c r="B154">
        <v>-69.658934084999999</v>
      </c>
      <c r="C154">
        <v>44.534165520999998</v>
      </c>
      <c r="D154" t="s">
        <v>52</v>
      </c>
      <c r="E154" t="s">
        <v>19</v>
      </c>
      <c r="H154" s="21">
        <f t="shared" si="4"/>
        <v>1</v>
      </c>
      <c r="I154" s="29">
        <v>16</v>
      </c>
      <c r="J154" s="29" t="s">
        <v>53</v>
      </c>
      <c r="K154" s="29" t="s">
        <v>53</v>
      </c>
      <c r="L154" s="29" t="s">
        <v>53</v>
      </c>
      <c r="M154" s="29" t="s">
        <v>53</v>
      </c>
      <c r="N154" s="29" t="s">
        <v>53</v>
      </c>
      <c r="O154" s="29">
        <v>5</v>
      </c>
      <c r="P154" s="29" t="s">
        <v>883</v>
      </c>
      <c r="Q154" t="s">
        <v>893</v>
      </c>
      <c r="R154" s="35" t="s">
        <v>888</v>
      </c>
      <c r="S154" s="31"/>
      <c r="T154" t="s">
        <v>877</v>
      </c>
      <c r="U154" t="str">
        <f t="shared" si="5"/>
        <v>Insert/Injection</v>
      </c>
      <c r="V154" s="18">
        <v>1</v>
      </c>
    </row>
    <row r="155" spans="1:22">
      <c r="A155">
        <v>74</v>
      </c>
      <c r="B155">
        <v>-69.627188770999993</v>
      </c>
      <c r="C155">
        <v>44.552655426999998</v>
      </c>
      <c r="D155" t="s">
        <v>31</v>
      </c>
      <c r="E155" t="s">
        <v>14</v>
      </c>
      <c r="H155" s="21">
        <f t="shared" si="4"/>
        <v>1</v>
      </c>
      <c r="I155" s="29">
        <v>1</v>
      </c>
      <c r="J155" s="29" t="s">
        <v>53</v>
      </c>
      <c r="K155" s="29" t="s">
        <v>53</v>
      </c>
      <c r="L155" s="29" t="s">
        <v>53</v>
      </c>
      <c r="M155" s="29" t="s">
        <v>53</v>
      </c>
      <c r="N155" s="29" t="s">
        <v>53</v>
      </c>
      <c r="O155" s="29">
        <v>5</v>
      </c>
      <c r="P155" s="29" t="s">
        <v>884</v>
      </c>
      <c r="Q155" t="s">
        <v>893</v>
      </c>
      <c r="R155" s="35" t="s">
        <v>888</v>
      </c>
      <c r="S155" s="31"/>
      <c r="T155" t="s">
        <v>880</v>
      </c>
      <c r="U155" s="43" t="str">
        <f t="shared" si="5"/>
        <v>Manual Removal</v>
      </c>
      <c r="V155" s="18">
        <v>1</v>
      </c>
    </row>
    <row r="156" spans="1:22">
      <c r="A156">
        <v>64</v>
      </c>
      <c r="B156">
        <v>-69.627136031000006</v>
      </c>
      <c r="C156">
        <v>44.552257253999997</v>
      </c>
      <c r="D156" t="s">
        <v>31</v>
      </c>
      <c r="E156" t="s">
        <v>14</v>
      </c>
      <c r="H156" s="21">
        <f t="shared" si="4"/>
        <v>1</v>
      </c>
      <c r="I156" s="29">
        <v>2</v>
      </c>
      <c r="J156" s="29" t="s">
        <v>53</v>
      </c>
      <c r="K156" s="29" t="s">
        <v>53</v>
      </c>
      <c r="L156" s="29" t="s">
        <v>53</v>
      </c>
      <c r="M156" s="29" t="s">
        <v>53</v>
      </c>
      <c r="N156" s="29" t="s">
        <v>53</v>
      </c>
      <c r="O156" s="29">
        <v>5</v>
      </c>
      <c r="P156" s="29" t="s">
        <v>884</v>
      </c>
      <c r="Q156" t="s">
        <v>893</v>
      </c>
      <c r="R156" s="35" t="s">
        <v>888</v>
      </c>
      <c r="S156" s="31"/>
      <c r="T156" t="s">
        <v>880</v>
      </c>
      <c r="U156" s="43" t="str">
        <f t="shared" si="5"/>
        <v>Manual Removal</v>
      </c>
      <c r="V156" s="18">
        <v>1</v>
      </c>
    </row>
    <row r="157" spans="1:22">
      <c r="A157">
        <v>75</v>
      </c>
      <c r="B157">
        <v>-69.627161178999998</v>
      </c>
      <c r="C157">
        <v>44.552673261000002</v>
      </c>
      <c r="D157" t="s">
        <v>31</v>
      </c>
      <c r="E157" t="s">
        <v>14</v>
      </c>
      <c r="H157" s="21">
        <f t="shared" si="4"/>
        <v>1</v>
      </c>
      <c r="I157" s="29">
        <v>2</v>
      </c>
      <c r="J157" s="29" t="s">
        <v>53</v>
      </c>
      <c r="K157" s="29" t="s">
        <v>53</v>
      </c>
      <c r="L157" s="29" t="s">
        <v>53</v>
      </c>
      <c r="M157" s="29" t="s">
        <v>53</v>
      </c>
      <c r="N157" s="29" t="s">
        <v>53</v>
      </c>
      <c r="O157" s="29">
        <v>5</v>
      </c>
      <c r="P157" s="29" t="s">
        <v>884</v>
      </c>
      <c r="Q157" t="s">
        <v>893</v>
      </c>
      <c r="R157" s="35" t="s">
        <v>888</v>
      </c>
      <c r="S157" s="31"/>
      <c r="T157" t="s">
        <v>880</v>
      </c>
      <c r="U157" s="43" t="str">
        <f t="shared" si="5"/>
        <v>Manual Removal</v>
      </c>
      <c r="V157" s="18">
        <v>1</v>
      </c>
    </row>
    <row r="158" spans="1:22">
      <c r="A158">
        <v>349</v>
      </c>
      <c r="B158">
        <v>-69.662390349000006</v>
      </c>
      <c r="C158">
        <v>44.528763963999999</v>
      </c>
      <c r="D158" t="s">
        <v>48</v>
      </c>
      <c r="E158" t="s">
        <v>21</v>
      </c>
      <c r="H158" s="21">
        <f t="shared" si="4"/>
        <v>1</v>
      </c>
      <c r="I158" s="29">
        <v>6</v>
      </c>
      <c r="J158" s="29" t="s">
        <v>53</v>
      </c>
      <c r="K158" s="29" t="s">
        <v>53</v>
      </c>
      <c r="L158" s="29" t="s">
        <v>53</v>
      </c>
      <c r="M158" s="29" t="s">
        <v>53</v>
      </c>
      <c r="N158" s="29" t="s">
        <v>53</v>
      </c>
      <c r="O158" s="29">
        <v>4</v>
      </c>
      <c r="P158" s="29" t="s">
        <v>883</v>
      </c>
      <c r="Q158" t="s">
        <v>893</v>
      </c>
      <c r="R158" s="35" t="s">
        <v>888</v>
      </c>
      <c r="S158" s="31"/>
      <c r="T158" t="s">
        <v>879</v>
      </c>
      <c r="U158" t="str">
        <f t="shared" si="5"/>
        <v>Organic Spray</v>
      </c>
      <c r="V158" s="18">
        <v>1</v>
      </c>
    </row>
    <row r="159" spans="1:22">
      <c r="A159">
        <v>341</v>
      </c>
      <c r="B159">
        <v>-69.662876483999995</v>
      </c>
      <c r="C159">
        <v>44.528955535999998</v>
      </c>
      <c r="D159" t="s">
        <v>48</v>
      </c>
      <c r="E159" t="s">
        <v>14</v>
      </c>
      <c r="H159" s="21">
        <f t="shared" si="4"/>
        <v>1</v>
      </c>
      <c r="I159" s="29">
        <v>7</v>
      </c>
      <c r="J159" s="29" t="s">
        <v>53</v>
      </c>
      <c r="K159" s="29" t="s">
        <v>53</v>
      </c>
      <c r="L159" s="29" t="s">
        <v>53</v>
      </c>
      <c r="M159" s="29" t="s">
        <v>53</v>
      </c>
      <c r="N159" s="29" t="s">
        <v>53</v>
      </c>
      <c r="O159" s="29">
        <v>4</v>
      </c>
      <c r="P159" s="29" t="s">
        <v>883</v>
      </c>
      <c r="Q159" t="s">
        <v>893</v>
      </c>
      <c r="R159" s="35" t="s">
        <v>888</v>
      </c>
      <c r="S159" s="31"/>
      <c r="T159" t="s">
        <v>879</v>
      </c>
      <c r="U159" t="str">
        <f t="shared" si="5"/>
        <v>Organic Spray</v>
      </c>
      <c r="V159" s="18">
        <v>1</v>
      </c>
    </row>
    <row r="160" spans="1:22">
      <c r="A160">
        <v>338</v>
      </c>
      <c r="B160">
        <v>-69.663110978999995</v>
      </c>
      <c r="C160">
        <v>44.529126312000002</v>
      </c>
      <c r="D160" t="s">
        <v>48</v>
      </c>
      <c r="E160" t="s">
        <v>14</v>
      </c>
      <c r="H160" s="21">
        <f t="shared" si="4"/>
        <v>1</v>
      </c>
      <c r="I160" s="29">
        <v>10</v>
      </c>
      <c r="J160" s="29" t="s">
        <v>53</v>
      </c>
      <c r="K160" s="29" t="s">
        <v>53</v>
      </c>
      <c r="L160" s="29" t="s">
        <v>53</v>
      </c>
      <c r="M160" s="29" t="s">
        <v>53</v>
      </c>
      <c r="N160" s="29" t="s">
        <v>53</v>
      </c>
      <c r="O160" s="29">
        <v>4</v>
      </c>
      <c r="P160" s="29" t="s">
        <v>883</v>
      </c>
      <c r="Q160" t="s">
        <v>893</v>
      </c>
      <c r="R160" s="35" t="s">
        <v>888</v>
      </c>
      <c r="S160" s="31"/>
      <c r="T160" t="s">
        <v>879</v>
      </c>
      <c r="U160" t="str">
        <f t="shared" si="5"/>
        <v>Organic Spray</v>
      </c>
      <c r="V160" s="18">
        <v>1</v>
      </c>
    </row>
    <row r="161" spans="1:22">
      <c r="A161">
        <v>121</v>
      </c>
      <c r="B161">
        <v>-69.633496756</v>
      </c>
      <c r="C161">
        <v>44.550820608999999</v>
      </c>
      <c r="D161" t="s">
        <v>22</v>
      </c>
      <c r="E161" t="s">
        <v>14</v>
      </c>
      <c r="H161" s="21">
        <f t="shared" si="4"/>
        <v>1</v>
      </c>
      <c r="I161" s="29">
        <v>3</v>
      </c>
      <c r="J161" s="29" t="s">
        <v>53</v>
      </c>
      <c r="K161" s="29" t="s">
        <v>53</v>
      </c>
      <c r="L161" s="29" t="s">
        <v>53</v>
      </c>
      <c r="M161" s="29" t="s">
        <v>53</v>
      </c>
      <c r="N161" s="29" t="s">
        <v>53</v>
      </c>
      <c r="O161" s="29">
        <v>4</v>
      </c>
      <c r="P161" s="29" t="s">
        <v>883</v>
      </c>
      <c r="Q161" t="s">
        <v>893</v>
      </c>
      <c r="R161" s="35" t="s">
        <v>888</v>
      </c>
      <c r="S161" s="31"/>
      <c r="T161" t="s">
        <v>877</v>
      </c>
      <c r="U161" t="str">
        <f t="shared" si="5"/>
        <v>Insert/Injection</v>
      </c>
      <c r="V161" s="18">
        <v>1</v>
      </c>
    </row>
    <row r="162" spans="1:22">
      <c r="A162">
        <v>24</v>
      </c>
      <c r="B162">
        <v>-69.627911421999997</v>
      </c>
      <c r="C162">
        <v>44.550804653</v>
      </c>
      <c r="D162" t="s">
        <v>22</v>
      </c>
      <c r="E162" t="s">
        <v>14</v>
      </c>
      <c r="H162" s="21">
        <f t="shared" si="4"/>
        <v>1</v>
      </c>
      <c r="I162" s="29">
        <v>5</v>
      </c>
      <c r="J162" s="29" t="s">
        <v>53</v>
      </c>
      <c r="K162" s="29" t="s">
        <v>53</v>
      </c>
      <c r="L162" s="29" t="s">
        <v>53</v>
      </c>
      <c r="M162" s="29" t="s">
        <v>53</v>
      </c>
      <c r="N162" s="29" t="s">
        <v>53</v>
      </c>
      <c r="O162" s="29">
        <v>4</v>
      </c>
      <c r="P162" s="29" t="s">
        <v>885</v>
      </c>
      <c r="Q162" t="s">
        <v>893</v>
      </c>
      <c r="R162" s="35" t="s">
        <v>888</v>
      </c>
      <c r="S162" s="31"/>
      <c r="T162" t="s">
        <v>877</v>
      </c>
      <c r="U162" t="str">
        <f t="shared" si="5"/>
        <v>Insert/Injection</v>
      </c>
      <c r="V162" s="18">
        <v>1</v>
      </c>
    </row>
    <row r="163" spans="1:22">
      <c r="A163">
        <v>33</v>
      </c>
      <c r="B163">
        <v>-69.627705984000002</v>
      </c>
      <c r="C163">
        <v>44.550629016999999</v>
      </c>
      <c r="D163" t="s">
        <v>22</v>
      </c>
      <c r="E163" t="s">
        <v>14</v>
      </c>
      <c r="H163" s="21">
        <f t="shared" si="4"/>
        <v>1</v>
      </c>
      <c r="I163" s="29">
        <v>5</v>
      </c>
      <c r="J163" s="29" t="s">
        <v>53</v>
      </c>
      <c r="K163" s="29" t="s">
        <v>53</v>
      </c>
      <c r="L163" s="29" t="s">
        <v>53</v>
      </c>
      <c r="M163" s="29" t="s">
        <v>53</v>
      </c>
      <c r="N163" s="29" t="s">
        <v>53</v>
      </c>
      <c r="O163" s="29">
        <v>4</v>
      </c>
      <c r="P163" s="29" t="s">
        <v>885</v>
      </c>
      <c r="Q163" t="s">
        <v>893</v>
      </c>
      <c r="R163" s="35" t="s">
        <v>888</v>
      </c>
      <c r="S163" s="31"/>
      <c r="T163" t="s">
        <v>877</v>
      </c>
      <c r="U163" t="str">
        <f t="shared" si="5"/>
        <v>Insert/Injection</v>
      </c>
      <c r="V163" s="18">
        <v>1</v>
      </c>
    </row>
    <row r="164" spans="1:22">
      <c r="A164">
        <v>25</v>
      </c>
      <c r="B164">
        <v>-69.627832251000001</v>
      </c>
      <c r="C164">
        <v>44.550770544999999</v>
      </c>
      <c r="D164" t="s">
        <v>22</v>
      </c>
      <c r="E164" t="s">
        <v>21</v>
      </c>
      <c r="H164" s="21">
        <f t="shared" si="4"/>
        <v>1</v>
      </c>
      <c r="I164" s="29">
        <v>6</v>
      </c>
      <c r="J164" s="29" t="s">
        <v>53</v>
      </c>
      <c r="K164" s="29" t="s">
        <v>53</v>
      </c>
      <c r="L164" s="29" t="s">
        <v>53</v>
      </c>
      <c r="M164" s="29" t="s">
        <v>53</v>
      </c>
      <c r="N164" s="29" t="s">
        <v>53</v>
      </c>
      <c r="O164" s="29">
        <v>4</v>
      </c>
      <c r="P164" s="29" t="s">
        <v>885</v>
      </c>
      <c r="Q164" t="s">
        <v>893</v>
      </c>
      <c r="R164" s="35" t="s">
        <v>888</v>
      </c>
      <c r="S164" s="31"/>
      <c r="T164" t="s">
        <v>877</v>
      </c>
      <c r="U164" t="str">
        <f t="shared" si="5"/>
        <v>Insert/Injection</v>
      </c>
      <c r="V164" s="18">
        <v>1</v>
      </c>
    </row>
    <row r="165" spans="1:22">
      <c r="A165">
        <v>278</v>
      </c>
      <c r="B165">
        <v>-69.643681873000006</v>
      </c>
      <c r="C165">
        <v>44.534474967999998</v>
      </c>
      <c r="D165" t="s">
        <v>45</v>
      </c>
      <c r="E165" t="s">
        <v>21</v>
      </c>
      <c r="H165" s="21">
        <f t="shared" si="4"/>
        <v>1</v>
      </c>
      <c r="I165" s="29">
        <v>9</v>
      </c>
      <c r="J165" s="29" t="s">
        <v>53</v>
      </c>
      <c r="K165" s="29" t="s">
        <v>53</v>
      </c>
      <c r="L165" s="29" t="s">
        <v>53</v>
      </c>
      <c r="M165" s="29" t="s">
        <v>53</v>
      </c>
      <c r="N165" s="29" t="s">
        <v>53</v>
      </c>
      <c r="O165" s="29">
        <v>4</v>
      </c>
      <c r="P165" s="29" t="s">
        <v>885</v>
      </c>
      <c r="Q165" t="s">
        <v>893</v>
      </c>
      <c r="R165" s="35" t="s">
        <v>888</v>
      </c>
      <c r="S165" s="31"/>
      <c r="T165" t="s">
        <v>877</v>
      </c>
      <c r="U165" t="str">
        <f t="shared" si="5"/>
        <v>Insert/Injection</v>
      </c>
      <c r="V165" s="18">
        <v>1</v>
      </c>
    </row>
    <row r="166" spans="1:22">
      <c r="A166">
        <v>309</v>
      </c>
      <c r="B166">
        <v>-69.638579768</v>
      </c>
      <c r="C166">
        <v>44.538109945999999</v>
      </c>
      <c r="D166" t="s">
        <v>36</v>
      </c>
      <c r="E166" t="s">
        <v>14</v>
      </c>
      <c r="H166" s="21">
        <f t="shared" si="4"/>
        <v>1</v>
      </c>
      <c r="I166" s="29">
        <v>19</v>
      </c>
      <c r="J166" s="29" t="s">
        <v>53</v>
      </c>
      <c r="K166" s="29" t="s">
        <v>53</v>
      </c>
      <c r="L166" s="29" t="s">
        <v>53</v>
      </c>
      <c r="M166" s="29" t="s">
        <v>53</v>
      </c>
      <c r="N166" s="29" t="s">
        <v>53</v>
      </c>
      <c r="O166" s="29">
        <v>4</v>
      </c>
      <c r="P166" s="29" t="s">
        <v>883</v>
      </c>
      <c r="Q166" t="s">
        <v>893</v>
      </c>
      <c r="R166" s="35" t="s">
        <v>888</v>
      </c>
      <c r="S166" s="31"/>
      <c r="T166" t="s">
        <v>877</v>
      </c>
      <c r="U166" t="str">
        <f t="shared" si="5"/>
        <v>Insert/Injection</v>
      </c>
      <c r="V166" s="18">
        <v>1</v>
      </c>
    </row>
    <row r="167" spans="1:22">
      <c r="A167">
        <v>225</v>
      </c>
      <c r="B167">
        <v>-69.628221850000003</v>
      </c>
      <c r="C167">
        <v>44.551675879000001</v>
      </c>
      <c r="D167" t="s">
        <v>33</v>
      </c>
      <c r="E167" t="s">
        <v>14</v>
      </c>
      <c r="H167" s="21">
        <f t="shared" si="4"/>
        <v>1</v>
      </c>
      <c r="I167" s="29">
        <v>11</v>
      </c>
      <c r="J167" s="29" t="s">
        <v>53</v>
      </c>
      <c r="K167" s="29" t="s">
        <v>53</v>
      </c>
      <c r="L167" s="29" t="s">
        <v>53</v>
      </c>
      <c r="M167" s="29" t="s">
        <v>53</v>
      </c>
      <c r="N167" s="29" t="s">
        <v>53</v>
      </c>
      <c r="O167" s="29">
        <v>4</v>
      </c>
      <c r="P167" s="29" t="s">
        <v>883</v>
      </c>
      <c r="Q167" t="s">
        <v>893</v>
      </c>
      <c r="R167" s="35" t="s">
        <v>888</v>
      </c>
      <c r="S167" s="31"/>
      <c r="T167" t="s">
        <v>877</v>
      </c>
      <c r="U167" t="str">
        <f t="shared" si="5"/>
        <v>Insert/Injection</v>
      </c>
      <c r="V167" s="18">
        <v>1</v>
      </c>
    </row>
    <row r="168" spans="1:22">
      <c r="A168">
        <v>521</v>
      </c>
      <c r="B168">
        <v>-69.654538389999999</v>
      </c>
      <c r="C168">
        <v>44.579120469000003</v>
      </c>
      <c r="D168" t="s">
        <v>16</v>
      </c>
      <c r="E168" t="s">
        <v>14</v>
      </c>
      <c r="H168" s="21">
        <f t="shared" si="4"/>
        <v>1</v>
      </c>
      <c r="I168" s="29">
        <v>9</v>
      </c>
      <c r="J168" s="29" t="s">
        <v>53</v>
      </c>
      <c r="K168" s="29" t="s">
        <v>53</v>
      </c>
      <c r="L168" s="29" t="s">
        <v>53</v>
      </c>
      <c r="M168" s="29" t="s">
        <v>53</v>
      </c>
      <c r="N168" s="29" t="s">
        <v>53</v>
      </c>
      <c r="O168" s="29">
        <v>4</v>
      </c>
      <c r="P168" s="29" t="s">
        <v>883</v>
      </c>
      <c r="Q168" t="s">
        <v>893</v>
      </c>
      <c r="R168" s="35" t="s">
        <v>888</v>
      </c>
      <c r="S168" s="31"/>
      <c r="T168" t="s">
        <v>877</v>
      </c>
      <c r="U168" t="str">
        <f t="shared" si="5"/>
        <v>Insert/Injection</v>
      </c>
      <c r="V168" s="18">
        <v>1</v>
      </c>
    </row>
    <row r="169" spans="1:22">
      <c r="A169">
        <v>605</v>
      </c>
      <c r="B169">
        <v>-69.655177022000004</v>
      </c>
      <c r="C169">
        <v>44.580346956</v>
      </c>
      <c r="D169" t="s">
        <v>16</v>
      </c>
      <c r="E169" t="s">
        <v>19</v>
      </c>
      <c r="H169" s="21">
        <f t="shared" si="4"/>
        <v>1</v>
      </c>
      <c r="I169" s="29">
        <v>9</v>
      </c>
      <c r="J169" s="29" t="s">
        <v>53</v>
      </c>
      <c r="K169" s="29" t="s">
        <v>53</v>
      </c>
      <c r="L169" s="29" t="s">
        <v>53</v>
      </c>
      <c r="M169" s="29" t="s">
        <v>53</v>
      </c>
      <c r="N169" s="29" t="s">
        <v>53</v>
      </c>
      <c r="O169" s="29">
        <v>4</v>
      </c>
      <c r="P169" s="29" t="s">
        <v>883</v>
      </c>
      <c r="Q169" t="s">
        <v>893</v>
      </c>
      <c r="R169" s="35" t="s">
        <v>888</v>
      </c>
      <c r="S169" s="31"/>
      <c r="T169" t="s">
        <v>877</v>
      </c>
      <c r="U169" t="str">
        <f t="shared" si="5"/>
        <v>Insert/Injection</v>
      </c>
      <c r="V169" s="18">
        <v>1</v>
      </c>
    </row>
    <row r="170" spans="1:22">
      <c r="A170">
        <v>269</v>
      </c>
      <c r="B170">
        <v>-69.631143566000006</v>
      </c>
      <c r="C170">
        <v>44.567420478999999</v>
      </c>
      <c r="D170" t="s">
        <v>16</v>
      </c>
      <c r="E170" t="s">
        <v>19</v>
      </c>
      <c r="H170" s="21">
        <f t="shared" si="4"/>
        <v>1</v>
      </c>
      <c r="I170" s="29">
        <v>10</v>
      </c>
      <c r="J170" s="29" t="s">
        <v>53</v>
      </c>
      <c r="K170" s="29" t="s">
        <v>53</v>
      </c>
      <c r="L170" s="29" t="s">
        <v>53</v>
      </c>
      <c r="M170" s="29" t="s">
        <v>53</v>
      </c>
      <c r="N170" s="29" t="s">
        <v>53</v>
      </c>
      <c r="O170" s="29">
        <v>4</v>
      </c>
      <c r="P170" s="29" t="s">
        <v>883</v>
      </c>
      <c r="Q170" t="s">
        <v>893</v>
      </c>
      <c r="R170" s="35" t="s">
        <v>888</v>
      </c>
      <c r="S170" s="31"/>
      <c r="T170" t="s">
        <v>877</v>
      </c>
      <c r="U170" t="str">
        <f t="shared" si="5"/>
        <v>Insert/Injection</v>
      </c>
      <c r="V170" s="18">
        <v>1</v>
      </c>
    </row>
    <row r="171" spans="1:22">
      <c r="A171">
        <v>498</v>
      </c>
      <c r="B171">
        <v>-69.655201959999999</v>
      </c>
      <c r="C171">
        <v>44.580173479999999</v>
      </c>
      <c r="D171" t="s">
        <v>16</v>
      </c>
      <c r="E171" t="s">
        <v>14</v>
      </c>
      <c r="H171" s="21">
        <f t="shared" si="4"/>
        <v>1</v>
      </c>
      <c r="I171" s="29">
        <v>11</v>
      </c>
      <c r="J171" s="29" t="s">
        <v>53</v>
      </c>
      <c r="K171" s="29" t="s">
        <v>53</v>
      </c>
      <c r="L171" s="29" t="s">
        <v>53</v>
      </c>
      <c r="M171" s="29" t="s">
        <v>53</v>
      </c>
      <c r="N171" s="29" t="s">
        <v>53</v>
      </c>
      <c r="O171" s="29">
        <v>4</v>
      </c>
      <c r="P171" s="29" t="s">
        <v>883</v>
      </c>
      <c r="Q171" t="s">
        <v>893</v>
      </c>
      <c r="R171" s="35" t="s">
        <v>888</v>
      </c>
      <c r="S171" s="31"/>
      <c r="T171" t="s">
        <v>877</v>
      </c>
      <c r="U171" t="str">
        <f t="shared" si="5"/>
        <v>Insert/Injection</v>
      </c>
      <c r="V171" s="18">
        <v>1</v>
      </c>
    </row>
    <row r="172" spans="1:22">
      <c r="A172">
        <v>602</v>
      </c>
      <c r="B172">
        <v>-69.655255377000003</v>
      </c>
      <c r="C172">
        <v>44.580399469</v>
      </c>
      <c r="D172" t="s">
        <v>16</v>
      </c>
      <c r="E172" t="s">
        <v>14</v>
      </c>
      <c r="H172" s="21">
        <f t="shared" si="4"/>
        <v>1</v>
      </c>
      <c r="I172" s="29">
        <v>12</v>
      </c>
      <c r="J172" s="29" t="s">
        <v>53</v>
      </c>
      <c r="K172" s="29" t="s">
        <v>53</v>
      </c>
      <c r="L172" s="29" t="s">
        <v>53</v>
      </c>
      <c r="M172" s="29" t="s">
        <v>53</v>
      </c>
      <c r="N172" s="29" t="s">
        <v>53</v>
      </c>
      <c r="O172" s="29">
        <v>4</v>
      </c>
      <c r="P172" s="29" t="s">
        <v>883</v>
      </c>
      <c r="Q172" t="s">
        <v>893</v>
      </c>
      <c r="R172" s="35" t="s">
        <v>888</v>
      </c>
      <c r="S172" s="31"/>
      <c r="T172" t="s">
        <v>877</v>
      </c>
      <c r="U172" t="str">
        <f t="shared" si="5"/>
        <v>Insert/Injection</v>
      </c>
      <c r="V172" s="18">
        <v>1</v>
      </c>
    </row>
    <row r="173" spans="1:22">
      <c r="A173">
        <v>554</v>
      </c>
      <c r="B173">
        <v>-69.651463194000002</v>
      </c>
      <c r="C173">
        <v>44.571968222999999</v>
      </c>
      <c r="D173" t="s">
        <v>16</v>
      </c>
      <c r="E173" t="s">
        <v>14</v>
      </c>
      <c r="H173" s="21">
        <f t="shared" si="4"/>
        <v>1</v>
      </c>
      <c r="I173" s="29">
        <v>14</v>
      </c>
      <c r="J173" s="29" t="s">
        <v>53</v>
      </c>
      <c r="K173" s="29" t="s">
        <v>53</v>
      </c>
      <c r="L173" s="29" t="s">
        <v>53</v>
      </c>
      <c r="M173" s="29" t="s">
        <v>53</v>
      </c>
      <c r="N173" s="29" t="s">
        <v>53</v>
      </c>
      <c r="O173" s="29">
        <v>4</v>
      </c>
      <c r="P173" s="29" t="s">
        <v>883</v>
      </c>
      <c r="Q173" t="s">
        <v>893</v>
      </c>
      <c r="R173" s="35" t="s">
        <v>888</v>
      </c>
      <c r="S173" s="31"/>
      <c r="T173" t="s">
        <v>877</v>
      </c>
      <c r="U173" t="str">
        <f t="shared" si="5"/>
        <v>Insert/Injection</v>
      </c>
      <c r="V173" s="18">
        <v>1</v>
      </c>
    </row>
    <row r="174" spans="1:22">
      <c r="A174">
        <v>486</v>
      </c>
      <c r="B174">
        <v>-69.660258939000002</v>
      </c>
      <c r="C174">
        <v>44.527009341000003</v>
      </c>
      <c r="D174" t="s">
        <v>52</v>
      </c>
      <c r="E174" t="s">
        <v>19</v>
      </c>
      <c r="H174" s="21">
        <f t="shared" si="4"/>
        <v>1</v>
      </c>
      <c r="I174" s="29">
        <v>9</v>
      </c>
      <c r="J174" s="29" t="s">
        <v>53</v>
      </c>
      <c r="K174" s="29" t="s">
        <v>53</v>
      </c>
      <c r="L174" s="29" t="s">
        <v>53</v>
      </c>
      <c r="M174" s="29" t="s">
        <v>53</v>
      </c>
      <c r="N174" s="29" t="s">
        <v>53</v>
      </c>
      <c r="O174" s="29">
        <v>4</v>
      </c>
      <c r="P174" s="29" t="s">
        <v>885</v>
      </c>
      <c r="Q174" t="s">
        <v>893</v>
      </c>
      <c r="R174" s="35" t="s">
        <v>888</v>
      </c>
      <c r="S174" s="31"/>
      <c r="T174" t="s">
        <v>877</v>
      </c>
      <c r="U174" t="str">
        <f t="shared" si="5"/>
        <v>Insert/Injection</v>
      </c>
      <c r="V174" s="18">
        <v>1</v>
      </c>
    </row>
    <row r="175" spans="1:22">
      <c r="A175">
        <v>483</v>
      </c>
      <c r="B175">
        <v>-69.660130139000003</v>
      </c>
      <c r="C175">
        <v>44.527036052</v>
      </c>
      <c r="D175" t="s">
        <v>52</v>
      </c>
      <c r="E175" t="s">
        <v>19</v>
      </c>
      <c r="H175" s="21">
        <f t="shared" si="4"/>
        <v>1</v>
      </c>
      <c r="I175" s="29">
        <v>13</v>
      </c>
      <c r="J175" s="29" t="s">
        <v>53</v>
      </c>
      <c r="K175" s="29" t="s">
        <v>53</v>
      </c>
      <c r="L175" s="29" t="s">
        <v>53</v>
      </c>
      <c r="M175" s="29" t="s">
        <v>53</v>
      </c>
      <c r="N175" s="29" t="s">
        <v>53</v>
      </c>
      <c r="O175" s="29">
        <v>4</v>
      </c>
      <c r="P175" s="29" t="s">
        <v>885</v>
      </c>
      <c r="Q175" t="s">
        <v>893</v>
      </c>
      <c r="R175" s="35" t="s">
        <v>888</v>
      </c>
      <c r="S175" s="31"/>
      <c r="T175" t="s">
        <v>877</v>
      </c>
      <c r="U175" t="str">
        <f t="shared" si="5"/>
        <v>Insert/Injection</v>
      </c>
      <c r="V175" s="18">
        <v>1</v>
      </c>
    </row>
    <row r="176" spans="1:22">
      <c r="A176">
        <v>380</v>
      </c>
      <c r="B176">
        <v>-69.660742049000007</v>
      </c>
      <c r="C176">
        <v>44.534215574000001</v>
      </c>
      <c r="D176" t="s">
        <v>51</v>
      </c>
      <c r="E176" t="s">
        <v>14</v>
      </c>
      <c r="H176" s="21">
        <f t="shared" si="4"/>
        <v>1</v>
      </c>
      <c r="I176" s="29">
        <v>6</v>
      </c>
      <c r="J176" s="29" t="s">
        <v>53</v>
      </c>
      <c r="K176" s="29" t="s">
        <v>53</v>
      </c>
      <c r="L176" s="29" t="s">
        <v>53</v>
      </c>
      <c r="M176" s="29" t="s">
        <v>53</v>
      </c>
      <c r="N176" s="29" t="s">
        <v>53</v>
      </c>
      <c r="O176" s="29">
        <v>4</v>
      </c>
      <c r="P176" s="29" t="s">
        <v>883</v>
      </c>
      <c r="Q176" t="s">
        <v>893</v>
      </c>
      <c r="R176" s="35" t="s">
        <v>888</v>
      </c>
      <c r="S176" s="31"/>
      <c r="T176" t="s">
        <v>877</v>
      </c>
      <c r="U176" t="str">
        <f t="shared" si="5"/>
        <v>Insert/Injection</v>
      </c>
      <c r="V176" s="18">
        <v>1</v>
      </c>
    </row>
    <row r="177" spans="1:22">
      <c r="A177">
        <v>303</v>
      </c>
      <c r="B177">
        <v>-69.631031761000003</v>
      </c>
      <c r="C177">
        <v>44.567647164999997</v>
      </c>
      <c r="D177" t="s">
        <v>27</v>
      </c>
      <c r="E177" t="s">
        <v>14</v>
      </c>
      <c r="H177" s="21">
        <f t="shared" si="4"/>
        <v>1</v>
      </c>
      <c r="I177" s="29">
        <v>8</v>
      </c>
      <c r="J177" s="29" t="s">
        <v>53</v>
      </c>
      <c r="K177" s="29" t="s">
        <v>53</v>
      </c>
      <c r="L177" s="29" t="s">
        <v>53</v>
      </c>
      <c r="M177" s="29" t="s">
        <v>53</v>
      </c>
      <c r="N177" s="29" t="s">
        <v>53</v>
      </c>
      <c r="O177" s="29">
        <v>3</v>
      </c>
      <c r="P177" s="29" t="s">
        <v>883</v>
      </c>
      <c r="Q177" t="s">
        <v>893</v>
      </c>
      <c r="R177" s="35" t="s">
        <v>888</v>
      </c>
      <c r="S177" s="31"/>
      <c r="T177" t="s">
        <v>877</v>
      </c>
      <c r="U177" t="str">
        <f t="shared" si="5"/>
        <v>Insert/Injection</v>
      </c>
      <c r="V177" s="18">
        <v>1</v>
      </c>
    </row>
    <row r="178" spans="1:22">
      <c r="A178">
        <v>461</v>
      </c>
      <c r="B178">
        <v>-69.661080904000002</v>
      </c>
      <c r="C178">
        <v>44.527357027000001</v>
      </c>
      <c r="D178" t="s">
        <v>48</v>
      </c>
      <c r="E178" t="s">
        <v>21</v>
      </c>
      <c r="H178" s="21">
        <f t="shared" si="4"/>
        <v>1</v>
      </c>
      <c r="I178" s="29">
        <v>7</v>
      </c>
      <c r="J178" s="29" t="s">
        <v>53</v>
      </c>
      <c r="K178" s="29" t="s">
        <v>53</v>
      </c>
      <c r="L178" s="29" t="s">
        <v>53</v>
      </c>
      <c r="M178" s="29" t="s">
        <v>53</v>
      </c>
      <c r="N178" s="29" t="s">
        <v>53</v>
      </c>
      <c r="O178" s="29">
        <v>3</v>
      </c>
      <c r="P178" s="29" t="s">
        <v>883</v>
      </c>
      <c r="Q178" t="s">
        <v>893</v>
      </c>
      <c r="R178" s="35" t="s">
        <v>888</v>
      </c>
      <c r="S178" s="31"/>
      <c r="T178" t="s">
        <v>879</v>
      </c>
      <c r="U178" t="str">
        <f t="shared" si="5"/>
        <v>Organic Spray</v>
      </c>
      <c r="V178" s="18">
        <v>1</v>
      </c>
    </row>
    <row r="179" spans="1:22">
      <c r="A179">
        <v>342</v>
      </c>
      <c r="B179">
        <v>-69.662852181999995</v>
      </c>
      <c r="C179">
        <v>44.528925725000001</v>
      </c>
      <c r="D179" t="s">
        <v>26</v>
      </c>
      <c r="E179" t="s">
        <v>21</v>
      </c>
      <c r="H179" s="21">
        <f t="shared" si="4"/>
        <v>1</v>
      </c>
      <c r="I179" s="29">
        <v>8</v>
      </c>
      <c r="J179" s="29" t="s">
        <v>53</v>
      </c>
      <c r="K179" s="29" t="s">
        <v>53</v>
      </c>
      <c r="L179" s="29" t="s">
        <v>53</v>
      </c>
      <c r="M179" s="29" t="s">
        <v>53</v>
      </c>
      <c r="N179" s="29" t="s">
        <v>53</v>
      </c>
      <c r="O179" s="29">
        <v>3</v>
      </c>
      <c r="P179" s="29" t="s">
        <v>883</v>
      </c>
      <c r="Q179" t="s">
        <v>893</v>
      </c>
      <c r="R179" s="35" t="s">
        <v>888</v>
      </c>
      <c r="S179" s="31"/>
      <c r="T179" t="s">
        <v>879</v>
      </c>
      <c r="U179" t="str">
        <f t="shared" si="5"/>
        <v>Organic Spray</v>
      </c>
      <c r="V179" s="18">
        <v>1</v>
      </c>
    </row>
    <row r="180" spans="1:22">
      <c r="A180">
        <v>29</v>
      </c>
      <c r="B180">
        <v>-69.627535546999994</v>
      </c>
      <c r="C180">
        <v>44.550823041999998</v>
      </c>
      <c r="D180" t="s">
        <v>26</v>
      </c>
      <c r="E180" t="s">
        <v>14</v>
      </c>
      <c r="H180" s="21">
        <f t="shared" si="4"/>
        <v>1</v>
      </c>
      <c r="I180" s="29">
        <v>5</v>
      </c>
      <c r="J180" s="29" t="s">
        <v>53</v>
      </c>
      <c r="K180" s="29" t="s">
        <v>53</v>
      </c>
      <c r="L180" s="29" t="s">
        <v>53</v>
      </c>
      <c r="M180" s="29" t="s">
        <v>53</v>
      </c>
      <c r="N180" s="29" t="s">
        <v>53</v>
      </c>
      <c r="O180" s="29">
        <v>3</v>
      </c>
      <c r="P180" s="29" t="s">
        <v>885</v>
      </c>
      <c r="Q180" t="s">
        <v>893</v>
      </c>
      <c r="R180" s="35" t="s">
        <v>888</v>
      </c>
      <c r="S180" s="31"/>
      <c r="T180" t="s">
        <v>879</v>
      </c>
      <c r="U180" t="str">
        <f t="shared" si="5"/>
        <v>Organic Spray</v>
      </c>
      <c r="V180" s="18">
        <v>1</v>
      </c>
    </row>
    <row r="181" spans="1:22">
      <c r="A181">
        <v>340</v>
      </c>
      <c r="B181">
        <v>-69.662996023999995</v>
      </c>
      <c r="C181">
        <v>44.529037938000002</v>
      </c>
      <c r="D181" t="s">
        <v>22</v>
      </c>
      <c r="E181" t="s">
        <v>14</v>
      </c>
      <c r="H181" s="21">
        <f t="shared" si="4"/>
        <v>1</v>
      </c>
      <c r="I181" s="29">
        <v>10</v>
      </c>
      <c r="J181" s="29" t="s">
        <v>53</v>
      </c>
      <c r="K181" s="29" t="s">
        <v>53</v>
      </c>
      <c r="L181" s="29" t="s">
        <v>53</v>
      </c>
      <c r="M181" s="29" t="s">
        <v>53</v>
      </c>
      <c r="N181" s="29" t="s">
        <v>53</v>
      </c>
      <c r="O181" s="29">
        <v>3</v>
      </c>
      <c r="P181" s="29" t="s">
        <v>883</v>
      </c>
      <c r="Q181" t="s">
        <v>893</v>
      </c>
      <c r="R181" s="35" t="s">
        <v>888</v>
      </c>
      <c r="S181" s="31"/>
      <c r="T181" t="s">
        <v>877</v>
      </c>
      <c r="U181" t="str">
        <f t="shared" si="5"/>
        <v>Insert/Injection</v>
      </c>
      <c r="V181" s="18">
        <v>1</v>
      </c>
    </row>
    <row r="182" spans="1:22">
      <c r="A182">
        <v>318</v>
      </c>
      <c r="B182">
        <v>-69.642368070000003</v>
      </c>
      <c r="C182">
        <v>44.535194947000001</v>
      </c>
      <c r="D182" t="s">
        <v>33</v>
      </c>
      <c r="E182" t="s">
        <v>21</v>
      </c>
      <c r="H182" s="21">
        <f t="shared" si="4"/>
        <v>1</v>
      </c>
      <c r="I182" s="29">
        <v>20</v>
      </c>
      <c r="J182" s="29" t="s">
        <v>53</v>
      </c>
      <c r="K182" s="29" t="s">
        <v>53</v>
      </c>
      <c r="L182" s="29" t="s">
        <v>53</v>
      </c>
      <c r="M182" s="29" t="s">
        <v>53</v>
      </c>
      <c r="N182" s="29" t="s">
        <v>53</v>
      </c>
      <c r="O182" s="29">
        <v>3</v>
      </c>
      <c r="P182" s="29" t="s">
        <v>885</v>
      </c>
      <c r="Q182" t="s">
        <v>893</v>
      </c>
      <c r="R182" s="35" t="s">
        <v>888</v>
      </c>
      <c r="S182" s="31"/>
      <c r="T182" t="s">
        <v>877</v>
      </c>
      <c r="U182" t="str">
        <f t="shared" si="5"/>
        <v>Insert/Injection</v>
      </c>
      <c r="V182" s="18">
        <v>1</v>
      </c>
    </row>
    <row r="183" spans="1:22">
      <c r="A183">
        <v>254</v>
      </c>
      <c r="B183">
        <v>-69.646300319999995</v>
      </c>
      <c r="C183">
        <v>44.561561750000003</v>
      </c>
      <c r="D183" t="s">
        <v>13</v>
      </c>
      <c r="E183" t="s">
        <v>14</v>
      </c>
      <c r="H183" s="21">
        <f t="shared" si="4"/>
        <v>1</v>
      </c>
      <c r="I183" s="29">
        <v>5</v>
      </c>
      <c r="J183" s="29" t="s">
        <v>53</v>
      </c>
      <c r="K183" s="29" t="s">
        <v>53</v>
      </c>
      <c r="L183" s="29" t="s">
        <v>53</v>
      </c>
      <c r="M183" s="29" t="s">
        <v>53</v>
      </c>
      <c r="N183" s="29" t="s">
        <v>53</v>
      </c>
      <c r="O183" s="29">
        <v>3</v>
      </c>
      <c r="P183" s="29" t="s">
        <v>885</v>
      </c>
      <c r="Q183" t="s">
        <v>893</v>
      </c>
      <c r="R183" s="35" t="s">
        <v>888</v>
      </c>
      <c r="S183" s="31"/>
      <c r="T183" t="s">
        <v>877</v>
      </c>
      <c r="U183" t="str">
        <f t="shared" si="5"/>
        <v>Insert/Injection</v>
      </c>
      <c r="V183" s="18">
        <v>1</v>
      </c>
    </row>
    <row r="184" spans="1:22">
      <c r="A184">
        <v>100</v>
      </c>
      <c r="B184">
        <v>-69.627503344000004</v>
      </c>
      <c r="C184">
        <v>44.553042259000001</v>
      </c>
      <c r="D184" t="s">
        <v>32</v>
      </c>
      <c r="E184" t="s">
        <v>14</v>
      </c>
      <c r="H184" s="21">
        <f t="shared" si="4"/>
        <v>1</v>
      </c>
      <c r="I184" s="29">
        <v>3</v>
      </c>
      <c r="J184" s="29" t="s">
        <v>53</v>
      </c>
      <c r="K184" s="29" t="s">
        <v>53</v>
      </c>
      <c r="L184" s="29" t="s">
        <v>53</v>
      </c>
      <c r="M184" s="29" t="s">
        <v>53</v>
      </c>
      <c r="N184" s="29" t="s">
        <v>53</v>
      </c>
      <c r="O184" s="29">
        <v>3</v>
      </c>
      <c r="P184" s="29" t="s">
        <v>885</v>
      </c>
      <c r="Q184" t="s">
        <v>893</v>
      </c>
      <c r="R184" s="35" t="s">
        <v>888</v>
      </c>
      <c r="S184" s="31"/>
      <c r="T184" t="s">
        <v>879</v>
      </c>
      <c r="U184" t="str">
        <f t="shared" si="5"/>
        <v>Organic Spray</v>
      </c>
      <c r="V184" s="18">
        <v>1</v>
      </c>
    </row>
    <row r="185" spans="1:22">
      <c r="A185">
        <v>604</v>
      </c>
      <c r="B185">
        <v>-69.655232157</v>
      </c>
      <c r="C185">
        <v>44.580357124000002</v>
      </c>
      <c r="D185" t="s">
        <v>16</v>
      </c>
      <c r="E185" t="s">
        <v>14</v>
      </c>
      <c r="H185" s="21">
        <f t="shared" si="4"/>
        <v>1</v>
      </c>
      <c r="I185" s="29">
        <v>8</v>
      </c>
      <c r="J185" s="29" t="s">
        <v>53</v>
      </c>
      <c r="K185" s="29" t="s">
        <v>53</v>
      </c>
      <c r="L185" s="29" t="s">
        <v>53</v>
      </c>
      <c r="M185" s="29" t="s">
        <v>53</v>
      </c>
      <c r="N185" s="29" t="s">
        <v>53</v>
      </c>
      <c r="O185" s="29">
        <v>3</v>
      </c>
      <c r="P185" s="29" t="s">
        <v>883</v>
      </c>
      <c r="Q185" t="s">
        <v>893</v>
      </c>
      <c r="R185" s="35" t="s">
        <v>888</v>
      </c>
      <c r="S185" s="31"/>
      <c r="T185" t="s">
        <v>877</v>
      </c>
      <c r="U185" t="str">
        <f t="shared" si="5"/>
        <v>Insert/Injection</v>
      </c>
      <c r="V185" s="18">
        <v>1</v>
      </c>
    </row>
    <row r="186" spans="1:22">
      <c r="A186">
        <v>304</v>
      </c>
      <c r="B186">
        <v>-69.631097596999993</v>
      </c>
      <c r="C186">
        <v>44.567436811999997</v>
      </c>
      <c r="D186" t="s">
        <v>16</v>
      </c>
      <c r="E186" t="s">
        <v>14</v>
      </c>
      <c r="H186" s="21">
        <f t="shared" si="4"/>
        <v>1</v>
      </c>
      <c r="I186" s="29">
        <v>9</v>
      </c>
      <c r="J186" s="29" t="s">
        <v>53</v>
      </c>
      <c r="K186" s="29" t="s">
        <v>53</v>
      </c>
      <c r="L186" s="29" t="s">
        <v>53</v>
      </c>
      <c r="M186" s="29" t="s">
        <v>53</v>
      </c>
      <c r="N186" s="29" t="s">
        <v>53</v>
      </c>
      <c r="O186" s="29">
        <v>3</v>
      </c>
      <c r="P186" s="29" t="s">
        <v>883</v>
      </c>
      <c r="Q186" t="s">
        <v>893</v>
      </c>
      <c r="R186" s="35" t="s">
        <v>888</v>
      </c>
      <c r="S186" s="31"/>
      <c r="T186" t="s">
        <v>877</v>
      </c>
      <c r="U186" t="str">
        <f t="shared" si="5"/>
        <v>Insert/Injection</v>
      </c>
      <c r="V186" s="18">
        <v>1</v>
      </c>
    </row>
    <row r="187" spans="1:22">
      <c r="A187">
        <v>542</v>
      </c>
      <c r="B187">
        <v>-69.652270662999996</v>
      </c>
      <c r="C187">
        <v>44.575356501000002</v>
      </c>
      <c r="D187" t="s">
        <v>16</v>
      </c>
      <c r="E187" t="s">
        <v>14</v>
      </c>
      <c r="H187" s="21">
        <f t="shared" si="4"/>
        <v>1</v>
      </c>
      <c r="I187" s="29">
        <v>9</v>
      </c>
      <c r="J187" s="29" t="s">
        <v>53</v>
      </c>
      <c r="K187" s="29" t="s">
        <v>53</v>
      </c>
      <c r="L187" s="29" t="s">
        <v>53</v>
      </c>
      <c r="M187" s="29" t="s">
        <v>53</v>
      </c>
      <c r="N187" s="29" t="s">
        <v>53</v>
      </c>
      <c r="O187" s="29">
        <v>3</v>
      </c>
      <c r="P187" s="29" t="s">
        <v>883</v>
      </c>
      <c r="Q187" t="s">
        <v>893</v>
      </c>
      <c r="R187" s="35" t="s">
        <v>888</v>
      </c>
      <c r="S187" s="31"/>
      <c r="T187" t="s">
        <v>877</v>
      </c>
      <c r="U187" t="str">
        <f t="shared" si="5"/>
        <v>Insert/Injection</v>
      </c>
      <c r="V187" s="18">
        <v>1</v>
      </c>
    </row>
    <row r="188" spans="1:22">
      <c r="A188">
        <v>549</v>
      </c>
      <c r="B188">
        <v>-69.652146603999995</v>
      </c>
      <c r="C188">
        <v>44.574312790999997</v>
      </c>
      <c r="D188" t="s">
        <v>16</v>
      </c>
      <c r="E188" t="s">
        <v>14</v>
      </c>
      <c r="H188" s="21">
        <f t="shared" si="4"/>
        <v>1</v>
      </c>
      <c r="I188" s="29">
        <v>12</v>
      </c>
      <c r="J188" s="29" t="s">
        <v>53</v>
      </c>
      <c r="K188" s="29" t="s">
        <v>53</v>
      </c>
      <c r="L188" s="29" t="s">
        <v>53</v>
      </c>
      <c r="M188" s="29" t="s">
        <v>53</v>
      </c>
      <c r="N188" s="29" t="s">
        <v>53</v>
      </c>
      <c r="O188" s="29">
        <v>3</v>
      </c>
      <c r="P188" s="29" t="s">
        <v>883</v>
      </c>
      <c r="Q188" t="s">
        <v>893</v>
      </c>
      <c r="R188" s="35" t="s">
        <v>888</v>
      </c>
      <c r="S188" s="31"/>
      <c r="T188" t="s">
        <v>877</v>
      </c>
      <c r="U188" t="str">
        <f t="shared" si="5"/>
        <v>Insert/Injection</v>
      </c>
      <c r="V188" s="18">
        <v>1</v>
      </c>
    </row>
    <row r="189" spans="1:22">
      <c r="A189">
        <v>42</v>
      </c>
      <c r="B189">
        <v>-69.627548722</v>
      </c>
      <c r="C189">
        <v>44.551067037000003</v>
      </c>
      <c r="D189" t="s">
        <v>16</v>
      </c>
      <c r="E189" t="s">
        <v>14</v>
      </c>
      <c r="H189" s="21">
        <f t="shared" si="4"/>
        <v>1</v>
      </c>
      <c r="I189" s="29">
        <v>3</v>
      </c>
      <c r="J189" s="29" t="s">
        <v>53</v>
      </c>
      <c r="K189" s="29" t="s">
        <v>53</v>
      </c>
      <c r="L189" s="29" t="s">
        <v>53</v>
      </c>
      <c r="M189" s="29" t="s">
        <v>53</v>
      </c>
      <c r="N189" s="29" t="s">
        <v>53</v>
      </c>
      <c r="O189" s="29">
        <v>3</v>
      </c>
      <c r="P189" s="29" t="s">
        <v>885</v>
      </c>
      <c r="Q189" t="s">
        <v>893</v>
      </c>
      <c r="R189" s="35" t="s">
        <v>888</v>
      </c>
      <c r="S189" s="31"/>
      <c r="T189" t="s">
        <v>877</v>
      </c>
      <c r="U189" t="str">
        <f t="shared" si="5"/>
        <v>Insert/Injection</v>
      </c>
      <c r="V189" s="18">
        <v>1</v>
      </c>
    </row>
    <row r="190" spans="1:22">
      <c r="A190">
        <v>502</v>
      </c>
      <c r="B190">
        <v>-69.655138317999999</v>
      </c>
      <c r="C190">
        <v>44.580048357000003</v>
      </c>
      <c r="D190" t="s">
        <v>52</v>
      </c>
      <c r="E190" t="s">
        <v>14</v>
      </c>
      <c r="H190" s="21">
        <f t="shared" si="4"/>
        <v>1</v>
      </c>
      <c r="I190" s="29">
        <v>16</v>
      </c>
      <c r="J190" s="29" t="s">
        <v>53</v>
      </c>
      <c r="K190" s="29" t="s">
        <v>53</v>
      </c>
      <c r="L190" s="29" t="s">
        <v>53</v>
      </c>
      <c r="M190" s="29" t="s">
        <v>53</v>
      </c>
      <c r="N190" s="29" t="s">
        <v>53</v>
      </c>
      <c r="O190" s="29">
        <v>3</v>
      </c>
      <c r="P190" s="29" t="s">
        <v>883</v>
      </c>
      <c r="Q190" t="s">
        <v>893</v>
      </c>
      <c r="R190" s="35" t="s">
        <v>888</v>
      </c>
      <c r="S190" s="31"/>
      <c r="T190" t="s">
        <v>877</v>
      </c>
      <c r="U190" t="str">
        <f t="shared" si="5"/>
        <v>Insert/Injection</v>
      </c>
      <c r="V190" s="18">
        <v>1</v>
      </c>
    </row>
    <row r="191" spans="1:22">
      <c r="A191">
        <v>501</v>
      </c>
      <c r="B191">
        <v>-69.655171658</v>
      </c>
      <c r="C191">
        <v>44.580055708000003</v>
      </c>
      <c r="D191" t="s">
        <v>52</v>
      </c>
      <c r="E191" t="s">
        <v>14</v>
      </c>
      <c r="H191" s="21">
        <f t="shared" si="4"/>
        <v>1</v>
      </c>
      <c r="I191" s="29">
        <v>19</v>
      </c>
      <c r="J191" s="29" t="s">
        <v>53</v>
      </c>
      <c r="K191" s="29" t="s">
        <v>53</v>
      </c>
      <c r="L191" s="29" t="s">
        <v>53</v>
      </c>
      <c r="M191" s="29" t="s">
        <v>53</v>
      </c>
      <c r="N191" s="29" t="s">
        <v>53</v>
      </c>
      <c r="O191" s="29">
        <v>3</v>
      </c>
      <c r="P191" s="29" t="s">
        <v>883</v>
      </c>
      <c r="Q191" t="s">
        <v>893</v>
      </c>
      <c r="R191" s="35" t="s">
        <v>888</v>
      </c>
      <c r="S191" s="31"/>
      <c r="T191" t="s">
        <v>877</v>
      </c>
      <c r="U191" t="str">
        <f t="shared" si="5"/>
        <v>Insert/Injection</v>
      </c>
      <c r="V191" s="18">
        <v>1</v>
      </c>
    </row>
    <row r="192" spans="1:22">
      <c r="A192">
        <v>485</v>
      </c>
      <c r="B192">
        <v>-69.660274157999993</v>
      </c>
      <c r="C192">
        <v>44.527014620999999</v>
      </c>
      <c r="D192" t="s">
        <v>52</v>
      </c>
      <c r="E192" t="s">
        <v>21</v>
      </c>
      <c r="H192" s="21">
        <f t="shared" si="4"/>
        <v>1</v>
      </c>
      <c r="I192" s="29">
        <v>8</v>
      </c>
      <c r="J192" s="29" t="s">
        <v>53</v>
      </c>
      <c r="K192" s="29" t="s">
        <v>53</v>
      </c>
      <c r="L192" s="29" t="s">
        <v>53</v>
      </c>
      <c r="M192" s="29" t="s">
        <v>53</v>
      </c>
      <c r="N192" s="29" t="s">
        <v>53</v>
      </c>
      <c r="O192" s="29">
        <v>3</v>
      </c>
      <c r="P192" s="29" t="s">
        <v>885</v>
      </c>
      <c r="Q192" t="s">
        <v>893</v>
      </c>
      <c r="R192" s="35" t="s">
        <v>888</v>
      </c>
      <c r="S192" s="31"/>
      <c r="T192" t="s">
        <v>877</v>
      </c>
      <c r="U192" t="str">
        <f t="shared" si="5"/>
        <v>Insert/Injection</v>
      </c>
      <c r="V192" s="18">
        <v>1</v>
      </c>
    </row>
    <row r="193" spans="1:22">
      <c r="A193">
        <v>382</v>
      </c>
      <c r="B193">
        <v>-69.660699739999998</v>
      </c>
      <c r="C193">
        <v>44.534174595000003</v>
      </c>
      <c r="D193" t="s">
        <v>51</v>
      </c>
      <c r="E193" t="s">
        <v>19</v>
      </c>
      <c r="H193" s="21">
        <f t="shared" si="4"/>
        <v>1</v>
      </c>
      <c r="I193" s="29">
        <v>6</v>
      </c>
      <c r="J193" s="29" t="s">
        <v>53</v>
      </c>
      <c r="K193" s="29" t="s">
        <v>53</v>
      </c>
      <c r="L193" s="29" t="s">
        <v>53</v>
      </c>
      <c r="M193" s="29" t="s">
        <v>53</v>
      </c>
      <c r="N193" s="29" t="s">
        <v>53</v>
      </c>
      <c r="O193" s="29">
        <v>3</v>
      </c>
      <c r="P193" s="29" t="s">
        <v>883</v>
      </c>
      <c r="Q193" t="s">
        <v>893</v>
      </c>
      <c r="R193" s="35" t="s">
        <v>888</v>
      </c>
      <c r="S193" s="31"/>
      <c r="T193" t="s">
        <v>877</v>
      </c>
      <c r="U193" t="str">
        <f t="shared" si="5"/>
        <v>Insert/Injection</v>
      </c>
      <c r="V193" s="18">
        <v>1</v>
      </c>
    </row>
    <row r="194" spans="1:22">
      <c r="A194">
        <v>488</v>
      </c>
      <c r="B194">
        <v>-69.656248934999994</v>
      </c>
      <c r="C194">
        <v>44.580609576000001</v>
      </c>
      <c r="D194" t="s">
        <v>51</v>
      </c>
      <c r="E194" t="s">
        <v>14</v>
      </c>
      <c r="H194" s="21">
        <f t="shared" ref="H194:H257" si="6">IF(R194="Y", 1, 0)</f>
        <v>1</v>
      </c>
      <c r="I194" s="29">
        <v>12</v>
      </c>
      <c r="J194" s="29" t="s">
        <v>53</v>
      </c>
      <c r="K194" s="29" t="s">
        <v>53</v>
      </c>
      <c r="L194" s="29" t="s">
        <v>53</v>
      </c>
      <c r="M194" s="29" t="s">
        <v>53</v>
      </c>
      <c r="N194" s="29" t="s">
        <v>53</v>
      </c>
      <c r="O194" s="29">
        <v>3</v>
      </c>
      <c r="P194" s="29" t="s">
        <v>883</v>
      </c>
      <c r="Q194" t="s">
        <v>893</v>
      </c>
      <c r="R194" s="35" t="s">
        <v>888</v>
      </c>
      <c r="S194" s="31"/>
      <c r="T194" t="s">
        <v>877</v>
      </c>
      <c r="U194" t="str">
        <f t="shared" ref="U194:U257" si="7">IF(R194="N","None",(IF(AND(T194="Ornamental",R194="Y"),"Insert/Injection",(IF(AND(OR(T194="Bush",T194&lt;10),R194="Y"),"Manual Removal","Organic Spray")))))</f>
        <v>Insert/Injection</v>
      </c>
      <c r="V194" s="18">
        <v>1</v>
      </c>
    </row>
    <row r="195" spans="1:22">
      <c r="A195">
        <v>6</v>
      </c>
      <c r="B195">
        <v>-69.646326048000006</v>
      </c>
      <c r="C195">
        <v>44.561905662999997</v>
      </c>
      <c r="D195" t="s">
        <v>17</v>
      </c>
      <c r="E195" t="s">
        <v>14</v>
      </c>
      <c r="H195" s="21">
        <f t="shared" si="6"/>
        <v>1</v>
      </c>
      <c r="I195" s="29">
        <v>13</v>
      </c>
      <c r="J195" s="29" t="s">
        <v>53</v>
      </c>
      <c r="K195" s="29" t="s">
        <v>53</v>
      </c>
      <c r="L195" s="29" t="s">
        <v>53</v>
      </c>
      <c r="M195" s="29" t="s">
        <v>53</v>
      </c>
      <c r="N195" s="29" t="s">
        <v>53</v>
      </c>
      <c r="O195" s="29">
        <v>2</v>
      </c>
      <c r="P195" s="29" t="s">
        <v>885</v>
      </c>
      <c r="Q195" t="s">
        <v>893</v>
      </c>
      <c r="R195" s="35" t="s">
        <v>888</v>
      </c>
      <c r="S195" s="31"/>
      <c r="T195" t="s">
        <v>877</v>
      </c>
      <c r="U195" t="str">
        <f t="shared" si="7"/>
        <v>Insert/Injection</v>
      </c>
      <c r="V195" s="18">
        <v>1</v>
      </c>
    </row>
    <row r="196" spans="1:22">
      <c r="A196">
        <v>510</v>
      </c>
      <c r="B196">
        <v>-69.654663634000002</v>
      </c>
      <c r="C196">
        <v>44.579035122999997</v>
      </c>
      <c r="D196" t="s">
        <v>25</v>
      </c>
      <c r="E196" t="s">
        <v>14</v>
      </c>
      <c r="H196" s="21">
        <f t="shared" si="6"/>
        <v>1</v>
      </c>
      <c r="I196" s="29">
        <v>10</v>
      </c>
      <c r="J196" s="29" t="s">
        <v>53</v>
      </c>
      <c r="K196" s="29" t="s">
        <v>53</v>
      </c>
      <c r="L196" s="29" t="s">
        <v>53</v>
      </c>
      <c r="M196" s="29" t="s">
        <v>53</v>
      </c>
      <c r="N196" s="29" t="s">
        <v>53</v>
      </c>
      <c r="O196" s="29">
        <v>2</v>
      </c>
      <c r="P196" s="29" t="s">
        <v>883</v>
      </c>
      <c r="Q196" t="s">
        <v>893</v>
      </c>
      <c r="R196" s="35" t="s">
        <v>888</v>
      </c>
      <c r="S196" s="31"/>
      <c r="T196" t="s">
        <v>877</v>
      </c>
      <c r="U196" t="str">
        <f t="shared" si="7"/>
        <v>Insert/Injection</v>
      </c>
      <c r="V196" s="18">
        <v>1</v>
      </c>
    </row>
    <row r="197" spans="1:22">
      <c r="A197">
        <v>51</v>
      </c>
      <c r="B197">
        <v>-69.627184596999996</v>
      </c>
      <c r="C197">
        <v>44.551287305999999</v>
      </c>
      <c r="D197" t="s">
        <v>28</v>
      </c>
      <c r="E197" t="s">
        <v>14</v>
      </c>
      <c r="H197" s="21">
        <f t="shared" si="6"/>
        <v>1</v>
      </c>
      <c r="I197" s="29">
        <v>3</v>
      </c>
      <c r="J197" s="29">
        <v>3</v>
      </c>
      <c r="K197" s="29">
        <v>1</v>
      </c>
      <c r="L197" s="29">
        <v>1</v>
      </c>
      <c r="M197" s="29" t="s">
        <v>53</v>
      </c>
      <c r="N197" s="29" t="s">
        <v>53</v>
      </c>
      <c r="O197" s="29">
        <v>2</v>
      </c>
      <c r="P197" s="29" t="s">
        <v>884</v>
      </c>
      <c r="Q197" t="s">
        <v>893</v>
      </c>
      <c r="R197" s="35" t="s">
        <v>888</v>
      </c>
      <c r="S197" s="31"/>
      <c r="T197" t="s">
        <v>877</v>
      </c>
      <c r="U197" t="str">
        <f t="shared" si="7"/>
        <v>Insert/Injection</v>
      </c>
      <c r="V197" s="18">
        <v>1</v>
      </c>
    </row>
    <row r="198" spans="1:22">
      <c r="A198">
        <v>61</v>
      </c>
      <c r="B198">
        <v>-69.627084651999994</v>
      </c>
      <c r="C198">
        <v>44.552212285000003</v>
      </c>
      <c r="D198" t="s">
        <v>28</v>
      </c>
      <c r="E198" t="s">
        <v>14</v>
      </c>
      <c r="H198" s="21">
        <f t="shared" si="6"/>
        <v>1</v>
      </c>
      <c r="I198" s="29">
        <v>3</v>
      </c>
      <c r="J198" s="29">
        <v>1</v>
      </c>
      <c r="K198" s="29">
        <v>1</v>
      </c>
      <c r="L198" s="29">
        <v>1</v>
      </c>
      <c r="M198" s="29">
        <v>1</v>
      </c>
      <c r="N198" s="29">
        <v>1</v>
      </c>
      <c r="O198" s="29">
        <v>2</v>
      </c>
      <c r="P198" s="29" t="s">
        <v>884</v>
      </c>
      <c r="Q198" t="s">
        <v>893</v>
      </c>
      <c r="R198" s="35" t="s">
        <v>888</v>
      </c>
      <c r="S198" s="31"/>
      <c r="T198" t="s">
        <v>877</v>
      </c>
      <c r="U198" t="str">
        <f t="shared" si="7"/>
        <v>Insert/Injection</v>
      </c>
      <c r="V198" s="18">
        <v>1</v>
      </c>
    </row>
    <row r="199" spans="1:22">
      <c r="A199">
        <v>68</v>
      </c>
      <c r="B199">
        <v>-69.627203952000002</v>
      </c>
      <c r="C199">
        <v>44.552401690000003</v>
      </c>
      <c r="D199" t="s">
        <v>28</v>
      </c>
      <c r="E199" t="s">
        <v>14</v>
      </c>
      <c r="H199" s="21">
        <f t="shared" si="6"/>
        <v>1</v>
      </c>
      <c r="I199" s="29">
        <v>3</v>
      </c>
      <c r="J199" s="29">
        <v>2</v>
      </c>
      <c r="K199" s="29">
        <v>1</v>
      </c>
      <c r="L199" s="29" t="s">
        <v>53</v>
      </c>
      <c r="M199" s="29" t="s">
        <v>53</v>
      </c>
      <c r="N199" s="29" t="s">
        <v>53</v>
      </c>
      <c r="O199" s="29">
        <v>2</v>
      </c>
      <c r="P199" s="29" t="s">
        <v>884</v>
      </c>
      <c r="Q199" t="s">
        <v>893</v>
      </c>
      <c r="R199" s="35" t="s">
        <v>888</v>
      </c>
      <c r="S199" s="31"/>
      <c r="T199" t="s">
        <v>877</v>
      </c>
      <c r="U199" t="str">
        <f t="shared" si="7"/>
        <v>Insert/Injection</v>
      </c>
      <c r="V199" s="18">
        <v>1</v>
      </c>
    </row>
    <row r="200" spans="1:22">
      <c r="A200">
        <v>70</v>
      </c>
      <c r="B200">
        <v>-69.627205470999996</v>
      </c>
      <c r="C200">
        <v>44.552465323</v>
      </c>
      <c r="D200" t="s">
        <v>28</v>
      </c>
      <c r="E200" t="s">
        <v>14</v>
      </c>
      <c r="H200" s="21">
        <f t="shared" si="6"/>
        <v>1</v>
      </c>
      <c r="I200" s="29">
        <v>3</v>
      </c>
      <c r="J200" s="29">
        <v>3</v>
      </c>
      <c r="K200" s="29">
        <v>1</v>
      </c>
      <c r="L200" s="29" t="s">
        <v>53</v>
      </c>
      <c r="M200" s="29" t="s">
        <v>53</v>
      </c>
      <c r="N200" s="29" t="s">
        <v>53</v>
      </c>
      <c r="O200" s="29">
        <v>2</v>
      </c>
      <c r="P200" s="29" t="s">
        <v>884</v>
      </c>
      <c r="Q200" t="s">
        <v>893</v>
      </c>
      <c r="R200" s="35" t="s">
        <v>888</v>
      </c>
      <c r="S200" s="31"/>
      <c r="T200" t="s">
        <v>877</v>
      </c>
      <c r="U200" t="str">
        <f t="shared" si="7"/>
        <v>Insert/Injection</v>
      </c>
      <c r="V200" s="18">
        <v>1</v>
      </c>
    </row>
    <row r="201" spans="1:22">
      <c r="A201">
        <v>71</v>
      </c>
      <c r="B201">
        <v>-69.627243395999997</v>
      </c>
      <c r="C201">
        <v>44.552490042000002</v>
      </c>
      <c r="D201" t="s">
        <v>28</v>
      </c>
      <c r="E201" t="s">
        <v>14</v>
      </c>
      <c r="H201" s="21">
        <f t="shared" si="6"/>
        <v>1</v>
      </c>
      <c r="I201" s="29">
        <v>3</v>
      </c>
      <c r="J201" s="29">
        <v>2</v>
      </c>
      <c r="K201" s="29">
        <v>2</v>
      </c>
      <c r="L201" s="29" t="s">
        <v>53</v>
      </c>
      <c r="M201" s="29" t="s">
        <v>53</v>
      </c>
      <c r="N201" s="29" t="s">
        <v>53</v>
      </c>
      <c r="O201" s="29">
        <v>2</v>
      </c>
      <c r="P201" s="29" t="s">
        <v>884</v>
      </c>
      <c r="Q201" t="s">
        <v>893</v>
      </c>
      <c r="R201" s="35" t="s">
        <v>888</v>
      </c>
      <c r="S201" s="31"/>
      <c r="T201" t="s">
        <v>877</v>
      </c>
      <c r="U201" t="str">
        <f t="shared" si="7"/>
        <v>Insert/Injection</v>
      </c>
      <c r="V201" s="18">
        <v>1</v>
      </c>
    </row>
    <row r="202" spans="1:22">
      <c r="A202">
        <v>56</v>
      </c>
      <c r="B202">
        <v>-69.627155242000001</v>
      </c>
      <c r="C202">
        <v>44.551626847999998</v>
      </c>
      <c r="D202" t="s">
        <v>28</v>
      </c>
      <c r="E202" t="s">
        <v>14</v>
      </c>
      <c r="H202" s="21">
        <f t="shared" si="6"/>
        <v>1</v>
      </c>
      <c r="I202" s="29">
        <v>4</v>
      </c>
      <c r="J202" s="29">
        <v>2</v>
      </c>
      <c r="K202" s="29">
        <v>1</v>
      </c>
      <c r="L202" s="29" t="s">
        <v>53</v>
      </c>
      <c r="M202" s="29" t="s">
        <v>53</v>
      </c>
      <c r="N202" s="29" t="s">
        <v>53</v>
      </c>
      <c r="O202" s="29">
        <v>2</v>
      </c>
      <c r="P202" s="29" t="s">
        <v>884</v>
      </c>
      <c r="Q202" t="s">
        <v>893</v>
      </c>
      <c r="R202" s="35" t="s">
        <v>888</v>
      </c>
      <c r="S202" s="31"/>
      <c r="T202" t="s">
        <v>877</v>
      </c>
      <c r="U202" t="str">
        <f t="shared" si="7"/>
        <v>Insert/Injection</v>
      </c>
      <c r="V202" s="18">
        <v>1</v>
      </c>
    </row>
    <row r="203" spans="1:22">
      <c r="A203">
        <v>58</v>
      </c>
      <c r="B203">
        <v>-69.627146612000004</v>
      </c>
      <c r="C203">
        <v>44.551707405999998</v>
      </c>
      <c r="D203" t="s">
        <v>28</v>
      </c>
      <c r="E203" t="s">
        <v>14</v>
      </c>
      <c r="H203" s="21">
        <f t="shared" si="6"/>
        <v>1</v>
      </c>
      <c r="I203" s="29">
        <v>4</v>
      </c>
      <c r="J203" s="29">
        <v>4</v>
      </c>
      <c r="K203" s="29">
        <v>3</v>
      </c>
      <c r="L203" s="29">
        <v>1</v>
      </c>
      <c r="M203" s="29" t="s">
        <v>53</v>
      </c>
      <c r="N203" s="29" t="s">
        <v>53</v>
      </c>
      <c r="O203" s="29">
        <v>2</v>
      </c>
      <c r="P203" s="29" t="s">
        <v>884</v>
      </c>
      <c r="Q203" t="s">
        <v>893</v>
      </c>
      <c r="R203" s="35" t="s">
        <v>888</v>
      </c>
      <c r="S203" s="31"/>
      <c r="T203" t="s">
        <v>877</v>
      </c>
      <c r="U203" t="str">
        <f t="shared" si="7"/>
        <v>Insert/Injection</v>
      </c>
      <c r="V203" s="18">
        <v>1</v>
      </c>
    </row>
    <row r="204" spans="1:22">
      <c r="A204">
        <v>48</v>
      </c>
      <c r="B204">
        <v>-69.627188631999999</v>
      </c>
      <c r="C204">
        <v>44.551157570000001</v>
      </c>
      <c r="D204" t="s">
        <v>28</v>
      </c>
      <c r="E204" t="s">
        <v>14</v>
      </c>
      <c r="H204" s="21">
        <f t="shared" si="6"/>
        <v>1</v>
      </c>
      <c r="I204" s="29">
        <v>3</v>
      </c>
      <c r="J204" s="29">
        <v>3</v>
      </c>
      <c r="K204" s="29" t="s">
        <v>53</v>
      </c>
      <c r="L204" s="29" t="s">
        <v>53</v>
      </c>
      <c r="M204" s="29" t="s">
        <v>53</v>
      </c>
      <c r="N204" s="29" t="s">
        <v>53</v>
      </c>
      <c r="O204" s="29">
        <v>2</v>
      </c>
      <c r="P204" s="29" t="s">
        <v>885</v>
      </c>
      <c r="Q204" t="s">
        <v>893</v>
      </c>
      <c r="R204" s="35" t="s">
        <v>888</v>
      </c>
      <c r="S204" s="31"/>
      <c r="T204" t="s">
        <v>877</v>
      </c>
      <c r="U204" t="str">
        <f t="shared" si="7"/>
        <v>Insert/Injection</v>
      </c>
      <c r="V204" s="18">
        <v>1</v>
      </c>
    </row>
    <row r="205" spans="1:22">
      <c r="A205">
        <v>49</v>
      </c>
      <c r="B205">
        <v>-69.627224026999997</v>
      </c>
      <c r="C205">
        <v>44.551231274000003</v>
      </c>
      <c r="D205" t="s">
        <v>28</v>
      </c>
      <c r="E205" t="s">
        <v>14</v>
      </c>
      <c r="H205" s="21">
        <f t="shared" si="6"/>
        <v>1</v>
      </c>
      <c r="I205" s="29">
        <v>3</v>
      </c>
      <c r="J205" s="29">
        <v>3</v>
      </c>
      <c r="K205" s="29">
        <v>2</v>
      </c>
      <c r="L205" s="29">
        <v>2</v>
      </c>
      <c r="M205" s="29" t="s">
        <v>53</v>
      </c>
      <c r="N205" s="29" t="s">
        <v>53</v>
      </c>
      <c r="O205" s="29">
        <v>2</v>
      </c>
      <c r="P205" s="29" t="s">
        <v>885</v>
      </c>
      <c r="Q205" t="s">
        <v>893</v>
      </c>
      <c r="R205" s="35" t="s">
        <v>888</v>
      </c>
      <c r="S205" s="31"/>
      <c r="T205" t="s">
        <v>877</v>
      </c>
      <c r="U205" t="str">
        <f t="shared" si="7"/>
        <v>Insert/Injection</v>
      </c>
      <c r="V205" s="18">
        <v>1</v>
      </c>
    </row>
    <row r="206" spans="1:22">
      <c r="A206">
        <v>344</v>
      </c>
      <c r="B206">
        <v>-69.662652941000005</v>
      </c>
      <c r="C206">
        <v>44.528841767000003</v>
      </c>
      <c r="D206" t="s">
        <v>48</v>
      </c>
      <c r="E206" t="s">
        <v>14</v>
      </c>
      <c r="H206" s="21">
        <f t="shared" si="6"/>
        <v>1</v>
      </c>
      <c r="I206" s="29">
        <v>5</v>
      </c>
      <c r="J206" s="29" t="s">
        <v>53</v>
      </c>
      <c r="K206" s="29" t="s">
        <v>53</v>
      </c>
      <c r="L206" s="29" t="s">
        <v>53</v>
      </c>
      <c r="M206" s="29" t="s">
        <v>53</v>
      </c>
      <c r="N206" s="29" t="s">
        <v>53</v>
      </c>
      <c r="O206" s="29">
        <v>2</v>
      </c>
      <c r="P206" s="29" t="s">
        <v>883</v>
      </c>
      <c r="Q206" t="s">
        <v>893</v>
      </c>
      <c r="R206" s="35" t="s">
        <v>888</v>
      </c>
      <c r="S206" s="31"/>
      <c r="T206" t="s">
        <v>879</v>
      </c>
      <c r="U206" t="str">
        <f t="shared" si="7"/>
        <v>Organic Spray</v>
      </c>
      <c r="V206" s="18">
        <v>1</v>
      </c>
    </row>
    <row r="207" spans="1:22">
      <c r="A207">
        <v>354</v>
      </c>
      <c r="B207">
        <v>-69.662271575000005</v>
      </c>
      <c r="C207">
        <v>44.528688922000001</v>
      </c>
      <c r="D207" t="s">
        <v>48</v>
      </c>
      <c r="E207" t="s">
        <v>21</v>
      </c>
      <c r="H207" s="21">
        <f t="shared" si="6"/>
        <v>1</v>
      </c>
      <c r="I207" s="29">
        <v>7</v>
      </c>
      <c r="J207" s="29" t="s">
        <v>53</v>
      </c>
      <c r="K207" s="29" t="s">
        <v>53</v>
      </c>
      <c r="L207" s="29" t="s">
        <v>53</v>
      </c>
      <c r="M207" s="29" t="s">
        <v>53</v>
      </c>
      <c r="N207" s="29" t="s">
        <v>53</v>
      </c>
      <c r="O207" s="29">
        <v>2</v>
      </c>
      <c r="P207" s="29" t="s">
        <v>883</v>
      </c>
      <c r="Q207" t="s">
        <v>893</v>
      </c>
      <c r="R207" s="35" t="s">
        <v>888</v>
      </c>
      <c r="S207" s="31"/>
      <c r="T207" t="s">
        <v>879</v>
      </c>
      <c r="U207" t="str">
        <f t="shared" si="7"/>
        <v>Organic Spray</v>
      </c>
      <c r="V207" s="18">
        <v>1</v>
      </c>
    </row>
    <row r="208" spans="1:22">
      <c r="A208">
        <v>459</v>
      </c>
      <c r="B208">
        <v>-69.661195771999999</v>
      </c>
      <c r="C208">
        <v>44.527407699999998</v>
      </c>
      <c r="D208" t="s">
        <v>48</v>
      </c>
      <c r="E208" t="s">
        <v>19</v>
      </c>
      <c r="H208" s="21">
        <f t="shared" si="6"/>
        <v>1</v>
      </c>
      <c r="I208" s="29">
        <v>8</v>
      </c>
      <c r="J208" s="29" t="s">
        <v>53</v>
      </c>
      <c r="K208" s="29" t="s">
        <v>53</v>
      </c>
      <c r="L208" s="29" t="s">
        <v>53</v>
      </c>
      <c r="M208" s="29" t="s">
        <v>53</v>
      </c>
      <c r="N208" s="29" t="s">
        <v>53</v>
      </c>
      <c r="O208" s="29">
        <v>2</v>
      </c>
      <c r="P208" s="29" t="s">
        <v>883</v>
      </c>
      <c r="Q208" t="s">
        <v>893</v>
      </c>
      <c r="R208" s="35" t="s">
        <v>888</v>
      </c>
      <c r="S208" s="31"/>
      <c r="T208" t="s">
        <v>879</v>
      </c>
      <c r="U208" t="str">
        <f t="shared" si="7"/>
        <v>Organic Spray</v>
      </c>
      <c r="V208" s="18">
        <v>1</v>
      </c>
    </row>
    <row r="209" spans="1:22">
      <c r="A209">
        <v>355</v>
      </c>
      <c r="B209">
        <v>-69.662260275999998</v>
      </c>
      <c r="C209">
        <v>44.528683061999999</v>
      </c>
      <c r="D209" t="s">
        <v>48</v>
      </c>
      <c r="E209" t="s">
        <v>21</v>
      </c>
      <c r="H209" s="21">
        <f t="shared" si="6"/>
        <v>1</v>
      </c>
      <c r="I209" s="29">
        <v>9</v>
      </c>
      <c r="J209" s="29" t="s">
        <v>53</v>
      </c>
      <c r="K209" s="29" t="s">
        <v>53</v>
      </c>
      <c r="L209" s="29" t="s">
        <v>53</v>
      </c>
      <c r="M209" s="29" t="s">
        <v>53</v>
      </c>
      <c r="N209" s="29" t="s">
        <v>53</v>
      </c>
      <c r="O209" s="29">
        <v>2</v>
      </c>
      <c r="P209" s="29" t="s">
        <v>883</v>
      </c>
      <c r="Q209" t="s">
        <v>893</v>
      </c>
      <c r="R209" s="35" t="s">
        <v>888</v>
      </c>
      <c r="S209" s="31"/>
      <c r="T209" t="s">
        <v>879</v>
      </c>
      <c r="U209" t="str">
        <f t="shared" si="7"/>
        <v>Organic Spray</v>
      </c>
      <c r="V209" s="18">
        <v>1</v>
      </c>
    </row>
    <row r="210" spans="1:22">
      <c r="A210">
        <v>384</v>
      </c>
      <c r="B210">
        <v>-69.660540241999996</v>
      </c>
      <c r="C210">
        <v>44.534175722000001</v>
      </c>
      <c r="D210" t="s">
        <v>26</v>
      </c>
      <c r="E210" t="s">
        <v>21</v>
      </c>
      <c r="H210" s="21">
        <f t="shared" si="6"/>
        <v>1</v>
      </c>
      <c r="I210" s="29">
        <v>8</v>
      </c>
      <c r="J210" s="29" t="s">
        <v>53</v>
      </c>
      <c r="K210" s="29" t="s">
        <v>53</v>
      </c>
      <c r="L210" s="29" t="s">
        <v>53</v>
      </c>
      <c r="M210" s="29" t="s">
        <v>53</v>
      </c>
      <c r="N210" s="29" t="s">
        <v>53</v>
      </c>
      <c r="O210" s="29">
        <v>2</v>
      </c>
      <c r="P210" s="29" t="s">
        <v>883</v>
      </c>
      <c r="Q210" t="s">
        <v>893</v>
      </c>
      <c r="R210" s="35" t="s">
        <v>888</v>
      </c>
      <c r="S210" s="31"/>
      <c r="T210" t="s">
        <v>879</v>
      </c>
      <c r="U210" t="str">
        <f t="shared" si="7"/>
        <v>Organic Spray</v>
      </c>
      <c r="V210" s="18">
        <v>1</v>
      </c>
    </row>
    <row r="211" spans="1:22">
      <c r="A211">
        <v>31</v>
      </c>
      <c r="B211">
        <v>-69.627462484000006</v>
      </c>
      <c r="C211">
        <v>44.550816718</v>
      </c>
      <c r="D211" t="s">
        <v>26</v>
      </c>
      <c r="E211" t="s">
        <v>14</v>
      </c>
      <c r="H211" s="21">
        <f t="shared" si="6"/>
        <v>1</v>
      </c>
      <c r="I211" s="29">
        <v>5</v>
      </c>
      <c r="J211" s="29" t="s">
        <v>53</v>
      </c>
      <c r="K211" s="29" t="s">
        <v>53</v>
      </c>
      <c r="L211" s="29" t="s">
        <v>53</v>
      </c>
      <c r="M211" s="29" t="s">
        <v>53</v>
      </c>
      <c r="N211" s="29" t="s">
        <v>53</v>
      </c>
      <c r="O211" s="29">
        <v>2</v>
      </c>
      <c r="P211" s="29" t="s">
        <v>885</v>
      </c>
      <c r="Q211" t="s">
        <v>893</v>
      </c>
      <c r="R211" s="35" t="s">
        <v>888</v>
      </c>
      <c r="S211" s="31"/>
      <c r="T211" t="s">
        <v>879</v>
      </c>
      <c r="U211" t="str">
        <f t="shared" si="7"/>
        <v>Organic Spray</v>
      </c>
      <c r="V211" s="18">
        <v>1</v>
      </c>
    </row>
    <row r="212" spans="1:22">
      <c r="A212">
        <v>122</v>
      </c>
      <c r="B212">
        <v>-69.633630843000006</v>
      </c>
      <c r="C212">
        <v>44.550842164000002</v>
      </c>
      <c r="D212" t="s">
        <v>22</v>
      </c>
      <c r="E212" t="s">
        <v>14</v>
      </c>
      <c r="H212" s="21">
        <f t="shared" si="6"/>
        <v>1</v>
      </c>
      <c r="I212" s="29">
        <v>4</v>
      </c>
      <c r="J212" s="29" t="s">
        <v>53</v>
      </c>
      <c r="K212" s="29" t="s">
        <v>53</v>
      </c>
      <c r="L212" s="29" t="s">
        <v>53</v>
      </c>
      <c r="M212" s="29" t="s">
        <v>53</v>
      </c>
      <c r="N212" s="29" t="s">
        <v>53</v>
      </c>
      <c r="O212" s="29">
        <v>2</v>
      </c>
      <c r="P212" s="29" t="s">
        <v>883</v>
      </c>
      <c r="Q212" t="s">
        <v>893</v>
      </c>
      <c r="R212" s="35" t="s">
        <v>888</v>
      </c>
      <c r="S212" s="31"/>
      <c r="T212" t="s">
        <v>877</v>
      </c>
      <c r="U212" t="str">
        <f t="shared" si="7"/>
        <v>Insert/Injection</v>
      </c>
      <c r="V212" s="18">
        <v>1</v>
      </c>
    </row>
    <row r="213" spans="1:22">
      <c r="A213">
        <v>123</v>
      </c>
      <c r="B213">
        <v>-69.633751474999997</v>
      </c>
      <c r="C213">
        <v>44.550858454</v>
      </c>
      <c r="D213" t="s">
        <v>22</v>
      </c>
      <c r="E213" t="s">
        <v>14</v>
      </c>
      <c r="H213" s="21">
        <f t="shared" si="6"/>
        <v>1</v>
      </c>
      <c r="I213" s="29">
        <v>8</v>
      </c>
      <c r="J213" s="29" t="s">
        <v>53</v>
      </c>
      <c r="K213" s="29" t="s">
        <v>53</v>
      </c>
      <c r="L213" s="29" t="s">
        <v>53</v>
      </c>
      <c r="M213" s="29" t="s">
        <v>53</v>
      </c>
      <c r="N213" s="29" t="s">
        <v>53</v>
      </c>
      <c r="O213" s="29">
        <v>2</v>
      </c>
      <c r="P213" s="29" t="s">
        <v>883</v>
      </c>
      <c r="Q213" t="s">
        <v>893</v>
      </c>
      <c r="R213" s="35" t="s">
        <v>888</v>
      </c>
      <c r="S213" s="31"/>
      <c r="T213" t="s">
        <v>877</v>
      </c>
      <c r="U213" t="str">
        <f t="shared" si="7"/>
        <v>Insert/Injection</v>
      </c>
      <c r="V213" s="18">
        <v>1</v>
      </c>
    </row>
    <row r="214" spans="1:22">
      <c r="A214">
        <v>335</v>
      </c>
      <c r="B214">
        <v>-69.642755903999998</v>
      </c>
      <c r="C214">
        <v>44.534672350000001</v>
      </c>
      <c r="D214" t="s">
        <v>22</v>
      </c>
      <c r="E214" t="s">
        <v>19</v>
      </c>
      <c r="H214" s="21">
        <f t="shared" si="6"/>
        <v>1</v>
      </c>
      <c r="I214" s="29">
        <v>12</v>
      </c>
      <c r="J214" s="29" t="s">
        <v>53</v>
      </c>
      <c r="K214" s="29" t="s">
        <v>53</v>
      </c>
      <c r="L214" s="29" t="s">
        <v>53</v>
      </c>
      <c r="M214" s="29" t="s">
        <v>53</v>
      </c>
      <c r="N214" s="29" t="s">
        <v>53</v>
      </c>
      <c r="O214" s="29">
        <v>2</v>
      </c>
      <c r="P214" s="29" t="s">
        <v>885</v>
      </c>
      <c r="Q214" t="s">
        <v>893</v>
      </c>
      <c r="R214" s="35" t="s">
        <v>888</v>
      </c>
      <c r="S214" s="31"/>
      <c r="T214" t="s">
        <v>877</v>
      </c>
      <c r="U214" t="str">
        <f t="shared" si="7"/>
        <v>Insert/Injection</v>
      </c>
      <c r="V214" s="18">
        <v>1</v>
      </c>
    </row>
    <row r="215" spans="1:22">
      <c r="A215">
        <v>106</v>
      </c>
      <c r="B215">
        <v>-69.629180762000004</v>
      </c>
      <c r="C215">
        <v>44.549536455999998</v>
      </c>
      <c r="D215" t="s">
        <v>34</v>
      </c>
      <c r="E215" t="s">
        <v>14</v>
      </c>
      <c r="H215" s="21">
        <f t="shared" si="6"/>
        <v>1</v>
      </c>
      <c r="I215" s="29">
        <v>2</v>
      </c>
      <c r="J215" s="29" t="s">
        <v>53</v>
      </c>
      <c r="K215" s="29" t="s">
        <v>53</v>
      </c>
      <c r="L215" s="29" t="s">
        <v>53</v>
      </c>
      <c r="M215" s="29" t="s">
        <v>53</v>
      </c>
      <c r="N215" s="29" t="s">
        <v>53</v>
      </c>
      <c r="O215" s="29">
        <v>2</v>
      </c>
      <c r="P215" s="29" t="s">
        <v>883</v>
      </c>
      <c r="Q215" t="s">
        <v>893</v>
      </c>
      <c r="R215" s="35" t="s">
        <v>888</v>
      </c>
      <c r="S215" s="31"/>
      <c r="T215" t="s">
        <v>879</v>
      </c>
      <c r="U215" t="str">
        <f t="shared" si="7"/>
        <v>Organic Spray</v>
      </c>
      <c r="V215" s="18">
        <v>1</v>
      </c>
    </row>
    <row r="216" spans="1:22">
      <c r="A216">
        <v>234</v>
      </c>
      <c r="B216">
        <v>-69.628330238000004</v>
      </c>
      <c r="C216">
        <v>44.550194359999999</v>
      </c>
      <c r="D216" t="s">
        <v>45</v>
      </c>
      <c r="E216" t="s">
        <v>19</v>
      </c>
      <c r="H216" s="21">
        <f t="shared" si="6"/>
        <v>1</v>
      </c>
      <c r="I216" s="29">
        <v>14</v>
      </c>
      <c r="J216" s="29" t="s">
        <v>53</v>
      </c>
      <c r="K216" s="29" t="s">
        <v>53</v>
      </c>
      <c r="L216" s="29" t="s">
        <v>53</v>
      </c>
      <c r="M216" s="29" t="s">
        <v>53</v>
      </c>
      <c r="N216" s="29" t="s">
        <v>53</v>
      </c>
      <c r="O216" s="29">
        <v>2</v>
      </c>
      <c r="P216" s="29" t="s">
        <v>883</v>
      </c>
      <c r="Q216" t="s">
        <v>893</v>
      </c>
      <c r="R216" s="35" t="s">
        <v>888</v>
      </c>
      <c r="S216" s="31"/>
      <c r="T216" t="s">
        <v>877</v>
      </c>
      <c r="U216" t="str">
        <f t="shared" si="7"/>
        <v>Insert/Injection</v>
      </c>
      <c r="V216" s="18">
        <v>1</v>
      </c>
    </row>
    <row r="217" spans="1:22">
      <c r="A217">
        <v>279</v>
      </c>
      <c r="B217">
        <v>-69.643689570000006</v>
      </c>
      <c r="C217">
        <v>44.534470743999997</v>
      </c>
      <c r="D217" t="s">
        <v>45</v>
      </c>
      <c r="E217" t="s">
        <v>21</v>
      </c>
      <c r="H217" s="21">
        <f t="shared" si="6"/>
        <v>1</v>
      </c>
      <c r="I217" s="29">
        <v>12</v>
      </c>
      <c r="J217" s="29" t="s">
        <v>53</v>
      </c>
      <c r="K217" s="29" t="s">
        <v>53</v>
      </c>
      <c r="L217" s="29" t="s">
        <v>53</v>
      </c>
      <c r="M217" s="29" t="s">
        <v>53</v>
      </c>
      <c r="N217" s="29" t="s">
        <v>53</v>
      </c>
      <c r="O217" s="29">
        <v>2</v>
      </c>
      <c r="P217" s="29" t="s">
        <v>885</v>
      </c>
      <c r="Q217" t="s">
        <v>893</v>
      </c>
      <c r="R217" s="35" t="s">
        <v>888</v>
      </c>
      <c r="S217" s="31"/>
      <c r="T217" t="s">
        <v>877</v>
      </c>
      <c r="U217" t="str">
        <f t="shared" si="7"/>
        <v>Insert/Injection</v>
      </c>
      <c r="V217" s="18">
        <v>1</v>
      </c>
    </row>
    <row r="218" spans="1:22">
      <c r="A218">
        <v>265</v>
      </c>
      <c r="B218">
        <v>-69.630549834999997</v>
      </c>
      <c r="C218">
        <v>44.567158679000002</v>
      </c>
      <c r="D218" t="s">
        <v>36</v>
      </c>
      <c r="E218" t="s">
        <v>14</v>
      </c>
      <c r="H218" s="21">
        <f t="shared" si="6"/>
        <v>1</v>
      </c>
      <c r="I218" s="29">
        <v>14</v>
      </c>
      <c r="J218" s="29" t="s">
        <v>53</v>
      </c>
      <c r="K218" s="29" t="s">
        <v>53</v>
      </c>
      <c r="L218" s="29" t="s">
        <v>53</v>
      </c>
      <c r="M218" s="29" t="s">
        <v>53</v>
      </c>
      <c r="N218" s="29" t="s">
        <v>53</v>
      </c>
      <c r="O218" s="29">
        <v>2</v>
      </c>
      <c r="P218" s="29" t="s">
        <v>883</v>
      </c>
      <c r="Q218" t="s">
        <v>893</v>
      </c>
      <c r="R218" s="35" t="s">
        <v>888</v>
      </c>
      <c r="S218" s="31"/>
      <c r="T218" t="s">
        <v>877</v>
      </c>
      <c r="U218" t="str">
        <f t="shared" si="7"/>
        <v>Insert/Injection</v>
      </c>
      <c r="V218" s="18">
        <v>1</v>
      </c>
    </row>
    <row r="219" spans="1:22">
      <c r="A219">
        <v>262</v>
      </c>
      <c r="B219">
        <v>-69.630260176999997</v>
      </c>
      <c r="C219">
        <v>44.567114007999997</v>
      </c>
      <c r="D219" t="s">
        <v>36</v>
      </c>
      <c r="E219" t="s">
        <v>14</v>
      </c>
      <c r="H219" s="21">
        <f t="shared" si="6"/>
        <v>1</v>
      </c>
      <c r="I219" s="29">
        <v>18</v>
      </c>
      <c r="J219" s="29" t="s">
        <v>53</v>
      </c>
      <c r="K219" s="29" t="s">
        <v>53</v>
      </c>
      <c r="L219" s="29" t="s">
        <v>53</v>
      </c>
      <c r="M219" s="29" t="s">
        <v>53</v>
      </c>
      <c r="N219" s="29" t="s">
        <v>53</v>
      </c>
      <c r="O219" s="29">
        <v>2</v>
      </c>
      <c r="P219" s="29" t="s">
        <v>883</v>
      </c>
      <c r="Q219" t="s">
        <v>893</v>
      </c>
      <c r="R219" s="35" t="s">
        <v>888</v>
      </c>
      <c r="S219" s="31"/>
      <c r="T219" t="s">
        <v>877</v>
      </c>
      <c r="U219" t="str">
        <f t="shared" si="7"/>
        <v>Insert/Injection</v>
      </c>
      <c r="V219" s="18">
        <v>1</v>
      </c>
    </row>
    <row r="220" spans="1:22">
      <c r="A220">
        <v>421</v>
      </c>
      <c r="B220">
        <v>-69.658869081999995</v>
      </c>
      <c r="C220">
        <v>44.534090767999999</v>
      </c>
      <c r="D220" t="s">
        <v>33</v>
      </c>
      <c r="E220" t="s">
        <v>21</v>
      </c>
      <c r="H220" s="21">
        <f t="shared" si="6"/>
        <v>1</v>
      </c>
      <c r="I220" s="29">
        <v>7</v>
      </c>
      <c r="J220" s="29" t="s">
        <v>53</v>
      </c>
      <c r="K220" s="29" t="s">
        <v>53</v>
      </c>
      <c r="L220" s="29" t="s">
        <v>53</v>
      </c>
      <c r="M220" s="29" t="s">
        <v>53</v>
      </c>
      <c r="N220" s="29" t="s">
        <v>53</v>
      </c>
      <c r="O220" s="29">
        <v>2</v>
      </c>
      <c r="P220" s="29" t="s">
        <v>883</v>
      </c>
      <c r="Q220" t="s">
        <v>893</v>
      </c>
      <c r="R220" s="35" t="s">
        <v>888</v>
      </c>
      <c r="S220" s="31"/>
      <c r="T220" t="s">
        <v>877</v>
      </c>
      <c r="U220" t="str">
        <f t="shared" si="7"/>
        <v>Insert/Injection</v>
      </c>
      <c r="V220" s="18">
        <v>1</v>
      </c>
    </row>
    <row r="221" spans="1:22">
      <c r="A221">
        <v>363</v>
      </c>
      <c r="B221">
        <v>-69.660469546000002</v>
      </c>
      <c r="C221">
        <v>44.533698622000003</v>
      </c>
      <c r="D221" t="s">
        <v>33</v>
      </c>
      <c r="E221" t="s">
        <v>14</v>
      </c>
      <c r="H221" s="21">
        <f t="shared" si="6"/>
        <v>1</v>
      </c>
      <c r="I221" s="29">
        <v>8</v>
      </c>
      <c r="J221" s="29" t="s">
        <v>53</v>
      </c>
      <c r="K221" s="29" t="s">
        <v>53</v>
      </c>
      <c r="L221" s="29" t="s">
        <v>53</v>
      </c>
      <c r="M221" s="29" t="s">
        <v>53</v>
      </c>
      <c r="N221" s="29" t="s">
        <v>53</v>
      </c>
      <c r="O221" s="29">
        <v>2</v>
      </c>
      <c r="P221" s="29" t="s">
        <v>883</v>
      </c>
      <c r="Q221" t="s">
        <v>893</v>
      </c>
      <c r="R221" s="35" t="s">
        <v>888</v>
      </c>
      <c r="S221" s="31"/>
      <c r="T221" t="s">
        <v>877</v>
      </c>
      <c r="U221" t="str">
        <f t="shared" si="7"/>
        <v>Insert/Injection</v>
      </c>
      <c r="V221" s="18">
        <v>1</v>
      </c>
    </row>
    <row r="222" spans="1:22">
      <c r="A222">
        <v>215</v>
      </c>
      <c r="B222">
        <v>-69.628191219000001</v>
      </c>
      <c r="C222">
        <v>44.552318775000003</v>
      </c>
      <c r="D222" t="s">
        <v>33</v>
      </c>
      <c r="E222" t="s">
        <v>21</v>
      </c>
      <c r="H222" s="21">
        <f t="shared" si="6"/>
        <v>1</v>
      </c>
      <c r="I222" s="29">
        <v>9</v>
      </c>
      <c r="J222" s="29" t="s">
        <v>53</v>
      </c>
      <c r="K222" s="29" t="s">
        <v>53</v>
      </c>
      <c r="L222" s="29" t="s">
        <v>53</v>
      </c>
      <c r="M222" s="29" t="s">
        <v>53</v>
      </c>
      <c r="N222" s="29" t="s">
        <v>53</v>
      </c>
      <c r="O222" s="29">
        <v>2</v>
      </c>
      <c r="P222" s="29" t="s">
        <v>883</v>
      </c>
      <c r="Q222" t="s">
        <v>893</v>
      </c>
      <c r="R222" s="35" t="s">
        <v>888</v>
      </c>
      <c r="S222" s="31"/>
      <c r="T222" t="s">
        <v>877</v>
      </c>
      <c r="U222" t="str">
        <f t="shared" si="7"/>
        <v>Insert/Injection</v>
      </c>
      <c r="V222" s="18">
        <v>1</v>
      </c>
    </row>
    <row r="223" spans="1:22">
      <c r="A223">
        <v>210</v>
      </c>
      <c r="B223">
        <v>-69.628173551000003</v>
      </c>
      <c r="C223">
        <v>44.552673128999999</v>
      </c>
      <c r="D223" t="s">
        <v>33</v>
      </c>
      <c r="E223" t="s">
        <v>14</v>
      </c>
      <c r="H223" s="21">
        <f t="shared" si="6"/>
        <v>1</v>
      </c>
      <c r="I223" s="29">
        <v>10</v>
      </c>
      <c r="J223" s="29">
        <v>8</v>
      </c>
      <c r="K223" s="29">
        <v>7</v>
      </c>
      <c r="L223" s="29">
        <v>6</v>
      </c>
      <c r="M223" s="29" t="s">
        <v>53</v>
      </c>
      <c r="N223" s="29" t="s">
        <v>53</v>
      </c>
      <c r="O223" s="29">
        <v>2</v>
      </c>
      <c r="P223" s="29" t="s">
        <v>883</v>
      </c>
      <c r="Q223" t="s">
        <v>893</v>
      </c>
      <c r="R223" s="35" t="s">
        <v>888</v>
      </c>
      <c r="S223" s="31"/>
      <c r="T223" t="s">
        <v>877</v>
      </c>
      <c r="U223" t="str">
        <f t="shared" si="7"/>
        <v>Insert/Injection</v>
      </c>
      <c r="V223" s="18">
        <v>1</v>
      </c>
    </row>
    <row r="224" spans="1:22">
      <c r="A224">
        <v>214</v>
      </c>
      <c r="B224">
        <v>-69.628203632999998</v>
      </c>
      <c r="C224">
        <v>44.552324151000001</v>
      </c>
      <c r="D224" t="s">
        <v>33</v>
      </c>
      <c r="E224" t="s">
        <v>14</v>
      </c>
      <c r="H224" s="21">
        <f t="shared" si="6"/>
        <v>1</v>
      </c>
      <c r="I224" s="29">
        <v>10</v>
      </c>
      <c r="J224" s="29">
        <v>8</v>
      </c>
      <c r="K224" s="29">
        <v>7</v>
      </c>
      <c r="L224" s="29" t="s">
        <v>53</v>
      </c>
      <c r="M224" s="29" t="s">
        <v>53</v>
      </c>
      <c r="N224" s="29" t="s">
        <v>53</v>
      </c>
      <c r="O224" s="29">
        <v>2</v>
      </c>
      <c r="P224" s="29" t="s">
        <v>883</v>
      </c>
      <c r="Q224" t="s">
        <v>893</v>
      </c>
      <c r="R224" s="35" t="s">
        <v>888</v>
      </c>
      <c r="S224" s="31"/>
      <c r="T224" t="s">
        <v>877</v>
      </c>
      <c r="U224" t="str">
        <f t="shared" si="7"/>
        <v>Insert/Injection</v>
      </c>
      <c r="V224" s="18">
        <v>1</v>
      </c>
    </row>
    <row r="225" spans="1:22">
      <c r="A225">
        <v>220</v>
      </c>
      <c r="B225">
        <v>-69.628181923</v>
      </c>
      <c r="C225">
        <v>44.552134621999997</v>
      </c>
      <c r="D225" t="s">
        <v>33</v>
      </c>
      <c r="E225" t="s">
        <v>14</v>
      </c>
      <c r="H225" s="21">
        <f t="shared" si="6"/>
        <v>1</v>
      </c>
      <c r="I225" s="29">
        <v>10</v>
      </c>
      <c r="J225" s="29">
        <v>6</v>
      </c>
      <c r="K225" s="29" t="s">
        <v>53</v>
      </c>
      <c r="L225" s="29" t="s">
        <v>53</v>
      </c>
      <c r="M225" s="29" t="s">
        <v>53</v>
      </c>
      <c r="N225" s="29" t="s">
        <v>53</v>
      </c>
      <c r="O225" s="29">
        <v>2</v>
      </c>
      <c r="P225" s="29" t="s">
        <v>883</v>
      </c>
      <c r="Q225" t="s">
        <v>893</v>
      </c>
      <c r="R225" s="35" t="s">
        <v>888</v>
      </c>
      <c r="S225" s="31"/>
      <c r="T225" t="s">
        <v>877</v>
      </c>
      <c r="U225" t="str">
        <f t="shared" si="7"/>
        <v>Insert/Injection</v>
      </c>
      <c r="V225" s="18">
        <v>1</v>
      </c>
    </row>
    <row r="226" spans="1:22">
      <c r="A226">
        <v>223</v>
      </c>
      <c r="B226">
        <v>-69.628225731000001</v>
      </c>
      <c r="C226">
        <v>44.551966245999999</v>
      </c>
      <c r="D226" t="s">
        <v>33</v>
      </c>
      <c r="E226" t="s">
        <v>19</v>
      </c>
      <c r="H226" s="21">
        <f t="shared" si="6"/>
        <v>1</v>
      </c>
      <c r="I226" s="29">
        <v>10</v>
      </c>
      <c r="J226" s="29" t="s">
        <v>53</v>
      </c>
      <c r="K226" s="29" t="s">
        <v>53</v>
      </c>
      <c r="L226" s="29" t="s">
        <v>53</v>
      </c>
      <c r="M226" s="29" t="s">
        <v>53</v>
      </c>
      <c r="N226" s="29" t="s">
        <v>53</v>
      </c>
      <c r="O226" s="29">
        <v>2</v>
      </c>
      <c r="P226" s="29" t="s">
        <v>883</v>
      </c>
      <c r="Q226" t="s">
        <v>893</v>
      </c>
      <c r="R226" s="35" t="s">
        <v>888</v>
      </c>
      <c r="S226" s="31"/>
      <c r="T226" t="s">
        <v>877</v>
      </c>
      <c r="U226" t="str">
        <f t="shared" si="7"/>
        <v>Insert/Injection</v>
      </c>
      <c r="V226" s="18">
        <v>1</v>
      </c>
    </row>
    <row r="227" spans="1:22">
      <c r="A227">
        <v>227</v>
      </c>
      <c r="B227">
        <v>-69.628221847000006</v>
      </c>
      <c r="C227">
        <v>44.551531316999998</v>
      </c>
      <c r="D227" t="s">
        <v>33</v>
      </c>
      <c r="E227" t="s">
        <v>14</v>
      </c>
      <c r="H227" s="21">
        <f t="shared" si="6"/>
        <v>1</v>
      </c>
      <c r="I227" s="29">
        <v>12</v>
      </c>
      <c r="J227" s="29" t="s">
        <v>53</v>
      </c>
      <c r="K227" s="29" t="s">
        <v>53</v>
      </c>
      <c r="L227" s="29" t="s">
        <v>53</v>
      </c>
      <c r="M227" s="29" t="s">
        <v>53</v>
      </c>
      <c r="N227" s="29" t="s">
        <v>53</v>
      </c>
      <c r="O227" s="29">
        <v>2</v>
      </c>
      <c r="P227" s="29" t="s">
        <v>883</v>
      </c>
      <c r="Q227" t="s">
        <v>893</v>
      </c>
      <c r="R227" s="35" t="s">
        <v>888</v>
      </c>
      <c r="S227" s="31"/>
      <c r="T227" t="s">
        <v>877</v>
      </c>
      <c r="U227" t="str">
        <f t="shared" si="7"/>
        <v>Insert/Injection</v>
      </c>
      <c r="V227" s="18">
        <v>1</v>
      </c>
    </row>
    <row r="228" spans="1:22">
      <c r="A228">
        <v>361</v>
      </c>
      <c r="B228">
        <v>-69.660433635999993</v>
      </c>
      <c r="C228">
        <v>44.533602268000003</v>
      </c>
      <c r="D228" t="s">
        <v>33</v>
      </c>
      <c r="E228" t="s">
        <v>14</v>
      </c>
      <c r="H228" s="21">
        <f t="shared" si="6"/>
        <v>1</v>
      </c>
      <c r="I228" s="29">
        <v>12</v>
      </c>
      <c r="J228" s="29" t="s">
        <v>53</v>
      </c>
      <c r="K228" s="29" t="s">
        <v>53</v>
      </c>
      <c r="L228" s="29" t="s">
        <v>53</v>
      </c>
      <c r="M228" s="29" t="s">
        <v>53</v>
      </c>
      <c r="N228" s="29" t="s">
        <v>53</v>
      </c>
      <c r="O228" s="29">
        <v>2</v>
      </c>
      <c r="P228" s="29" t="s">
        <v>883</v>
      </c>
      <c r="Q228" t="s">
        <v>893</v>
      </c>
      <c r="R228" s="35" t="s">
        <v>888</v>
      </c>
      <c r="S228" s="31"/>
      <c r="T228" t="s">
        <v>877</v>
      </c>
      <c r="U228" t="str">
        <f t="shared" si="7"/>
        <v>Insert/Injection</v>
      </c>
      <c r="V228" s="18">
        <v>1</v>
      </c>
    </row>
    <row r="229" spans="1:22">
      <c r="A229">
        <v>221</v>
      </c>
      <c r="B229">
        <v>-69.628197901999997</v>
      </c>
      <c r="C229">
        <v>44.552128283999998</v>
      </c>
      <c r="D229" t="s">
        <v>33</v>
      </c>
      <c r="E229" t="s">
        <v>14</v>
      </c>
      <c r="H229" s="21">
        <f t="shared" si="6"/>
        <v>1</v>
      </c>
      <c r="I229" s="29">
        <v>13</v>
      </c>
      <c r="J229" s="29" t="s">
        <v>54</v>
      </c>
      <c r="K229" s="29" t="s">
        <v>53</v>
      </c>
      <c r="L229" s="29" t="s">
        <v>53</v>
      </c>
      <c r="M229" s="29" t="s">
        <v>53</v>
      </c>
      <c r="N229" s="29" t="s">
        <v>53</v>
      </c>
      <c r="O229" s="29">
        <v>2</v>
      </c>
      <c r="P229" s="29" t="s">
        <v>883</v>
      </c>
      <c r="Q229" t="s">
        <v>893</v>
      </c>
      <c r="R229" s="35" t="s">
        <v>888</v>
      </c>
      <c r="S229" s="31"/>
      <c r="T229" t="s">
        <v>877</v>
      </c>
      <c r="U229" t="str">
        <f t="shared" si="7"/>
        <v>Insert/Injection</v>
      </c>
      <c r="V229" s="18">
        <v>1</v>
      </c>
    </row>
    <row r="230" spans="1:22">
      <c r="A230">
        <v>175</v>
      </c>
      <c r="B230">
        <v>-69.646170427000001</v>
      </c>
      <c r="C230">
        <v>44.563222078999999</v>
      </c>
      <c r="D230" t="s">
        <v>33</v>
      </c>
      <c r="E230" t="s">
        <v>14</v>
      </c>
      <c r="H230" s="21">
        <f t="shared" si="6"/>
        <v>1</v>
      </c>
      <c r="I230" s="29">
        <v>14</v>
      </c>
      <c r="J230" s="29" t="s">
        <v>53</v>
      </c>
      <c r="K230" s="29" t="s">
        <v>53</v>
      </c>
      <c r="L230" s="29" t="s">
        <v>53</v>
      </c>
      <c r="M230" s="29" t="s">
        <v>53</v>
      </c>
      <c r="N230" s="29" t="s">
        <v>53</v>
      </c>
      <c r="O230" s="29">
        <v>2</v>
      </c>
      <c r="P230" s="29" t="s">
        <v>883</v>
      </c>
      <c r="Q230" t="s">
        <v>893</v>
      </c>
      <c r="R230" s="35" t="s">
        <v>888</v>
      </c>
      <c r="S230" s="31"/>
      <c r="T230" t="s">
        <v>877</v>
      </c>
      <c r="U230" t="str">
        <f t="shared" si="7"/>
        <v>Insert/Injection</v>
      </c>
      <c r="V230" s="18">
        <v>1</v>
      </c>
    </row>
    <row r="231" spans="1:22">
      <c r="A231">
        <v>209</v>
      </c>
      <c r="B231">
        <v>-69.628173614999994</v>
      </c>
      <c r="C231">
        <v>44.552741134000001</v>
      </c>
      <c r="D231" t="s">
        <v>33</v>
      </c>
      <c r="E231" t="s">
        <v>14</v>
      </c>
      <c r="H231" s="21">
        <f t="shared" si="6"/>
        <v>1</v>
      </c>
      <c r="I231" s="29">
        <v>14</v>
      </c>
      <c r="J231" s="29">
        <v>11</v>
      </c>
      <c r="K231" s="29">
        <v>11</v>
      </c>
      <c r="L231" s="29" t="s">
        <v>53</v>
      </c>
      <c r="M231" s="29" t="s">
        <v>53</v>
      </c>
      <c r="N231" s="29" t="s">
        <v>53</v>
      </c>
      <c r="O231" s="29">
        <v>2</v>
      </c>
      <c r="P231" s="29" t="s">
        <v>883</v>
      </c>
      <c r="Q231" t="s">
        <v>893</v>
      </c>
      <c r="R231" s="35" t="s">
        <v>888</v>
      </c>
      <c r="S231" s="31"/>
      <c r="T231" t="s">
        <v>877</v>
      </c>
      <c r="U231" t="str">
        <f t="shared" si="7"/>
        <v>Insert/Injection</v>
      </c>
      <c r="V231" s="18">
        <v>1</v>
      </c>
    </row>
    <row r="232" spans="1:22">
      <c r="A232">
        <v>176</v>
      </c>
      <c r="B232">
        <v>-69.646332353000005</v>
      </c>
      <c r="C232">
        <v>44.563353655</v>
      </c>
      <c r="D232" t="s">
        <v>33</v>
      </c>
      <c r="E232" t="s">
        <v>14</v>
      </c>
      <c r="H232" s="21">
        <f t="shared" si="6"/>
        <v>1</v>
      </c>
      <c r="I232" s="29">
        <v>15</v>
      </c>
      <c r="J232" s="29" t="s">
        <v>53</v>
      </c>
      <c r="K232" s="29" t="s">
        <v>53</v>
      </c>
      <c r="L232" s="29" t="s">
        <v>53</v>
      </c>
      <c r="M232" s="29" t="s">
        <v>53</v>
      </c>
      <c r="N232" s="29" t="s">
        <v>53</v>
      </c>
      <c r="O232" s="29">
        <v>2</v>
      </c>
      <c r="P232" s="29" t="s">
        <v>883</v>
      </c>
      <c r="Q232" t="s">
        <v>893</v>
      </c>
      <c r="R232" s="35" t="s">
        <v>888</v>
      </c>
      <c r="S232" s="31"/>
      <c r="T232" t="s">
        <v>877</v>
      </c>
      <c r="U232" t="str">
        <f t="shared" si="7"/>
        <v>Insert/Injection</v>
      </c>
      <c r="V232" s="18">
        <v>1</v>
      </c>
    </row>
    <row r="233" spans="1:22">
      <c r="A233">
        <v>296</v>
      </c>
      <c r="B233">
        <v>-69.643200389</v>
      </c>
      <c r="C233">
        <v>44.534605321999997</v>
      </c>
      <c r="D233" t="s">
        <v>33</v>
      </c>
      <c r="E233" t="s">
        <v>14</v>
      </c>
      <c r="H233" s="21">
        <f t="shared" si="6"/>
        <v>1</v>
      </c>
      <c r="I233" s="29">
        <v>8</v>
      </c>
      <c r="J233" s="29" t="s">
        <v>53</v>
      </c>
      <c r="K233" s="29" t="s">
        <v>53</v>
      </c>
      <c r="L233" s="29" t="s">
        <v>53</v>
      </c>
      <c r="M233" s="29" t="s">
        <v>53</v>
      </c>
      <c r="N233" s="29" t="s">
        <v>53</v>
      </c>
      <c r="O233" s="29">
        <v>2</v>
      </c>
      <c r="P233" s="29" t="s">
        <v>885</v>
      </c>
      <c r="Q233" t="s">
        <v>893</v>
      </c>
      <c r="R233" s="35" t="s">
        <v>888</v>
      </c>
      <c r="S233" s="31"/>
      <c r="T233" t="s">
        <v>877</v>
      </c>
      <c r="U233" t="str">
        <f t="shared" si="7"/>
        <v>Insert/Injection</v>
      </c>
      <c r="V233" s="18">
        <v>1</v>
      </c>
    </row>
    <row r="234" spans="1:22">
      <c r="A234">
        <v>328</v>
      </c>
      <c r="B234">
        <v>-69.642705375999995</v>
      </c>
      <c r="C234">
        <v>44.534753594000001</v>
      </c>
      <c r="D234" t="s">
        <v>33</v>
      </c>
      <c r="E234" t="s">
        <v>21</v>
      </c>
      <c r="H234" s="21">
        <f t="shared" si="6"/>
        <v>1</v>
      </c>
      <c r="I234" s="29">
        <v>9</v>
      </c>
      <c r="J234" s="29" t="s">
        <v>53</v>
      </c>
      <c r="K234" s="29" t="s">
        <v>53</v>
      </c>
      <c r="L234" s="29" t="s">
        <v>53</v>
      </c>
      <c r="M234" s="29" t="s">
        <v>53</v>
      </c>
      <c r="N234" s="29" t="s">
        <v>53</v>
      </c>
      <c r="O234" s="29">
        <v>2</v>
      </c>
      <c r="P234" s="29" t="s">
        <v>885</v>
      </c>
      <c r="Q234" t="s">
        <v>893</v>
      </c>
      <c r="R234" s="35" t="s">
        <v>888</v>
      </c>
      <c r="S234" s="31"/>
      <c r="T234" t="s">
        <v>877</v>
      </c>
      <c r="U234" t="str">
        <f t="shared" si="7"/>
        <v>Insert/Injection</v>
      </c>
      <c r="V234" s="18">
        <v>1</v>
      </c>
    </row>
    <row r="235" spans="1:22">
      <c r="A235">
        <v>282</v>
      </c>
      <c r="B235">
        <v>-69.643560653999998</v>
      </c>
      <c r="C235">
        <v>44.534537108000002</v>
      </c>
      <c r="D235" t="s">
        <v>33</v>
      </c>
      <c r="E235" t="s">
        <v>14</v>
      </c>
      <c r="H235" s="21">
        <f t="shared" si="6"/>
        <v>1</v>
      </c>
      <c r="I235" s="29">
        <v>10</v>
      </c>
      <c r="J235" s="29" t="s">
        <v>53</v>
      </c>
      <c r="K235" s="29" t="s">
        <v>53</v>
      </c>
      <c r="L235" s="29" t="s">
        <v>53</v>
      </c>
      <c r="M235" s="29" t="s">
        <v>53</v>
      </c>
      <c r="N235" s="29" t="s">
        <v>53</v>
      </c>
      <c r="O235" s="29">
        <v>2</v>
      </c>
      <c r="P235" s="29" t="s">
        <v>885</v>
      </c>
      <c r="Q235" t="s">
        <v>893</v>
      </c>
      <c r="R235" s="35" t="s">
        <v>888</v>
      </c>
      <c r="S235" s="31"/>
      <c r="T235" t="s">
        <v>877</v>
      </c>
      <c r="U235" t="str">
        <f t="shared" si="7"/>
        <v>Insert/Injection</v>
      </c>
      <c r="V235" s="18">
        <v>1</v>
      </c>
    </row>
    <row r="236" spans="1:22">
      <c r="A236">
        <v>337</v>
      </c>
      <c r="B236">
        <v>-69.661456283999996</v>
      </c>
      <c r="C236">
        <v>44.529681703000001</v>
      </c>
      <c r="D236" t="s">
        <v>33</v>
      </c>
      <c r="E236" t="s">
        <v>14</v>
      </c>
      <c r="H236" s="21">
        <f t="shared" si="6"/>
        <v>1</v>
      </c>
      <c r="I236" s="29">
        <v>18</v>
      </c>
      <c r="J236" s="29" t="s">
        <v>53</v>
      </c>
      <c r="K236" s="29" t="s">
        <v>53</v>
      </c>
      <c r="L236" s="29" t="s">
        <v>53</v>
      </c>
      <c r="M236" s="29" t="s">
        <v>53</v>
      </c>
      <c r="N236" s="29" t="s">
        <v>53</v>
      </c>
      <c r="O236" s="29">
        <v>2</v>
      </c>
      <c r="P236" s="29" t="s">
        <v>885</v>
      </c>
      <c r="Q236" t="s">
        <v>893</v>
      </c>
      <c r="R236" s="35" t="s">
        <v>888</v>
      </c>
      <c r="S236" s="31"/>
      <c r="T236" t="s">
        <v>877</v>
      </c>
      <c r="U236" t="str">
        <f t="shared" si="7"/>
        <v>Insert/Injection</v>
      </c>
      <c r="V236" s="18">
        <v>1</v>
      </c>
    </row>
    <row r="237" spans="1:22">
      <c r="A237">
        <v>609</v>
      </c>
      <c r="B237">
        <v>-69.655100594999993</v>
      </c>
      <c r="C237">
        <v>44.580261688999997</v>
      </c>
      <c r="D237" t="s">
        <v>13</v>
      </c>
      <c r="E237" t="s">
        <v>14</v>
      </c>
      <c r="H237" s="21">
        <f t="shared" si="6"/>
        <v>1</v>
      </c>
      <c r="I237" s="29">
        <v>7</v>
      </c>
      <c r="J237" s="29" t="s">
        <v>53</v>
      </c>
      <c r="K237" s="29" t="s">
        <v>53</v>
      </c>
      <c r="L237" s="29" t="s">
        <v>53</v>
      </c>
      <c r="M237" s="29" t="s">
        <v>53</v>
      </c>
      <c r="N237" s="29" t="s">
        <v>53</v>
      </c>
      <c r="O237" s="29">
        <v>2</v>
      </c>
      <c r="P237" s="29" t="s">
        <v>883</v>
      </c>
      <c r="Q237" t="s">
        <v>893</v>
      </c>
      <c r="R237" s="35" t="s">
        <v>888</v>
      </c>
      <c r="S237" s="31"/>
      <c r="T237" t="s">
        <v>877</v>
      </c>
      <c r="U237" t="str">
        <f t="shared" si="7"/>
        <v>Insert/Injection</v>
      </c>
      <c r="V237" s="18">
        <v>1</v>
      </c>
    </row>
    <row r="238" spans="1:22">
      <c r="A238">
        <v>435</v>
      </c>
      <c r="B238">
        <v>-69.659194841000001</v>
      </c>
      <c r="C238">
        <v>44.534173850999998</v>
      </c>
      <c r="D238" t="s">
        <v>13</v>
      </c>
      <c r="E238" t="s">
        <v>21</v>
      </c>
      <c r="H238" s="21">
        <f t="shared" si="6"/>
        <v>1</v>
      </c>
      <c r="I238" s="29">
        <v>14</v>
      </c>
      <c r="J238" s="29">
        <v>14</v>
      </c>
      <c r="K238" s="29" t="s">
        <v>54</v>
      </c>
      <c r="L238" s="29">
        <v>8</v>
      </c>
      <c r="M238" s="29">
        <v>8</v>
      </c>
      <c r="N238" s="29">
        <v>7</v>
      </c>
      <c r="O238" s="29">
        <v>2</v>
      </c>
      <c r="P238" s="29" t="s">
        <v>883</v>
      </c>
      <c r="Q238" t="s">
        <v>893</v>
      </c>
      <c r="R238" s="35" t="s">
        <v>888</v>
      </c>
      <c r="S238" s="31"/>
      <c r="T238" t="s">
        <v>877</v>
      </c>
      <c r="U238" t="str">
        <f t="shared" si="7"/>
        <v>Insert/Injection</v>
      </c>
      <c r="V238" s="18">
        <v>1</v>
      </c>
    </row>
    <row r="239" spans="1:22">
      <c r="A239">
        <v>134</v>
      </c>
      <c r="B239">
        <v>-69.635817125000003</v>
      </c>
      <c r="C239">
        <v>44.54761293</v>
      </c>
      <c r="D239" t="s">
        <v>32</v>
      </c>
      <c r="E239" t="s">
        <v>14</v>
      </c>
      <c r="H239" s="21">
        <f t="shared" si="6"/>
        <v>1</v>
      </c>
      <c r="I239" s="29">
        <v>5</v>
      </c>
      <c r="J239" s="29" t="s">
        <v>53</v>
      </c>
      <c r="K239" s="29" t="s">
        <v>53</v>
      </c>
      <c r="L239" s="29" t="s">
        <v>53</v>
      </c>
      <c r="M239" s="29" t="s">
        <v>53</v>
      </c>
      <c r="N239" s="29" t="s">
        <v>53</v>
      </c>
      <c r="O239" s="29">
        <v>2</v>
      </c>
      <c r="P239" s="29" t="s">
        <v>883</v>
      </c>
      <c r="Q239" t="s">
        <v>893</v>
      </c>
      <c r="R239" s="35" t="s">
        <v>888</v>
      </c>
      <c r="S239" s="31"/>
      <c r="T239" t="s">
        <v>879</v>
      </c>
      <c r="U239" t="str">
        <f t="shared" si="7"/>
        <v>Organic Spray</v>
      </c>
      <c r="V239" s="18">
        <v>1</v>
      </c>
    </row>
    <row r="240" spans="1:22">
      <c r="A240">
        <v>246</v>
      </c>
      <c r="B240">
        <v>-69.645284967999999</v>
      </c>
      <c r="C240">
        <v>44.561758927</v>
      </c>
      <c r="D240" t="s">
        <v>32</v>
      </c>
      <c r="E240" t="s">
        <v>14</v>
      </c>
      <c r="H240" s="21">
        <f t="shared" si="6"/>
        <v>1</v>
      </c>
      <c r="I240" s="29">
        <v>7</v>
      </c>
      <c r="J240" s="29" t="s">
        <v>53</v>
      </c>
      <c r="K240" s="29" t="s">
        <v>53</v>
      </c>
      <c r="L240" s="29" t="s">
        <v>53</v>
      </c>
      <c r="M240" s="29" t="s">
        <v>53</v>
      </c>
      <c r="N240" s="29" t="s">
        <v>53</v>
      </c>
      <c r="O240" s="29">
        <v>2</v>
      </c>
      <c r="P240" s="29" t="s">
        <v>883</v>
      </c>
      <c r="Q240" t="s">
        <v>893</v>
      </c>
      <c r="R240" s="35" t="s">
        <v>888</v>
      </c>
      <c r="S240" s="31"/>
      <c r="T240" t="s">
        <v>879</v>
      </c>
      <c r="U240" t="str">
        <f t="shared" si="7"/>
        <v>Organic Spray</v>
      </c>
      <c r="V240" s="18">
        <v>1</v>
      </c>
    </row>
    <row r="241" spans="1:22">
      <c r="A241">
        <v>247</v>
      </c>
      <c r="B241">
        <v>-69.645394574999997</v>
      </c>
      <c r="C241">
        <v>44.561671857</v>
      </c>
      <c r="D241" t="s">
        <v>32</v>
      </c>
      <c r="E241" t="s">
        <v>14</v>
      </c>
      <c r="H241" s="21">
        <f t="shared" si="6"/>
        <v>1</v>
      </c>
      <c r="I241" s="29">
        <v>7</v>
      </c>
      <c r="J241" s="29" t="s">
        <v>53</v>
      </c>
      <c r="K241" s="29" t="s">
        <v>53</v>
      </c>
      <c r="L241" s="29" t="s">
        <v>53</v>
      </c>
      <c r="M241" s="29" t="s">
        <v>53</v>
      </c>
      <c r="N241" s="29" t="s">
        <v>53</v>
      </c>
      <c r="O241" s="29">
        <v>2</v>
      </c>
      <c r="P241" s="29" t="s">
        <v>883</v>
      </c>
      <c r="Q241" t="s">
        <v>893</v>
      </c>
      <c r="R241" s="35" t="s">
        <v>888</v>
      </c>
      <c r="S241" s="31"/>
      <c r="T241" t="s">
        <v>879</v>
      </c>
      <c r="U241" t="str">
        <f t="shared" si="7"/>
        <v>Organic Spray</v>
      </c>
      <c r="V241" s="18">
        <v>1</v>
      </c>
    </row>
    <row r="242" spans="1:22">
      <c r="A242">
        <v>268</v>
      </c>
      <c r="B242">
        <v>-69.630864462999995</v>
      </c>
      <c r="C242">
        <v>44.567252793000002</v>
      </c>
      <c r="D242" t="s">
        <v>32</v>
      </c>
      <c r="E242" t="s">
        <v>19</v>
      </c>
      <c r="H242" s="21">
        <f t="shared" si="6"/>
        <v>1</v>
      </c>
      <c r="I242" s="29">
        <v>10</v>
      </c>
      <c r="J242" s="29" t="s">
        <v>53</v>
      </c>
      <c r="K242" s="29" t="s">
        <v>53</v>
      </c>
      <c r="L242" s="29" t="s">
        <v>53</v>
      </c>
      <c r="M242" s="29" t="s">
        <v>53</v>
      </c>
      <c r="N242" s="29" t="s">
        <v>53</v>
      </c>
      <c r="O242" s="29">
        <v>2</v>
      </c>
      <c r="P242" s="29" t="s">
        <v>883</v>
      </c>
      <c r="Q242" t="s">
        <v>893</v>
      </c>
      <c r="R242" s="35" t="s">
        <v>888</v>
      </c>
      <c r="S242" s="31"/>
      <c r="T242" t="s">
        <v>879</v>
      </c>
      <c r="U242" t="str">
        <f t="shared" si="7"/>
        <v>Organic Spray</v>
      </c>
      <c r="V242" s="18">
        <v>1</v>
      </c>
    </row>
    <row r="243" spans="1:22">
      <c r="A243">
        <v>96</v>
      </c>
      <c r="B243">
        <v>-69.627443772999996</v>
      </c>
      <c r="C243">
        <v>44.552831406000003</v>
      </c>
      <c r="D243" t="s">
        <v>32</v>
      </c>
      <c r="E243" t="s">
        <v>14</v>
      </c>
      <c r="H243" s="21">
        <f t="shared" si="6"/>
        <v>1</v>
      </c>
      <c r="I243" s="29">
        <v>3</v>
      </c>
      <c r="J243" s="29" t="s">
        <v>53</v>
      </c>
      <c r="K243" s="29" t="s">
        <v>53</v>
      </c>
      <c r="L243" s="29" t="s">
        <v>53</v>
      </c>
      <c r="M243" s="29" t="s">
        <v>53</v>
      </c>
      <c r="N243" s="29" t="s">
        <v>53</v>
      </c>
      <c r="O243" s="29">
        <v>2</v>
      </c>
      <c r="P243" s="29" t="s">
        <v>885</v>
      </c>
      <c r="Q243" t="s">
        <v>893</v>
      </c>
      <c r="R243" s="35" t="s">
        <v>888</v>
      </c>
      <c r="S243" s="31"/>
      <c r="T243" t="s">
        <v>879</v>
      </c>
      <c r="U243" t="str">
        <f t="shared" si="7"/>
        <v>Organic Spray</v>
      </c>
      <c r="V243" s="18">
        <v>1</v>
      </c>
    </row>
    <row r="244" spans="1:22">
      <c r="A244">
        <v>98</v>
      </c>
      <c r="B244">
        <v>-69.627390598999995</v>
      </c>
      <c r="C244">
        <v>44.552948094000001</v>
      </c>
      <c r="D244" t="s">
        <v>32</v>
      </c>
      <c r="E244" t="s">
        <v>14</v>
      </c>
      <c r="H244" s="21">
        <f t="shared" si="6"/>
        <v>1</v>
      </c>
      <c r="I244" s="29">
        <v>3</v>
      </c>
      <c r="J244" s="29" t="s">
        <v>53</v>
      </c>
      <c r="K244" s="29" t="s">
        <v>53</v>
      </c>
      <c r="L244" s="29" t="s">
        <v>53</v>
      </c>
      <c r="M244" s="29" t="s">
        <v>53</v>
      </c>
      <c r="N244" s="29" t="s">
        <v>53</v>
      </c>
      <c r="O244" s="29">
        <v>2</v>
      </c>
      <c r="P244" s="29" t="s">
        <v>885</v>
      </c>
      <c r="Q244" t="s">
        <v>893</v>
      </c>
      <c r="R244" s="35" t="s">
        <v>888</v>
      </c>
      <c r="S244" s="31"/>
      <c r="T244" t="s">
        <v>879</v>
      </c>
      <c r="U244" t="str">
        <f t="shared" si="7"/>
        <v>Organic Spray</v>
      </c>
      <c r="V244" s="18">
        <v>1</v>
      </c>
    </row>
    <row r="245" spans="1:22">
      <c r="A245">
        <v>99</v>
      </c>
      <c r="B245">
        <v>-69.627462326</v>
      </c>
      <c r="C245">
        <v>44.552961345</v>
      </c>
      <c r="D245" t="s">
        <v>32</v>
      </c>
      <c r="E245" t="s">
        <v>14</v>
      </c>
      <c r="H245" s="21">
        <f t="shared" si="6"/>
        <v>1</v>
      </c>
      <c r="I245" s="29">
        <v>3</v>
      </c>
      <c r="J245" s="29" t="s">
        <v>53</v>
      </c>
      <c r="K245" s="29" t="s">
        <v>53</v>
      </c>
      <c r="L245" s="29" t="s">
        <v>53</v>
      </c>
      <c r="M245" s="29" t="s">
        <v>53</v>
      </c>
      <c r="N245" s="29" t="s">
        <v>53</v>
      </c>
      <c r="O245" s="29">
        <v>2</v>
      </c>
      <c r="P245" s="29" t="s">
        <v>885</v>
      </c>
      <c r="Q245" t="s">
        <v>893</v>
      </c>
      <c r="R245" s="35" t="s">
        <v>888</v>
      </c>
      <c r="S245" s="31"/>
      <c r="T245" t="s">
        <v>879</v>
      </c>
      <c r="U245" t="str">
        <f t="shared" si="7"/>
        <v>Organic Spray</v>
      </c>
      <c r="V245" s="18">
        <v>1</v>
      </c>
    </row>
    <row r="246" spans="1:22">
      <c r="A246">
        <v>201</v>
      </c>
      <c r="B246">
        <v>-69.627437268999998</v>
      </c>
      <c r="C246">
        <v>44.553095521000003</v>
      </c>
      <c r="D246" t="s">
        <v>32</v>
      </c>
      <c r="E246" t="s">
        <v>14</v>
      </c>
      <c r="H246" s="21">
        <f t="shared" si="6"/>
        <v>1</v>
      </c>
      <c r="I246" s="29">
        <v>3</v>
      </c>
      <c r="J246" s="29" t="s">
        <v>53</v>
      </c>
      <c r="K246" s="29" t="s">
        <v>53</v>
      </c>
      <c r="L246" s="29" t="s">
        <v>53</v>
      </c>
      <c r="M246" s="29" t="s">
        <v>53</v>
      </c>
      <c r="N246" s="29" t="s">
        <v>53</v>
      </c>
      <c r="O246" s="29">
        <v>2</v>
      </c>
      <c r="P246" s="29" t="s">
        <v>885</v>
      </c>
      <c r="Q246" t="s">
        <v>893</v>
      </c>
      <c r="R246" s="35" t="s">
        <v>888</v>
      </c>
      <c r="S246" s="31"/>
      <c r="T246" t="s">
        <v>879</v>
      </c>
      <c r="U246" t="str">
        <f t="shared" si="7"/>
        <v>Organic Spray</v>
      </c>
      <c r="V246" s="18">
        <v>1</v>
      </c>
    </row>
    <row r="247" spans="1:22">
      <c r="A247">
        <v>91</v>
      </c>
      <c r="B247">
        <v>-69.627198538000002</v>
      </c>
      <c r="C247">
        <v>44.552910416000003</v>
      </c>
      <c r="D247" t="s">
        <v>16</v>
      </c>
      <c r="E247" t="s">
        <v>14</v>
      </c>
      <c r="H247" s="21">
        <f t="shared" si="6"/>
        <v>1</v>
      </c>
      <c r="I247" s="29">
        <v>3</v>
      </c>
      <c r="J247" s="29" t="s">
        <v>53</v>
      </c>
      <c r="K247" s="29" t="s">
        <v>53</v>
      </c>
      <c r="L247" s="29" t="s">
        <v>53</v>
      </c>
      <c r="M247" s="29" t="s">
        <v>53</v>
      </c>
      <c r="N247" s="29" t="s">
        <v>53</v>
      </c>
      <c r="O247" s="29">
        <v>2</v>
      </c>
      <c r="P247" s="29" t="s">
        <v>884</v>
      </c>
      <c r="Q247" t="s">
        <v>893</v>
      </c>
      <c r="R247" s="35" t="s">
        <v>888</v>
      </c>
      <c r="S247" s="31"/>
      <c r="T247" t="s">
        <v>877</v>
      </c>
      <c r="U247" t="str">
        <f t="shared" si="7"/>
        <v>Insert/Injection</v>
      </c>
      <c r="V247" s="18">
        <v>1</v>
      </c>
    </row>
    <row r="248" spans="1:22">
      <c r="A248">
        <v>495</v>
      </c>
      <c r="B248">
        <v>-69.655900935000005</v>
      </c>
      <c r="C248">
        <v>44.580442062000003</v>
      </c>
      <c r="D248" t="s">
        <v>16</v>
      </c>
      <c r="E248" t="s">
        <v>14</v>
      </c>
      <c r="H248" s="21">
        <f t="shared" si="6"/>
        <v>1</v>
      </c>
      <c r="I248" s="29">
        <v>4</v>
      </c>
      <c r="J248" s="29" t="s">
        <v>53</v>
      </c>
      <c r="K248" s="29" t="s">
        <v>53</v>
      </c>
      <c r="L248" s="29" t="s">
        <v>53</v>
      </c>
      <c r="M248" s="29" t="s">
        <v>53</v>
      </c>
      <c r="N248" s="29" t="s">
        <v>53</v>
      </c>
      <c r="O248" s="29">
        <v>2</v>
      </c>
      <c r="P248" s="29" t="s">
        <v>883</v>
      </c>
      <c r="Q248" t="s">
        <v>893</v>
      </c>
      <c r="R248" s="35" t="s">
        <v>888</v>
      </c>
      <c r="S248" s="31"/>
      <c r="T248" t="s">
        <v>877</v>
      </c>
      <c r="U248" t="str">
        <f t="shared" si="7"/>
        <v>Insert/Injection</v>
      </c>
      <c r="V248" s="18">
        <v>1</v>
      </c>
    </row>
    <row r="249" spans="1:22">
      <c r="A249">
        <v>367</v>
      </c>
      <c r="B249">
        <v>-69.660531148999993</v>
      </c>
      <c r="C249">
        <v>44.533782621</v>
      </c>
      <c r="D249" t="s">
        <v>16</v>
      </c>
      <c r="E249" t="s">
        <v>21</v>
      </c>
      <c r="H249" s="21">
        <f t="shared" si="6"/>
        <v>1</v>
      </c>
      <c r="I249" s="29">
        <v>5</v>
      </c>
      <c r="J249" s="29" t="s">
        <v>53</v>
      </c>
      <c r="K249" s="29" t="s">
        <v>53</v>
      </c>
      <c r="L249" s="29" t="s">
        <v>53</v>
      </c>
      <c r="M249" s="29" t="s">
        <v>53</v>
      </c>
      <c r="N249" s="29" t="s">
        <v>53</v>
      </c>
      <c r="O249" s="29">
        <v>2</v>
      </c>
      <c r="P249" s="29" t="s">
        <v>883</v>
      </c>
      <c r="Q249" t="s">
        <v>893</v>
      </c>
      <c r="R249" s="35" t="s">
        <v>888</v>
      </c>
      <c r="S249" s="31"/>
      <c r="T249" t="s">
        <v>877</v>
      </c>
      <c r="U249" t="str">
        <f t="shared" si="7"/>
        <v>Insert/Injection</v>
      </c>
      <c r="V249" s="18">
        <v>1</v>
      </c>
    </row>
    <row r="250" spans="1:22">
      <c r="A250">
        <v>494</v>
      </c>
      <c r="B250">
        <v>-69.655889005999995</v>
      </c>
      <c r="C250">
        <v>44.580491868999999</v>
      </c>
      <c r="D250" t="s">
        <v>16</v>
      </c>
      <c r="E250" t="s">
        <v>14</v>
      </c>
      <c r="H250" s="21">
        <f t="shared" si="6"/>
        <v>1</v>
      </c>
      <c r="I250" s="29">
        <v>6</v>
      </c>
      <c r="J250" s="29" t="s">
        <v>53</v>
      </c>
      <c r="K250" s="29" t="s">
        <v>53</v>
      </c>
      <c r="L250" s="29" t="s">
        <v>53</v>
      </c>
      <c r="M250" s="29" t="s">
        <v>53</v>
      </c>
      <c r="N250" s="29" t="s">
        <v>53</v>
      </c>
      <c r="O250" s="29">
        <v>2</v>
      </c>
      <c r="P250" s="29" t="s">
        <v>883</v>
      </c>
      <c r="Q250" t="s">
        <v>893</v>
      </c>
      <c r="R250" s="35" t="s">
        <v>888</v>
      </c>
      <c r="S250" s="31"/>
      <c r="T250" t="s">
        <v>877</v>
      </c>
      <c r="U250" t="str">
        <f t="shared" si="7"/>
        <v>Insert/Injection</v>
      </c>
      <c r="V250" s="18">
        <v>1</v>
      </c>
    </row>
    <row r="251" spans="1:22">
      <c r="A251">
        <v>499</v>
      </c>
      <c r="B251">
        <v>-69.655182389000004</v>
      </c>
      <c r="C251">
        <v>44.580164924000002</v>
      </c>
      <c r="D251" t="s">
        <v>16</v>
      </c>
      <c r="E251" t="s">
        <v>14</v>
      </c>
      <c r="H251" s="21">
        <f t="shared" si="6"/>
        <v>1</v>
      </c>
      <c r="I251" s="29">
        <v>6</v>
      </c>
      <c r="J251" s="29" t="s">
        <v>53</v>
      </c>
      <c r="K251" s="29" t="s">
        <v>53</v>
      </c>
      <c r="L251" s="29" t="s">
        <v>53</v>
      </c>
      <c r="M251" s="29" t="s">
        <v>53</v>
      </c>
      <c r="N251" s="29" t="s">
        <v>53</v>
      </c>
      <c r="O251" s="29">
        <v>2</v>
      </c>
      <c r="P251" s="29" t="s">
        <v>883</v>
      </c>
      <c r="Q251" t="s">
        <v>893</v>
      </c>
      <c r="R251" s="35" t="s">
        <v>888</v>
      </c>
      <c r="S251" s="31"/>
      <c r="T251" t="s">
        <v>877</v>
      </c>
      <c r="U251" t="str">
        <f t="shared" si="7"/>
        <v>Insert/Injection</v>
      </c>
      <c r="V251" s="18">
        <v>1</v>
      </c>
    </row>
    <row r="252" spans="1:22">
      <c r="A252">
        <v>386</v>
      </c>
      <c r="B252">
        <v>-69.660187351999994</v>
      </c>
      <c r="C252">
        <v>44.534239681999999</v>
      </c>
      <c r="D252" t="s">
        <v>16</v>
      </c>
      <c r="E252" t="s">
        <v>14</v>
      </c>
      <c r="H252" s="21">
        <f t="shared" si="6"/>
        <v>1</v>
      </c>
      <c r="I252" s="29">
        <v>7</v>
      </c>
      <c r="J252" s="29" t="s">
        <v>53</v>
      </c>
      <c r="K252" s="29" t="s">
        <v>53</v>
      </c>
      <c r="L252" s="29" t="s">
        <v>53</v>
      </c>
      <c r="M252" s="29" t="s">
        <v>53</v>
      </c>
      <c r="N252" s="29" t="s">
        <v>53</v>
      </c>
      <c r="O252" s="29">
        <v>2</v>
      </c>
      <c r="P252" s="29" t="s">
        <v>883</v>
      </c>
      <c r="Q252" t="s">
        <v>893</v>
      </c>
      <c r="R252" s="35" t="s">
        <v>888</v>
      </c>
      <c r="S252" s="31"/>
      <c r="T252" t="s">
        <v>877</v>
      </c>
      <c r="U252" t="str">
        <f t="shared" si="7"/>
        <v>Insert/Injection</v>
      </c>
      <c r="V252" s="18">
        <v>1</v>
      </c>
    </row>
    <row r="253" spans="1:22">
      <c r="A253">
        <v>601</v>
      </c>
      <c r="B253">
        <v>-69.655277268000006</v>
      </c>
      <c r="C253">
        <v>44.580441741999998</v>
      </c>
      <c r="D253" t="s">
        <v>16</v>
      </c>
      <c r="E253" t="s">
        <v>14</v>
      </c>
      <c r="H253" s="21">
        <f t="shared" si="6"/>
        <v>1</v>
      </c>
      <c r="I253" s="29">
        <v>7</v>
      </c>
      <c r="J253" s="29" t="s">
        <v>53</v>
      </c>
      <c r="K253" s="29" t="s">
        <v>53</v>
      </c>
      <c r="L253" s="29" t="s">
        <v>53</v>
      </c>
      <c r="M253" s="29" t="s">
        <v>53</v>
      </c>
      <c r="N253" s="29" t="s">
        <v>53</v>
      </c>
      <c r="O253" s="29">
        <v>2</v>
      </c>
      <c r="P253" s="29" t="s">
        <v>883</v>
      </c>
      <c r="Q253" t="s">
        <v>893</v>
      </c>
      <c r="R253" s="35" t="s">
        <v>888</v>
      </c>
      <c r="S253" s="31"/>
      <c r="T253" t="s">
        <v>877</v>
      </c>
      <c r="U253" t="str">
        <f t="shared" si="7"/>
        <v>Insert/Injection</v>
      </c>
      <c r="V253" s="18">
        <v>1</v>
      </c>
    </row>
    <row r="254" spans="1:22">
      <c r="A254">
        <v>500</v>
      </c>
      <c r="B254">
        <v>-69.655200426999997</v>
      </c>
      <c r="C254">
        <v>44.580150564</v>
      </c>
      <c r="D254" t="s">
        <v>16</v>
      </c>
      <c r="E254" t="s">
        <v>14</v>
      </c>
      <c r="H254" s="21">
        <f t="shared" si="6"/>
        <v>1</v>
      </c>
      <c r="I254" s="29">
        <v>8</v>
      </c>
      <c r="J254" s="29" t="s">
        <v>53</v>
      </c>
      <c r="K254" s="29" t="s">
        <v>53</v>
      </c>
      <c r="L254" s="29" t="s">
        <v>53</v>
      </c>
      <c r="M254" s="29" t="s">
        <v>53</v>
      </c>
      <c r="N254" s="29" t="s">
        <v>53</v>
      </c>
      <c r="O254" s="29">
        <v>2</v>
      </c>
      <c r="P254" s="29" t="s">
        <v>883</v>
      </c>
      <c r="Q254" t="s">
        <v>893</v>
      </c>
      <c r="R254" s="35" t="s">
        <v>888</v>
      </c>
      <c r="S254" s="31"/>
      <c r="T254" t="s">
        <v>877</v>
      </c>
      <c r="U254" t="str">
        <f t="shared" si="7"/>
        <v>Insert/Injection</v>
      </c>
      <c r="V254" s="18">
        <v>1</v>
      </c>
    </row>
    <row r="255" spans="1:22">
      <c r="A255">
        <v>527</v>
      </c>
      <c r="B255">
        <v>-69.654341099999996</v>
      </c>
      <c r="C255">
        <v>44.578599093999998</v>
      </c>
      <c r="D255" t="s">
        <v>16</v>
      </c>
      <c r="E255" t="s">
        <v>14</v>
      </c>
      <c r="H255" s="21">
        <f t="shared" si="6"/>
        <v>1</v>
      </c>
      <c r="I255" s="29">
        <v>8</v>
      </c>
      <c r="J255" s="29" t="s">
        <v>53</v>
      </c>
      <c r="K255" s="29" t="s">
        <v>53</v>
      </c>
      <c r="L255" s="29" t="s">
        <v>53</v>
      </c>
      <c r="M255" s="29" t="s">
        <v>53</v>
      </c>
      <c r="N255" s="29" t="s">
        <v>53</v>
      </c>
      <c r="O255" s="29">
        <v>2</v>
      </c>
      <c r="P255" s="29" t="s">
        <v>883</v>
      </c>
      <c r="Q255" t="s">
        <v>893</v>
      </c>
      <c r="R255" s="35" t="s">
        <v>888</v>
      </c>
      <c r="S255" s="31"/>
      <c r="T255" t="s">
        <v>877</v>
      </c>
      <c r="U255" t="str">
        <f t="shared" si="7"/>
        <v>Insert/Injection</v>
      </c>
      <c r="V255" s="18">
        <v>1</v>
      </c>
    </row>
    <row r="256" spans="1:22">
      <c r="A256">
        <v>523</v>
      </c>
      <c r="B256">
        <v>-69.654514810999999</v>
      </c>
      <c r="C256">
        <v>44.579050449999997</v>
      </c>
      <c r="D256" t="s">
        <v>16</v>
      </c>
      <c r="E256" t="s">
        <v>14</v>
      </c>
      <c r="H256" s="21">
        <f t="shared" si="6"/>
        <v>1</v>
      </c>
      <c r="I256" s="29">
        <v>10</v>
      </c>
      <c r="J256" s="29" t="s">
        <v>53</v>
      </c>
      <c r="K256" s="29" t="s">
        <v>53</v>
      </c>
      <c r="L256" s="29" t="s">
        <v>53</v>
      </c>
      <c r="M256" s="29" t="s">
        <v>53</v>
      </c>
      <c r="N256" s="29" t="s">
        <v>53</v>
      </c>
      <c r="O256" s="29">
        <v>2</v>
      </c>
      <c r="P256" s="29" t="s">
        <v>883</v>
      </c>
      <c r="Q256" t="s">
        <v>893</v>
      </c>
      <c r="R256" s="35" t="s">
        <v>888</v>
      </c>
      <c r="S256" s="31"/>
      <c r="T256" t="s">
        <v>877</v>
      </c>
      <c r="U256" t="str">
        <f t="shared" si="7"/>
        <v>Insert/Injection</v>
      </c>
      <c r="V256" s="18">
        <v>1</v>
      </c>
    </row>
    <row r="257" spans="1:22">
      <c r="A257">
        <v>302</v>
      </c>
      <c r="B257">
        <v>-69.631011940999997</v>
      </c>
      <c r="C257">
        <v>44.567683658</v>
      </c>
      <c r="D257" t="s">
        <v>16</v>
      </c>
      <c r="E257" t="s">
        <v>14</v>
      </c>
      <c r="H257" s="21">
        <f t="shared" si="6"/>
        <v>1</v>
      </c>
      <c r="I257" s="29">
        <v>11</v>
      </c>
      <c r="J257" s="29" t="s">
        <v>53</v>
      </c>
      <c r="K257" s="29" t="s">
        <v>53</v>
      </c>
      <c r="L257" s="29" t="s">
        <v>53</v>
      </c>
      <c r="M257" s="29" t="s">
        <v>53</v>
      </c>
      <c r="N257" s="29" t="s">
        <v>53</v>
      </c>
      <c r="O257" s="29">
        <v>2</v>
      </c>
      <c r="P257" s="29" t="s">
        <v>883</v>
      </c>
      <c r="Q257" t="s">
        <v>893</v>
      </c>
      <c r="R257" s="35" t="s">
        <v>888</v>
      </c>
      <c r="S257" s="31"/>
      <c r="T257" t="s">
        <v>877</v>
      </c>
      <c r="U257" t="str">
        <f t="shared" si="7"/>
        <v>Insert/Injection</v>
      </c>
      <c r="V257" s="18">
        <v>1</v>
      </c>
    </row>
    <row r="258" spans="1:22">
      <c r="A258">
        <v>628</v>
      </c>
      <c r="B258">
        <v>-69.654581214000004</v>
      </c>
      <c r="C258">
        <v>44.579219653000003</v>
      </c>
      <c r="D258" t="s">
        <v>16</v>
      </c>
      <c r="E258" t="s">
        <v>14</v>
      </c>
      <c r="H258" s="21">
        <f t="shared" ref="H258:H321" si="8">IF(R258="Y", 1, 0)</f>
        <v>1</v>
      </c>
      <c r="I258" s="29">
        <v>11</v>
      </c>
      <c r="J258" s="29" t="s">
        <v>53</v>
      </c>
      <c r="K258" s="29" t="s">
        <v>53</v>
      </c>
      <c r="L258" s="29" t="s">
        <v>53</v>
      </c>
      <c r="M258" s="29" t="s">
        <v>53</v>
      </c>
      <c r="N258" s="29" t="s">
        <v>53</v>
      </c>
      <c r="O258" s="29">
        <v>2</v>
      </c>
      <c r="P258" s="29" t="s">
        <v>883</v>
      </c>
      <c r="Q258" t="s">
        <v>893</v>
      </c>
      <c r="R258" s="35" t="s">
        <v>888</v>
      </c>
      <c r="S258" s="31"/>
      <c r="T258" t="s">
        <v>877</v>
      </c>
      <c r="U258" t="str">
        <f t="shared" ref="U258:U321" si="9">IF(R258="N","None",(IF(AND(T258="Ornamental",R258="Y"),"Insert/Injection",(IF(AND(OR(T258="Bush",T258&lt;10),R258="Y"),"Manual Removal","Organic Spray")))))</f>
        <v>Insert/Injection</v>
      </c>
      <c r="V258" s="18">
        <v>1</v>
      </c>
    </row>
    <row r="259" spans="1:22">
      <c r="A259">
        <v>44</v>
      </c>
      <c r="B259">
        <v>-69.627784007000002</v>
      </c>
      <c r="C259">
        <v>44.550948337000001</v>
      </c>
      <c r="D259" t="s">
        <v>16</v>
      </c>
      <c r="E259" t="s">
        <v>19</v>
      </c>
      <c r="H259" s="21">
        <f t="shared" si="8"/>
        <v>1</v>
      </c>
      <c r="I259" s="29">
        <v>2</v>
      </c>
      <c r="J259" s="29" t="s">
        <v>53</v>
      </c>
      <c r="K259" s="29" t="s">
        <v>53</v>
      </c>
      <c r="L259" s="29" t="s">
        <v>53</v>
      </c>
      <c r="M259" s="29" t="s">
        <v>53</v>
      </c>
      <c r="N259" s="29" t="s">
        <v>53</v>
      </c>
      <c r="O259" s="29">
        <v>2</v>
      </c>
      <c r="P259" s="29" t="s">
        <v>885</v>
      </c>
      <c r="Q259" t="s">
        <v>893</v>
      </c>
      <c r="R259" s="35" t="s">
        <v>888</v>
      </c>
      <c r="S259" s="31"/>
      <c r="T259" t="s">
        <v>877</v>
      </c>
      <c r="U259" t="str">
        <f t="shared" si="9"/>
        <v>Insert/Injection</v>
      </c>
      <c r="V259" s="18">
        <v>1</v>
      </c>
    </row>
    <row r="260" spans="1:22">
      <c r="A260">
        <v>47</v>
      </c>
      <c r="B260">
        <v>-69.627433922999998</v>
      </c>
      <c r="C260">
        <v>44.551153796999998</v>
      </c>
      <c r="D260" t="s">
        <v>16</v>
      </c>
      <c r="E260" t="s">
        <v>14</v>
      </c>
      <c r="H260" s="21">
        <f t="shared" si="8"/>
        <v>1</v>
      </c>
      <c r="I260" s="29">
        <v>3</v>
      </c>
      <c r="J260" s="29" t="s">
        <v>53</v>
      </c>
      <c r="K260" s="29" t="s">
        <v>53</v>
      </c>
      <c r="L260" s="29" t="s">
        <v>53</v>
      </c>
      <c r="M260" s="29" t="s">
        <v>53</v>
      </c>
      <c r="N260" s="29" t="s">
        <v>53</v>
      </c>
      <c r="O260" s="29">
        <v>2</v>
      </c>
      <c r="P260" s="29" t="s">
        <v>885</v>
      </c>
      <c r="Q260" t="s">
        <v>893</v>
      </c>
      <c r="R260" s="35" t="s">
        <v>888</v>
      </c>
      <c r="S260" s="31"/>
      <c r="T260" t="s">
        <v>877</v>
      </c>
      <c r="U260" t="str">
        <f t="shared" si="9"/>
        <v>Insert/Injection</v>
      </c>
      <c r="V260" s="18">
        <v>1</v>
      </c>
    </row>
    <row r="261" spans="1:22">
      <c r="A261">
        <v>433</v>
      </c>
      <c r="B261">
        <v>-69.659008709000005</v>
      </c>
      <c r="C261">
        <v>44.534032007999997</v>
      </c>
      <c r="D261" t="s">
        <v>52</v>
      </c>
      <c r="E261" t="s">
        <v>21</v>
      </c>
      <c r="H261" s="21">
        <f t="shared" si="8"/>
        <v>1</v>
      </c>
      <c r="I261" s="29">
        <v>6</v>
      </c>
      <c r="J261" s="29" t="s">
        <v>53</v>
      </c>
      <c r="K261" s="29" t="s">
        <v>53</v>
      </c>
      <c r="L261" s="29" t="s">
        <v>53</v>
      </c>
      <c r="M261" s="29" t="s">
        <v>53</v>
      </c>
      <c r="N261" s="29" t="s">
        <v>53</v>
      </c>
      <c r="O261" s="29">
        <v>2</v>
      </c>
      <c r="P261" s="29" t="s">
        <v>883</v>
      </c>
      <c r="Q261" t="s">
        <v>893</v>
      </c>
      <c r="R261" s="35" t="s">
        <v>888</v>
      </c>
      <c r="S261" s="31"/>
      <c r="T261" t="s">
        <v>877</v>
      </c>
      <c r="U261" t="str">
        <f t="shared" si="9"/>
        <v>Insert/Injection</v>
      </c>
      <c r="V261" s="18">
        <v>1</v>
      </c>
    </row>
    <row r="262" spans="1:22">
      <c r="A262">
        <v>464</v>
      </c>
      <c r="B262">
        <v>-69.660747162999996</v>
      </c>
      <c r="C262">
        <v>44.527209810999999</v>
      </c>
      <c r="D262" t="s">
        <v>52</v>
      </c>
      <c r="E262" t="s">
        <v>21</v>
      </c>
      <c r="H262" s="21">
        <f t="shared" si="8"/>
        <v>1</v>
      </c>
      <c r="I262" s="29">
        <v>6</v>
      </c>
      <c r="J262" s="29" t="s">
        <v>53</v>
      </c>
      <c r="K262" s="29" t="s">
        <v>53</v>
      </c>
      <c r="L262" s="29" t="s">
        <v>53</v>
      </c>
      <c r="M262" s="29" t="s">
        <v>53</v>
      </c>
      <c r="N262" s="29" t="s">
        <v>53</v>
      </c>
      <c r="O262" s="29">
        <v>2</v>
      </c>
      <c r="P262" s="29" t="s">
        <v>883</v>
      </c>
      <c r="Q262" t="s">
        <v>893</v>
      </c>
      <c r="R262" s="35" t="s">
        <v>888</v>
      </c>
      <c r="S262" s="31"/>
      <c r="T262" t="s">
        <v>877</v>
      </c>
      <c r="U262" t="str">
        <f t="shared" si="9"/>
        <v>Insert/Injection</v>
      </c>
      <c r="V262" s="18">
        <v>1</v>
      </c>
    </row>
    <row r="263" spans="1:22">
      <c r="A263">
        <v>470</v>
      </c>
      <c r="B263">
        <v>-69.660463430999997</v>
      </c>
      <c r="C263">
        <v>44.527063873000003</v>
      </c>
      <c r="D263" t="s">
        <v>52</v>
      </c>
      <c r="E263" t="s">
        <v>14</v>
      </c>
      <c r="H263" s="21">
        <f t="shared" si="8"/>
        <v>1</v>
      </c>
      <c r="I263" s="29">
        <v>9</v>
      </c>
      <c r="J263" s="29" t="s">
        <v>53</v>
      </c>
      <c r="K263" s="29" t="s">
        <v>53</v>
      </c>
      <c r="L263" s="29" t="s">
        <v>53</v>
      </c>
      <c r="M263" s="29" t="s">
        <v>53</v>
      </c>
      <c r="N263" s="29" t="s">
        <v>53</v>
      </c>
      <c r="O263" s="29">
        <v>2</v>
      </c>
      <c r="P263" s="29" t="s">
        <v>883</v>
      </c>
      <c r="Q263" t="s">
        <v>893</v>
      </c>
      <c r="R263" s="35" t="s">
        <v>888</v>
      </c>
      <c r="S263" s="31"/>
      <c r="T263" t="s">
        <v>877</v>
      </c>
      <c r="U263" t="str">
        <f t="shared" si="9"/>
        <v>Insert/Injection</v>
      </c>
      <c r="V263" s="18">
        <v>1</v>
      </c>
    </row>
    <row r="264" spans="1:22">
      <c r="A264">
        <v>381</v>
      </c>
      <c r="B264">
        <v>-69.660713340000001</v>
      </c>
      <c r="C264">
        <v>44.534181934999999</v>
      </c>
      <c r="D264" t="s">
        <v>51</v>
      </c>
      <c r="E264" t="s">
        <v>14</v>
      </c>
      <c r="H264" s="21">
        <f t="shared" si="8"/>
        <v>1</v>
      </c>
      <c r="I264" s="29">
        <v>7</v>
      </c>
      <c r="J264" s="29" t="s">
        <v>53</v>
      </c>
      <c r="K264" s="29" t="s">
        <v>53</v>
      </c>
      <c r="L264" s="29" t="s">
        <v>53</v>
      </c>
      <c r="M264" s="29" t="s">
        <v>53</v>
      </c>
      <c r="N264" s="29" t="s">
        <v>53</v>
      </c>
      <c r="O264" s="29">
        <v>2</v>
      </c>
      <c r="P264" s="29" t="s">
        <v>883</v>
      </c>
      <c r="Q264" t="s">
        <v>893</v>
      </c>
      <c r="R264" s="35" t="s">
        <v>888</v>
      </c>
      <c r="S264" s="31"/>
      <c r="T264" t="s">
        <v>877</v>
      </c>
      <c r="U264" t="str">
        <f t="shared" si="9"/>
        <v>Insert/Injection</v>
      </c>
      <c r="V264" s="18">
        <v>1</v>
      </c>
    </row>
    <row r="265" spans="1:22">
      <c r="A265">
        <v>472</v>
      </c>
      <c r="B265">
        <v>-69.660314060000005</v>
      </c>
      <c r="C265">
        <v>44.527032253000002</v>
      </c>
      <c r="D265" t="s">
        <v>51</v>
      </c>
      <c r="E265" t="s">
        <v>21</v>
      </c>
      <c r="H265" s="21">
        <f t="shared" si="8"/>
        <v>1</v>
      </c>
      <c r="I265" s="29">
        <v>12</v>
      </c>
      <c r="J265" s="29" t="s">
        <v>53</v>
      </c>
      <c r="K265" s="29" t="s">
        <v>53</v>
      </c>
      <c r="L265" s="29" t="s">
        <v>53</v>
      </c>
      <c r="M265" s="29" t="s">
        <v>53</v>
      </c>
      <c r="N265" s="29" t="s">
        <v>53</v>
      </c>
      <c r="O265" s="29">
        <v>2</v>
      </c>
      <c r="P265" s="29" t="s">
        <v>883</v>
      </c>
      <c r="Q265" t="s">
        <v>893</v>
      </c>
      <c r="R265" s="35" t="s">
        <v>888</v>
      </c>
      <c r="S265" s="31"/>
      <c r="T265" t="s">
        <v>877</v>
      </c>
      <c r="U265" t="str">
        <f t="shared" si="9"/>
        <v>Insert/Injection</v>
      </c>
      <c r="V265" s="18">
        <v>1</v>
      </c>
    </row>
    <row r="266" spans="1:22">
      <c r="A266">
        <v>12</v>
      </c>
      <c r="B266">
        <v>-69.645892509999996</v>
      </c>
      <c r="C266">
        <v>44.562438053999998</v>
      </c>
      <c r="D266" t="s">
        <v>20</v>
      </c>
      <c r="E266" t="s">
        <v>21</v>
      </c>
      <c r="H266" s="21">
        <f t="shared" si="8"/>
        <v>0</v>
      </c>
      <c r="I266" s="29">
        <v>7</v>
      </c>
      <c r="J266" s="29" t="s">
        <v>53</v>
      </c>
      <c r="K266" s="29" t="s">
        <v>53</v>
      </c>
      <c r="L266" s="29" t="s">
        <v>53</v>
      </c>
      <c r="M266" s="29" t="s">
        <v>53</v>
      </c>
      <c r="N266" s="29" t="s">
        <v>53</v>
      </c>
      <c r="O266" s="29">
        <v>0</v>
      </c>
      <c r="P266" s="29" t="s">
        <v>883</v>
      </c>
      <c r="Q266" t="s">
        <v>893</v>
      </c>
      <c r="R266" s="36" t="s">
        <v>889</v>
      </c>
      <c r="S266" s="31"/>
      <c r="T266" t="s">
        <v>877</v>
      </c>
      <c r="U266" t="str">
        <f t="shared" si="9"/>
        <v>None</v>
      </c>
    </row>
    <row r="267" spans="1:22">
      <c r="A267">
        <v>13</v>
      </c>
      <c r="B267">
        <v>-69.646085002999996</v>
      </c>
      <c r="C267">
        <v>44.562390026999999</v>
      </c>
      <c r="D267" t="s">
        <v>20</v>
      </c>
      <c r="E267" t="s">
        <v>14</v>
      </c>
      <c r="H267" s="21">
        <f t="shared" si="8"/>
        <v>0</v>
      </c>
      <c r="I267" s="29">
        <v>7</v>
      </c>
      <c r="J267" s="29" t="s">
        <v>53</v>
      </c>
      <c r="K267" s="29" t="s">
        <v>53</v>
      </c>
      <c r="L267" s="29" t="s">
        <v>53</v>
      </c>
      <c r="M267" s="29" t="s">
        <v>53</v>
      </c>
      <c r="N267" s="29" t="s">
        <v>53</v>
      </c>
      <c r="O267" s="29">
        <v>0</v>
      </c>
      <c r="P267" s="29" t="s">
        <v>883</v>
      </c>
      <c r="Q267" t="s">
        <v>893</v>
      </c>
      <c r="R267" s="36" t="s">
        <v>889</v>
      </c>
      <c r="S267" s="31"/>
      <c r="T267" t="s">
        <v>877</v>
      </c>
      <c r="U267" t="str">
        <f t="shared" si="9"/>
        <v>None</v>
      </c>
    </row>
    <row r="268" spans="1:22">
      <c r="A268">
        <v>11</v>
      </c>
      <c r="B268">
        <v>-69.645948833999995</v>
      </c>
      <c r="C268">
        <v>44.562483598999997</v>
      </c>
      <c r="D268" t="s">
        <v>20</v>
      </c>
      <c r="E268" t="s">
        <v>21</v>
      </c>
      <c r="H268" s="21">
        <f t="shared" si="8"/>
        <v>0</v>
      </c>
      <c r="I268" s="29">
        <v>9</v>
      </c>
      <c r="J268" s="29" t="s">
        <v>53</v>
      </c>
      <c r="K268" s="29" t="s">
        <v>53</v>
      </c>
      <c r="L268" s="29" t="s">
        <v>53</v>
      </c>
      <c r="M268" s="29" t="s">
        <v>53</v>
      </c>
      <c r="N268" s="29" t="s">
        <v>53</v>
      </c>
      <c r="O268" s="29">
        <v>0</v>
      </c>
      <c r="P268" s="29" t="s">
        <v>883</v>
      </c>
      <c r="Q268" t="s">
        <v>893</v>
      </c>
      <c r="R268" s="36" t="s">
        <v>889</v>
      </c>
      <c r="S268" s="31"/>
      <c r="T268" t="s">
        <v>877</v>
      </c>
      <c r="U268" t="str">
        <f t="shared" si="9"/>
        <v>None</v>
      </c>
    </row>
    <row r="269" spans="1:22">
      <c r="A269">
        <v>208</v>
      </c>
      <c r="B269">
        <v>-69.628095892999994</v>
      </c>
      <c r="C269">
        <v>44.553121331</v>
      </c>
      <c r="D269" t="s">
        <v>20</v>
      </c>
      <c r="E269" t="s">
        <v>14</v>
      </c>
      <c r="H269" s="21">
        <f t="shared" si="8"/>
        <v>0</v>
      </c>
      <c r="I269" s="29">
        <v>10</v>
      </c>
      <c r="J269" s="29" t="s">
        <v>54</v>
      </c>
      <c r="K269" s="29">
        <v>8</v>
      </c>
      <c r="L269" s="29" t="s">
        <v>53</v>
      </c>
      <c r="M269" s="29" t="s">
        <v>53</v>
      </c>
      <c r="N269" s="29" t="s">
        <v>53</v>
      </c>
      <c r="O269" s="29">
        <v>0</v>
      </c>
      <c r="P269" s="29" t="s">
        <v>883</v>
      </c>
      <c r="Q269" t="s">
        <v>893</v>
      </c>
      <c r="R269" s="36" t="s">
        <v>889</v>
      </c>
      <c r="S269" s="31"/>
      <c r="T269" t="s">
        <v>877</v>
      </c>
      <c r="U269" t="str">
        <f t="shared" si="9"/>
        <v>None</v>
      </c>
    </row>
    <row r="270" spans="1:22">
      <c r="A270">
        <v>415</v>
      </c>
      <c r="B270">
        <v>-69.662122710000006</v>
      </c>
      <c r="C270">
        <v>44.528641729</v>
      </c>
      <c r="D270" t="s">
        <v>17</v>
      </c>
      <c r="E270" t="s">
        <v>14</v>
      </c>
      <c r="H270" s="21">
        <f t="shared" si="8"/>
        <v>0</v>
      </c>
      <c r="I270" s="29">
        <v>5</v>
      </c>
      <c r="J270" s="29" t="s">
        <v>53</v>
      </c>
      <c r="K270" s="29" t="s">
        <v>53</v>
      </c>
      <c r="L270" s="29" t="s">
        <v>53</v>
      </c>
      <c r="M270" s="29" t="s">
        <v>53</v>
      </c>
      <c r="N270" s="29" t="s">
        <v>53</v>
      </c>
      <c r="O270" s="29">
        <v>0</v>
      </c>
      <c r="P270" s="29" t="s">
        <v>883</v>
      </c>
      <c r="Q270" t="s">
        <v>893</v>
      </c>
      <c r="R270" s="36" t="s">
        <v>889</v>
      </c>
      <c r="S270" s="31"/>
      <c r="T270" t="s">
        <v>877</v>
      </c>
      <c r="U270" t="str">
        <f t="shared" si="9"/>
        <v>None</v>
      </c>
    </row>
    <row r="271" spans="1:22">
      <c r="A271">
        <v>419</v>
      </c>
      <c r="B271">
        <v>-69.662281421000003</v>
      </c>
      <c r="C271">
        <v>44.528713132999997</v>
      </c>
      <c r="D271" t="s">
        <v>17</v>
      </c>
      <c r="E271" t="s">
        <v>14</v>
      </c>
      <c r="H271" s="21">
        <f t="shared" si="8"/>
        <v>0</v>
      </c>
      <c r="I271" s="29">
        <v>5</v>
      </c>
      <c r="J271" s="29" t="s">
        <v>53</v>
      </c>
      <c r="K271" s="29" t="s">
        <v>53</v>
      </c>
      <c r="L271" s="29" t="s">
        <v>53</v>
      </c>
      <c r="M271" s="29" t="s">
        <v>53</v>
      </c>
      <c r="N271" s="29" t="s">
        <v>53</v>
      </c>
      <c r="O271" s="29">
        <v>0</v>
      </c>
      <c r="P271" s="29" t="s">
        <v>883</v>
      </c>
      <c r="Q271" t="s">
        <v>893</v>
      </c>
      <c r="R271" s="36" t="s">
        <v>889</v>
      </c>
      <c r="S271" s="31"/>
      <c r="T271" t="s">
        <v>877</v>
      </c>
      <c r="U271" t="str">
        <f t="shared" si="9"/>
        <v>None</v>
      </c>
    </row>
    <row r="272" spans="1:22">
      <c r="A272">
        <v>453</v>
      </c>
      <c r="B272">
        <v>-69.661279844999996</v>
      </c>
      <c r="C272">
        <v>44.527566405999998</v>
      </c>
      <c r="D272" t="s">
        <v>17</v>
      </c>
      <c r="E272" t="s">
        <v>14</v>
      </c>
      <c r="H272" s="21">
        <f t="shared" si="8"/>
        <v>0</v>
      </c>
      <c r="I272" s="29">
        <v>5</v>
      </c>
      <c r="J272" s="29" t="s">
        <v>53</v>
      </c>
      <c r="K272" s="29" t="s">
        <v>53</v>
      </c>
      <c r="L272" s="29" t="s">
        <v>53</v>
      </c>
      <c r="M272" s="29" t="s">
        <v>53</v>
      </c>
      <c r="N272" s="29" t="s">
        <v>53</v>
      </c>
      <c r="O272" s="29">
        <v>0</v>
      </c>
      <c r="P272" s="29" t="s">
        <v>883</v>
      </c>
      <c r="Q272" t="s">
        <v>893</v>
      </c>
      <c r="R272" s="36" t="s">
        <v>889</v>
      </c>
      <c r="S272" s="31"/>
      <c r="T272" t="s">
        <v>877</v>
      </c>
      <c r="U272" t="str">
        <f t="shared" si="9"/>
        <v>None</v>
      </c>
    </row>
    <row r="273" spans="1:21">
      <c r="A273">
        <v>414</v>
      </c>
      <c r="B273">
        <v>-69.662122753999995</v>
      </c>
      <c r="C273">
        <v>44.528620351999997</v>
      </c>
      <c r="D273" t="s">
        <v>17</v>
      </c>
      <c r="E273" t="s">
        <v>14</v>
      </c>
      <c r="H273" s="21">
        <f t="shared" si="8"/>
        <v>0</v>
      </c>
      <c r="I273" s="29">
        <v>6</v>
      </c>
      <c r="J273" s="29" t="s">
        <v>53</v>
      </c>
      <c r="K273" s="29" t="s">
        <v>53</v>
      </c>
      <c r="L273" s="29" t="s">
        <v>53</v>
      </c>
      <c r="M273" s="29" t="s">
        <v>53</v>
      </c>
      <c r="N273" s="29" t="s">
        <v>53</v>
      </c>
      <c r="O273" s="29">
        <v>0</v>
      </c>
      <c r="P273" s="29" t="s">
        <v>883</v>
      </c>
      <c r="Q273" t="s">
        <v>893</v>
      </c>
      <c r="R273" s="36" t="s">
        <v>889</v>
      </c>
      <c r="S273" s="31"/>
      <c r="T273" t="s">
        <v>877</v>
      </c>
      <c r="U273" t="str">
        <f t="shared" si="9"/>
        <v>None</v>
      </c>
    </row>
    <row r="274" spans="1:21">
      <c r="A274">
        <v>450</v>
      </c>
      <c r="B274">
        <v>-69.661257410999994</v>
      </c>
      <c r="C274">
        <v>44.527650661000003</v>
      </c>
      <c r="D274" t="s">
        <v>17</v>
      </c>
      <c r="E274" t="s">
        <v>14</v>
      </c>
      <c r="H274" s="21">
        <f t="shared" si="8"/>
        <v>0</v>
      </c>
      <c r="I274" s="29">
        <v>6</v>
      </c>
      <c r="J274" s="29" t="s">
        <v>53</v>
      </c>
      <c r="K274" s="29" t="s">
        <v>53</v>
      </c>
      <c r="L274" s="29" t="s">
        <v>53</v>
      </c>
      <c r="M274" s="29" t="s">
        <v>53</v>
      </c>
      <c r="N274" s="29" t="s">
        <v>53</v>
      </c>
      <c r="O274" s="29">
        <v>0</v>
      </c>
      <c r="P274" s="29" t="s">
        <v>883</v>
      </c>
      <c r="Q274" t="s">
        <v>893</v>
      </c>
      <c r="R274" s="36" t="s">
        <v>889</v>
      </c>
      <c r="S274" s="31"/>
      <c r="T274" t="s">
        <v>877</v>
      </c>
      <c r="U274" t="str">
        <f t="shared" si="9"/>
        <v>None</v>
      </c>
    </row>
    <row r="275" spans="1:21">
      <c r="A275">
        <v>454</v>
      </c>
      <c r="B275">
        <v>-69.661275549999999</v>
      </c>
      <c r="C275">
        <v>44.527519990000002</v>
      </c>
      <c r="D275" t="s">
        <v>17</v>
      </c>
      <c r="E275" t="s">
        <v>14</v>
      </c>
      <c r="H275" s="21">
        <f t="shared" si="8"/>
        <v>0</v>
      </c>
      <c r="I275" s="29">
        <v>6</v>
      </c>
      <c r="J275" s="29" t="s">
        <v>53</v>
      </c>
      <c r="K275" s="29" t="s">
        <v>53</v>
      </c>
      <c r="L275" s="29" t="s">
        <v>53</v>
      </c>
      <c r="M275" s="29" t="s">
        <v>53</v>
      </c>
      <c r="N275" s="29" t="s">
        <v>53</v>
      </c>
      <c r="O275" s="29">
        <v>0</v>
      </c>
      <c r="P275" s="29" t="s">
        <v>883</v>
      </c>
      <c r="Q275" t="s">
        <v>893</v>
      </c>
      <c r="R275" s="36" t="s">
        <v>889</v>
      </c>
      <c r="S275" s="31"/>
      <c r="T275" t="s">
        <v>877</v>
      </c>
      <c r="U275" t="str">
        <f t="shared" si="9"/>
        <v>None</v>
      </c>
    </row>
    <row r="276" spans="1:21">
      <c r="A276">
        <v>360</v>
      </c>
      <c r="B276">
        <v>-69.660364381999997</v>
      </c>
      <c r="C276">
        <v>44.533572303</v>
      </c>
      <c r="D276" t="s">
        <v>17</v>
      </c>
      <c r="E276" t="s">
        <v>14</v>
      </c>
      <c r="H276" s="21">
        <f t="shared" si="8"/>
        <v>0</v>
      </c>
      <c r="I276" s="29">
        <v>7</v>
      </c>
      <c r="J276" s="29" t="s">
        <v>53</v>
      </c>
      <c r="K276" s="29" t="s">
        <v>53</v>
      </c>
      <c r="L276" s="29" t="s">
        <v>53</v>
      </c>
      <c r="M276" s="29" t="s">
        <v>53</v>
      </c>
      <c r="N276" s="29" t="s">
        <v>53</v>
      </c>
      <c r="O276" s="29">
        <v>0</v>
      </c>
      <c r="P276" s="29" t="s">
        <v>883</v>
      </c>
      <c r="Q276" t="s">
        <v>893</v>
      </c>
      <c r="R276" s="36" t="s">
        <v>889</v>
      </c>
      <c r="S276" s="31"/>
      <c r="T276" t="s">
        <v>877</v>
      </c>
      <c r="U276" t="str">
        <f t="shared" si="9"/>
        <v>None</v>
      </c>
    </row>
    <row r="277" spans="1:21">
      <c r="A277">
        <v>451</v>
      </c>
      <c r="B277">
        <v>-69.661318762999997</v>
      </c>
      <c r="C277">
        <v>44.527557420999997</v>
      </c>
      <c r="D277" t="s">
        <v>17</v>
      </c>
      <c r="E277" t="s">
        <v>14</v>
      </c>
      <c r="H277" s="21">
        <f t="shared" si="8"/>
        <v>0</v>
      </c>
      <c r="I277" s="29">
        <v>7</v>
      </c>
      <c r="J277" s="29">
        <v>5</v>
      </c>
      <c r="K277" s="29" t="s">
        <v>53</v>
      </c>
      <c r="L277" s="29" t="s">
        <v>53</v>
      </c>
      <c r="M277" s="29" t="s">
        <v>53</v>
      </c>
      <c r="N277" s="29" t="s">
        <v>53</v>
      </c>
      <c r="O277" s="29">
        <v>0</v>
      </c>
      <c r="P277" s="29" t="s">
        <v>883</v>
      </c>
      <c r="Q277" t="s">
        <v>893</v>
      </c>
      <c r="R277" s="36" t="s">
        <v>889</v>
      </c>
      <c r="S277" s="31"/>
      <c r="T277" t="s">
        <v>877</v>
      </c>
      <c r="U277" t="str">
        <f t="shared" si="9"/>
        <v>None</v>
      </c>
    </row>
    <row r="278" spans="1:21">
      <c r="A278">
        <v>452</v>
      </c>
      <c r="B278">
        <v>-69.661319501999998</v>
      </c>
      <c r="C278">
        <v>44.527559111999999</v>
      </c>
      <c r="D278" t="s">
        <v>17</v>
      </c>
      <c r="E278" t="s">
        <v>14</v>
      </c>
      <c r="H278" s="21">
        <f t="shared" si="8"/>
        <v>0</v>
      </c>
      <c r="I278" s="29">
        <v>7</v>
      </c>
      <c r="J278" s="29" t="s">
        <v>53</v>
      </c>
      <c r="K278" s="29" t="s">
        <v>53</v>
      </c>
      <c r="L278" s="29" t="s">
        <v>53</v>
      </c>
      <c r="M278" s="29" t="s">
        <v>53</v>
      </c>
      <c r="N278" s="29" t="s">
        <v>53</v>
      </c>
      <c r="O278" s="29">
        <v>0</v>
      </c>
      <c r="P278" s="29" t="s">
        <v>883</v>
      </c>
      <c r="Q278" t="s">
        <v>893</v>
      </c>
      <c r="R278" s="36" t="s">
        <v>889</v>
      </c>
      <c r="S278" s="31"/>
      <c r="T278" t="s">
        <v>877</v>
      </c>
      <c r="U278" t="str">
        <f t="shared" si="9"/>
        <v>None</v>
      </c>
    </row>
    <row r="279" spans="1:21">
      <c r="A279">
        <v>462</v>
      </c>
      <c r="B279">
        <v>-69.660916033000007</v>
      </c>
      <c r="C279">
        <v>44.527305613999999</v>
      </c>
      <c r="D279" t="s">
        <v>17</v>
      </c>
      <c r="E279" t="s">
        <v>14</v>
      </c>
      <c r="H279" s="21">
        <f t="shared" si="8"/>
        <v>0</v>
      </c>
      <c r="I279" s="29">
        <v>8</v>
      </c>
      <c r="J279" s="29" t="s">
        <v>53</v>
      </c>
      <c r="K279" s="29" t="s">
        <v>53</v>
      </c>
      <c r="L279" s="29" t="s">
        <v>53</v>
      </c>
      <c r="M279" s="29" t="s">
        <v>53</v>
      </c>
      <c r="N279" s="29" t="s">
        <v>53</v>
      </c>
      <c r="O279" s="29">
        <v>0</v>
      </c>
      <c r="P279" s="29" t="s">
        <v>883</v>
      </c>
      <c r="Q279" t="s">
        <v>893</v>
      </c>
      <c r="R279" s="36" t="s">
        <v>889</v>
      </c>
      <c r="S279" s="31"/>
      <c r="T279" t="s">
        <v>877</v>
      </c>
      <c r="U279" t="str">
        <f t="shared" si="9"/>
        <v>None</v>
      </c>
    </row>
    <row r="280" spans="1:21">
      <c r="A280">
        <v>148</v>
      </c>
      <c r="B280">
        <v>-69.632787613000005</v>
      </c>
      <c r="C280">
        <v>44.546015611000001</v>
      </c>
      <c r="D280" t="s">
        <v>17</v>
      </c>
      <c r="E280" t="s">
        <v>21</v>
      </c>
      <c r="H280" s="21">
        <f t="shared" si="8"/>
        <v>0</v>
      </c>
      <c r="I280" s="29">
        <v>9</v>
      </c>
      <c r="J280" s="29" t="s">
        <v>53</v>
      </c>
      <c r="K280" s="29" t="s">
        <v>53</v>
      </c>
      <c r="L280" s="29" t="s">
        <v>53</v>
      </c>
      <c r="M280" s="29" t="s">
        <v>53</v>
      </c>
      <c r="N280" s="29" t="s">
        <v>53</v>
      </c>
      <c r="O280" s="29">
        <v>0</v>
      </c>
      <c r="P280" s="29" t="s">
        <v>883</v>
      </c>
      <c r="Q280" t="s">
        <v>893</v>
      </c>
      <c r="R280" s="36" t="s">
        <v>889</v>
      </c>
      <c r="S280" s="31"/>
      <c r="T280" t="s">
        <v>877</v>
      </c>
      <c r="U280" t="str">
        <f t="shared" si="9"/>
        <v>None</v>
      </c>
    </row>
    <row r="281" spans="1:21">
      <c r="A281">
        <v>418</v>
      </c>
      <c r="B281">
        <v>-69.662240957999998</v>
      </c>
      <c r="C281">
        <v>44.528693934000003</v>
      </c>
      <c r="D281" t="s">
        <v>17</v>
      </c>
      <c r="E281" t="s">
        <v>14</v>
      </c>
      <c r="H281" s="21">
        <f t="shared" si="8"/>
        <v>0</v>
      </c>
      <c r="I281" s="29">
        <v>10</v>
      </c>
      <c r="J281" s="29" t="s">
        <v>53</v>
      </c>
      <c r="K281" s="29" t="s">
        <v>53</v>
      </c>
      <c r="L281" s="29" t="s">
        <v>53</v>
      </c>
      <c r="M281" s="29" t="s">
        <v>53</v>
      </c>
      <c r="N281" s="29" t="s">
        <v>53</v>
      </c>
      <c r="O281" s="29">
        <v>0</v>
      </c>
      <c r="P281" s="29" t="s">
        <v>883</v>
      </c>
      <c r="Q281" t="s">
        <v>893</v>
      </c>
      <c r="R281" s="36" t="s">
        <v>889</v>
      </c>
      <c r="S281" s="31"/>
      <c r="T281" t="s">
        <v>877</v>
      </c>
      <c r="U281" t="str">
        <f t="shared" si="9"/>
        <v>None</v>
      </c>
    </row>
    <row r="282" spans="1:21">
      <c r="A282">
        <v>14</v>
      </c>
      <c r="B282">
        <v>-69.646017611999994</v>
      </c>
      <c r="C282">
        <v>44.562370733000002</v>
      </c>
      <c r="D282" t="s">
        <v>17</v>
      </c>
      <c r="E282" t="s">
        <v>14</v>
      </c>
      <c r="H282" s="21">
        <f t="shared" si="8"/>
        <v>0</v>
      </c>
      <c r="I282" s="29">
        <v>11</v>
      </c>
      <c r="J282" s="29" t="s">
        <v>53</v>
      </c>
      <c r="K282" s="29" t="s">
        <v>53</v>
      </c>
      <c r="L282" s="29" t="s">
        <v>53</v>
      </c>
      <c r="M282" s="29" t="s">
        <v>53</v>
      </c>
      <c r="N282" s="29" t="s">
        <v>53</v>
      </c>
      <c r="O282" s="29">
        <v>0</v>
      </c>
      <c r="P282" s="29" t="s">
        <v>883</v>
      </c>
      <c r="Q282" t="s">
        <v>893</v>
      </c>
      <c r="R282" s="36" t="s">
        <v>889</v>
      </c>
      <c r="S282" s="31"/>
      <c r="T282" t="s">
        <v>877</v>
      </c>
      <c r="U282" t="str">
        <f t="shared" si="9"/>
        <v>None</v>
      </c>
    </row>
    <row r="283" spans="1:21">
      <c r="A283">
        <v>449</v>
      </c>
      <c r="B283">
        <v>-69.661335300000005</v>
      </c>
      <c r="C283">
        <v>44.527730767000001</v>
      </c>
      <c r="D283" t="s">
        <v>17</v>
      </c>
      <c r="E283" t="s">
        <v>14</v>
      </c>
      <c r="H283" s="21">
        <f t="shared" si="8"/>
        <v>0</v>
      </c>
      <c r="I283" s="29">
        <v>12</v>
      </c>
      <c r="J283" s="29" t="s">
        <v>53</v>
      </c>
      <c r="K283" s="29" t="s">
        <v>53</v>
      </c>
      <c r="L283" s="29" t="s">
        <v>53</v>
      </c>
      <c r="M283" s="29" t="s">
        <v>53</v>
      </c>
      <c r="N283" s="29" t="s">
        <v>53</v>
      </c>
      <c r="O283" s="29">
        <v>0</v>
      </c>
      <c r="P283" s="29" t="s">
        <v>883</v>
      </c>
      <c r="Q283" t="s">
        <v>893</v>
      </c>
      <c r="R283" s="36" t="s">
        <v>889</v>
      </c>
      <c r="S283" s="31"/>
      <c r="T283" t="s">
        <v>877</v>
      </c>
      <c r="U283" t="str">
        <f t="shared" si="9"/>
        <v>None</v>
      </c>
    </row>
    <row r="284" spans="1:21">
      <c r="A284">
        <v>149</v>
      </c>
      <c r="B284">
        <v>-69.632878265000002</v>
      </c>
      <c r="C284">
        <v>44.546073628000002</v>
      </c>
      <c r="D284" t="s">
        <v>17</v>
      </c>
      <c r="E284" t="s">
        <v>14</v>
      </c>
      <c r="H284" s="21">
        <f t="shared" si="8"/>
        <v>0</v>
      </c>
      <c r="I284" s="29">
        <v>13</v>
      </c>
      <c r="J284" s="29" t="s">
        <v>53</v>
      </c>
      <c r="K284" s="29" t="s">
        <v>53</v>
      </c>
      <c r="L284" s="29" t="s">
        <v>53</v>
      </c>
      <c r="M284" s="29" t="s">
        <v>53</v>
      </c>
      <c r="N284" s="29" t="s">
        <v>53</v>
      </c>
      <c r="O284" s="29">
        <v>0</v>
      </c>
      <c r="P284" s="29" t="s">
        <v>883</v>
      </c>
      <c r="Q284" t="s">
        <v>893</v>
      </c>
      <c r="R284" s="36" t="s">
        <v>889</v>
      </c>
      <c r="S284" s="31"/>
      <c r="T284" t="s">
        <v>877</v>
      </c>
      <c r="U284" t="str">
        <f t="shared" si="9"/>
        <v>None</v>
      </c>
    </row>
    <row r="285" spans="1:21">
      <c r="A285">
        <v>417</v>
      </c>
      <c r="B285">
        <v>-69.662144845</v>
      </c>
      <c r="C285">
        <v>44.528681951999999</v>
      </c>
      <c r="D285" t="s">
        <v>17</v>
      </c>
      <c r="E285" t="s">
        <v>14</v>
      </c>
      <c r="H285" s="21">
        <f t="shared" si="8"/>
        <v>0</v>
      </c>
      <c r="I285" s="29">
        <v>13</v>
      </c>
      <c r="J285" s="29" t="s">
        <v>53</v>
      </c>
      <c r="K285" s="29" t="s">
        <v>53</v>
      </c>
      <c r="L285" s="29" t="s">
        <v>53</v>
      </c>
      <c r="M285" s="29" t="s">
        <v>53</v>
      </c>
      <c r="N285" s="29" t="s">
        <v>53</v>
      </c>
      <c r="O285" s="29">
        <v>0</v>
      </c>
      <c r="P285" s="29" t="s">
        <v>883</v>
      </c>
      <c r="Q285" t="s">
        <v>893</v>
      </c>
      <c r="R285" s="36" t="s">
        <v>889</v>
      </c>
      <c r="S285" s="31"/>
      <c r="T285" t="s">
        <v>877</v>
      </c>
      <c r="U285" t="str">
        <f t="shared" si="9"/>
        <v>None</v>
      </c>
    </row>
    <row r="286" spans="1:21">
      <c r="A286">
        <v>21</v>
      </c>
      <c r="B286">
        <v>-69.630572670999996</v>
      </c>
      <c r="C286">
        <v>44.562367885999997</v>
      </c>
      <c r="D286" t="s">
        <v>17</v>
      </c>
      <c r="E286" t="s">
        <v>14</v>
      </c>
      <c r="H286" s="21">
        <f t="shared" si="8"/>
        <v>0</v>
      </c>
      <c r="I286" s="29">
        <v>14</v>
      </c>
      <c r="J286" s="29" t="s">
        <v>53</v>
      </c>
      <c r="K286" s="29" t="s">
        <v>53</v>
      </c>
      <c r="L286" s="29" t="s">
        <v>53</v>
      </c>
      <c r="M286" s="29" t="s">
        <v>53</v>
      </c>
      <c r="N286" s="29" t="s">
        <v>53</v>
      </c>
      <c r="O286" s="29">
        <v>0</v>
      </c>
      <c r="P286" s="29" t="s">
        <v>883</v>
      </c>
      <c r="Q286" t="s">
        <v>893</v>
      </c>
      <c r="R286" s="36" t="s">
        <v>889</v>
      </c>
      <c r="S286" s="31"/>
      <c r="T286" t="s">
        <v>877</v>
      </c>
      <c r="U286" t="str">
        <f t="shared" si="9"/>
        <v>None</v>
      </c>
    </row>
    <row r="287" spans="1:21">
      <c r="A287">
        <v>18</v>
      </c>
      <c r="B287">
        <v>-69.630492736999997</v>
      </c>
      <c r="C287">
        <v>44.562499705</v>
      </c>
      <c r="D287" t="s">
        <v>17</v>
      </c>
      <c r="E287" t="s">
        <v>14</v>
      </c>
      <c r="H287" s="21">
        <f t="shared" si="8"/>
        <v>0</v>
      </c>
      <c r="I287" s="29">
        <v>15</v>
      </c>
      <c r="J287" s="29" t="s">
        <v>53</v>
      </c>
      <c r="K287" s="29" t="s">
        <v>53</v>
      </c>
      <c r="L287" s="29" t="s">
        <v>53</v>
      </c>
      <c r="M287" s="29" t="s">
        <v>53</v>
      </c>
      <c r="N287" s="29" t="s">
        <v>53</v>
      </c>
      <c r="O287" s="29">
        <v>0</v>
      </c>
      <c r="P287" s="29" t="s">
        <v>883</v>
      </c>
      <c r="Q287" t="s">
        <v>893</v>
      </c>
      <c r="R287" s="36" t="s">
        <v>889</v>
      </c>
      <c r="S287" s="31"/>
      <c r="T287" t="s">
        <v>877</v>
      </c>
      <c r="U287" t="str">
        <f t="shared" si="9"/>
        <v>None</v>
      </c>
    </row>
    <row r="288" spans="1:21">
      <c r="A288">
        <v>503</v>
      </c>
      <c r="B288">
        <v>-69.655008273999997</v>
      </c>
      <c r="C288">
        <v>44.579851724000001</v>
      </c>
      <c r="D288" t="s">
        <v>17</v>
      </c>
      <c r="E288" t="s">
        <v>14</v>
      </c>
      <c r="H288" s="21">
        <f t="shared" si="8"/>
        <v>0</v>
      </c>
      <c r="I288" s="29">
        <v>15</v>
      </c>
      <c r="J288" s="29" t="s">
        <v>53</v>
      </c>
      <c r="K288" s="29" t="s">
        <v>53</v>
      </c>
      <c r="L288" s="29" t="s">
        <v>53</v>
      </c>
      <c r="M288" s="29" t="s">
        <v>53</v>
      </c>
      <c r="N288" s="29" t="s">
        <v>53</v>
      </c>
      <c r="O288" s="29">
        <v>0</v>
      </c>
      <c r="P288" s="29" t="s">
        <v>883</v>
      </c>
      <c r="Q288" t="s">
        <v>893</v>
      </c>
      <c r="R288" s="36" t="s">
        <v>889</v>
      </c>
      <c r="S288" s="31"/>
      <c r="T288" t="s">
        <v>877</v>
      </c>
      <c r="U288" t="str">
        <f t="shared" si="9"/>
        <v>None</v>
      </c>
    </row>
    <row r="289" spans="1:21">
      <c r="A289">
        <v>416</v>
      </c>
      <c r="B289">
        <v>-69.662130981000004</v>
      </c>
      <c r="C289">
        <v>44.528684007999999</v>
      </c>
      <c r="D289" t="s">
        <v>17</v>
      </c>
      <c r="E289" t="s">
        <v>14</v>
      </c>
      <c r="H289" s="21">
        <f t="shared" si="8"/>
        <v>0</v>
      </c>
      <c r="I289" s="29">
        <v>17</v>
      </c>
      <c r="J289" s="29" t="s">
        <v>53</v>
      </c>
      <c r="K289" s="29" t="s">
        <v>53</v>
      </c>
      <c r="L289" s="29" t="s">
        <v>53</v>
      </c>
      <c r="M289" s="29" t="s">
        <v>53</v>
      </c>
      <c r="N289" s="29" t="s">
        <v>53</v>
      </c>
      <c r="O289" s="29">
        <v>0</v>
      </c>
      <c r="P289" s="29" t="s">
        <v>883</v>
      </c>
      <c r="Q289" t="s">
        <v>893</v>
      </c>
      <c r="R289" s="36" t="s">
        <v>889</v>
      </c>
      <c r="S289" s="31"/>
      <c r="T289" t="s">
        <v>877</v>
      </c>
      <c r="U289" t="str">
        <f t="shared" si="9"/>
        <v>None</v>
      </c>
    </row>
    <row r="290" spans="1:21">
      <c r="A290">
        <v>4</v>
      </c>
      <c r="B290">
        <v>-69.644996148999994</v>
      </c>
      <c r="C290">
        <v>44.562149318000003</v>
      </c>
      <c r="D290" t="s">
        <v>17</v>
      </c>
      <c r="E290" t="s">
        <v>14</v>
      </c>
      <c r="H290" s="21">
        <f t="shared" si="8"/>
        <v>0</v>
      </c>
      <c r="I290" s="29">
        <v>21</v>
      </c>
      <c r="J290" s="29" t="s">
        <v>53</v>
      </c>
      <c r="K290" s="29" t="s">
        <v>53</v>
      </c>
      <c r="L290" s="29" t="s">
        <v>53</v>
      </c>
      <c r="M290" s="29" t="s">
        <v>53</v>
      </c>
      <c r="N290" s="29" t="s">
        <v>53</v>
      </c>
      <c r="O290" s="29">
        <v>0</v>
      </c>
      <c r="P290" s="29" t="s">
        <v>883</v>
      </c>
      <c r="Q290" t="s">
        <v>893</v>
      </c>
      <c r="R290" s="36" t="s">
        <v>889</v>
      </c>
      <c r="S290" s="31"/>
      <c r="T290" t="s">
        <v>877</v>
      </c>
      <c r="U290" t="str">
        <f t="shared" si="9"/>
        <v>None</v>
      </c>
    </row>
    <row r="291" spans="1:21">
      <c r="A291">
        <v>358</v>
      </c>
      <c r="B291">
        <v>-69.660230611000003</v>
      </c>
      <c r="C291">
        <v>44.533456977999997</v>
      </c>
      <c r="D291" t="s">
        <v>17</v>
      </c>
      <c r="E291" t="s">
        <v>21</v>
      </c>
      <c r="H291" s="21">
        <f t="shared" si="8"/>
        <v>0</v>
      </c>
      <c r="I291" s="29">
        <v>24</v>
      </c>
      <c r="J291" s="29" t="s">
        <v>53</v>
      </c>
      <c r="K291" s="29" t="s">
        <v>53</v>
      </c>
      <c r="L291" s="29" t="s">
        <v>53</v>
      </c>
      <c r="M291" s="29" t="s">
        <v>53</v>
      </c>
      <c r="N291" s="29" t="s">
        <v>53</v>
      </c>
      <c r="O291" s="29">
        <v>0</v>
      </c>
      <c r="P291" s="29" t="s">
        <v>883</v>
      </c>
      <c r="Q291" t="s">
        <v>893</v>
      </c>
      <c r="R291" s="36" t="s">
        <v>889</v>
      </c>
      <c r="S291" s="31"/>
      <c r="T291" t="s">
        <v>877</v>
      </c>
      <c r="U291" t="str">
        <f t="shared" si="9"/>
        <v>None</v>
      </c>
    </row>
    <row r="292" spans="1:21">
      <c r="A292">
        <v>184</v>
      </c>
      <c r="B292">
        <v>-69.647938413999995</v>
      </c>
      <c r="C292">
        <v>44.564685154000003</v>
      </c>
      <c r="D292" t="s">
        <v>17</v>
      </c>
      <c r="E292" t="s">
        <v>14</v>
      </c>
      <c r="H292" s="21">
        <f t="shared" si="8"/>
        <v>0</v>
      </c>
      <c r="I292" s="29">
        <v>10</v>
      </c>
      <c r="J292" s="29" t="s">
        <v>53</v>
      </c>
      <c r="K292" s="29" t="s">
        <v>53</v>
      </c>
      <c r="L292" s="29" t="s">
        <v>53</v>
      </c>
      <c r="M292" s="29" t="s">
        <v>53</v>
      </c>
      <c r="N292" s="29" t="s">
        <v>53</v>
      </c>
      <c r="O292" s="29">
        <v>0</v>
      </c>
      <c r="P292" s="29" t="s">
        <v>885</v>
      </c>
      <c r="Q292" t="s">
        <v>893</v>
      </c>
      <c r="R292" s="36" t="s">
        <v>889</v>
      </c>
      <c r="S292" s="31"/>
      <c r="T292" t="s">
        <v>877</v>
      </c>
      <c r="U292" t="str">
        <f t="shared" si="9"/>
        <v>None</v>
      </c>
    </row>
    <row r="293" spans="1:21">
      <c r="A293">
        <v>8</v>
      </c>
      <c r="B293">
        <v>-69.646487086999997</v>
      </c>
      <c r="C293">
        <v>44.562023717000002</v>
      </c>
      <c r="D293" t="s">
        <v>17</v>
      </c>
      <c r="E293" t="s">
        <v>14</v>
      </c>
      <c r="H293" s="21">
        <f t="shared" si="8"/>
        <v>0</v>
      </c>
      <c r="I293" s="29">
        <v>12</v>
      </c>
      <c r="J293" s="29" t="s">
        <v>53</v>
      </c>
      <c r="K293" s="29" t="s">
        <v>53</v>
      </c>
      <c r="L293" s="29" t="s">
        <v>53</v>
      </c>
      <c r="M293" s="29" t="s">
        <v>53</v>
      </c>
      <c r="N293" s="29" t="s">
        <v>53</v>
      </c>
      <c r="O293" s="29">
        <v>0</v>
      </c>
      <c r="P293" s="29" t="s">
        <v>885</v>
      </c>
      <c r="Q293" t="s">
        <v>893</v>
      </c>
      <c r="R293" s="36" t="s">
        <v>889</v>
      </c>
      <c r="S293" s="31"/>
      <c r="T293" t="s">
        <v>877</v>
      </c>
      <c r="U293" t="str">
        <f t="shared" si="9"/>
        <v>None</v>
      </c>
    </row>
    <row r="294" spans="1:21">
      <c r="A294">
        <v>7</v>
      </c>
      <c r="B294">
        <v>-69.646411767000004</v>
      </c>
      <c r="C294">
        <v>44.561967834000001</v>
      </c>
      <c r="D294" t="s">
        <v>17</v>
      </c>
      <c r="E294" t="s">
        <v>14</v>
      </c>
      <c r="H294" s="21">
        <f t="shared" si="8"/>
        <v>0</v>
      </c>
      <c r="I294" s="29">
        <v>13</v>
      </c>
      <c r="J294" s="29" t="s">
        <v>53</v>
      </c>
      <c r="K294" s="29" t="s">
        <v>53</v>
      </c>
      <c r="L294" s="29" t="s">
        <v>53</v>
      </c>
      <c r="M294" s="29" t="s">
        <v>53</v>
      </c>
      <c r="N294" s="29" t="s">
        <v>53</v>
      </c>
      <c r="O294" s="29">
        <v>0</v>
      </c>
      <c r="P294" s="29" t="s">
        <v>885</v>
      </c>
      <c r="Q294" t="s">
        <v>893</v>
      </c>
      <c r="R294" s="36" t="s">
        <v>889</v>
      </c>
      <c r="S294" s="31"/>
      <c r="T294" t="s">
        <v>877</v>
      </c>
      <c r="U294" t="str">
        <f t="shared" si="9"/>
        <v>None</v>
      </c>
    </row>
    <row r="295" spans="1:21">
      <c r="A295">
        <v>10</v>
      </c>
      <c r="B295">
        <v>-69.646671514000005</v>
      </c>
      <c r="C295">
        <v>44.56212773</v>
      </c>
      <c r="D295" t="s">
        <v>17</v>
      </c>
      <c r="E295" t="s">
        <v>19</v>
      </c>
      <c r="H295" s="21">
        <f t="shared" si="8"/>
        <v>0</v>
      </c>
      <c r="I295" s="29">
        <v>13</v>
      </c>
      <c r="J295" s="29" t="s">
        <v>53</v>
      </c>
      <c r="K295" s="29" t="s">
        <v>53</v>
      </c>
      <c r="L295" s="29" t="s">
        <v>53</v>
      </c>
      <c r="M295" s="29" t="s">
        <v>53</v>
      </c>
      <c r="N295" s="29" t="s">
        <v>53</v>
      </c>
      <c r="O295" s="29">
        <v>0</v>
      </c>
      <c r="P295" s="29" t="s">
        <v>885</v>
      </c>
      <c r="Q295" t="s">
        <v>893</v>
      </c>
      <c r="R295" s="36" t="s">
        <v>889</v>
      </c>
      <c r="S295" s="31"/>
      <c r="T295" t="s">
        <v>877</v>
      </c>
      <c r="U295" t="str">
        <f t="shared" si="9"/>
        <v>None</v>
      </c>
    </row>
    <row r="296" spans="1:21">
      <c r="A296">
        <v>186</v>
      </c>
      <c r="B296">
        <v>-69.648137734000002</v>
      </c>
      <c r="C296">
        <v>44.564859167999998</v>
      </c>
      <c r="D296" t="s">
        <v>17</v>
      </c>
      <c r="E296" t="s">
        <v>14</v>
      </c>
      <c r="H296" s="21">
        <f t="shared" si="8"/>
        <v>0</v>
      </c>
      <c r="I296" s="29">
        <v>13</v>
      </c>
      <c r="J296" s="29" t="s">
        <v>53</v>
      </c>
      <c r="K296" s="29" t="s">
        <v>53</v>
      </c>
      <c r="L296" s="29" t="s">
        <v>53</v>
      </c>
      <c r="M296" s="29" t="s">
        <v>53</v>
      </c>
      <c r="N296" s="29" t="s">
        <v>53</v>
      </c>
      <c r="O296" s="29">
        <v>0</v>
      </c>
      <c r="P296" s="29" t="s">
        <v>885</v>
      </c>
      <c r="Q296" t="s">
        <v>893</v>
      </c>
      <c r="R296" s="36" t="s">
        <v>889</v>
      </c>
      <c r="S296" s="31"/>
      <c r="T296" t="s">
        <v>877</v>
      </c>
      <c r="U296" t="str">
        <f t="shared" si="9"/>
        <v>None</v>
      </c>
    </row>
    <row r="297" spans="1:21">
      <c r="A297">
        <v>17</v>
      </c>
      <c r="B297">
        <v>-69.646702031999993</v>
      </c>
      <c r="C297">
        <v>44.562202751000001</v>
      </c>
      <c r="D297" t="s">
        <v>17</v>
      </c>
      <c r="E297" t="s">
        <v>14</v>
      </c>
      <c r="H297" s="21">
        <f t="shared" si="8"/>
        <v>0</v>
      </c>
      <c r="I297" s="29">
        <v>15</v>
      </c>
      <c r="J297" s="29" t="s">
        <v>53</v>
      </c>
      <c r="K297" s="29" t="s">
        <v>53</v>
      </c>
      <c r="L297" s="29" t="s">
        <v>53</v>
      </c>
      <c r="M297" s="29" t="s">
        <v>53</v>
      </c>
      <c r="N297" s="29" t="s">
        <v>53</v>
      </c>
      <c r="O297" s="29">
        <v>0</v>
      </c>
      <c r="P297" s="29" t="s">
        <v>885</v>
      </c>
      <c r="Q297" t="s">
        <v>893</v>
      </c>
      <c r="R297" s="36" t="s">
        <v>889</v>
      </c>
      <c r="S297" s="31"/>
      <c r="T297" t="s">
        <v>877</v>
      </c>
      <c r="U297" t="str">
        <f t="shared" si="9"/>
        <v>None</v>
      </c>
    </row>
    <row r="298" spans="1:21">
      <c r="A298">
        <v>9</v>
      </c>
      <c r="B298">
        <v>-69.646594589000003</v>
      </c>
      <c r="C298">
        <v>44.562086882999999</v>
      </c>
      <c r="D298" t="s">
        <v>17</v>
      </c>
      <c r="E298" t="s">
        <v>19</v>
      </c>
      <c r="H298" s="21">
        <f t="shared" si="8"/>
        <v>0</v>
      </c>
      <c r="I298" s="29">
        <v>16</v>
      </c>
      <c r="J298" s="29" t="s">
        <v>53</v>
      </c>
      <c r="K298" s="29" t="s">
        <v>53</v>
      </c>
      <c r="L298" s="29" t="s">
        <v>53</v>
      </c>
      <c r="M298" s="29" t="s">
        <v>53</v>
      </c>
      <c r="N298" s="29" t="s">
        <v>53</v>
      </c>
      <c r="O298" s="29">
        <v>0</v>
      </c>
      <c r="P298" s="29" t="s">
        <v>885</v>
      </c>
      <c r="Q298" t="s">
        <v>893</v>
      </c>
      <c r="R298" s="36" t="s">
        <v>889</v>
      </c>
      <c r="S298" s="31"/>
      <c r="T298" t="s">
        <v>877</v>
      </c>
      <c r="U298" t="str">
        <f t="shared" si="9"/>
        <v>None</v>
      </c>
    </row>
    <row r="299" spans="1:21">
      <c r="A299">
        <v>5</v>
      </c>
      <c r="B299">
        <v>-69.646250488999996</v>
      </c>
      <c r="C299">
        <v>44.561852913999999</v>
      </c>
      <c r="D299" t="s">
        <v>17</v>
      </c>
      <c r="E299" t="s">
        <v>14</v>
      </c>
      <c r="H299" s="21">
        <f t="shared" si="8"/>
        <v>0</v>
      </c>
      <c r="I299" s="29">
        <v>18</v>
      </c>
      <c r="J299" s="29" t="s">
        <v>53</v>
      </c>
      <c r="K299" s="29" t="s">
        <v>53</v>
      </c>
      <c r="L299" s="29" t="s">
        <v>53</v>
      </c>
      <c r="M299" s="29" t="s">
        <v>53</v>
      </c>
      <c r="N299" s="29" t="s">
        <v>53</v>
      </c>
      <c r="O299" s="29">
        <v>0</v>
      </c>
      <c r="P299" s="29" t="s">
        <v>885</v>
      </c>
      <c r="Q299" t="s">
        <v>893</v>
      </c>
      <c r="R299" s="36" t="s">
        <v>889</v>
      </c>
      <c r="S299" s="31"/>
      <c r="T299" t="s">
        <v>877</v>
      </c>
      <c r="U299" t="str">
        <f t="shared" si="9"/>
        <v>None</v>
      </c>
    </row>
    <row r="300" spans="1:21">
      <c r="A300">
        <v>228</v>
      </c>
      <c r="B300">
        <v>-69.628178962000007</v>
      </c>
      <c r="C300">
        <v>44.550774797999999</v>
      </c>
      <c r="D300" t="s">
        <v>25</v>
      </c>
      <c r="E300" t="s">
        <v>14</v>
      </c>
      <c r="H300" s="21">
        <f t="shared" si="8"/>
        <v>0</v>
      </c>
      <c r="I300" s="29">
        <v>3</v>
      </c>
      <c r="J300" s="29">
        <v>2</v>
      </c>
      <c r="K300" s="29">
        <v>2</v>
      </c>
      <c r="L300" s="29">
        <v>1</v>
      </c>
      <c r="M300" s="29">
        <v>1</v>
      </c>
      <c r="N300" s="29" t="s">
        <v>53</v>
      </c>
      <c r="O300" s="29">
        <v>0</v>
      </c>
      <c r="P300" s="29" t="s">
        <v>883</v>
      </c>
      <c r="Q300" t="s">
        <v>893</v>
      </c>
      <c r="R300" s="36" t="s">
        <v>889</v>
      </c>
      <c r="S300" s="31"/>
      <c r="T300" t="s">
        <v>877</v>
      </c>
      <c r="U300" t="str">
        <f t="shared" si="9"/>
        <v>None</v>
      </c>
    </row>
    <row r="301" spans="1:21">
      <c r="A301">
        <v>390</v>
      </c>
      <c r="B301">
        <v>-69.659243802000006</v>
      </c>
      <c r="C301">
        <v>44.527558626999998</v>
      </c>
      <c r="D301" t="s">
        <v>25</v>
      </c>
      <c r="E301" t="s">
        <v>19</v>
      </c>
      <c r="H301" s="21">
        <f t="shared" si="8"/>
        <v>0</v>
      </c>
      <c r="I301" s="29">
        <v>5</v>
      </c>
      <c r="J301" s="29" t="s">
        <v>53</v>
      </c>
      <c r="K301" s="29" t="s">
        <v>53</v>
      </c>
      <c r="L301" s="29" t="s">
        <v>53</v>
      </c>
      <c r="M301" s="29" t="s">
        <v>53</v>
      </c>
      <c r="N301" s="29" t="s">
        <v>53</v>
      </c>
      <c r="O301" s="29">
        <v>0</v>
      </c>
      <c r="P301" s="29" t="s">
        <v>883</v>
      </c>
      <c r="Q301" t="s">
        <v>893</v>
      </c>
      <c r="R301" s="36" t="s">
        <v>889</v>
      </c>
      <c r="S301" s="31"/>
      <c r="T301" t="s">
        <v>877</v>
      </c>
      <c r="U301" t="str">
        <f t="shared" si="9"/>
        <v>None</v>
      </c>
    </row>
    <row r="302" spans="1:21">
      <c r="A302">
        <v>365</v>
      </c>
      <c r="B302">
        <v>-69.660490021000001</v>
      </c>
      <c r="C302">
        <v>44.533734043999999</v>
      </c>
      <c r="D302" t="s">
        <v>25</v>
      </c>
      <c r="E302" t="s">
        <v>14</v>
      </c>
      <c r="H302" s="21">
        <f t="shared" si="8"/>
        <v>0</v>
      </c>
      <c r="I302" s="29">
        <v>6</v>
      </c>
      <c r="J302" s="29" t="s">
        <v>53</v>
      </c>
      <c r="K302" s="29" t="s">
        <v>53</v>
      </c>
      <c r="L302" s="29" t="s">
        <v>53</v>
      </c>
      <c r="M302" s="29" t="s">
        <v>53</v>
      </c>
      <c r="N302" s="29" t="s">
        <v>53</v>
      </c>
      <c r="O302" s="29">
        <v>0</v>
      </c>
      <c r="P302" s="29" t="s">
        <v>883</v>
      </c>
      <c r="Q302" t="s">
        <v>893</v>
      </c>
      <c r="R302" s="36" t="s">
        <v>889</v>
      </c>
      <c r="S302" s="31"/>
      <c r="T302" t="s">
        <v>877</v>
      </c>
      <c r="U302" t="str">
        <f t="shared" si="9"/>
        <v>None</v>
      </c>
    </row>
    <row r="303" spans="1:21">
      <c r="A303">
        <v>366</v>
      </c>
      <c r="B303">
        <v>-69.660521493999994</v>
      </c>
      <c r="C303">
        <v>44.533796584000001</v>
      </c>
      <c r="D303" t="s">
        <v>25</v>
      </c>
      <c r="E303" t="s">
        <v>19</v>
      </c>
      <c r="H303" s="21">
        <f t="shared" si="8"/>
        <v>0</v>
      </c>
      <c r="I303" s="29">
        <v>6</v>
      </c>
      <c r="J303" s="29" t="s">
        <v>53</v>
      </c>
      <c r="K303" s="29" t="s">
        <v>53</v>
      </c>
      <c r="L303" s="29" t="s">
        <v>53</v>
      </c>
      <c r="M303" s="29" t="s">
        <v>53</v>
      </c>
      <c r="N303" s="29" t="s">
        <v>53</v>
      </c>
      <c r="O303" s="29">
        <v>0</v>
      </c>
      <c r="P303" s="29" t="s">
        <v>883</v>
      </c>
      <c r="Q303" t="s">
        <v>893</v>
      </c>
      <c r="R303" s="36" t="s">
        <v>889</v>
      </c>
      <c r="S303" s="31"/>
      <c r="T303" t="s">
        <v>877</v>
      </c>
      <c r="U303" t="str">
        <f t="shared" si="9"/>
        <v>None</v>
      </c>
    </row>
    <row r="304" spans="1:21">
      <c r="A304">
        <v>389</v>
      </c>
      <c r="B304">
        <v>-69.659194819999996</v>
      </c>
      <c r="C304">
        <v>44.527610527999997</v>
      </c>
      <c r="D304" t="s">
        <v>25</v>
      </c>
      <c r="E304" t="s">
        <v>19</v>
      </c>
      <c r="H304" s="21">
        <f t="shared" si="8"/>
        <v>0</v>
      </c>
      <c r="I304" s="29">
        <v>6</v>
      </c>
      <c r="J304" s="29" t="s">
        <v>53</v>
      </c>
      <c r="K304" s="29" t="s">
        <v>53</v>
      </c>
      <c r="L304" s="29" t="s">
        <v>53</v>
      </c>
      <c r="M304" s="29" t="s">
        <v>53</v>
      </c>
      <c r="N304" s="29" t="s">
        <v>53</v>
      </c>
      <c r="O304" s="29">
        <v>0</v>
      </c>
      <c r="P304" s="29" t="s">
        <v>883</v>
      </c>
      <c r="Q304" t="s">
        <v>893</v>
      </c>
      <c r="R304" s="36" t="s">
        <v>889</v>
      </c>
      <c r="S304" s="31"/>
      <c r="T304" t="s">
        <v>877</v>
      </c>
      <c r="U304" t="str">
        <f t="shared" si="9"/>
        <v>None</v>
      </c>
    </row>
    <row r="305" spans="1:21">
      <c r="A305">
        <v>431</v>
      </c>
      <c r="B305">
        <v>-69.659080365999998</v>
      </c>
      <c r="C305">
        <v>44.534101685000003</v>
      </c>
      <c r="D305" t="s">
        <v>25</v>
      </c>
      <c r="E305" t="s">
        <v>14</v>
      </c>
      <c r="H305" s="21">
        <f t="shared" si="8"/>
        <v>0</v>
      </c>
      <c r="I305" s="29">
        <v>6</v>
      </c>
      <c r="J305" s="29" t="s">
        <v>53</v>
      </c>
      <c r="K305" s="29" t="s">
        <v>53</v>
      </c>
      <c r="L305" s="29" t="s">
        <v>53</v>
      </c>
      <c r="M305" s="29" t="s">
        <v>53</v>
      </c>
      <c r="N305" s="29" t="s">
        <v>53</v>
      </c>
      <c r="O305" s="29">
        <v>0</v>
      </c>
      <c r="P305" s="29" t="s">
        <v>883</v>
      </c>
      <c r="Q305" t="s">
        <v>893</v>
      </c>
      <c r="R305" s="36" t="s">
        <v>889</v>
      </c>
      <c r="S305" s="31"/>
      <c r="T305" t="s">
        <v>877</v>
      </c>
      <c r="U305" t="str">
        <f t="shared" si="9"/>
        <v>None</v>
      </c>
    </row>
    <row r="306" spans="1:21">
      <c r="A306">
        <v>432</v>
      </c>
      <c r="B306">
        <v>-69.659032007999997</v>
      </c>
      <c r="C306">
        <v>44.534053628000002</v>
      </c>
      <c r="D306" t="s">
        <v>25</v>
      </c>
      <c r="E306" t="s">
        <v>14</v>
      </c>
      <c r="H306" s="21">
        <f t="shared" si="8"/>
        <v>0</v>
      </c>
      <c r="I306" s="29">
        <v>6</v>
      </c>
      <c r="J306" s="29">
        <v>6</v>
      </c>
      <c r="K306" s="29">
        <v>6</v>
      </c>
      <c r="L306" s="29">
        <v>6</v>
      </c>
      <c r="M306" s="29">
        <v>5</v>
      </c>
      <c r="N306" s="29" t="s">
        <v>53</v>
      </c>
      <c r="O306" s="29">
        <v>0</v>
      </c>
      <c r="P306" s="29" t="s">
        <v>883</v>
      </c>
      <c r="Q306" t="s">
        <v>893</v>
      </c>
      <c r="R306" s="36" t="s">
        <v>889</v>
      </c>
      <c r="S306" s="31"/>
      <c r="T306" t="s">
        <v>877</v>
      </c>
      <c r="U306" t="str">
        <f t="shared" si="9"/>
        <v>None</v>
      </c>
    </row>
    <row r="307" spans="1:21">
      <c r="A307">
        <v>487</v>
      </c>
      <c r="B307">
        <v>-69.656578388</v>
      </c>
      <c r="C307">
        <v>44.581199001999998</v>
      </c>
      <c r="D307" t="s">
        <v>25</v>
      </c>
      <c r="E307" t="s">
        <v>14</v>
      </c>
      <c r="H307" s="21">
        <f t="shared" si="8"/>
        <v>0</v>
      </c>
      <c r="I307" s="29">
        <v>6</v>
      </c>
      <c r="J307" s="29" t="s">
        <v>53</v>
      </c>
      <c r="K307" s="29" t="s">
        <v>53</v>
      </c>
      <c r="L307" s="29" t="s">
        <v>53</v>
      </c>
      <c r="M307" s="29" t="s">
        <v>53</v>
      </c>
      <c r="N307" s="29" t="s">
        <v>53</v>
      </c>
      <c r="O307" s="29">
        <v>0</v>
      </c>
      <c r="P307" s="29" t="s">
        <v>883</v>
      </c>
      <c r="Q307" t="s">
        <v>893</v>
      </c>
      <c r="R307" s="36" t="s">
        <v>889</v>
      </c>
      <c r="S307" s="31"/>
      <c r="T307" t="s">
        <v>877</v>
      </c>
      <c r="U307" t="str">
        <f t="shared" si="9"/>
        <v>None</v>
      </c>
    </row>
    <row r="308" spans="1:21">
      <c r="A308">
        <v>509</v>
      </c>
      <c r="B308">
        <v>-69.654702909999997</v>
      </c>
      <c r="C308">
        <v>44.579126864000003</v>
      </c>
      <c r="D308" t="s">
        <v>25</v>
      </c>
      <c r="E308" t="s">
        <v>14</v>
      </c>
      <c r="H308" s="21">
        <f t="shared" si="8"/>
        <v>0</v>
      </c>
      <c r="I308" s="29">
        <v>6</v>
      </c>
      <c r="J308" s="29" t="s">
        <v>53</v>
      </c>
      <c r="K308" s="29" t="s">
        <v>53</v>
      </c>
      <c r="L308" s="29" t="s">
        <v>53</v>
      </c>
      <c r="M308" s="29" t="s">
        <v>53</v>
      </c>
      <c r="N308" s="29" t="s">
        <v>53</v>
      </c>
      <c r="O308" s="29">
        <v>0</v>
      </c>
      <c r="P308" s="29" t="s">
        <v>883</v>
      </c>
      <c r="Q308" t="s">
        <v>893</v>
      </c>
      <c r="R308" s="36" t="s">
        <v>889</v>
      </c>
      <c r="S308" s="31"/>
      <c r="T308" t="s">
        <v>877</v>
      </c>
      <c r="U308" t="str">
        <f t="shared" si="9"/>
        <v>None</v>
      </c>
    </row>
    <row r="309" spans="1:21">
      <c r="A309">
        <v>614</v>
      </c>
      <c r="B309">
        <v>-69.654961951999994</v>
      </c>
      <c r="C309">
        <v>44.580071095000001</v>
      </c>
      <c r="D309" t="s">
        <v>25</v>
      </c>
      <c r="E309" t="s">
        <v>14</v>
      </c>
      <c r="H309" s="21">
        <f t="shared" si="8"/>
        <v>0</v>
      </c>
      <c r="I309" s="29">
        <v>6</v>
      </c>
      <c r="J309" s="29" t="s">
        <v>53</v>
      </c>
      <c r="K309" s="29" t="s">
        <v>53</v>
      </c>
      <c r="L309" s="29" t="s">
        <v>53</v>
      </c>
      <c r="M309" s="29" t="s">
        <v>53</v>
      </c>
      <c r="N309" s="29" t="s">
        <v>53</v>
      </c>
      <c r="O309" s="29">
        <v>0</v>
      </c>
      <c r="P309" s="29" t="s">
        <v>883</v>
      </c>
      <c r="Q309" t="s">
        <v>893</v>
      </c>
      <c r="R309" s="36" t="s">
        <v>889</v>
      </c>
      <c r="S309" s="31"/>
      <c r="T309" t="s">
        <v>877</v>
      </c>
      <c r="U309" t="str">
        <f t="shared" si="9"/>
        <v>None</v>
      </c>
    </row>
    <row r="310" spans="1:21">
      <c r="A310">
        <v>229</v>
      </c>
      <c r="B310">
        <v>-69.628149370000003</v>
      </c>
      <c r="C310">
        <v>44.550613413999997</v>
      </c>
      <c r="D310" t="s">
        <v>25</v>
      </c>
      <c r="E310" t="s">
        <v>14</v>
      </c>
      <c r="H310" s="21">
        <f t="shared" si="8"/>
        <v>0</v>
      </c>
      <c r="I310" s="29">
        <v>7</v>
      </c>
      <c r="J310" s="29" t="s">
        <v>53</v>
      </c>
      <c r="K310" s="29" t="s">
        <v>53</v>
      </c>
      <c r="L310" s="29" t="s">
        <v>53</v>
      </c>
      <c r="M310" s="29" t="s">
        <v>53</v>
      </c>
      <c r="N310" s="29" t="s">
        <v>53</v>
      </c>
      <c r="O310" s="29">
        <v>0</v>
      </c>
      <c r="P310" s="29" t="s">
        <v>883</v>
      </c>
      <c r="Q310" t="s">
        <v>893</v>
      </c>
      <c r="R310" s="36" t="s">
        <v>889</v>
      </c>
      <c r="S310" s="31"/>
      <c r="T310" t="s">
        <v>877</v>
      </c>
      <c r="U310" t="str">
        <f t="shared" si="9"/>
        <v>None</v>
      </c>
    </row>
    <row r="311" spans="1:21">
      <c r="A311">
        <v>371</v>
      </c>
      <c r="B311">
        <v>-69.660663998000004</v>
      </c>
      <c r="C311">
        <v>44.533889385000002</v>
      </c>
      <c r="D311" t="s">
        <v>25</v>
      </c>
      <c r="E311" t="s">
        <v>19</v>
      </c>
      <c r="H311" s="21">
        <f t="shared" si="8"/>
        <v>0</v>
      </c>
      <c r="I311" s="29">
        <v>7</v>
      </c>
      <c r="J311" s="29" t="s">
        <v>53</v>
      </c>
      <c r="K311" s="29" t="s">
        <v>53</v>
      </c>
      <c r="L311" s="29" t="s">
        <v>53</v>
      </c>
      <c r="M311" s="29" t="s">
        <v>53</v>
      </c>
      <c r="N311" s="29" t="s">
        <v>53</v>
      </c>
      <c r="O311" s="29">
        <v>0</v>
      </c>
      <c r="P311" s="29" t="s">
        <v>883</v>
      </c>
      <c r="Q311" t="s">
        <v>893</v>
      </c>
      <c r="R311" s="36" t="s">
        <v>889</v>
      </c>
      <c r="S311" s="31"/>
      <c r="T311" t="s">
        <v>877</v>
      </c>
      <c r="U311" t="str">
        <f t="shared" si="9"/>
        <v>None</v>
      </c>
    </row>
    <row r="312" spans="1:21">
      <c r="A312">
        <v>391</v>
      </c>
      <c r="B312">
        <v>-69.659243150999998</v>
      </c>
      <c r="C312">
        <v>44.527458209000002</v>
      </c>
      <c r="D312" t="s">
        <v>25</v>
      </c>
      <c r="E312" t="s">
        <v>19</v>
      </c>
      <c r="H312" s="21">
        <f t="shared" si="8"/>
        <v>0</v>
      </c>
      <c r="I312" s="29">
        <v>7</v>
      </c>
      <c r="J312" s="29" t="s">
        <v>53</v>
      </c>
      <c r="K312" s="29" t="s">
        <v>53</v>
      </c>
      <c r="L312" s="29" t="s">
        <v>53</v>
      </c>
      <c r="M312" s="29" t="s">
        <v>53</v>
      </c>
      <c r="N312" s="29" t="s">
        <v>53</v>
      </c>
      <c r="O312" s="29">
        <v>0</v>
      </c>
      <c r="P312" s="29" t="s">
        <v>883</v>
      </c>
      <c r="Q312" t="s">
        <v>893</v>
      </c>
      <c r="R312" s="36" t="s">
        <v>889</v>
      </c>
      <c r="S312" s="31"/>
      <c r="T312" t="s">
        <v>877</v>
      </c>
      <c r="U312" t="str">
        <f t="shared" si="9"/>
        <v>None</v>
      </c>
    </row>
    <row r="313" spans="1:21">
      <c r="A313">
        <v>440</v>
      </c>
      <c r="B313">
        <v>-69.659623593000006</v>
      </c>
      <c r="C313">
        <v>44.534185807</v>
      </c>
      <c r="D313" t="s">
        <v>25</v>
      </c>
      <c r="E313" t="s">
        <v>14</v>
      </c>
      <c r="H313" s="21">
        <f t="shared" si="8"/>
        <v>0</v>
      </c>
      <c r="I313" s="29">
        <v>7</v>
      </c>
      <c r="J313" s="29" t="s">
        <v>53</v>
      </c>
      <c r="K313" s="29" t="s">
        <v>53</v>
      </c>
      <c r="L313" s="29" t="s">
        <v>53</v>
      </c>
      <c r="M313" s="29" t="s">
        <v>53</v>
      </c>
      <c r="N313" s="29" t="s">
        <v>53</v>
      </c>
      <c r="O313" s="29">
        <v>0</v>
      </c>
      <c r="P313" s="29" t="s">
        <v>883</v>
      </c>
      <c r="Q313" t="s">
        <v>893</v>
      </c>
      <c r="R313" s="36" t="s">
        <v>889</v>
      </c>
      <c r="S313" s="31"/>
      <c r="T313" t="s">
        <v>877</v>
      </c>
      <c r="U313" t="str">
        <f t="shared" si="9"/>
        <v>None</v>
      </c>
    </row>
    <row r="314" spans="1:21">
      <c r="A314">
        <v>425</v>
      </c>
      <c r="B314">
        <v>-69.658967634999996</v>
      </c>
      <c r="C314">
        <v>44.534126252999997</v>
      </c>
      <c r="D314" t="s">
        <v>25</v>
      </c>
      <c r="E314" t="s">
        <v>14</v>
      </c>
      <c r="H314" s="21">
        <f t="shared" si="8"/>
        <v>0</v>
      </c>
      <c r="I314" s="29">
        <v>8</v>
      </c>
      <c r="J314" s="29" t="s">
        <v>53</v>
      </c>
      <c r="K314" s="29" t="s">
        <v>53</v>
      </c>
      <c r="L314" s="29" t="s">
        <v>53</v>
      </c>
      <c r="M314" s="29" t="s">
        <v>53</v>
      </c>
      <c r="N314" s="29" t="s">
        <v>53</v>
      </c>
      <c r="O314" s="29">
        <v>0</v>
      </c>
      <c r="P314" s="29" t="s">
        <v>883</v>
      </c>
      <c r="Q314" t="s">
        <v>893</v>
      </c>
      <c r="R314" s="36" t="s">
        <v>889</v>
      </c>
      <c r="S314" s="31"/>
      <c r="T314" t="s">
        <v>877</v>
      </c>
      <c r="U314" t="str">
        <f t="shared" si="9"/>
        <v>None</v>
      </c>
    </row>
    <row r="315" spans="1:21">
      <c r="A315">
        <v>522</v>
      </c>
      <c r="B315">
        <v>-69.654551728000001</v>
      </c>
      <c r="C315">
        <v>44.579071468000002</v>
      </c>
      <c r="D315" t="s">
        <v>25</v>
      </c>
      <c r="E315" t="s">
        <v>19</v>
      </c>
      <c r="H315" s="21">
        <f t="shared" si="8"/>
        <v>0</v>
      </c>
      <c r="I315" s="29">
        <v>8</v>
      </c>
      <c r="J315" s="29">
        <v>8</v>
      </c>
      <c r="K315" s="29" t="s">
        <v>53</v>
      </c>
      <c r="L315" s="29" t="s">
        <v>53</v>
      </c>
      <c r="M315" s="29" t="s">
        <v>53</v>
      </c>
      <c r="N315" s="29" t="s">
        <v>53</v>
      </c>
      <c r="O315" s="29">
        <v>0</v>
      </c>
      <c r="P315" s="29" t="s">
        <v>883</v>
      </c>
      <c r="Q315" t="s">
        <v>893</v>
      </c>
      <c r="R315" s="36" t="s">
        <v>889</v>
      </c>
      <c r="S315" s="31"/>
      <c r="T315" t="s">
        <v>877</v>
      </c>
      <c r="U315" t="str">
        <f t="shared" si="9"/>
        <v>None</v>
      </c>
    </row>
    <row r="316" spans="1:21">
      <c r="A316">
        <v>370</v>
      </c>
      <c r="B316">
        <v>-69.660536746999995</v>
      </c>
      <c r="C316">
        <v>44.533811941000003</v>
      </c>
      <c r="D316" t="s">
        <v>25</v>
      </c>
      <c r="E316" t="s">
        <v>21</v>
      </c>
      <c r="H316" s="21">
        <f t="shared" si="8"/>
        <v>0</v>
      </c>
      <c r="I316" s="29">
        <v>9</v>
      </c>
      <c r="J316" s="29" t="s">
        <v>53</v>
      </c>
      <c r="K316" s="29" t="s">
        <v>53</v>
      </c>
      <c r="L316" s="29" t="s">
        <v>53</v>
      </c>
      <c r="M316" s="29" t="s">
        <v>53</v>
      </c>
      <c r="N316" s="29" t="s">
        <v>53</v>
      </c>
      <c r="O316" s="29">
        <v>0</v>
      </c>
      <c r="P316" s="29" t="s">
        <v>883</v>
      </c>
      <c r="Q316" t="s">
        <v>893</v>
      </c>
      <c r="R316" s="36" t="s">
        <v>889</v>
      </c>
      <c r="S316" s="31"/>
      <c r="T316" t="s">
        <v>877</v>
      </c>
      <c r="U316" t="str">
        <f t="shared" si="9"/>
        <v>None</v>
      </c>
    </row>
    <row r="317" spans="1:21">
      <c r="A317">
        <v>392</v>
      </c>
      <c r="B317">
        <v>-69.659303331999993</v>
      </c>
      <c r="C317">
        <v>44.527302599999999</v>
      </c>
      <c r="D317" t="s">
        <v>25</v>
      </c>
      <c r="E317" t="s">
        <v>19</v>
      </c>
      <c r="H317" s="21">
        <f t="shared" si="8"/>
        <v>0</v>
      </c>
      <c r="I317" s="29">
        <v>9</v>
      </c>
      <c r="J317" s="29" t="s">
        <v>53</v>
      </c>
      <c r="K317" s="29" t="s">
        <v>53</v>
      </c>
      <c r="L317" s="29" t="s">
        <v>53</v>
      </c>
      <c r="M317" s="29" t="s">
        <v>53</v>
      </c>
      <c r="N317" s="29" t="s">
        <v>53</v>
      </c>
      <c r="O317" s="29">
        <v>0</v>
      </c>
      <c r="P317" s="29" t="s">
        <v>883</v>
      </c>
      <c r="Q317" t="s">
        <v>893</v>
      </c>
      <c r="R317" s="36" t="s">
        <v>889</v>
      </c>
      <c r="S317" s="31"/>
      <c r="T317" t="s">
        <v>877</v>
      </c>
      <c r="U317" t="str">
        <f t="shared" si="9"/>
        <v>None</v>
      </c>
    </row>
    <row r="318" spans="1:21">
      <c r="A318">
        <v>420</v>
      </c>
      <c r="B318">
        <v>-69.658823963000003</v>
      </c>
      <c r="C318">
        <v>44.534066093</v>
      </c>
      <c r="D318" t="s">
        <v>25</v>
      </c>
      <c r="E318" t="s">
        <v>21</v>
      </c>
      <c r="H318" s="21">
        <f t="shared" si="8"/>
        <v>0</v>
      </c>
      <c r="I318" s="29">
        <v>9</v>
      </c>
      <c r="J318" s="29" t="s">
        <v>53</v>
      </c>
      <c r="K318" s="29" t="s">
        <v>53</v>
      </c>
      <c r="L318" s="29" t="s">
        <v>53</v>
      </c>
      <c r="M318" s="29" t="s">
        <v>53</v>
      </c>
      <c r="N318" s="29" t="s">
        <v>53</v>
      </c>
      <c r="O318" s="29">
        <v>0</v>
      </c>
      <c r="P318" s="29" t="s">
        <v>883</v>
      </c>
      <c r="Q318" t="s">
        <v>893</v>
      </c>
      <c r="R318" s="36" t="s">
        <v>889</v>
      </c>
      <c r="S318" s="31"/>
      <c r="T318" t="s">
        <v>877</v>
      </c>
      <c r="U318" t="str">
        <f t="shared" si="9"/>
        <v>None</v>
      </c>
    </row>
    <row r="319" spans="1:21">
      <c r="A319">
        <v>617</v>
      </c>
      <c r="B319">
        <v>-69.654872066999999</v>
      </c>
      <c r="C319">
        <v>44.579981289999999</v>
      </c>
      <c r="D319" t="s">
        <v>25</v>
      </c>
      <c r="E319" t="s">
        <v>14</v>
      </c>
      <c r="H319" s="21">
        <f t="shared" si="8"/>
        <v>0</v>
      </c>
      <c r="I319" s="29">
        <v>9</v>
      </c>
      <c r="J319" s="29" t="s">
        <v>53</v>
      </c>
      <c r="K319" s="29" t="s">
        <v>53</v>
      </c>
      <c r="L319" s="29" t="s">
        <v>53</v>
      </c>
      <c r="M319" s="29" t="s">
        <v>53</v>
      </c>
      <c r="N319" s="29" t="s">
        <v>53</v>
      </c>
      <c r="O319" s="29">
        <v>0</v>
      </c>
      <c r="P319" s="29" t="s">
        <v>883</v>
      </c>
      <c r="Q319" t="s">
        <v>893</v>
      </c>
      <c r="R319" s="36" t="s">
        <v>889</v>
      </c>
      <c r="S319" s="31"/>
      <c r="T319" t="s">
        <v>877</v>
      </c>
      <c r="U319" t="str">
        <f t="shared" si="9"/>
        <v>None</v>
      </c>
    </row>
    <row r="320" spans="1:21">
      <c r="A320">
        <v>171</v>
      </c>
      <c r="B320">
        <v>-69.634583090999996</v>
      </c>
      <c r="C320">
        <v>44.545967711999999</v>
      </c>
      <c r="D320" t="s">
        <v>25</v>
      </c>
      <c r="E320" t="s">
        <v>19</v>
      </c>
      <c r="H320" s="21">
        <f t="shared" si="8"/>
        <v>0</v>
      </c>
      <c r="I320" s="29">
        <v>10</v>
      </c>
      <c r="J320" s="29" t="s">
        <v>53</v>
      </c>
      <c r="K320" s="29" t="s">
        <v>53</v>
      </c>
      <c r="L320" s="29" t="s">
        <v>53</v>
      </c>
      <c r="M320" s="29" t="s">
        <v>53</v>
      </c>
      <c r="N320" s="29" t="s">
        <v>53</v>
      </c>
      <c r="O320" s="29">
        <v>0</v>
      </c>
      <c r="P320" s="29" t="s">
        <v>883</v>
      </c>
      <c r="Q320" t="s">
        <v>893</v>
      </c>
      <c r="R320" s="36" t="s">
        <v>889</v>
      </c>
      <c r="S320" s="31"/>
      <c r="T320" t="s">
        <v>877</v>
      </c>
      <c r="U320" t="str">
        <f t="shared" si="9"/>
        <v>None</v>
      </c>
    </row>
    <row r="321" spans="1:21">
      <c r="A321">
        <v>376</v>
      </c>
      <c r="B321">
        <v>-69.660768524999995</v>
      </c>
      <c r="C321">
        <v>44.534029758000003</v>
      </c>
      <c r="D321" t="s">
        <v>25</v>
      </c>
      <c r="E321" t="s">
        <v>14</v>
      </c>
      <c r="H321" s="21">
        <f t="shared" si="8"/>
        <v>0</v>
      </c>
      <c r="I321" s="29">
        <v>10</v>
      </c>
      <c r="J321" s="29" t="s">
        <v>53</v>
      </c>
      <c r="K321" s="29" t="s">
        <v>53</v>
      </c>
      <c r="L321" s="29" t="s">
        <v>53</v>
      </c>
      <c r="M321" s="29" t="s">
        <v>53</v>
      </c>
      <c r="N321" s="29" t="s">
        <v>53</v>
      </c>
      <c r="O321" s="29">
        <v>0</v>
      </c>
      <c r="P321" s="29" t="s">
        <v>883</v>
      </c>
      <c r="Q321" t="s">
        <v>893</v>
      </c>
      <c r="R321" s="36" t="s">
        <v>889</v>
      </c>
      <c r="S321" s="31"/>
      <c r="T321" t="s">
        <v>877</v>
      </c>
      <c r="U321" t="str">
        <f t="shared" si="9"/>
        <v>None</v>
      </c>
    </row>
    <row r="322" spans="1:21">
      <c r="A322">
        <v>422</v>
      </c>
      <c r="B322">
        <v>-69.658914936000002</v>
      </c>
      <c r="C322">
        <v>44.534090261000003</v>
      </c>
      <c r="D322" t="s">
        <v>25</v>
      </c>
      <c r="E322" t="s">
        <v>21</v>
      </c>
      <c r="H322" s="21">
        <f t="shared" ref="H322:H385" si="10">IF(R322="Y", 1, 0)</f>
        <v>0</v>
      </c>
      <c r="I322" s="29">
        <v>10</v>
      </c>
      <c r="J322" s="29" t="s">
        <v>53</v>
      </c>
      <c r="K322" s="29" t="s">
        <v>53</v>
      </c>
      <c r="L322" s="29" t="s">
        <v>53</v>
      </c>
      <c r="M322" s="29" t="s">
        <v>53</v>
      </c>
      <c r="N322" s="29" t="s">
        <v>53</v>
      </c>
      <c r="O322" s="29">
        <v>0</v>
      </c>
      <c r="P322" s="29" t="s">
        <v>883</v>
      </c>
      <c r="Q322" t="s">
        <v>893</v>
      </c>
      <c r="R322" s="36" t="s">
        <v>889</v>
      </c>
      <c r="S322" s="31"/>
      <c r="T322" t="s">
        <v>877</v>
      </c>
      <c r="U322" t="str">
        <f t="shared" ref="U322:U385" si="11">IF(R322="N","None",(IF(AND(T322="Ornamental",R322="Y"),"Insert/Injection",(IF(AND(OR(T322="Bush",T322&lt;10),R322="Y"),"Manual Removal","Organic Spray")))))</f>
        <v>None</v>
      </c>
    </row>
    <row r="323" spans="1:21">
      <c r="A323">
        <v>508</v>
      </c>
      <c r="B323">
        <v>-69.654712859</v>
      </c>
      <c r="C323">
        <v>44.579156738999998</v>
      </c>
      <c r="D323" t="s">
        <v>25</v>
      </c>
      <c r="E323" t="s">
        <v>14</v>
      </c>
      <c r="H323" s="21">
        <f t="shared" si="10"/>
        <v>0</v>
      </c>
      <c r="I323" s="29">
        <v>10</v>
      </c>
      <c r="J323" s="29" t="s">
        <v>53</v>
      </c>
      <c r="K323" s="29" t="s">
        <v>53</v>
      </c>
      <c r="L323" s="29" t="s">
        <v>53</v>
      </c>
      <c r="M323" s="29" t="s">
        <v>53</v>
      </c>
      <c r="N323" s="29" t="s">
        <v>53</v>
      </c>
      <c r="O323" s="29">
        <v>0</v>
      </c>
      <c r="P323" s="29" t="s">
        <v>883</v>
      </c>
      <c r="Q323" t="s">
        <v>893</v>
      </c>
      <c r="R323" s="36" t="s">
        <v>889</v>
      </c>
      <c r="S323" s="31"/>
      <c r="T323" t="s">
        <v>877</v>
      </c>
      <c r="U323" t="str">
        <f t="shared" si="11"/>
        <v>None</v>
      </c>
    </row>
    <row r="324" spans="1:21">
      <c r="A324">
        <v>378</v>
      </c>
      <c r="B324">
        <v>-69.660716711999996</v>
      </c>
      <c r="C324">
        <v>44.534031087000002</v>
      </c>
      <c r="D324" t="s">
        <v>25</v>
      </c>
      <c r="E324" t="s">
        <v>14</v>
      </c>
      <c r="H324" s="21">
        <f t="shared" si="10"/>
        <v>0</v>
      </c>
      <c r="I324" s="29">
        <v>11</v>
      </c>
      <c r="J324" s="29" t="s">
        <v>53</v>
      </c>
      <c r="K324" s="29" t="s">
        <v>53</v>
      </c>
      <c r="L324" s="29" t="s">
        <v>53</v>
      </c>
      <c r="M324" s="29" t="s">
        <v>53</v>
      </c>
      <c r="N324" s="29" t="s">
        <v>53</v>
      </c>
      <c r="O324" s="29">
        <v>0</v>
      </c>
      <c r="P324" s="29" t="s">
        <v>883</v>
      </c>
      <c r="Q324" t="s">
        <v>893</v>
      </c>
      <c r="R324" s="36" t="s">
        <v>889</v>
      </c>
      <c r="S324" s="31"/>
      <c r="T324" t="s">
        <v>877</v>
      </c>
      <c r="U324" t="str">
        <f t="shared" si="11"/>
        <v>None</v>
      </c>
    </row>
    <row r="325" spans="1:21">
      <c r="A325">
        <v>496</v>
      </c>
      <c r="B325">
        <v>-69.655363069000003</v>
      </c>
      <c r="C325">
        <v>44.580313519999997</v>
      </c>
      <c r="D325" t="s">
        <v>25</v>
      </c>
      <c r="E325" t="s">
        <v>14</v>
      </c>
      <c r="H325" s="21">
        <f t="shared" si="10"/>
        <v>0</v>
      </c>
      <c r="I325" s="29">
        <v>11</v>
      </c>
      <c r="J325" s="29" t="s">
        <v>53</v>
      </c>
      <c r="K325" s="29" t="s">
        <v>53</v>
      </c>
      <c r="L325" s="29" t="s">
        <v>53</v>
      </c>
      <c r="M325" s="29" t="s">
        <v>53</v>
      </c>
      <c r="N325" s="29" t="s">
        <v>53</v>
      </c>
      <c r="O325" s="29">
        <v>0</v>
      </c>
      <c r="P325" s="29" t="s">
        <v>883</v>
      </c>
      <c r="Q325" t="s">
        <v>893</v>
      </c>
      <c r="R325" s="36" t="s">
        <v>889</v>
      </c>
      <c r="S325" s="31"/>
      <c r="T325" t="s">
        <v>877</v>
      </c>
      <c r="U325" t="str">
        <f t="shared" si="11"/>
        <v>None</v>
      </c>
    </row>
    <row r="326" spans="1:21">
      <c r="A326">
        <v>505</v>
      </c>
      <c r="B326">
        <v>-69.654971911000004</v>
      </c>
      <c r="C326">
        <v>44.579717809000002</v>
      </c>
      <c r="D326" t="s">
        <v>25</v>
      </c>
      <c r="E326" t="s">
        <v>14</v>
      </c>
      <c r="H326" s="21">
        <f t="shared" si="10"/>
        <v>0</v>
      </c>
      <c r="I326" s="29">
        <v>11</v>
      </c>
      <c r="J326" s="29" t="s">
        <v>53</v>
      </c>
      <c r="K326" s="29" t="s">
        <v>53</v>
      </c>
      <c r="L326" s="29" t="s">
        <v>53</v>
      </c>
      <c r="M326" s="29" t="s">
        <v>53</v>
      </c>
      <c r="N326" s="29" t="s">
        <v>53</v>
      </c>
      <c r="O326" s="29">
        <v>0</v>
      </c>
      <c r="P326" s="29" t="s">
        <v>883</v>
      </c>
      <c r="Q326" t="s">
        <v>893</v>
      </c>
      <c r="R326" s="36" t="s">
        <v>889</v>
      </c>
      <c r="S326" s="31"/>
      <c r="T326" t="s">
        <v>877</v>
      </c>
      <c r="U326" t="str">
        <f t="shared" si="11"/>
        <v>None</v>
      </c>
    </row>
    <row r="327" spans="1:21">
      <c r="A327">
        <v>135</v>
      </c>
      <c r="B327">
        <v>-69.634811170000006</v>
      </c>
      <c r="C327">
        <v>44.545778177999999</v>
      </c>
      <c r="D327" t="s">
        <v>25</v>
      </c>
      <c r="E327" t="s">
        <v>21</v>
      </c>
      <c r="H327" s="21">
        <f t="shared" si="10"/>
        <v>0</v>
      </c>
      <c r="I327" s="29">
        <v>12</v>
      </c>
      <c r="J327" s="29">
        <v>8</v>
      </c>
      <c r="K327" s="29" t="s">
        <v>53</v>
      </c>
      <c r="L327" s="29" t="s">
        <v>53</v>
      </c>
      <c r="M327" s="29" t="s">
        <v>53</v>
      </c>
      <c r="N327" s="29" t="s">
        <v>53</v>
      </c>
      <c r="O327" s="29">
        <v>0</v>
      </c>
      <c r="P327" s="29" t="s">
        <v>883</v>
      </c>
      <c r="Q327" t="s">
        <v>893</v>
      </c>
      <c r="R327" s="36" t="s">
        <v>889</v>
      </c>
      <c r="S327" s="31"/>
      <c r="T327" t="s">
        <v>877</v>
      </c>
      <c r="U327" t="str">
        <f t="shared" si="11"/>
        <v>None</v>
      </c>
    </row>
    <row r="328" spans="1:21">
      <c r="A328">
        <v>368</v>
      </c>
      <c r="B328">
        <v>-69.660564514000001</v>
      </c>
      <c r="C328">
        <v>44.533799625999997</v>
      </c>
      <c r="D328" t="s">
        <v>25</v>
      </c>
      <c r="E328" t="s">
        <v>21</v>
      </c>
      <c r="H328" s="21">
        <f t="shared" si="10"/>
        <v>0</v>
      </c>
      <c r="I328" s="29">
        <v>12</v>
      </c>
      <c r="J328" s="29" t="s">
        <v>53</v>
      </c>
      <c r="K328" s="29" t="s">
        <v>53</v>
      </c>
      <c r="L328" s="29" t="s">
        <v>53</v>
      </c>
      <c r="M328" s="29" t="s">
        <v>53</v>
      </c>
      <c r="N328" s="29" t="s">
        <v>53</v>
      </c>
      <c r="O328" s="29">
        <v>0</v>
      </c>
      <c r="P328" s="29" t="s">
        <v>883</v>
      </c>
      <c r="Q328" t="s">
        <v>893</v>
      </c>
      <c r="R328" s="36" t="s">
        <v>889</v>
      </c>
      <c r="S328" s="31"/>
      <c r="T328" t="s">
        <v>877</v>
      </c>
      <c r="U328" t="str">
        <f t="shared" si="11"/>
        <v>None</v>
      </c>
    </row>
    <row r="329" spans="1:21">
      <c r="A329">
        <v>369</v>
      </c>
      <c r="B329">
        <v>-69.660564363999995</v>
      </c>
      <c r="C329">
        <v>44.533815054999998</v>
      </c>
      <c r="D329" t="s">
        <v>25</v>
      </c>
      <c r="E329" t="s">
        <v>21</v>
      </c>
      <c r="H329" s="21">
        <f t="shared" si="10"/>
        <v>0</v>
      </c>
      <c r="I329" s="29">
        <v>12</v>
      </c>
      <c r="J329" s="29">
        <v>11</v>
      </c>
      <c r="K329" s="29" t="s">
        <v>53</v>
      </c>
      <c r="L329" s="29" t="s">
        <v>53</v>
      </c>
      <c r="M329" s="29" t="s">
        <v>53</v>
      </c>
      <c r="N329" s="29" t="s">
        <v>53</v>
      </c>
      <c r="O329" s="29">
        <v>0</v>
      </c>
      <c r="P329" s="29" t="s">
        <v>883</v>
      </c>
      <c r="Q329" t="s">
        <v>893</v>
      </c>
      <c r="R329" s="36" t="s">
        <v>889</v>
      </c>
      <c r="S329" s="31"/>
      <c r="T329" t="s">
        <v>877</v>
      </c>
      <c r="U329" t="str">
        <f t="shared" si="11"/>
        <v>None</v>
      </c>
    </row>
    <row r="330" spans="1:21">
      <c r="A330">
        <v>375</v>
      </c>
      <c r="B330">
        <v>-69.660712544999996</v>
      </c>
      <c r="C330">
        <v>44.533993658999997</v>
      </c>
      <c r="D330" t="s">
        <v>25</v>
      </c>
      <c r="E330" t="s">
        <v>14</v>
      </c>
      <c r="H330" s="21">
        <f t="shared" si="10"/>
        <v>0</v>
      </c>
      <c r="I330" s="29">
        <v>12</v>
      </c>
      <c r="J330" s="29" t="s">
        <v>53</v>
      </c>
      <c r="K330" s="29" t="s">
        <v>53</v>
      </c>
      <c r="L330" s="29" t="s">
        <v>53</v>
      </c>
      <c r="M330" s="29" t="s">
        <v>53</v>
      </c>
      <c r="N330" s="29" t="s">
        <v>53</v>
      </c>
      <c r="O330" s="29">
        <v>0</v>
      </c>
      <c r="P330" s="29" t="s">
        <v>883</v>
      </c>
      <c r="Q330" t="s">
        <v>893</v>
      </c>
      <c r="R330" s="36" t="s">
        <v>889</v>
      </c>
      <c r="S330" s="31"/>
      <c r="T330" t="s">
        <v>877</v>
      </c>
      <c r="U330" t="str">
        <f t="shared" si="11"/>
        <v>None</v>
      </c>
    </row>
    <row r="331" spans="1:21">
      <c r="A331">
        <v>377</v>
      </c>
      <c r="B331">
        <v>-69.660774380999996</v>
      </c>
      <c r="C331">
        <v>44.534026742999998</v>
      </c>
      <c r="D331" t="s">
        <v>25</v>
      </c>
      <c r="E331" t="s">
        <v>14</v>
      </c>
      <c r="H331" s="21">
        <f t="shared" si="10"/>
        <v>0</v>
      </c>
      <c r="I331" s="29">
        <v>12</v>
      </c>
      <c r="J331" s="29" t="s">
        <v>53</v>
      </c>
      <c r="K331" s="29" t="s">
        <v>53</v>
      </c>
      <c r="L331" s="29" t="s">
        <v>53</v>
      </c>
      <c r="M331" s="29" t="s">
        <v>53</v>
      </c>
      <c r="N331" s="29" t="s">
        <v>53</v>
      </c>
      <c r="O331" s="29">
        <v>0</v>
      </c>
      <c r="P331" s="29" t="s">
        <v>883</v>
      </c>
      <c r="Q331" t="s">
        <v>893</v>
      </c>
      <c r="R331" s="36" t="s">
        <v>889</v>
      </c>
      <c r="S331" s="31"/>
      <c r="T331" t="s">
        <v>877</v>
      </c>
      <c r="U331" t="str">
        <f t="shared" si="11"/>
        <v>None</v>
      </c>
    </row>
    <row r="332" spans="1:21">
      <c r="A332">
        <v>511</v>
      </c>
      <c r="B332">
        <v>-69.654649511000002</v>
      </c>
      <c r="C332">
        <v>44.57900704</v>
      </c>
      <c r="D332" t="s">
        <v>25</v>
      </c>
      <c r="E332" t="s">
        <v>21</v>
      </c>
      <c r="H332" s="21">
        <f t="shared" si="10"/>
        <v>0</v>
      </c>
      <c r="I332" s="29">
        <v>12</v>
      </c>
      <c r="J332" s="29" t="s">
        <v>53</v>
      </c>
      <c r="K332" s="29" t="s">
        <v>53</v>
      </c>
      <c r="L332" s="29" t="s">
        <v>53</v>
      </c>
      <c r="M332" s="29" t="s">
        <v>53</v>
      </c>
      <c r="N332" s="29" t="s">
        <v>53</v>
      </c>
      <c r="O332" s="29">
        <v>0</v>
      </c>
      <c r="P332" s="29" t="s">
        <v>883</v>
      </c>
      <c r="Q332" t="s">
        <v>893</v>
      </c>
      <c r="R332" s="36" t="s">
        <v>889</v>
      </c>
      <c r="S332" s="31"/>
      <c r="T332" t="s">
        <v>877</v>
      </c>
      <c r="U332" t="str">
        <f t="shared" si="11"/>
        <v>None</v>
      </c>
    </row>
    <row r="333" spans="1:21">
      <c r="A333">
        <v>456</v>
      </c>
      <c r="B333">
        <v>-69.661259036000004</v>
      </c>
      <c r="C333">
        <v>44.527446347999998</v>
      </c>
      <c r="D333" t="s">
        <v>25</v>
      </c>
      <c r="E333" t="s">
        <v>14</v>
      </c>
      <c r="H333" s="21">
        <f t="shared" si="10"/>
        <v>0</v>
      </c>
      <c r="I333" s="29">
        <v>15</v>
      </c>
      <c r="J333" s="29" t="s">
        <v>53</v>
      </c>
      <c r="K333" s="29" t="s">
        <v>53</v>
      </c>
      <c r="L333" s="29" t="s">
        <v>53</v>
      </c>
      <c r="M333" s="29" t="s">
        <v>53</v>
      </c>
      <c r="N333" s="29" t="s">
        <v>53</v>
      </c>
      <c r="O333" s="29">
        <v>0</v>
      </c>
      <c r="P333" s="29" t="s">
        <v>883</v>
      </c>
      <c r="Q333" t="s">
        <v>893</v>
      </c>
      <c r="R333" s="36" t="s">
        <v>889</v>
      </c>
      <c r="S333" s="31"/>
      <c r="T333" t="s">
        <v>877</v>
      </c>
      <c r="U333" t="str">
        <f t="shared" si="11"/>
        <v>None</v>
      </c>
    </row>
    <row r="334" spans="1:21">
      <c r="A334">
        <v>387</v>
      </c>
      <c r="B334">
        <v>-69.660263353999994</v>
      </c>
      <c r="C334">
        <v>44.534356015999997</v>
      </c>
      <c r="D334" t="s">
        <v>25</v>
      </c>
      <c r="E334" t="s">
        <v>14</v>
      </c>
      <c r="H334" s="21">
        <f t="shared" si="10"/>
        <v>0</v>
      </c>
      <c r="I334" s="29">
        <v>16</v>
      </c>
      <c r="J334" s="29" t="s">
        <v>54</v>
      </c>
      <c r="K334" s="29" t="s">
        <v>53</v>
      </c>
      <c r="L334" s="29" t="s">
        <v>53</v>
      </c>
      <c r="M334" s="29" t="s">
        <v>53</v>
      </c>
      <c r="N334" s="29" t="s">
        <v>53</v>
      </c>
      <c r="O334" s="29">
        <v>0</v>
      </c>
      <c r="P334" s="29" t="s">
        <v>883</v>
      </c>
      <c r="Q334" t="s">
        <v>893</v>
      </c>
      <c r="R334" s="36" t="s">
        <v>889</v>
      </c>
      <c r="S334" s="31"/>
      <c r="T334" t="s">
        <v>877</v>
      </c>
      <c r="U334" t="str">
        <f t="shared" si="11"/>
        <v>None</v>
      </c>
    </row>
    <row r="335" spans="1:21">
      <c r="A335">
        <v>373</v>
      </c>
      <c r="B335">
        <v>-69.660722067999998</v>
      </c>
      <c r="C335">
        <v>44.534027178999999</v>
      </c>
      <c r="D335" t="s">
        <v>25</v>
      </c>
      <c r="E335" t="s">
        <v>14</v>
      </c>
      <c r="H335" s="21">
        <f t="shared" si="10"/>
        <v>0</v>
      </c>
      <c r="I335" s="29">
        <v>17</v>
      </c>
      <c r="J335" s="29" t="s">
        <v>53</v>
      </c>
      <c r="K335" s="29" t="s">
        <v>53</v>
      </c>
      <c r="L335" s="29" t="s">
        <v>53</v>
      </c>
      <c r="M335" s="29" t="s">
        <v>53</v>
      </c>
      <c r="N335" s="29" t="s">
        <v>53</v>
      </c>
      <c r="O335" s="29">
        <v>0</v>
      </c>
      <c r="P335" s="29" t="s">
        <v>883</v>
      </c>
      <c r="Q335" t="s">
        <v>893</v>
      </c>
      <c r="R335" s="36" t="s">
        <v>889</v>
      </c>
      <c r="S335" s="31"/>
      <c r="T335" t="s">
        <v>877</v>
      </c>
      <c r="U335" t="str">
        <f t="shared" si="11"/>
        <v>None</v>
      </c>
    </row>
    <row r="336" spans="1:21">
      <c r="A336">
        <v>506</v>
      </c>
      <c r="B336">
        <v>-69.654960134000007</v>
      </c>
      <c r="C336">
        <v>44.579629496000003</v>
      </c>
      <c r="D336" t="s">
        <v>25</v>
      </c>
      <c r="E336" t="s">
        <v>14</v>
      </c>
      <c r="H336" s="21">
        <f t="shared" si="10"/>
        <v>0</v>
      </c>
      <c r="I336" s="29">
        <v>20</v>
      </c>
      <c r="J336" s="29" t="s">
        <v>53</v>
      </c>
      <c r="K336" s="29" t="s">
        <v>53</v>
      </c>
      <c r="L336" s="29" t="s">
        <v>53</v>
      </c>
      <c r="M336" s="29" t="s">
        <v>53</v>
      </c>
      <c r="N336" s="29" t="s">
        <v>53</v>
      </c>
      <c r="O336" s="29">
        <v>0</v>
      </c>
      <c r="P336" s="29" t="s">
        <v>883</v>
      </c>
      <c r="Q336" t="s">
        <v>893</v>
      </c>
      <c r="R336" s="36" t="s">
        <v>889</v>
      </c>
      <c r="S336" s="31"/>
      <c r="T336" t="s">
        <v>877</v>
      </c>
      <c r="U336" t="str">
        <f t="shared" si="11"/>
        <v>None</v>
      </c>
    </row>
    <row r="337" spans="1:21">
      <c r="A337">
        <v>372</v>
      </c>
      <c r="B337">
        <v>-69.660664475999994</v>
      </c>
      <c r="C337">
        <v>44.533920252999998</v>
      </c>
      <c r="D337" t="s">
        <v>25</v>
      </c>
      <c r="E337" t="s">
        <v>14</v>
      </c>
      <c r="H337" s="21">
        <f t="shared" si="10"/>
        <v>0</v>
      </c>
      <c r="I337" s="29">
        <v>21</v>
      </c>
      <c r="J337" s="29">
        <v>19</v>
      </c>
      <c r="K337" s="29" t="s">
        <v>53</v>
      </c>
      <c r="L337" s="29" t="s">
        <v>53</v>
      </c>
      <c r="M337" s="29" t="s">
        <v>53</v>
      </c>
      <c r="N337" s="29" t="s">
        <v>53</v>
      </c>
      <c r="O337" s="29">
        <v>0</v>
      </c>
      <c r="P337" s="29" t="s">
        <v>883</v>
      </c>
      <c r="Q337" t="s">
        <v>893</v>
      </c>
      <c r="R337" s="36" t="s">
        <v>889</v>
      </c>
      <c r="S337" s="31"/>
      <c r="T337" t="s">
        <v>877</v>
      </c>
      <c r="U337" t="str">
        <f t="shared" si="11"/>
        <v>None</v>
      </c>
    </row>
    <row r="338" spans="1:21">
      <c r="A338">
        <v>497</v>
      </c>
      <c r="B338">
        <v>-69.655264818000006</v>
      </c>
      <c r="C338">
        <v>44.580250606</v>
      </c>
      <c r="D338" t="s">
        <v>25</v>
      </c>
      <c r="E338" t="s">
        <v>14</v>
      </c>
      <c r="H338" s="21">
        <f t="shared" si="10"/>
        <v>0</v>
      </c>
      <c r="I338" s="29">
        <v>21</v>
      </c>
      <c r="J338" s="29" t="s">
        <v>53</v>
      </c>
      <c r="K338" s="29" t="s">
        <v>53</v>
      </c>
      <c r="L338" s="29" t="s">
        <v>53</v>
      </c>
      <c r="M338" s="29" t="s">
        <v>53</v>
      </c>
      <c r="N338" s="29" t="s">
        <v>53</v>
      </c>
      <c r="O338" s="29">
        <v>0</v>
      </c>
      <c r="P338" s="29" t="s">
        <v>883</v>
      </c>
      <c r="Q338" t="s">
        <v>893</v>
      </c>
      <c r="R338" s="36" t="s">
        <v>889</v>
      </c>
      <c r="S338" s="31"/>
      <c r="T338" t="s">
        <v>877</v>
      </c>
      <c r="U338" t="str">
        <f t="shared" si="11"/>
        <v>None</v>
      </c>
    </row>
    <row r="339" spans="1:21">
      <c r="A339">
        <v>26</v>
      </c>
      <c r="B339">
        <v>-69.627739925</v>
      </c>
      <c r="C339">
        <v>44.550784280000002</v>
      </c>
      <c r="D339" t="s">
        <v>25</v>
      </c>
      <c r="E339" t="s">
        <v>14</v>
      </c>
      <c r="H339" s="21">
        <f t="shared" si="10"/>
        <v>0</v>
      </c>
      <c r="I339" s="29">
        <v>5</v>
      </c>
      <c r="J339" s="29" t="s">
        <v>53</v>
      </c>
      <c r="K339" s="29" t="s">
        <v>53</v>
      </c>
      <c r="L339" s="29" t="s">
        <v>53</v>
      </c>
      <c r="M339" s="29" t="s">
        <v>53</v>
      </c>
      <c r="N339" s="29" t="s">
        <v>53</v>
      </c>
      <c r="O339" s="29">
        <v>0</v>
      </c>
      <c r="P339" s="29" t="s">
        <v>885</v>
      </c>
      <c r="Q339" t="s">
        <v>893</v>
      </c>
      <c r="R339" s="36" t="s">
        <v>889</v>
      </c>
      <c r="S339" s="31"/>
      <c r="T339" t="s">
        <v>877</v>
      </c>
      <c r="U339" t="str">
        <f t="shared" si="11"/>
        <v>None</v>
      </c>
    </row>
    <row r="340" spans="1:21">
      <c r="A340">
        <v>34</v>
      </c>
      <c r="B340">
        <v>-69.627674588000005</v>
      </c>
      <c r="C340">
        <v>44.550703573</v>
      </c>
      <c r="D340" t="s">
        <v>25</v>
      </c>
      <c r="E340" t="s">
        <v>21</v>
      </c>
      <c r="H340" s="21">
        <f t="shared" si="10"/>
        <v>0</v>
      </c>
      <c r="I340" s="29">
        <v>6</v>
      </c>
      <c r="J340" s="29" t="s">
        <v>53</v>
      </c>
      <c r="K340" s="29" t="s">
        <v>53</v>
      </c>
      <c r="L340" s="29" t="s">
        <v>53</v>
      </c>
      <c r="M340" s="29" t="s">
        <v>53</v>
      </c>
      <c r="N340" s="29" t="s">
        <v>53</v>
      </c>
      <c r="O340" s="29">
        <v>0</v>
      </c>
      <c r="P340" s="29" t="s">
        <v>885</v>
      </c>
      <c r="Q340" t="s">
        <v>893</v>
      </c>
      <c r="R340" s="36" t="s">
        <v>889</v>
      </c>
      <c r="S340" s="31"/>
      <c r="T340" t="s">
        <v>877</v>
      </c>
      <c r="U340" t="str">
        <f t="shared" si="11"/>
        <v>None</v>
      </c>
    </row>
    <row r="341" spans="1:21">
      <c r="A341">
        <v>398</v>
      </c>
      <c r="B341">
        <v>-69.659546210000002</v>
      </c>
      <c r="C341">
        <v>44.526941667999999</v>
      </c>
      <c r="D341" t="s">
        <v>25</v>
      </c>
      <c r="E341" t="s">
        <v>14</v>
      </c>
      <c r="H341" s="21">
        <f t="shared" si="10"/>
        <v>0</v>
      </c>
      <c r="I341" s="29">
        <v>6</v>
      </c>
      <c r="J341" s="29" t="s">
        <v>53</v>
      </c>
      <c r="K341" s="29" t="s">
        <v>53</v>
      </c>
      <c r="L341" s="29" t="s">
        <v>53</v>
      </c>
      <c r="M341" s="29" t="s">
        <v>53</v>
      </c>
      <c r="N341" s="29" t="s">
        <v>53</v>
      </c>
      <c r="O341" s="29">
        <v>0</v>
      </c>
      <c r="P341" s="29" t="s">
        <v>885</v>
      </c>
      <c r="Q341" t="s">
        <v>893</v>
      </c>
      <c r="R341" s="36" t="s">
        <v>889</v>
      </c>
      <c r="S341" s="31"/>
      <c r="T341" t="s">
        <v>877</v>
      </c>
      <c r="U341" t="str">
        <f t="shared" si="11"/>
        <v>None</v>
      </c>
    </row>
    <row r="342" spans="1:21">
      <c r="A342">
        <v>27</v>
      </c>
      <c r="B342">
        <v>-69.627685549000006</v>
      </c>
      <c r="C342">
        <v>44.550843438000001</v>
      </c>
      <c r="D342" t="s">
        <v>25</v>
      </c>
      <c r="E342" t="s">
        <v>21</v>
      </c>
      <c r="H342" s="21">
        <f t="shared" si="10"/>
        <v>0</v>
      </c>
      <c r="I342" s="29">
        <v>7</v>
      </c>
      <c r="J342" s="29" t="s">
        <v>53</v>
      </c>
      <c r="K342" s="29" t="s">
        <v>53</v>
      </c>
      <c r="L342" s="29" t="s">
        <v>53</v>
      </c>
      <c r="M342" s="29" t="s">
        <v>53</v>
      </c>
      <c r="N342" s="29" t="s">
        <v>53</v>
      </c>
      <c r="O342" s="29">
        <v>0</v>
      </c>
      <c r="P342" s="29" t="s">
        <v>885</v>
      </c>
      <c r="Q342" t="s">
        <v>893</v>
      </c>
      <c r="R342" s="36" t="s">
        <v>889</v>
      </c>
      <c r="S342" s="31"/>
      <c r="T342" t="s">
        <v>877</v>
      </c>
      <c r="U342" t="str">
        <f t="shared" si="11"/>
        <v>None</v>
      </c>
    </row>
    <row r="343" spans="1:21">
      <c r="A343">
        <v>364</v>
      </c>
      <c r="B343">
        <v>-69.660495249999997</v>
      </c>
      <c r="C343">
        <v>44.533717684999999</v>
      </c>
      <c r="D343" t="s">
        <v>50</v>
      </c>
      <c r="E343" t="s">
        <v>21</v>
      </c>
      <c r="H343" s="21">
        <f t="shared" si="10"/>
        <v>0</v>
      </c>
      <c r="I343" s="29">
        <v>12</v>
      </c>
      <c r="J343" s="29" t="s">
        <v>53</v>
      </c>
      <c r="K343" s="29" t="s">
        <v>53</v>
      </c>
      <c r="L343" s="29" t="s">
        <v>53</v>
      </c>
      <c r="M343" s="29" t="s">
        <v>53</v>
      </c>
      <c r="N343" s="29" t="s">
        <v>53</v>
      </c>
      <c r="O343" s="29">
        <v>0</v>
      </c>
      <c r="P343" s="29" t="s">
        <v>883</v>
      </c>
      <c r="Q343" t="s">
        <v>893</v>
      </c>
      <c r="R343" s="36" t="s">
        <v>889</v>
      </c>
      <c r="S343" s="31"/>
      <c r="T343" t="s">
        <v>877</v>
      </c>
      <c r="U343" t="str">
        <f t="shared" si="11"/>
        <v>None</v>
      </c>
    </row>
    <row r="344" spans="1:21">
      <c r="A344">
        <v>627</v>
      </c>
      <c r="B344">
        <v>-69.654596416000004</v>
      </c>
      <c r="C344">
        <v>44.579225665999999</v>
      </c>
      <c r="D344" t="s">
        <v>27</v>
      </c>
      <c r="E344" t="s">
        <v>14</v>
      </c>
      <c r="H344" s="21">
        <f t="shared" si="10"/>
        <v>0</v>
      </c>
      <c r="I344" s="29">
        <v>5</v>
      </c>
      <c r="J344" s="29">
        <v>6</v>
      </c>
      <c r="K344" s="29" t="s">
        <v>53</v>
      </c>
      <c r="L344" s="29" t="s">
        <v>53</v>
      </c>
      <c r="M344" s="29" t="s">
        <v>53</v>
      </c>
      <c r="N344" s="29" t="s">
        <v>53</v>
      </c>
      <c r="O344" s="29">
        <v>0</v>
      </c>
      <c r="P344" s="29" t="s">
        <v>883</v>
      </c>
      <c r="Q344" t="s">
        <v>893</v>
      </c>
      <c r="R344" s="36" t="s">
        <v>889</v>
      </c>
      <c r="S344" s="31"/>
      <c r="T344" t="s">
        <v>877</v>
      </c>
      <c r="U344" t="str">
        <f t="shared" si="11"/>
        <v>None</v>
      </c>
    </row>
    <row r="345" spans="1:21">
      <c r="A345">
        <v>490</v>
      </c>
      <c r="B345">
        <v>-69.656005296999993</v>
      </c>
      <c r="C345">
        <v>44.580622806000001</v>
      </c>
      <c r="D345" t="s">
        <v>27</v>
      </c>
      <c r="E345" t="s">
        <v>14</v>
      </c>
      <c r="H345" s="21">
        <f t="shared" si="10"/>
        <v>0</v>
      </c>
      <c r="I345" s="29">
        <v>6</v>
      </c>
      <c r="J345" s="29" t="s">
        <v>53</v>
      </c>
      <c r="K345" s="29" t="s">
        <v>53</v>
      </c>
      <c r="L345" s="29" t="s">
        <v>53</v>
      </c>
      <c r="M345" s="29" t="s">
        <v>53</v>
      </c>
      <c r="N345" s="29" t="s">
        <v>53</v>
      </c>
      <c r="O345" s="29">
        <v>0</v>
      </c>
      <c r="P345" s="29" t="s">
        <v>883</v>
      </c>
      <c r="Q345" t="s">
        <v>893</v>
      </c>
      <c r="R345" s="36" t="s">
        <v>889</v>
      </c>
      <c r="S345" s="31"/>
      <c r="T345" t="s">
        <v>877</v>
      </c>
      <c r="U345" t="str">
        <f t="shared" si="11"/>
        <v>None</v>
      </c>
    </row>
    <row r="346" spans="1:21">
      <c r="A346">
        <v>626</v>
      </c>
      <c r="B346">
        <v>-69.654639015000001</v>
      </c>
      <c r="C346">
        <v>44.579297056999998</v>
      </c>
      <c r="D346" t="s">
        <v>27</v>
      </c>
      <c r="E346" t="s">
        <v>14</v>
      </c>
      <c r="H346" s="21">
        <f t="shared" si="10"/>
        <v>0</v>
      </c>
      <c r="I346" s="29">
        <v>7</v>
      </c>
      <c r="J346" s="29" t="s">
        <v>53</v>
      </c>
      <c r="K346" s="29" t="s">
        <v>53</v>
      </c>
      <c r="L346" s="29" t="s">
        <v>53</v>
      </c>
      <c r="M346" s="29" t="s">
        <v>53</v>
      </c>
      <c r="N346" s="29" t="s">
        <v>53</v>
      </c>
      <c r="O346" s="29">
        <v>0</v>
      </c>
      <c r="P346" s="29" t="s">
        <v>883</v>
      </c>
      <c r="Q346" t="s">
        <v>893</v>
      </c>
      <c r="R346" s="36" t="s">
        <v>889</v>
      </c>
      <c r="S346" s="31"/>
      <c r="T346" t="s">
        <v>877</v>
      </c>
      <c r="U346" t="str">
        <f t="shared" si="11"/>
        <v>None</v>
      </c>
    </row>
    <row r="347" spans="1:21">
      <c r="A347">
        <v>359</v>
      </c>
      <c r="B347">
        <v>-69.660291056999995</v>
      </c>
      <c r="C347">
        <v>44.533479524999997</v>
      </c>
      <c r="D347" t="s">
        <v>27</v>
      </c>
      <c r="E347" t="s">
        <v>14</v>
      </c>
      <c r="H347" s="21">
        <f t="shared" si="10"/>
        <v>0</v>
      </c>
      <c r="I347" s="29">
        <v>9</v>
      </c>
      <c r="J347" s="29" t="s">
        <v>53</v>
      </c>
      <c r="K347" s="29" t="s">
        <v>53</v>
      </c>
      <c r="L347" s="29" t="s">
        <v>53</v>
      </c>
      <c r="M347" s="29" t="s">
        <v>53</v>
      </c>
      <c r="N347" s="29" t="s">
        <v>53</v>
      </c>
      <c r="O347" s="29">
        <v>0</v>
      </c>
      <c r="P347" s="29" t="s">
        <v>883</v>
      </c>
      <c r="Q347" t="s">
        <v>893</v>
      </c>
      <c r="R347" s="36" t="s">
        <v>889</v>
      </c>
      <c r="S347" s="31"/>
      <c r="T347" t="s">
        <v>877</v>
      </c>
      <c r="U347" t="str">
        <f t="shared" si="11"/>
        <v>None</v>
      </c>
    </row>
    <row r="348" spans="1:21">
      <c r="A348">
        <v>518</v>
      </c>
      <c r="B348">
        <v>-69.654681044</v>
      </c>
      <c r="C348">
        <v>44.579412789000003</v>
      </c>
      <c r="D348" t="s">
        <v>27</v>
      </c>
      <c r="E348" t="s">
        <v>14</v>
      </c>
      <c r="H348" s="21">
        <f t="shared" si="10"/>
        <v>0</v>
      </c>
      <c r="I348" s="29">
        <v>9</v>
      </c>
      <c r="J348" s="29">
        <v>5</v>
      </c>
      <c r="K348" s="29" t="s">
        <v>53</v>
      </c>
      <c r="L348" s="29" t="s">
        <v>53</v>
      </c>
      <c r="M348" s="29" t="s">
        <v>53</v>
      </c>
      <c r="N348" s="29" t="s">
        <v>53</v>
      </c>
      <c r="O348" s="29">
        <v>0</v>
      </c>
      <c r="P348" s="29" t="s">
        <v>883</v>
      </c>
      <c r="Q348" t="s">
        <v>893</v>
      </c>
      <c r="R348" s="36" t="s">
        <v>889</v>
      </c>
      <c r="S348" s="31"/>
      <c r="T348" t="s">
        <v>877</v>
      </c>
      <c r="U348" t="str">
        <f t="shared" si="11"/>
        <v>None</v>
      </c>
    </row>
    <row r="349" spans="1:21">
      <c r="A349">
        <v>159</v>
      </c>
      <c r="B349">
        <v>-69.633557487999994</v>
      </c>
      <c r="C349">
        <v>44.546419604</v>
      </c>
      <c r="D349" t="s">
        <v>27</v>
      </c>
      <c r="E349" t="s">
        <v>14</v>
      </c>
      <c r="H349" s="21">
        <f t="shared" si="10"/>
        <v>0</v>
      </c>
      <c r="I349" s="29">
        <v>13</v>
      </c>
      <c r="J349" s="29" t="s">
        <v>53</v>
      </c>
      <c r="K349" s="29" t="s">
        <v>53</v>
      </c>
      <c r="L349" s="29" t="s">
        <v>53</v>
      </c>
      <c r="M349" s="29" t="s">
        <v>53</v>
      </c>
      <c r="N349" s="29" t="s">
        <v>53</v>
      </c>
      <c r="O349" s="29">
        <v>0</v>
      </c>
      <c r="P349" s="29" t="s">
        <v>883</v>
      </c>
      <c r="Q349" t="s">
        <v>893</v>
      </c>
      <c r="R349" s="36" t="s">
        <v>889</v>
      </c>
      <c r="S349" s="31"/>
      <c r="T349" t="s">
        <v>877</v>
      </c>
      <c r="U349" t="str">
        <f t="shared" si="11"/>
        <v>None</v>
      </c>
    </row>
    <row r="350" spans="1:21">
      <c r="A350">
        <v>475</v>
      </c>
      <c r="B350">
        <v>-69.659752245999996</v>
      </c>
      <c r="C350">
        <v>44.526938283</v>
      </c>
      <c r="D350" t="s">
        <v>27</v>
      </c>
      <c r="E350" t="s">
        <v>19</v>
      </c>
      <c r="H350" s="21">
        <f t="shared" si="10"/>
        <v>0</v>
      </c>
      <c r="I350" s="29">
        <v>11</v>
      </c>
      <c r="J350" s="29">
        <v>8</v>
      </c>
      <c r="K350" s="29" t="s">
        <v>53</v>
      </c>
      <c r="L350" s="29" t="s">
        <v>53</v>
      </c>
      <c r="M350" s="29" t="s">
        <v>53</v>
      </c>
      <c r="N350" s="29" t="s">
        <v>53</v>
      </c>
      <c r="O350" s="29">
        <v>0</v>
      </c>
      <c r="P350" s="29" t="s">
        <v>885</v>
      </c>
      <c r="Q350" t="s">
        <v>893</v>
      </c>
      <c r="R350" s="36" t="s">
        <v>889</v>
      </c>
      <c r="S350" s="31"/>
      <c r="T350" t="s">
        <v>877</v>
      </c>
      <c r="U350" t="str">
        <f t="shared" si="11"/>
        <v>None</v>
      </c>
    </row>
    <row r="351" spans="1:21">
      <c r="A351">
        <v>78</v>
      </c>
      <c r="B351">
        <v>-69.627266981999995</v>
      </c>
      <c r="C351">
        <v>44.552631408000003</v>
      </c>
      <c r="D351" t="s">
        <v>28</v>
      </c>
      <c r="E351" t="s">
        <v>19</v>
      </c>
      <c r="H351" s="21">
        <f t="shared" si="10"/>
        <v>0</v>
      </c>
      <c r="I351" s="29">
        <v>1</v>
      </c>
      <c r="J351" s="29" t="s">
        <v>53</v>
      </c>
      <c r="K351" s="29" t="s">
        <v>53</v>
      </c>
      <c r="L351" s="29" t="s">
        <v>53</v>
      </c>
      <c r="M351" s="29" t="s">
        <v>53</v>
      </c>
      <c r="N351" s="29" t="s">
        <v>53</v>
      </c>
      <c r="O351" s="29">
        <v>0</v>
      </c>
      <c r="P351" s="29" t="s">
        <v>884</v>
      </c>
      <c r="Q351" t="s">
        <v>893</v>
      </c>
      <c r="R351" s="36" t="s">
        <v>889</v>
      </c>
      <c r="S351" s="31"/>
      <c r="T351" t="s">
        <v>877</v>
      </c>
      <c r="U351" t="str">
        <f t="shared" si="11"/>
        <v>None</v>
      </c>
    </row>
    <row r="352" spans="1:21">
      <c r="A352">
        <v>72</v>
      </c>
      <c r="B352">
        <v>-69.627223745999999</v>
      </c>
      <c r="C352">
        <v>44.552519283999999</v>
      </c>
      <c r="D352" t="s">
        <v>28</v>
      </c>
      <c r="E352" t="s">
        <v>14</v>
      </c>
      <c r="H352" s="21">
        <f t="shared" si="10"/>
        <v>0</v>
      </c>
      <c r="I352" s="29">
        <v>2</v>
      </c>
      <c r="J352" s="29">
        <v>2</v>
      </c>
      <c r="K352" s="29">
        <v>2</v>
      </c>
      <c r="L352" s="29" t="s">
        <v>53</v>
      </c>
      <c r="M352" s="29" t="s">
        <v>53</v>
      </c>
      <c r="N352" s="29" t="s">
        <v>53</v>
      </c>
      <c r="O352" s="29">
        <v>0</v>
      </c>
      <c r="P352" s="29" t="s">
        <v>884</v>
      </c>
      <c r="Q352" t="s">
        <v>893</v>
      </c>
      <c r="R352" s="36" t="s">
        <v>889</v>
      </c>
      <c r="S352" s="31"/>
      <c r="T352" t="s">
        <v>877</v>
      </c>
      <c r="U352" t="str">
        <f t="shared" si="11"/>
        <v>None</v>
      </c>
    </row>
    <row r="353" spans="1:21">
      <c r="A353">
        <v>73</v>
      </c>
      <c r="B353">
        <v>-69.627167155999999</v>
      </c>
      <c r="C353">
        <v>44.552576084999998</v>
      </c>
      <c r="D353" t="s">
        <v>28</v>
      </c>
      <c r="E353" t="s">
        <v>14</v>
      </c>
      <c r="H353" s="21">
        <f t="shared" si="10"/>
        <v>0</v>
      </c>
      <c r="I353" s="29">
        <v>2</v>
      </c>
      <c r="J353" s="29">
        <v>2</v>
      </c>
      <c r="K353" s="29">
        <v>2</v>
      </c>
      <c r="L353" s="29">
        <v>1</v>
      </c>
      <c r="M353" s="29" t="s">
        <v>53</v>
      </c>
      <c r="N353" s="29" t="s">
        <v>53</v>
      </c>
      <c r="O353" s="29">
        <v>0</v>
      </c>
      <c r="P353" s="29" t="s">
        <v>884</v>
      </c>
      <c r="Q353" t="s">
        <v>893</v>
      </c>
      <c r="R353" s="36" t="s">
        <v>889</v>
      </c>
      <c r="S353" s="31"/>
      <c r="T353" t="s">
        <v>877</v>
      </c>
      <c r="U353" t="str">
        <f t="shared" si="11"/>
        <v>None</v>
      </c>
    </row>
    <row r="354" spans="1:21">
      <c r="A354">
        <v>54</v>
      </c>
      <c r="B354">
        <v>-69.627043157000003</v>
      </c>
      <c r="C354">
        <v>44.551511699000002</v>
      </c>
      <c r="D354" t="s">
        <v>28</v>
      </c>
      <c r="E354" t="s">
        <v>14</v>
      </c>
      <c r="H354" s="21">
        <f t="shared" si="10"/>
        <v>0</v>
      </c>
      <c r="I354" s="29">
        <v>3</v>
      </c>
      <c r="J354" s="29">
        <v>3</v>
      </c>
      <c r="K354" s="29">
        <v>1</v>
      </c>
      <c r="L354" s="29">
        <v>1</v>
      </c>
      <c r="M354" s="29" t="s">
        <v>53</v>
      </c>
      <c r="N354" s="29" t="s">
        <v>53</v>
      </c>
      <c r="O354" s="29">
        <v>0</v>
      </c>
      <c r="P354" s="29" t="s">
        <v>884</v>
      </c>
      <c r="Q354" t="s">
        <v>893</v>
      </c>
      <c r="R354" s="36" t="s">
        <v>889</v>
      </c>
      <c r="S354" s="31"/>
      <c r="T354" t="s">
        <v>877</v>
      </c>
      <c r="U354" t="str">
        <f t="shared" si="11"/>
        <v>None</v>
      </c>
    </row>
    <row r="355" spans="1:21">
      <c r="A355">
        <v>57</v>
      </c>
      <c r="B355">
        <v>-69.627195412999995</v>
      </c>
      <c r="C355">
        <v>44.551667432999999</v>
      </c>
      <c r="D355" t="s">
        <v>28</v>
      </c>
      <c r="E355" t="s">
        <v>14</v>
      </c>
      <c r="H355" s="21">
        <f t="shared" si="10"/>
        <v>0</v>
      </c>
      <c r="I355" s="29">
        <v>3</v>
      </c>
      <c r="J355" s="29">
        <v>3</v>
      </c>
      <c r="K355" s="29">
        <v>1</v>
      </c>
      <c r="L355" s="29" t="s">
        <v>53</v>
      </c>
      <c r="M355" s="29" t="s">
        <v>53</v>
      </c>
      <c r="N355" s="29" t="s">
        <v>53</v>
      </c>
      <c r="O355" s="29">
        <v>0</v>
      </c>
      <c r="P355" s="29" t="s">
        <v>884</v>
      </c>
      <c r="Q355" t="s">
        <v>893</v>
      </c>
      <c r="R355" s="36" t="s">
        <v>889</v>
      </c>
      <c r="S355" s="31"/>
      <c r="T355" t="s">
        <v>877</v>
      </c>
      <c r="U355" t="str">
        <f t="shared" si="11"/>
        <v>None</v>
      </c>
    </row>
    <row r="356" spans="1:21">
      <c r="A356">
        <v>65</v>
      </c>
      <c r="B356">
        <v>-69.627124770999998</v>
      </c>
      <c r="C356">
        <v>44.552286369000001</v>
      </c>
      <c r="D356" t="s">
        <v>28</v>
      </c>
      <c r="E356" t="s">
        <v>14</v>
      </c>
      <c r="H356" s="21">
        <f t="shared" si="10"/>
        <v>0</v>
      </c>
      <c r="I356" s="29">
        <v>3</v>
      </c>
      <c r="J356" s="29">
        <v>2</v>
      </c>
      <c r="K356" s="29">
        <v>1</v>
      </c>
      <c r="L356" s="29">
        <v>1</v>
      </c>
      <c r="M356" s="29" t="s">
        <v>53</v>
      </c>
      <c r="N356" s="29" t="s">
        <v>53</v>
      </c>
      <c r="O356" s="29">
        <v>0</v>
      </c>
      <c r="P356" s="29" t="s">
        <v>884</v>
      </c>
      <c r="Q356" t="s">
        <v>893</v>
      </c>
      <c r="R356" s="36" t="s">
        <v>889</v>
      </c>
      <c r="S356" s="31"/>
      <c r="T356" t="s">
        <v>877</v>
      </c>
      <c r="U356" t="str">
        <f t="shared" si="11"/>
        <v>None</v>
      </c>
    </row>
    <row r="357" spans="1:21">
      <c r="A357">
        <v>67</v>
      </c>
      <c r="B357">
        <v>-69.627223060999995</v>
      </c>
      <c r="C357">
        <v>44.552357526000002</v>
      </c>
      <c r="D357" t="s">
        <v>28</v>
      </c>
      <c r="E357" t="s">
        <v>14</v>
      </c>
      <c r="H357" s="21">
        <f t="shared" si="10"/>
        <v>0</v>
      </c>
      <c r="I357" s="29">
        <v>3</v>
      </c>
      <c r="J357" s="29">
        <v>3</v>
      </c>
      <c r="K357" s="29">
        <v>3</v>
      </c>
      <c r="L357" s="29" t="s">
        <v>53</v>
      </c>
      <c r="M357" s="29" t="s">
        <v>53</v>
      </c>
      <c r="N357" s="29" t="s">
        <v>53</v>
      </c>
      <c r="O357" s="29">
        <v>0</v>
      </c>
      <c r="P357" s="29" t="s">
        <v>884</v>
      </c>
      <c r="Q357" t="s">
        <v>893</v>
      </c>
      <c r="R357" s="36" t="s">
        <v>889</v>
      </c>
      <c r="S357" s="31"/>
      <c r="T357" t="s">
        <v>877</v>
      </c>
      <c r="U357" t="str">
        <f t="shared" si="11"/>
        <v>None</v>
      </c>
    </row>
    <row r="358" spans="1:21">
      <c r="A358">
        <v>69</v>
      </c>
      <c r="B358">
        <v>-69.627154942999994</v>
      </c>
      <c r="C358">
        <v>44.552432099999997</v>
      </c>
      <c r="D358" t="s">
        <v>28</v>
      </c>
      <c r="E358" t="s">
        <v>14</v>
      </c>
      <c r="H358" s="21">
        <f t="shared" si="10"/>
        <v>0</v>
      </c>
      <c r="I358" s="29">
        <v>3</v>
      </c>
      <c r="J358" s="29">
        <v>1</v>
      </c>
      <c r="K358" s="29">
        <v>1</v>
      </c>
      <c r="L358" s="29" t="s">
        <v>53</v>
      </c>
      <c r="M358" s="29" t="s">
        <v>53</v>
      </c>
      <c r="N358" s="29" t="s">
        <v>53</v>
      </c>
      <c r="O358" s="29">
        <v>0</v>
      </c>
      <c r="P358" s="29" t="s">
        <v>884</v>
      </c>
      <c r="Q358" t="s">
        <v>893</v>
      </c>
      <c r="R358" s="36" t="s">
        <v>889</v>
      </c>
      <c r="S358" s="31"/>
      <c r="T358" t="s">
        <v>877</v>
      </c>
      <c r="U358" t="str">
        <f t="shared" si="11"/>
        <v>None</v>
      </c>
    </row>
    <row r="359" spans="1:21">
      <c r="A359">
        <v>66</v>
      </c>
      <c r="B359">
        <v>-69.627196143000006</v>
      </c>
      <c r="C359">
        <v>44.552316625000003</v>
      </c>
      <c r="D359" t="s">
        <v>28</v>
      </c>
      <c r="E359" t="s">
        <v>14</v>
      </c>
      <c r="H359" s="21">
        <f t="shared" si="10"/>
        <v>0</v>
      </c>
      <c r="I359" s="29">
        <v>4</v>
      </c>
      <c r="J359" s="29">
        <v>3</v>
      </c>
      <c r="K359" s="29">
        <v>1</v>
      </c>
      <c r="L359" s="29" t="s">
        <v>53</v>
      </c>
      <c r="M359" s="29" t="s">
        <v>53</v>
      </c>
      <c r="N359" s="29" t="s">
        <v>53</v>
      </c>
      <c r="O359" s="29">
        <v>0</v>
      </c>
      <c r="P359" s="29" t="s">
        <v>884</v>
      </c>
      <c r="Q359" t="s">
        <v>893</v>
      </c>
      <c r="R359" s="36" t="s">
        <v>889</v>
      </c>
      <c r="S359" s="31"/>
      <c r="T359" t="s">
        <v>877</v>
      </c>
      <c r="U359" t="str">
        <f t="shared" si="11"/>
        <v>None</v>
      </c>
    </row>
    <row r="360" spans="1:21">
      <c r="A360">
        <v>76</v>
      </c>
      <c r="B360">
        <v>-69.627192098999998</v>
      </c>
      <c r="C360">
        <v>44.552688893000003</v>
      </c>
      <c r="D360" t="s">
        <v>28</v>
      </c>
      <c r="E360" t="s">
        <v>14</v>
      </c>
      <c r="H360" s="21">
        <f t="shared" si="10"/>
        <v>0</v>
      </c>
      <c r="I360" s="29">
        <v>4</v>
      </c>
      <c r="J360" s="29">
        <v>2</v>
      </c>
      <c r="K360" s="29">
        <v>2</v>
      </c>
      <c r="L360" s="29">
        <v>1</v>
      </c>
      <c r="M360" s="29" t="s">
        <v>53</v>
      </c>
      <c r="N360" s="29" t="s">
        <v>53</v>
      </c>
      <c r="O360" s="29">
        <v>0</v>
      </c>
      <c r="P360" s="29" t="s">
        <v>884</v>
      </c>
      <c r="Q360" t="s">
        <v>893</v>
      </c>
      <c r="R360" s="36" t="s">
        <v>889</v>
      </c>
      <c r="S360" s="31"/>
      <c r="T360" t="s">
        <v>877</v>
      </c>
      <c r="U360" t="str">
        <f t="shared" si="11"/>
        <v>None</v>
      </c>
    </row>
    <row r="361" spans="1:21">
      <c r="A361">
        <v>94</v>
      </c>
      <c r="B361">
        <v>-69.627412949999993</v>
      </c>
      <c r="C361">
        <v>44.552887499000001</v>
      </c>
      <c r="D361" t="s">
        <v>28</v>
      </c>
      <c r="E361" t="s">
        <v>14</v>
      </c>
      <c r="H361" s="21">
        <f t="shared" si="10"/>
        <v>0</v>
      </c>
      <c r="I361" s="29">
        <v>2</v>
      </c>
      <c r="J361" s="29">
        <v>2</v>
      </c>
      <c r="K361" s="29">
        <v>2</v>
      </c>
      <c r="L361" s="29">
        <v>2</v>
      </c>
      <c r="M361" s="29">
        <v>2</v>
      </c>
      <c r="N361" s="29" t="s">
        <v>53</v>
      </c>
      <c r="O361" s="29">
        <v>0</v>
      </c>
      <c r="P361" s="29" t="s">
        <v>885</v>
      </c>
      <c r="Q361" t="s">
        <v>893</v>
      </c>
      <c r="R361" s="36" t="s">
        <v>889</v>
      </c>
      <c r="S361" s="31"/>
      <c r="T361" t="s">
        <v>877</v>
      </c>
      <c r="U361" t="str">
        <f t="shared" si="11"/>
        <v>None</v>
      </c>
    </row>
    <row r="362" spans="1:21">
      <c r="A362">
        <v>50</v>
      </c>
      <c r="B362">
        <v>-69.627235139000007</v>
      </c>
      <c r="C362">
        <v>44.551275308000001</v>
      </c>
      <c r="D362" t="s">
        <v>28</v>
      </c>
      <c r="E362" t="s">
        <v>21</v>
      </c>
      <c r="H362" s="21">
        <f t="shared" si="10"/>
        <v>0</v>
      </c>
      <c r="I362" s="29">
        <v>3</v>
      </c>
      <c r="J362" s="29">
        <v>2</v>
      </c>
      <c r="K362" s="29">
        <v>1</v>
      </c>
      <c r="L362" s="29" t="s">
        <v>53</v>
      </c>
      <c r="M362" s="29" t="s">
        <v>53</v>
      </c>
      <c r="N362" s="29" t="s">
        <v>53</v>
      </c>
      <c r="O362" s="29">
        <v>0</v>
      </c>
      <c r="P362" s="29" t="s">
        <v>885</v>
      </c>
      <c r="Q362" t="s">
        <v>893</v>
      </c>
      <c r="R362" s="36" t="s">
        <v>889</v>
      </c>
      <c r="S362" s="31"/>
      <c r="T362" t="s">
        <v>877</v>
      </c>
      <c r="U362" t="str">
        <f t="shared" si="11"/>
        <v>None</v>
      </c>
    </row>
    <row r="363" spans="1:21">
      <c r="A363">
        <v>81</v>
      </c>
      <c r="B363">
        <v>-69.627381076000006</v>
      </c>
      <c r="C363">
        <v>44.552660195000001</v>
      </c>
      <c r="D363" t="s">
        <v>28</v>
      </c>
      <c r="E363" t="s">
        <v>14</v>
      </c>
      <c r="H363" s="21">
        <f t="shared" si="10"/>
        <v>0</v>
      </c>
      <c r="I363" s="29">
        <v>3</v>
      </c>
      <c r="J363" s="29">
        <v>2</v>
      </c>
      <c r="K363" s="29">
        <v>2</v>
      </c>
      <c r="L363" s="29">
        <v>2</v>
      </c>
      <c r="M363" s="29" t="s">
        <v>53</v>
      </c>
      <c r="N363" s="29" t="s">
        <v>53</v>
      </c>
      <c r="O363" s="29">
        <v>0</v>
      </c>
      <c r="P363" s="29" t="s">
        <v>885</v>
      </c>
      <c r="Q363" t="s">
        <v>893</v>
      </c>
      <c r="R363" s="36" t="s">
        <v>889</v>
      </c>
      <c r="S363" s="31"/>
      <c r="T363" t="s">
        <v>877</v>
      </c>
      <c r="U363" t="str">
        <f t="shared" si="11"/>
        <v>None</v>
      </c>
    </row>
    <row r="364" spans="1:21">
      <c r="A364">
        <v>92</v>
      </c>
      <c r="B364">
        <v>-69.627345462999997</v>
      </c>
      <c r="C364">
        <v>44.55291072</v>
      </c>
      <c r="D364" t="s">
        <v>28</v>
      </c>
      <c r="E364" t="s">
        <v>21</v>
      </c>
      <c r="H364" s="21">
        <f t="shared" si="10"/>
        <v>0</v>
      </c>
      <c r="I364" s="29">
        <v>3</v>
      </c>
      <c r="J364" s="29">
        <v>3</v>
      </c>
      <c r="K364" s="29">
        <v>2</v>
      </c>
      <c r="L364" s="29">
        <v>1</v>
      </c>
      <c r="M364" s="29" t="s">
        <v>53</v>
      </c>
      <c r="N364" s="29" t="s">
        <v>53</v>
      </c>
      <c r="O364" s="29">
        <v>0</v>
      </c>
      <c r="P364" s="29" t="s">
        <v>885</v>
      </c>
      <c r="Q364" t="s">
        <v>893</v>
      </c>
      <c r="R364" s="36" t="s">
        <v>889</v>
      </c>
      <c r="S364" s="31"/>
      <c r="T364" t="s">
        <v>877</v>
      </c>
      <c r="U364" t="str">
        <f t="shared" si="11"/>
        <v>None</v>
      </c>
    </row>
    <row r="365" spans="1:21">
      <c r="A365">
        <v>93</v>
      </c>
      <c r="B365">
        <v>-69.627397873999996</v>
      </c>
      <c r="C365">
        <v>44.552914678999997</v>
      </c>
      <c r="D365" t="s">
        <v>28</v>
      </c>
      <c r="E365" t="s">
        <v>14</v>
      </c>
      <c r="H365" s="21">
        <f t="shared" si="10"/>
        <v>0</v>
      </c>
      <c r="I365" s="29">
        <v>3</v>
      </c>
      <c r="J365" s="29">
        <v>3</v>
      </c>
      <c r="K365" s="29">
        <v>2</v>
      </c>
      <c r="L365" s="29" t="s">
        <v>53</v>
      </c>
      <c r="M365" s="29" t="s">
        <v>53</v>
      </c>
      <c r="N365" s="29" t="s">
        <v>53</v>
      </c>
      <c r="O365" s="29">
        <v>0</v>
      </c>
      <c r="P365" s="29" t="s">
        <v>885</v>
      </c>
      <c r="Q365" t="s">
        <v>893</v>
      </c>
      <c r="R365" s="36" t="s">
        <v>889</v>
      </c>
      <c r="S365" s="31"/>
      <c r="T365" t="s">
        <v>877</v>
      </c>
      <c r="U365" t="str">
        <f t="shared" si="11"/>
        <v>None</v>
      </c>
    </row>
    <row r="366" spans="1:21">
      <c r="A366">
        <v>346</v>
      </c>
      <c r="B366">
        <v>-69.662570963999997</v>
      </c>
      <c r="C366">
        <v>44.528812438999999</v>
      </c>
      <c r="D366" t="s">
        <v>48</v>
      </c>
      <c r="E366" t="s">
        <v>19</v>
      </c>
      <c r="H366" s="21">
        <f t="shared" si="10"/>
        <v>0</v>
      </c>
      <c r="I366" s="29">
        <v>8</v>
      </c>
      <c r="J366" s="29" t="s">
        <v>53</v>
      </c>
      <c r="K366" s="29" t="s">
        <v>53</v>
      </c>
      <c r="L366" s="29" t="s">
        <v>53</v>
      </c>
      <c r="M366" s="29" t="s">
        <v>53</v>
      </c>
      <c r="N366" s="29" t="s">
        <v>53</v>
      </c>
      <c r="O366" s="29">
        <v>0</v>
      </c>
      <c r="P366" s="29" t="s">
        <v>883</v>
      </c>
      <c r="Q366" t="s">
        <v>893</v>
      </c>
      <c r="R366" s="36" t="s">
        <v>889</v>
      </c>
      <c r="S366" s="31"/>
      <c r="T366" t="s">
        <v>879</v>
      </c>
      <c r="U366" t="str">
        <f t="shared" si="11"/>
        <v>None</v>
      </c>
    </row>
    <row r="367" spans="1:21">
      <c r="A367">
        <v>457</v>
      </c>
      <c r="B367">
        <v>-69.661258465000003</v>
      </c>
      <c r="C367">
        <v>44.527401967000003</v>
      </c>
      <c r="D367" t="s">
        <v>48</v>
      </c>
      <c r="E367" t="s">
        <v>23</v>
      </c>
      <c r="H367" s="21">
        <f t="shared" si="10"/>
        <v>0</v>
      </c>
      <c r="I367" s="29">
        <v>8</v>
      </c>
      <c r="J367" s="29" t="s">
        <v>53</v>
      </c>
      <c r="K367" s="29" t="s">
        <v>53</v>
      </c>
      <c r="L367" s="29" t="s">
        <v>53</v>
      </c>
      <c r="M367" s="29" t="s">
        <v>53</v>
      </c>
      <c r="N367" s="29" t="s">
        <v>53</v>
      </c>
      <c r="O367" s="29">
        <v>0</v>
      </c>
      <c r="P367" s="29" t="s">
        <v>883</v>
      </c>
      <c r="Q367" t="s">
        <v>893</v>
      </c>
      <c r="R367" s="36" t="s">
        <v>889</v>
      </c>
      <c r="S367" s="31"/>
      <c r="T367" t="s">
        <v>879</v>
      </c>
      <c r="U367" t="str">
        <f t="shared" si="11"/>
        <v>None</v>
      </c>
    </row>
    <row r="368" spans="1:21">
      <c r="A368">
        <v>460</v>
      </c>
      <c r="B368">
        <v>-69.661137569999994</v>
      </c>
      <c r="C368">
        <v>44.527348154000002</v>
      </c>
      <c r="D368" t="s">
        <v>48</v>
      </c>
      <c r="E368" t="s">
        <v>21</v>
      </c>
      <c r="H368" s="21">
        <f t="shared" si="10"/>
        <v>0</v>
      </c>
      <c r="I368" s="29">
        <v>8</v>
      </c>
      <c r="J368" s="29" t="s">
        <v>53</v>
      </c>
      <c r="K368" s="29" t="s">
        <v>53</v>
      </c>
      <c r="L368" s="29" t="s">
        <v>53</v>
      </c>
      <c r="M368" s="29" t="s">
        <v>53</v>
      </c>
      <c r="N368" s="29" t="s">
        <v>53</v>
      </c>
      <c r="O368" s="29">
        <v>0</v>
      </c>
      <c r="P368" s="29" t="s">
        <v>883</v>
      </c>
      <c r="Q368" t="s">
        <v>893</v>
      </c>
      <c r="R368" s="36" t="s">
        <v>889</v>
      </c>
      <c r="S368" s="31"/>
      <c r="T368" t="s">
        <v>879</v>
      </c>
      <c r="U368" t="str">
        <f t="shared" si="11"/>
        <v>None</v>
      </c>
    </row>
    <row r="369" spans="1:21">
      <c r="A369">
        <v>113</v>
      </c>
      <c r="B369">
        <v>-69.632901785000001</v>
      </c>
      <c r="C369">
        <v>44.550845711999997</v>
      </c>
      <c r="D369" t="s">
        <v>22</v>
      </c>
      <c r="E369" t="s">
        <v>21</v>
      </c>
      <c r="H369" s="21">
        <f t="shared" si="10"/>
        <v>0</v>
      </c>
      <c r="I369" s="29">
        <v>2</v>
      </c>
      <c r="J369" s="29" t="s">
        <v>53</v>
      </c>
      <c r="K369" s="29" t="s">
        <v>53</v>
      </c>
      <c r="L369" s="29" t="s">
        <v>53</v>
      </c>
      <c r="M369" s="29" t="s">
        <v>53</v>
      </c>
      <c r="N369" s="29" t="s">
        <v>53</v>
      </c>
      <c r="O369" s="29">
        <v>0</v>
      </c>
      <c r="P369" s="29" t="s">
        <v>883</v>
      </c>
      <c r="Q369" t="s">
        <v>893</v>
      </c>
      <c r="R369" s="36" t="s">
        <v>889</v>
      </c>
      <c r="S369" s="31"/>
      <c r="T369" t="s">
        <v>877</v>
      </c>
      <c r="U369" t="str">
        <f t="shared" si="11"/>
        <v>None</v>
      </c>
    </row>
    <row r="370" spans="1:21">
      <c r="A370">
        <v>120</v>
      </c>
      <c r="B370">
        <v>-69.633366718000005</v>
      </c>
      <c r="C370">
        <v>44.550803019999996</v>
      </c>
      <c r="D370" t="s">
        <v>22</v>
      </c>
      <c r="E370" t="s">
        <v>21</v>
      </c>
      <c r="H370" s="21">
        <f t="shared" si="10"/>
        <v>0</v>
      </c>
      <c r="I370" s="29">
        <v>2</v>
      </c>
      <c r="J370" s="29" t="s">
        <v>53</v>
      </c>
      <c r="K370" s="29" t="s">
        <v>53</v>
      </c>
      <c r="L370" s="29" t="s">
        <v>53</v>
      </c>
      <c r="M370" s="29" t="s">
        <v>53</v>
      </c>
      <c r="N370" s="29" t="s">
        <v>53</v>
      </c>
      <c r="O370" s="29">
        <v>0</v>
      </c>
      <c r="P370" s="29" t="s">
        <v>883</v>
      </c>
      <c r="Q370" t="s">
        <v>893</v>
      </c>
      <c r="R370" s="36" t="s">
        <v>889</v>
      </c>
      <c r="S370" s="31"/>
      <c r="T370" t="s">
        <v>877</v>
      </c>
      <c r="U370" t="str">
        <f t="shared" si="11"/>
        <v>None</v>
      </c>
    </row>
    <row r="371" spans="1:21">
      <c r="A371">
        <v>15</v>
      </c>
      <c r="B371">
        <v>-69.645798294000002</v>
      </c>
      <c r="C371">
        <v>44.562263070999997</v>
      </c>
      <c r="D371" t="s">
        <v>22</v>
      </c>
      <c r="E371" t="s">
        <v>23</v>
      </c>
      <c r="H371" s="21">
        <f t="shared" si="10"/>
        <v>0</v>
      </c>
      <c r="I371" s="29">
        <v>5</v>
      </c>
      <c r="J371" s="29" t="s">
        <v>53</v>
      </c>
      <c r="K371" s="29" t="s">
        <v>53</v>
      </c>
      <c r="L371" s="29" t="s">
        <v>53</v>
      </c>
      <c r="M371" s="29" t="s">
        <v>53</v>
      </c>
      <c r="N371" s="29" t="s">
        <v>53</v>
      </c>
      <c r="O371" s="29">
        <v>0</v>
      </c>
      <c r="P371" s="29" t="s">
        <v>883</v>
      </c>
      <c r="Q371" t="s">
        <v>893</v>
      </c>
      <c r="R371" s="36" t="s">
        <v>889</v>
      </c>
      <c r="S371" s="31"/>
      <c r="T371" t="s">
        <v>877</v>
      </c>
      <c r="U371" t="str">
        <f t="shared" si="11"/>
        <v>None</v>
      </c>
    </row>
    <row r="372" spans="1:21">
      <c r="A372">
        <v>481</v>
      </c>
      <c r="B372">
        <v>-69.659864780000007</v>
      </c>
      <c r="C372">
        <v>44.526989522999997</v>
      </c>
      <c r="D372" t="s">
        <v>22</v>
      </c>
      <c r="E372" t="s">
        <v>19</v>
      </c>
      <c r="H372" s="21">
        <f t="shared" si="10"/>
        <v>0</v>
      </c>
      <c r="I372" s="29">
        <v>5</v>
      </c>
      <c r="J372" s="29" t="s">
        <v>53</v>
      </c>
      <c r="K372" s="29" t="s">
        <v>53</v>
      </c>
      <c r="L372" s="29" t="s">
        <v>53</v>
      </c>
      <c r="M372" s="29" t="s">
        <v>53</v>
      </c>
      <c r="N372" s="29" t="s">
        <v>53</v>
      </c>
      <c r="O372" s="29">
        <v>0</v>
      </c>
      <c r="P372" s="29" t="s">
        <v>885</v>
      </c>
      <c r="Q372" t="s">
        <v>893</v>
      </c>
      <c r="R372" s="36" t="s">
        <v>889</v>
      </c>
      <c r="S372" s="31"/>
      <c r="T372" t="s">
        <v>877</v>
      </c>
      <c r="U372" t="str">
        <f t="shared" si="11"/>
        <v>None</v>
      </c>
    </row>
    <row r="373" spans="1:21">
      <c r="A373">
        <v>336</v>
      </c>
      <c r="B373">
        <v>-69.643024776999994</v>
      </c>
      <c r="C373">
        <v>44.534683248999997</v>
      </c>
      <c r="D373" t="s">
        <v>22</v>
      </c>
      <c r="E373" t="s">
        <v>19</v>
      </c>
      <c r="H373" s="21">
        <f t="shared" si="10"/>
        <v>0</v>
      </c>
      <c r="I373" s="29">
        <v>10</v>
      </c>
      <c r="J373" s="29" t="s">
        <v>53</v>
      </c>
      <c r="K373" s="29" t="s">
        <v>53</v>
      </c>
      <c r="L373" s="29" t="s">
        <v>53</v>
      </c>
      <c r="M373" s="29" t="s">
        <v>53</v>
      </c>
      <c r="N373" s="29" t="s">
        <v>53</v>
      </c>
      <c r="O373" s="29">
        <v>0</v>
      </c>
      <c r="P373" s="29" t="s">
        <v>885</v>
      </c>
      <c r="Q373" t="s">
        <v>893</v>
      </c>
      <c r="R373" s="36" t="s">
        <v>889</v>
      </c>
      <c r="S373" s="31"/>
      <c r="T373" t="s">
        <v>877</v>
      </c>
      <c r="U373" t="str">
        <f t="shared" si="11"/>
        <v>None</v>
      </c>
    </row>
    <row r="374" spans="1:21">
      <c r="A374">
        <v>124</v>
      </c>
      <c r="B374">
        <v>-69.633531438000006</v>
      </c>
      <c r="C374">
        <v>44.551005371000002</v>
      </c>
      <c r="D374" t="s">
        <v>37</v>
      </c>
      <c r="E374" t="s">
        <v>14</v>
      </c>
      <c r="H374" s="21">
        <f t="shared" si="10"/>
        <v>0</v>
      </c>
      <c r="I374" s="29">
        <v>11</v>
      </c>
      <c r="J374" s="29" t="s">
        <v>53</v>
      </c>
      <c r="K374" s="29" t="s">
        <v>53</v>
      </c>
      <c r="L374" s="29" t="s">
        <v>53</v>
      </c>
      <c r="M374" s="29" t="s">
        <v>53</v>
      </c>
      <c r="N374" s="29" t="s">
        <v>53</v>
      </c>
      <c r="O374" s="29">
        <v>0</v>
      </c>
      <c r="P374" s="29" t="s">
        <v>883</v>
      </c>
      <c r="Q374" t="s">
        <v>893</v>
      </c>
      <c r="R374" s="36" t="s">
        <v>889</v>
      </c>
      <c r="S374" s="31"/>
      <c r="T374" t="s">
        <v>877</v>
      </c>
      <c r="U374" t="str">
        <f t="shared" si="11"/>
        <v>None</v>
      </c>
    </row>
    <row r="375" spans="1:21">
      <c r="A375">
        <v>52</v>
      </c>
      <c r="B375">
        <v>-69.627177903000003</v>
      </c>
      <c r="C375">
        <v>44.551351791000002</v>
      </c>
      <c r="D375" t="s">
        <v>30</v>
      </c>
      <c r="E375" t="s">
        <v>14</v>
      </c>
      <c r="H375" s="21">
        <f t="shared" si="10"/>
        <v>0</v>
      </c>
      <c r="I375" s="29">
        <v>3</v>
      </c>
      <c r="J375" s="29" t="s">
        <v>53</v>
      </c>
      <c r="K375" s="29" t="s">
        <v>53</v>
      </c>
      <c r="L375" s="29" t="s">
        <v>53</v>
      </c>
      <c r="M375" s="29" t="s">
        <v>53</v>
      </c>
      <c r="N375" s="29" t="s">
        <v>53</v>
      </c>
      <c r="O375" s="29">
        <v>0</v>
      </c>
      <c r="P375" s="29" t="s">
        <v>884</v>
      </c>
      <c r="Q375" t="s">
        <v>893</v>
      </c>
      <c r="R375" s="36" t="s">
        <v>889</v>
      </c>
      <c r="S375" s="31"/>
      <c r="T375" t="s">
        <v>879</v>
      </c>
      <c r="U375" t="str">
        <f t="shared" si="11"/>
        <v>None</v>
      </c>
    </row>
    <row r="376" spans="1:21">
      <c r="A376">
        <v>53</v>
      </c>
      <c r="B376">
        <v>-69.627134979000004</v>
      </c>
      <c r="C376">
        <v>44.551464783999997</v>
      </c>
      <c r="D376" t="s">
        <v>30</v>
      </c>
      <c r="E376" t="s">
        <v>14</v>
      </c>
      <c r="H376" s="21">
        <f t="shared" si="10"/>
        <v>0</v>
      </c>
      <c r="I376" s="29">
        <v>3</v>
      </c>
      <c r="J376" s="29" t="s">
        <v>53</v>
      </c>
      <c r="K376" s="29" t="s">
        <v>53</v>
      </c>
      <c r="L376" s="29" t="s">
        <v>53</v>
      </c>
      <c r="M376" s="29" t="s">
        <v>53</v>
      </c>
      <c r="N376" s="29" t="s">
        <v>53</v>
      </c>
      <c r="O376" s="29">
        <v>0</v>
      </c>
      <c r="P376" s="29" t="s">
        <v>884</v>
      </c>
      <c r="Q376" t="s">
        <v>893</v>
      </c>
      <c r="R376" s="36" t="s">
        <v>889</v>
      </c>
      <c r="S376" s="31"/>
      <c r="T376" t="s">
        <v>879</v>
      </c>
      <c r="U376" t="str">
        <f t="shared" si="11"/>
        <v>None</v>
      </c>
    </row>
    <row r="377" spans="1:21">
      <c r="A377">
        <v>55</v>
      </c>
      <c r="B377">
        <v>-69.627172931999993</v>
      </c>
      <c r="C377">
        <v>44.551590650000001</v>
      </c>
      <c r="D377" t="s">
        <v>30</v>
      </c>
      <c r="E377" t="s">
        <v>14</v>
      </c>
      <c r="H377" s="21">
        <f t="shared" si="10"/>
        <v>0</v>
      </c>
      <c r="I377" s="29">
        <v>3</v>
      </c>
      <c r="J377" s="29" t="s">
        <v>53</v>
      </c>
      <c r="K377" s="29" t="s">
        <v>53</v>
      </c>
      <c r="L377" s="29" t="s">
        <v>53</v>
      </c>
      <c r="M377" s="29" t="s">
        <v>53</v>
      </c>
      <c r="N377" s="29" t="s">
        <v>53</v>
      </c>
      <c r="O377" s="29">
        <v>0</v>
      </c>
      <c r="P377" s="29" t="s">
        <v>884</v>
      </c>
      <c r="Q377" t="s">
        <v>893</v>
      </c>
      <c r="R377" s="36" t="s">
        <v>889</v>
      </c>
      <c r="S377" s="31"/>
      <c r="T377" t="s">
        <v>879</v>
      </c>
      <c r="U377" t="str">
        <f t="shared" si="11"/>
        <v>None</v>
      </c>
    </row>
    <row r="378" spans="1:21">
      <c r="A378">
        <v>182</v>
      </c>
      <c r="B378">
        <v>-69.647300431999994</v>
      </c>
      <c r="C378">
        <v>44.564127792999997</v>
      </c>
      <c r="D378" t="s">
        <v>30</v>
      </c>
      <c r="E378" t="s">
        <v>14</v>
      </c>
      <c r="H378" s="21">
        <f t="shared" si="10"/>
        <v>0</v>
      </c>
      <c r="I378" s="29">
        <v>20</v>
      </c>
      <c r="J378" s="29" t="s">
        <v>53</v>
      </c>
      <c r="K378" s="29" t="s">
        <v>53</v>
      </c>
      <c r="L378" s="29" t="s">
        <v>53</v>
      </c>
      <c r="M378" s="29" t="s">
        <v>53</v>
      </c>
      <c r="N378" s="29" t="s">
        <v>53</v>
      </c>
      <c r="O378" s="29">
        <v>0</v>
      </c>
      <c r="P378" s="29" t="s">
        <v>883</v>
      </c>
      <c r="Q378" t="s">
        <v>893</v>
      </c>
      <c r="R378" s="36" t="s">
        <v>889</v>
      </c>
      <c r="S378" s="31"/>
      <c r="T378" t="s">
        <v>879</v>
      </c>
      <c r="U378" t="str">
        <f t="shared" si="11"/>
        <v>None</v>
      </c>
    </row>
    <row r="379" spans="1:21">
      <c r="A379">
        <v>150</v>
      </c>
      <c r="B379">
        <v>-69.633022034000007</v>
      </c>
      <c r="C379">
        <v>44.546161327</v>
      </c>
      <c r="D379" t="s">
        <v>30</v>
      </c>
      <c r="E379" t="s">
        <v>14</v>
      </c>
      <c r="H379" s="21">
        <f t="shared" si="10"/>
        <v>0</v>
      </c>
      <c r="I379" s="29">
        <v>21</v>
      </c>
      <c r="J379" s="29" t="s">
        <v>53</v>
      </c>
      <c r="K379" s="29" t="s">
        <v>53</v>
      </c>
      <c r="L379" s="29" t="s">
        <v>53</v>
      </c>
      <c r="M379" s="29" t="s">
        <v>53</v>
      </c>
      <c r="N379" s="29" t="s">
        <v>53</v>
      </c>
      <c r="O379" s="29">
        <v>0</v>
      </c>
      <c r="P379" s="29" t="s">
        <v>883</v>
      </c>
      <c r="Q379" t="s">
        <v>893</v>
      </c>
      <c r="R379" s="36" t="s">
        <v>889</v>
      </c>
      <c r="S379" s="31"/>
      <c r="T379" t="s">
        <v>879</v>
      </c>
      <c r="U379" t="str">
        <f t="shared" si="11"/>
        <v>None</v>
      </c>
    </row>
    <row r="380" spans="1:21">
      <c r="A380">
        <v>183</v>
      </c>
      <c r="B380">
        <v>-69.647396068000006</v>
      </c>
      <c r="C380">
        <v>44.564220831</v>
      </c>
      <c r="D380" t="s">
        <v>30</v>
      </c>
      <c r="E380" t="s">
        <v>14</v>
      </c>
      <c r="H380" s="21">
        <f t="shared" si="10"/>
        <v>0</v>
      </c>
      <c r="I380" s="29">
        <v>21</v>
      </c>
      <c r="J380" s="29" t="s">
        <v>53</v>
      </c>
      <c r="K380" s="29" t="s">
        <v>53</v>
      </c>
      <c r="L380" s="29" t="s">
        <v>53</v>
      </c>
      <c r="M380" s="29" t="s">
        <v>53</v>
      </c>
      <c r="N380" s="29" t="s">
        <v>53</v>
      </c>
      <c r="O380" s="29">
        <v>0</v>
      </c>
      <c r="P380" s="29" t="s">
        <v>883</v>
      </c>
      <c r="Q380" t="s">
        <v>893</v>
      </c>
      <c r="R380" s="36" t="s">
        <v>889</v>
      </c>
      <c r="S380" s="31"/>
      <c r="T380" t="s">
        <v>879</v>
      </c>
      <c r="U380" t="str">
        <f t="shared" si="11"/>
        <v>None</v>
      </c>
    </row>
    <row r="381" spans="1:21">
      <c r="A381">
        <v>131</v>
      </c>
      <c r="B381">
        <v>-69.633159784</v>
      </c>
      <c r="C381">
        <v>44.551246429999999</v>
      </c>
      <c r="D381" t="s">
        <v>30</v>
      </c>
      <c r="E381" t="s">
        <v>14</v>
      </c>
      <c r="H381" s="21">
        <f t="shared" si="10"/>
        <v>0</v>
      </c>
      <c r="I381" s="29">
        <v>25</v>
      </c>
      <c r="J381" s="29" t="s">
        <v>53</v>
      </c>
      <c r="K381" s="29" t="s">
        <v>53</v>
      </c>
      <c r="L381" s="29" t="s">
        <v>53</v>
      </c>
      <c r="M381" s="29" t="s">
        <v>53</v>
      </c>
      <c r="N381" s="29" t="s">
        <v>53</v>
      </c>
      <c r="O381" s="29">
        <v>0</v>
      </c>
      <c r="P381" s="29" t="s">
        <v>883</v>
      </c>
      <c r="Q381" t="s">
        <v>893</v>
      </c>
      <c r="R381" s="36" t="s">
        <v>889</v>
      </c>
      <c r="S381" s="31"/>
      <c r="T381" t="s">
        <v>879</v>
      </c>
      <c r="U381" t="str">
        <f t="shared" si="11"/>
        <v>None</v>
      </c>
    </row>
    <row r="382" spans="1:21">
      <c r="A382">
        <v>82</v>
      </c>
      <c r="B382">
        <v>-69.627498036999995</v>
      </c>
      <c r="C382">
        <v>44.552639399</v>
      </c>
      <c r="D382" t="s">
        <v>30</v>
      </c>
      <c r="E382" t="s">
        <v>21</v>
      </c>
      <c r="H382" s="21">
        <f t="shared" si="10"/>
        <v>0</v>
      </c>
      <c r="I382" s="29">
        <v>3</v>
      </c>
      <c r="J382" s="29" t="s">
        <v>53</v>
      </c>
      <c r="K382" s="29" t="s">
        <v>53</v>
      </c>
      <c r="L382" s="29" t="s">
        <v>53</v>
      </c>
      <c r="M382" s="29" t="s">
        <v>53</v>
      </c>
      <c r="N382" s="29" t="s">
        <v>53</v>
      </c>
      <c r="O382" s="29">
        <v>0</v>
      </c>
      <c r="P382" s="29" t="s">
        <v>885</v>
      </c>
      <c r="Q382" t="s">
        <v>893</v>
      </c>
      <c r="R382" s="36" t="s">
        <v>889</v>
      </c>
      <c r="S382" s="31"/>
      <c r="T382" t="s">
        <v>879</v>
      </c>
      <c r="U382" t="str">
        <f t="shared" si="11"/>
        <v>None</v>
      </c>
    </row>
    <row r="383" spans="1:21">
      <c r="A383">
        <v>83</v>
      </c>
      <c r="B383">
        <v>-69.627505920999994</v>
      </c>
      <c r="C383">
        <v>44.552563986999999</v>
      </c>
      <c r="D383" t="s">
        <v>30</v>
      </c>
      <c r="E383" t="s">
        <v>14</v>
      </c>
      <c r="H383" s="21">
        <f t="shared" si="10"/>
        <v>0</v>
      </c>
      <c r="I383" s="29">
        <v>3</v>
      </c>
      <c r="J383" s="29" t="s">
        <v>53</v>
      </c>
      <c r="K383" s="29" t="s">
        <v>53</v>
      </c>
      <c r="L383" s="29" t="s">
        <v>53</v>
      </c>
      <c r="M383" s="29" t="s">
        <v>53</v>
      </c>
      <c r="N383" s="29" t="s">
        <v>53</v>
      </c>
      <c r="O383" s="29">
        <v>0</v>
      </c>
      <c r="P383" s="29" t="s">
        <v>885</v>
      </c>
      <c r="Q383" t="s">
        <v>893</v>
      </c>
      <c r="R383" s="36" t="s">
        <v>889</v>
      </c>
      <c r="S383" s="31"/>
      <c r="T383" t="s">
        <v>879</v>
      </c>
      <c r="U383" t="str">
        <f t="shared" si="11"/>
        <v>None</v>
      </c>
    </row>
    <row r="384" spans="1:21">
      <c r="A384">
        <v>84</v>
      </c>
      <c r="B384">
        <v>-69.627522603000003</v>
      </c>
      <c r="C384">
        <v>44.552472965</v>
      </c>
      <c r="D384" t="s">
        <v>30</v>
      </c>
      <c r="E384" t="s">
        <v>14</v>
      </c>
      <c r="H384" s="21">
        <f t="shared" si="10"/>
        <v>0</v>
      </c>
      <c r="I384" s="29">
        <v>3</v>
      </c>
      <c r="J384" s="29" t="s">
        <v>53</v>
      </c>
      <c r="K384" s="29" t="s">
        <v>53</v>
      </c>
      <c r="L384" s="29" t="s">
        <v>53</v>
      </c>
      <c r="M384" s="29" t="s">
        <v>53</v>
      </c>
      <c r="N384" s="29" t="s">
        <v>53</v>
      </c>
      <c r="O384" s="29">
        <v>0</v>
      </c>
      <c r="P384" s="29" t="s">
        <v>885</v>
      </c>
      <c r="Q384" t="s">
        <v>893</v>
      </c>
      <c r="R384" s="36" t="s">
        <v>889</v>
      </c>
      <c r="S384" s="31"/>
      <c r="T384" t="s">
        <v>879</v>
      </c>
      <c r="U384" t="str">
        <f t="shared" si="11"/>
        <v>None</v>
      </c>
    </row>
    <row r="385" spans="1:21">
      <c r="A385">
        <v>85</v>
      </c>
      <c r="B385">
        <v>-69.627465608999998</v>
      </c>
      <c r="C385">
        <v>44.552393090000002</v>
      </c>
      <c r="D385" t="s">
        <v>30</v>
      </c>
      <c r="E385" t="s">
        <v>14</v>
      </c>
      <c r="H385" s="21">
        <f t="shared" si="10"/>
        <v>0</v>
      </c>
      <c r="I385" s="29">
        <v>3</v>
      </c>
      <c r="J385" s="29" t="s">
        <v>53</v>
      </c>
      <c r="K385" s="29" t="s">
        <v>53</v>
      </c>
      <c r="L385" s="29" t="s">
        <v>53</v>
      </c>
      <c r="M385" s="29" t="s">
        <v>53</v>
      </c>
      <c r="N385" s="29" t="s">
        <v>53</v>
      </c>
      <c r="O385" s="29">
        <v>0</v>
      </c>
      <c r="P385" s="29" t="s">
        <v>885</v>
      </c>
      <c r="Q385" t="s">
        <v>893</v>
      </c>
      <c r="R385" s="36" t="s">
        <v>889</v>
      </c>
      <c r="S385" s="31"/>
      <c r="T385" t="s">
        <v>879</v>
      </c>
      <c r="U385" t="str">
        <f t="shared" si="11"/>
        <v>None</v>
      </c>
    </row>
    <row r="386" spans="1:21">
      <c r="A386">
        <v>86</v>
      </c>
      <c r="B386">
        <v>-69.627386931999993</v>
      </c>
      <c r="C386">
        <v>44.552341701000003</v>
      </c>
      <c r="D386" t="s">
        <v>30</v>
      </c>
      <c r="E386" t="s">
        <v>21</v>
      </c>
      <c r="H386" s="21">
        <f t="shared" ref="H386:H449" si="12">IF(R386="Y", 1, 0)</f>
        <v>0</v>
      </c>
      <c r="I386" s="29">
        <v>3</v>
      </c>
      <c r="J386" s="29" t="s">
        <v>53</v>
      </c>
      <c r="K386" s="29" t="s">
        <v>53</v>
      </c>
      <c r="L386" s="29" t="s">
        <v>53</v>
      </c>
      <c r="M386" s="29" t="s">
        <v>53</v>
      </c>
      <c r="N386" s="29" t="s">
        <v>53</v>
      </c>
      <c r="O386" s="29">
        <v>0</v>
      </c>
      <c r="P386" s="29" t="s">
        <v>885</v>
      </c>
      <c r="Q386" t="s">
        <v>893</v>
      </c>
      <c r="R386" s="36" t="s">
        <v>889</v>
      </c>
      <c r="S386" s="31"/>
      <c r="T386" t="s">
        <v>879</v>
      </c>
      <c r="U386" t="str">
        <f t="shared" ref="U386:U449" si="13">IF(R386="N","None",(IF(AND(T386="Ornamental",R386="Y"),"Insert/Injection",(IF(AND(OR(T386="Bush",T386&lt;10),R386="Y"),"Manual Removal","Organic Spray")))))</f>
        <v>None</v>
      </c>
    </row>
    <row r="387" spans="1:21">
      <c r="A387">
        <v>87</v>
      </c>
      <c r="B387">
        <v>-69.627307704000003</v>
      </c>
      <c r="C387">
        <v>44.552308109000002</v>
      </c>
      <c r="D387" t="s">
        <v>30</v>
      </c>
      <c r="E387" t="s">
        <v>14</v>
      </c>
      <c r="H387" s="21">
        <f t="shared" si="12"/>
        <v>0</v>
      </c>
      <c r="I387" s="29">
        <v>3</v>
      </c>
      <c r="J387" s="29" t="s">
        <v>53</v>
      </c>
      <c r="K387" s="29" t="s">
        <v>53</v>
      </c>
      <c r="L387" s="29" t="s">
        <v>53</v>
      </c>
      <c r="M387" s="29" t="s">
        <v>53</v>
      </c>
      <c r="N387" s="29" t="s">
        <v>53</v>
      </c>
      <c r="O387" s="29">
        <v>0</v>
      </c>
      <c r="P387" s="29" t="s">
        <v>885</v>
      </c>
      <c r="Q387" t="s">
        <v>893</v>
      </c>
      <c r="R387" s="36" t="s">
        <v>889</v>
      </c>
      <c r="S387" s="31"/>
      <c r="T387" t="s">
        <v>879</v>
      </c>
      <c r="U387" t="str">
        <f t="shared" si="13"/>
        <v>None</v>
      </c>
    </row>
    <row r="388" spans="1:21">
      <c r="A388">
        <v>104</v>
      </c>
      <c r="B388">
        <v>-69.629622922999999</v>
      </c>
      <c r="C388">
        <v>44.549586746000003</v>
      </c>
      <c r="D388" t="s">
        <v>30</v>
      </c>
      <c r="E388" t="s">
        <v>14</v>
      </c>
      <c r="H388" s="21">
        <f t="shared" si="12"/>
        <v>0</v>
      </c>
      <c r="I388" s="29">
        <v>14</v>
      </c>
      <c r="J388" s="29" t="s">
        <v>53</v>
      </c>
      <c r="K388" s="29" t="s">
        <v>53</v>
      </c>
      <c r="L388" s="29" t="s">
        <v>53</v>
      </c>
      <c r="M388" s="29" t="s">
        <v>53</v>
      </c>
      <c r="N388" s="29" t="s">
        <v>53</v>
      </c>
      <c r="O388" s="29">
        <v>0</v>
      </c>
      <c r="P388" s="29" t="s">
        <v>885</v>
      </c>
      <c r="Q388" t="s">
        <v>893</v>
      </c>
      <c r="R388" s="36" t="s">
        <v>889</v>
      </c>
      <c r="S388" s="31"/>
      <c r="T388" t="s">
        <v>879</v>
      </c>
      <c r="U388" t="str">
        <f t="shared" si="13"/>
        <v>None</v>
      </c>
    </row>
    <row r="389" spans="1:21">
      <c r="A389">
        <v>187</v>
      </c>
      <c r="B389">
        <v>-69.648363313000004</v>
      </c>
      <c r="C389">
        <v>44.565019435000004</v>
      </c>
      <c r="D389" t="s">
        <v>30</v>
      </c>
      <c r="E389" t="s">
        <v>14</v>
      </c>
      <c r="H389" s="21">
        <f t="shared" si="12"/>
        <v>0</v>
      </c>
      <c r="I389" s="29">
        <v>14</v>
      </c>
      <c r="J389" s="29" t="s">
        <v>53</v>
      </c>
      <c r="K389" s="29" t="s">
        <v>53</v>
      </c>
      <c r="L389" s="29" t="s">
        <v>53</v>
      </c>
      <c r="M389" s="29" t="s">
        <v>53</v>
      </c>
      <c r="N389" s="29" t="s">
        <v>53</v>
      </c>
      <c r="O389" s="29">
        <v>0</v>
      </c>
      <c r="P389" s="29" t="s">
        <v>885</v>
      </c>
      <c r="Q389" t="s">
        <v>893</v>
      </c>
      <c r="R389" s="36" t="s">
        <v>889</v>
      </c>
      <c r="S389" s="31"/>
      <c r="T389" t="s">
        <v>879</v>
      </c>
      <c r="U389" t="str">
        <f t="shared" si="13"/>
        <v>None</v>
      </c>
    </row>
    <row r="390" spans="1:21">
      <c r="A390">
        <v>132</v>
      </c>
      <c r="B390">
        <v>-69.633150232999995</v>
      </c>
      <c r="C390">
        <v>44.551122728000003</v>
      </c>
      <c r="D390" t="s">
        <v>40</v>
      </c>
      <c r="E390" t="s">
        <v>21</v>
      </c>
      <c r="H390" s="21">
        <f t="shared" si="12"/>
        <v>0</v>
      </c>
      <c r="I390" s="29">
        <v>19</v>
      </c>
      <c r="J390" s="29" t="s">
        <v>53</v>
      </c>
      <c r="K390" s="29" t="s">
        <v>53</v>
      </c>
      <c r="L390" s="29" t="s">
        <v>53</v>
      </c>
      <c r="M390" s="29" t="s">
        <v>53</v>
      </c>
      <c r="N390" s="29" t="s">
        <v>53</v>
      </c>
      <c r="O390" s="29">
        <v>0</v>
      </c>
      <c r="P390" s="29" t="s">
        <v>883</v>
      </c>
      <c r="Q390" t="s">
        <v>893</v>
      </c>
      <c r="R390" s="36" t="s">
        <v>889</v>
      </c>
      <c r="S390" s="31"/>
      <c r="T390" t="s">
        <v>879</v>
      </c>
      <c r="U390" t="str">
        <f t="shared" si="13"/>
        <v>None</v>
      </c>
    </row>
    <row r="391" spans="1:21">
      <c r="A391">
        <v>128</v>
      </c>
      <c r="B391">
        <v>-69.633712657000004</v>
      </c>
      <c r="C391">
        <v>44.551323668000002</v>
      </c>
      <c r="D391" t="s">
        <v>38</v>
      </c>
      <c r="E391" t="s">
        <v>14</v>
      </c>
      <c r="H391" s="21">
        <f t="shared" si="12"/>
        <v>0</v>
      </c>
      <c r="I391" s="29">
        <v>6</v>
      </c>
      <c r="J391" s="29" t="s">
        <v>53</v>
      </c>
      <c r="K391" s="29" t="s">
        <v>53</v>
      </c>
      <c r="L391" s="29" t="s">
        <v>53</v>
      </c>
      <c r="M391" s="29" t="s">
        <v>53</v>
      </c>
      <c r="N391" s="29" t="s">
        <v>53</v>
      </c>
      <c r="O391" s="29">
        <v>0</v>
      </c>
      <c r="P391" s="29" t="s">
        <v>883</v>
      </c>
      <c r="Q391" t="s">
        <v>893</v>
      </c>
      <c r="R391" s="36" t="s">
        <v>889</v>
      </c>
      <c r="S391" s="31"/>
      <c r="T391" t="s">
        <v>879</v>
      </c>
      <c r="U391" t="str">
        <f t="shared" si="13"/>
        <v>None</v>
      </c>
    </row>
    <row r="392" spans="1:21">
      <c r="A392">
        <v>356</v>
      </c>
      <c r="B392">
        <v>-69.660292756000004</v>
      </c>
      <c r="C392">
        <v>44.533279675999999</v>
      </c>
      <c r="D392" t="s">
        <v>34</v>
      </c>
      <c r="E392" t="s">
        <v>14</v>
      </c>
      <c r="H392" s="21">
        <f t="shared" si="12"/>
        <v>0</v>
      </c>
      <c r="I392" s="29">
        <v>12</v>
      </c>
      <c r="J392" s="29">
        <v>12</v>
      </c>
      <c r="K392" s="29">
        <v>11</v>
      </c>
      <c r="L392" s="29" t="s">
        <v>53</v>
      </c>
      <c r="M392" s="29" t="s">
        <v>53</v>
      </c>
      <c r="N392" s="29" t="s">
        <v>53</v>
      </c>
      <c r="O392" s="29">
        <v>0</v>
      </c>
      <c r="P392" s="29" t="s">
        <v>883</v>
      </c>
      <c r="Q392" t="s">
        <v>893</v>
      </c>
      <c r="R392" s="36" t="s">
        <v>889</v>
      </c>
      <c r="S392" s="31"/>
      <c r="T392" t="s">
        <v>879</v>
      </c>
      <c r="U392" t="str">
        <f t="shared" si="13"/>
        <v>None</v>
      </c>
    </row>
    <row r="393" spans="1:21">
      <c r="A393">
        <v>108</v>
      </c>
      <c r="B393">
        <v>-69.629027531999995</v>
      </c>
      <c r="C393">
        <v>44.549521020999997</v>
      </c>
      <c r="D393" t="s">
        <v>34</v>
      </c>
      <c r="E393" t="s">
        <v>14</v>
      </c>
      <c r="H393" s="21">
        <f t="shared" si="12"/>
        <v>0</v>
      </c>
      <c r="I393" s="29">
        <v>14</v>
      </c>
      <c r="J393" s="29" t="s">
        <v>53</v>
      </c>
      <c r="K393" s="29" t="s">
        <v>53</v>
      </c>
      <c r="L393" s="29" t="s">
        <v>53</v>
      </c>
      <c r="M393" s="29" t="s">
        <v>53</v>
      </c>
      <c r="N393" s="29" t="s">
        <v>53</v>
      </c>
      <c r="O393" s="29">
        <v>0</v>
      </c>
      <c r="P393" s="29" t="s">
        <v>883</v>
      </c>
      <c r="Q393" t="s">
        <v>893</v>
      </c>
      <c r="R393" s="36" t="s">
        <v>889</v>
      </c>
      <c r="S393" s="31"/>
      <c r="T393" t="s">
        <v>879</v>
      </c>
      <c r="U393" t="str">
        <f t="shared" si="13"/>
        <v>None</v>
      </c>
    </row>
    <row r="394" spans="1:21">
      <c r="A394">
        <v>109</v>
      </c>
      <c r="B394">
        <v>-69.629029419999995</v>
      </c>
      <c r="C394">
        <v>44.549597687999999</v>
      </c>
      <c r="D394" t="s">
        <v>34</v>
      </c>
      <c r="E394" t="s">
        <v>14</v>
      </c>
      <c r="H394" s="21">
        <f t="shared" si="12"/>
        <v>0</v>
      </c>
      <c r="I394" s="29">
        <v>15</v>
      </c>
      <c r="J394" s="29" t="s">
        <v>53</v>
      </c>
      <c r="K394" s="29" t="s">
        <v>53</v>
      </c>
      <c r="L394" s="29" t="s">
        <v>53</v>
      </c>
      <c r="M394" s="29" t="s">
        <v>53</v>
      </c>
      <c r="N394" s="29" t="s">
        <v>53</v>
      </c>
      <c r="O394" s="29">
        <v>0</v>
      </c>
      <c r="P394" s="29" t="s">
        <v>883</v>
      </c>
      <c r="Q394" t="s">
        <v>893</v>
      </c>
      <c r="R394" s="36" t="s">
        <v>889</v>
      </c>
      <c r="S394" s="31"/>
      <c r="T394" t="s">
        <v>879</v>
      </c>
      <c r="U394" t="str">
        <f t="shared" si="13"/>
        <v>None</v>
      </c>
    </row>
    <row r="395" spans="1:21">
      <c r="A395">
        <v>181</v>
      </c>
      <c r="B395">
        <v>-69.647179811000001</v>
      </c>
      <c r="C395">
        <v>44.56404483</v>
      </c>
      <c r="D395" t="s">
        <v>34</v>
      </c>
      <c r="E395" t="s">
        <v>14</v>
      </c>
      <c r="H395" s="21">
        <f t="shared" si="12"/>
        <v>0</v>
      </c>
      <c r="I395" s="29">
        <v>18</v>
      </c>
      <c r="J395" s="29" t="s">
        <v>53</v>
      </c>
      <c r="K395" s="29" t="s">
        <v>53</v>
      </c>
      <c r="L395" s="29" t="s">
        <v>53</v>
      </c>
      <c r="M395" s="29" t="s">
        <v>53</v>
      </c>
      <c r="N395" s="29" t="s">
        <v>53</v>
      </c>
      <c r="O395" s="29">
        <v>0</v>
      </c>
      <c r="P395" s="29" t="s">
        <v>883</v>
      </c>
      <c r="Q395" t="s">
        <v>893</v>
      </c>
      <c r="R395" s="36" t="s">
        <v>889</v>
      </c>
      <c r="S395" s="31"/>
      <c r="T395" t="s">
        <v>879</v>
      </c>
      <c r="U395" t="str">
        <f t="shared" si="13"/>
        <v>None</v>
      </c>
    </row>
    <row r="396" spans="1:21">
      <c r="A396">
        <v>107</v>
      </c>
      <c r="B396">
        <v>-69.629058287999996</v>
      </c>
      <c r="C396">
        <v>44.549465693999998</v>
      </c>
      <c r="D396" t="s">
        <v>34</v>
      </c>
      <c r="E396" t="s">
        <v>21</v>
      </c>
      <c r="H396" s="21">
        <f t="shared" si="12"/>
        <v>0</v>
      </c>
      <c r="I396" s="29">
        <v>23</v>
      </c>
      <c r="J396" s="29" t="s">
        <v>53</v>
      </c>
      <c r="K396" s="29" t="s">
        <v>53</v>
      </c>
      <c r="L396" s="29" t="s">
        <v>53</v>
      </c>
      <c r="M396" s="29" t="s">
        <v>53</v>
      </c>
      <c r="N396" s="29" t="s">
        <v>53</v>
      </c>
      <c r="O396" s="29">
        <v>0</v>
      </c>
      <c r="P396" s="29" t="s">
        <v>883</v>
      </c>
      <c r="Q396" t="s">
        <v>893</v>
      </c>
      <c r="R396" s="36" t="s">
        <v>889</v>
      </c>
      <c r="S396" s="31"/>
      <c r="T396" t="s">
        <v>879</v>
      </c>
      <c r="U396" t="str">
        <f t="shared" si="13"/>
        <v>None</v>
      </c>
    </row>
    <row r="397" spans="1:21">
      <c r="A397">
        <v>136</v>
      </c>
      <c r="B397">
        <v>-69.634631459999994</v>
      </c>
      <c r="C397">
        <v>44.545802365999997</v>
      </c>
      <c r="D397" t="s">
        <v>34</v>
      </c>
      <c r="E397" t="s">
        <v>19</v>
      </c>
      <c r="H397" s="21">
        <f t="shared" si="12"/>
        <v>0</v>
      </c>
      <c r="I397" s="29">
        <v>33</v>
      </c>
      <c r="J397" s="29" t="s">
        <v>53</v>
      </c>
      <c r="K397" s="29" t="s">
        <v>53</v>
      </c>
      <c r="L397" s="29" t="s">
        <v>53</v>
      </c>
      <c r="M397" s="29" t="s">
        <v>53</v>
      </c>
      <c r="N397" s="29" t="s">
        <v>53</v>
      </c>
      <c r="O397" s="29">
        <v>0</v>
      </c>
      <c r="P397" s="29" t="s">
        <v>883</v>
      </c>
      <c r="Q397" t="s">
        <v>893</v>
      </c>
      <c r="R397" s="36" t="s">
        <v>889</v>
      </c>
      <c r="S397" s="31"/>
      <c r="T397" t="s">
        <v>879</v>
      </c>
      <c r="U397" t="str">
        <f t="shared" si="13"/>
        <v>None</v>
      </c>
    </row>
    <row r="398" spans="1:21">
      <c r="A398">
        <v>138</v>
      </c>
      <c r="B398">
        <v>-69.634610648999995</v>
      </c>
      <c r="C398">
        <v>44.545613830999997</v>
      </c>
      <c r="D398" t="s">
        <v>34</v>
      </c>
      <c r="E398" t="s">
        <v>21</v>
      </c>
      <c r="H398" s="21">
        <f t="shared" si="12"/>
        <v>0</v>
      </c>
      <c r="I398" s="29">
        <v>33</v>
      </c>
      <c r="J398" s="29" t="s">
        <v>53</v>
      </c>
      <c r="K398" s="29" t="s">
        <v>53</v>
      </c>
      <c r="L398" s="29" t="s">
        <v>53</v>
      </c>
      <c r="M398" s="29" t="s">
        <v>53</v>
      </c>
      <c r="N398" s="29" t="s">
        <v>53</v>
      </c>
      <c r="O398" s="29">
        <v>0</v>
      </c>
      <c r="P398" s="29" t="s">
        <v>883</v>
      </c>
      <c r="Q398" t="s">
        <v>893</v>
      </c>
      <c r="R398" s="36" t="s">
        <v>889</v>
      </c>
      <c r="S398" s="31"/>
      <c r="T398" t="s">
        <v>879</v>
      </c>
      <c r="U398" t="str">
        <f t="shared" si="13"/>
        <v>None</v>
      </c>
    </row>
    <row r="399" spans="1:21">
      <c r="A399">
        <v>185</v>
      </c>
      <c r="B399">
        <v>-69.648042145000005</v>
      </c>
      <c r="C399">
        <v>44.564774399000001</v>
      </c>
      <c r="D399" t="s">
        <v>34</v>
      </c>
      <c r="E399" t="s">
        <v>14</v>
      </c>
      <c r="H399" s="21">
        <f t="shared" si="12"/>
        <v>0</v>
      </c>
      <c r="I399" s="29">
        <v>8</v>
      </c>
      <c r="J399" s="29" t="s">
        <v>53</v>
      </c>
      <c r="K399" s="29" t="s">
        <v>53</v>
      </c>
      <c r="L399" s="29" t="s">
        <v>53</v>
      </c>
      <c r="M399" s="29" t="s">
        <v>53</v>
      </c>
      <c r="N399" s="29" t="s">
        <v>53</v>
      </c>
      <c r="O399" s="29">
        <v>0</v>
      </c>
      <c r="P399" s="29" t="s">
        <v>885</v>
      </c>
      <c r="Q399" t="s">
        <v>893</v>
      </c>
      <c r="R399" s="36" t="s">
        <v>889</v>
      </c>
      <c r="S399" s="31"/>
      <c r="T399" t="s">
        <v>879</v>
      </c>
      <c r="U399" t="str">
        <f t="shared" si="13"/>
        <v>None</v>
      </c>
    </row>
    <row r="400" spans="1:21">
      <c r="A400">
        <v>151</v>
      </c>
      <c r="B400">
        <v>-69.632855203000005</v>
      </c>
      <c r="C400">
        <v>44.546218439</v>
      </c>
      <c r="D400" t="s">
        <v>43</v>
      </c>
      <c r="E400" t="s">
        <v>14</v>
      </c>
      <c r="H400" s="21">
        <f t="shared" si="12"/>
        <v>0</v>
      </c>
      <c r="I400" s="29">
        <v>7</v>
      </c>
      <c r="J400" s="29" t="s">
        <v>53</v>
      </c>
      <c r="K400" s="29" t="s">
        <v>53</v>
      </c>
      <c r="L400" s="29" t="s">
        <v>53</v>
      </c>
      <c r="M400" s="29" t="s">
        <v>53</v>
      </c>
      <c r="N400" s="29" t="s">
        <v>53</v>
      </c>
      <c r="O400" s="29">
        <v>0</v>
      </c>
      <c r="P400" s="29" t="s">
        <v>883</v>
      </c>
      <c r="Q400" t="s">
        <v>893</v>
      </c>
      <c r="R400" s="36" t="s">
        <v>889</v>
      </c>
      <c r="S400" s="31"/>
      <c r="T400" t="s">
        <v>879</v>
      </c>
      <c r="U400" t="str">
        <f t="shared" si="13"/>
        <v>None</v>
      </c>
    </row>
    <row r="401" spans="1:21">
      <c r="A401">
        <v>157</v>
      </c>
      <c r="B401">
        <v>-69.633379395000006</v>
      </c>
      <c r="C401">
        <v>44.546383515000002</v>
      </c>
      <c r="D401" t="s">
        <v>43</v>
      </c>
      <c r="E401" t="s">
        <v>14</v>
      </c>
      <c r="H401" s="21">
        <f t="shared" si="12"/>
        <v>0</v>
      </c>
      <c r="I401" s="29">
        <v>15</v>
      </c>
      <c r="J401" s="29" t="s">
        <v>53</v>
      </c>
      <c r="K401" s="29" t="s">
        <v>53</v>
      </c>
      <c r="L401" s="29" t="s">
        <v>53</v>
      </c>
      <c r="M401" s="29" t="s">
        <v>53</v>
      </c>
      <c r="N401" s="29" t="s">
        <v>53</v>
      </c>
      <c r="O401" s="29">
        <v>0</v>
      </c>
      <c r="P401" s="29" t="s">
        <v>883</v>
      </c>
      <c r="Q401" t="s">
        <v>893</v>
      </c>
      <c r="R401" s="36" t="s">
        <v>889</v>
      </c>
      <c r="S401" s="31"/>
      <c r="T401" t="s">
        <v>879</v>
      </c>
      <c r="U401" t="str">
        <f t="shared" si="13"/>
        <v>None</v>
      </c>
    </row>
    <row r="402" spans="1:21">
      <c r="A402">
        <v>162</v>
      </c>
      <c r="B402">
        <v>-69.633685338999996</v>
      </c>
      <c r="C402">
        <v>44.546473861999999</v>
      </c>
      <c r="D402" t="s">
        <v>43</v>
      </c>
      <c r="E402" t="s">
        <v>21</v>
      </c>
      <c r="H402" s="21">
        <f t="shared" si="12"/>
        <v>0</v>
      </c>
      <c r="I402" s="29">
        <v>16</v>
      </c>
      <c r="J402" s="29" t="s">
        <v>53</v>
      </c>
      <c r="K402" s="29" t="s">
        <v>53</v>
      </c>
      <c r="L402" s="29" t="s">
        <v>53</v>
      </c>
      <c r="M402" s="29" t="s">
        <v>53</v>
      </c>
      <c r="N402" s="29" t="s">
        <v>53</v>
      </c>
      <c r="O402" s="29">
        <v>0</v>
      </c>
      <c r="P402" s="29" t="s">
        <v>883</v>
      </c>
      <c r="Q402" t="s">
        <v>893</v>
      </c>
      <c r="R402" s="36" t="s">
        <v>889</v>
      </c>
      <c r="S402" s="31"/>
      <c r="T402" t="s">
        <v>879</v>
      </c>
      <c r="U402" t="str">
        <f t="shared" si="13"/>
        <v>None</v>
      </c>
    </row>
    <row r="403" spans="1:21">
      <c r="A403">
        <v>163</v>
      </c>
      <c r="B403">
        <v>-69.633724591000004</v>
      </c>
      <c r="C403">
        <v>44.546468351000001</v>
      </c>
      <c r="D403" t="s">
        <v>43</v>
      </c>
      <c r="E403" t="s">
        <v>14</v>
      </c>
      <c r="H403" s="21">
        <f t="shared" si="12"/>
        <v>0</v>
      </c>
      <c r="I403" s="29">
        <v>17</v>
      </c>
      <c r="J403" s="29" t="s">
        <v>53</v>
      </c>
      <c r="K403" s="29" t="s">
        <v>53</v>
      </c>
      <c r="L403" s="29" t="s">
        <v>53</v>
      </c>
      <c r="M403" s="29" t="s">
        <v>53</v>
      </c>
      <c r="N403" s="29" t="s">
        <v>53</v>
      </c>
      <c r="O403" s="29">
        <v>0</v>
      </c>
      <c r="P403" s="29" t="s">
        <v>883</v>
      </c>
      <c r="Q403" t="s">
        <v>893</v>
      </c>
      <c r="R403" s="36" t="s">
        <v>889</v>
      </c>
      <c r="S403" s="31"/>
      <c r="T403" t="s">
        <v>879</v>
      </c>
      <c r="U403" t="str">
        <f t="shared" si="13"/>
        <v>None</v>
      </c>
    </row>
    <row r="404" spans="1:21">
      <c r="A404">
        <v>152</v>
      </c>
      <c r="B404">
        <v>-69.633262204000005</v>
      </c>
      <c r="C404">
        <v>44.546276048999999</v>
      </c>
      <c r="D404" t="s">
        <v>43</v>
      </c>
      <c r="E404" t="s">
        <v>14</v>
      </c>
      <c r="H404" s="21">
        <f t="shared" si="12"/>
        <v>0</v>
      </c>
      <c r="I404" s="29">
        <v>19</v>
      </c>
      <c r="J404" s="29">
        <v>14</v>
      </c>
      <c r="K404" s="29" t="s">
        <v>53</v>
      </c>
      <c r="L404" s="29" t="s">
        <v>53</v>
      </c>
      <c r="M404" s="29" t="s">
        <v>53</v>
      </c>
      <c r="N404" s="29" t="s">
        <v>53</v>
      </c>
      <c r="O404" s="29">
        <v>0</v>
      </c>
      <c r="P404" s="29" t="s">
        <v>883</v>
      </c>
      <c r="Q404" t="s">
        <v>893</v>
      </c>
      <c r="R404" s="36" t="s">
        <v>889</v>
      </c>
      <c r="S404" s="31"/>
      <c r="T404" t="s">
        <v>879</v>
      </c>
      <c r="U404" t="str">
        <f t="shared" si="13"/>
        <v>None</v>
      </c>
    </row>
    <row r="405" spans="1:21">
      <c r="A405">
        <v>160</v>
      </c>
      <c r="B405">
        <v>-69.633619435</v>
      </c>
      <c r="C405">
        <v>44.546447495000002</v>
      </c>
      <c r="D405" t="s">
        <v>43</v>
      </c>
      <c r="E405" t="s">
        <v>14</v>
      </c>
      <c r="H405" s="21">
        <f t="shared" si="12"/>
        <v>0</v>
      </c>
      <c r="I405" s="29">
        <v>19</v>
      </c>
      <c r="J405" s="29" t="s">
        <v>53</v>
      </c>
      <c r="K405" s="29" t="s">
        <v>53</v>
      </c>
      <c r="L405" s="29" t="s">
        <v>53</v>
      </c>
      <c r="M405" s="29" t="s">
        <v>53</v>
      </c>
      <c r="N405" s="29" t="s">
        <v>53</v>
      </c>
      <c r="O405" s="29">
        <v>0</v>
      </c>
      <c r="P405" s="29" t="s">
        <v>883</v>
      </c>
      <c r="Q405" t="s">
        <v>893</v>
      </c>
      <c r="R405" s="36" t="s">
        <v>889</v>
      </c>
      <c r="S405" s="31"/>
      <c r="T405" t="s">
        <v>879</v>
      </c>
      <c r="U405" t="str">
        <f t="shared" si="13"/>
        <v>None</v>
      </c>
    </row>
    <row r="406" spans="1:21">
      <c r="A406">
        <v>165</v>
      </c>
      <c r="B406">
        <v>-69.633740747999994</v>
      </c>
      <c r="C406">
        <v>44.546460658999997</v>
      </c>
      <c r="D406" t="s">
        <v>43</v>
      </c>
      <c r="E406" t="s">
        <v>14</v>
      </c>
      <c r="H406" s="21">
        <f t="shared" si="12"/>
        <v>0</v>
      </c>
      <c r="I406" s="29">
        <v>19</v>
      </c>
      <c r="J406" s="29" t="s">
        <v>53</v>
      </c>
      <c r="K406" s="29" t="s">
        <v>53</v>
      </c>
      <c r="L406" s="29" t="s">
        <v>53</v>
      </c>
      <c r="M406" s="29" t="s">
        <v>53</v>
      </c>
      <c r="N406" s="29" t="s">
        <v>53</v>
      </c>
      <c r="O406" s="29">
        <v>0</v>
      </c>
      <c r="P406" s="29" t="s">
        <v>883</v>
      </c>
      <c r="Q406" t="s">
        <v>893</v>
      </c>
      <c r="R406" s="36" t="s">
        <v>889</v>
      </c>
      <c r="S406" s="31"/>
      <c r="T406" t="s">
        <v>879</v>
      </c>
      <c r="U406" t="str">
        <f t="shared" si="13"/>
        <v>None</v>
      </c>
    </row>
    <row r="407" spans="1:21">
      <c r="A407">
        <v>153</v>
      </c>
      <c r="B407">
        <v>-69.633296408000007</v>
      </c>
      <c r="C407">
        <v>44.546279628000001</v>
      </c>
      <c r="D407" t="s">
        <v>43</v>
      </c>
      <c r="E407" t="s">
        <v>14</v>
      </c>
      <c r="H407" s="21">
        <f t="shared" si="12"/>
        <v>0</v>
      </c>
      <c r="I407" s="29">
        <v>23</v>
      </c>
      <c r="J407" s="29" t="s">
        <v>53</v>
      </c>
      <c r="K407" s="29" t="s">
        <v>53</v>
      </c>
      <c r="L407" s="29" t="s">
        <v>53</v>
      </c>
      <c r="M407" s="29" t="s">
        <v>53</v>
      </c>
      <c r="N407" s="29" t="s">
        <v>53</v>
      </c>
      <c r="O407" s="29">
        <v>0</v>
      </c>
      <c r="P407" s="29" t="s">
        <v>883</v>
      </c>
      <c r="Q407" t="s">
        <v>893</v>
      </c>
      <c r="R407" s="36" t="s">
        <v>889</v>
      </c>
      <c r="S407" s="31"/>
      <c r="T407" t="s">
        <v>879</v>
      </c>
      <c r="U407" t="str">
        <f t="shared" si="13"/>
        <v>None</v>
      </c>
    </row>
    <row r="408" spans="1:21">
      <c r="A408">
        <v>156</v>
      </c>
      <c r="B408">
        <v>-69.633342166000006</v>
      </c>
      <c r="C408">
        <v>44.546382774999998</v>
      </c>
      <c r="D408" t="s">
        <v>43</v>
      </c>
      <c r="E408" t="s">
        <v>14</v>
      </c>
      <c r="H408" s="21">
        <f t="shared" si="12"/>
        <v>0</v>
      </c>
      <c r="I408" s="29">
        <v>24</v>
      </c>
      <c r="J408" s="29" t="s">
        <v>53</v>
      </c>
      <c r="K408" s="29" t="s">
        <v>53</v>
      </c>
      <c r="L408" s="29" t="s">
        <v>53</v>
      </c>
      <c r="M408" s="29" t="s">
        <v>53</v>
      </c>
      <c r="N408" s="29" t="s">
        <v>53</v>
      </c>
      <c r="O408" s="29">
        <v>0</v>
      </c>
      <c r="P408" s="29" t="s">
        <v>883</v>
      </c>
      <c r="Q408" t="s">
        <v>893</v>
      </c>
      <c r="R408" s="36" t="s">
        <v>889</v>
      </c>
      <c r="S408" s="31"/>
      <c r="T408" t="s">
        <v>879</v>
      </c>
      <c r="U408" t="str">
        <f t="shared" si="13"/>
        <v>None</v>
      </c>
    </row>
    <row r="409" spans="1:21">
      <c r="A409">
        <v>158</v>
      </c>
      <c r="B409">
        <v>-69.633565446999995</v>
      </c>
      <c r="C409">
        <v>44.546432619999997</v>
      </c>
      <c r="D409" t="s">
        <v>43</v>
      </c>
      <c r="E409" t="s">
        <v>14</v>
      </c>
      <c r="H409" s="21">
        <f t="shared" si="12"/>
        <v>0</v>
      </c>
      <c r="I409" s="29">
        <v>24</v>
      </c>
      <c r="J409" s="29" t="s">
        <v>53</v>
      </c>
      <c r="K409" s="29" t="s">
        <v>53</v>
      </c>
      <c r="L409" s="29" t="s">
        <v>53</v>
      </c>
      <c r="M409" s="29" t="s">
        <v>53</v>
      </c>
      <c r="N409" s="29" t="s">
        <v>53</v>
      </c>
      <c r="O409" s="29">
        <v>0</v>
      </c>
      <c r="P409" s="29" t="s">
        <v>883</v>
      </c>
      <c r="Q409" t="s">
        <v>893</v>
      </c>
      <c r="R409" s="36" t="s">
        <v>889</v>
      </c>
      <c r="S409" s="31"/>
      <c r="T409" t="s">
        <v>879</v>
      </c>
      <c r="U409" t="str">
        <f t="shared" si="13"/>
        <v>None</v>
      </c>
    </row>
    <row r="410" spans="1:21">
      <c r="A410">
        <v>446</v>
      </c>
      <c r="B410">
        <v>-69.661230373999999</v>
      </c>
      <c r="C410">
        <v>44.527876984999999</v>
      </c>
      <c r="D410" t="s">
        <v>45</v>
      </c>
      <c r="E410" t="s">
        <v>21</v>
      </c>
      <c r="H410" s="21">
        <f t="shared" si="12"/>
        <v>0</v>
      </c>
      <c r="I410" s="29">
        <v>16</v>
      </c>
      <c r="J410" s="29">
        <v>7</v>
      </c>
      <c r="K410" s="29">
        <v>5</v>
      </c>
      <c r="L410" s="29" t="s">
        <v>53</v>
      </c>
      <c r="M410" s="29" t="s">
        <v>53</v>
      </c>
      <c r="N410" s="29" t="s">
        <v>53</v>
      </c>
      <c r="O410" s="29">
        <v>0</v>
      </c>
      <c r="P410" s="29" t="s">
        <v>883</v>
      </c>
      <c r="Q410" t="s">
        <v>893</v>
      </c>
      <c r="R410" s="36" t="s">
        <v>889</v>
      </c>
      <c r="S410" s="31"/>
      <c r="T410" t="s">
        <v>877</v>
      </c>
      <c r="U410" t="str">
        <f t="shared" si="13"/>
        <v>None</v>
      </c>
    </row>
    <row r="411" spans="1:21">
      <c r="A411">
        <v>293</v>
      </c>
      <c r="B411">
        <v>-69.643260114</v>
      </c>
      <c r="C411">
        <v>44.534598787</v>
      </c>
      <c r="D411" t="s">
        <v>45</v>
      </c>
      <c r="E411" t="s">
        <v>14</v>
      </c>
      <c r="H411" s="21">
        <f t="shared" si="12"/>
        <v>0</v>
      </c>
      <c r="I411" s="29">
        <v>7</v>
      </c>
      <c r="J411" s="29" t="s">
        <v>53</v>
      </c>
      <c r="K411" s="29" t="s">
        <v>53</v>
      </c>
      <c r="L411" s="29" t="s">
        <v>53</v>
      </c>
      <c r="M411" s="29" t="s">
        <v>53</v>
      </c>
      <c r="N411" s="29" t="s">
        <v>53</v>
      </c>
      <c r="O411" s="29">
        <v>0</v>
      </c>
      <c r="P411" s="29" t="s">
        <v>885</v>
      </c>
      <c r="Q411" t="s">
        <v>893</v>
      </c>
      <c r="R411" s="36" t="s">
        <v>889</v>
      </c>
      <c r="S411" s="31"/>
      <c r="T411" t="s">
        <v>877</v>
      </c>
      <c r="U411" t="str">
        <f t="shared" si="13"/>
        <v>None</v>
      </c>
    </row>
    <row r="412" spans="1:21">
      <c r="A412">
        <v>321</v>
      </c>
      <c r="B412">
        <v>-69.642562494000003</v>
      </c>
      <c r="C412">
        <v>44.535016747</v>
      </c>
      <c r="D412" t="s">
        <v>45</v>
      </c>
      <c r="E412" t="s">
        <v>21</v>
      </c>
      <c r="H412" s="21">
        <f t="shared" si="12"/>
        <v>0</v>
      </c>
      <c r="I412" s="29">
        <v>9</v>
      </c>
      <c r="J412" s="29" t="s">
        <v>53</v>
      </c>
      <c r="K412" s="29" t="s">
        <v>53</v>
      </c>
      <c r="L412" s="29" t="s">
        <v>53</v>
      </c>
      <c r="M412" s="29" t="s">
        <v>53</v>
      </c>
      <c r="N412" s="29" t="s">
        <v>53</v>
      </c>
      <c r="O412" s="29">
        <v>0</v>
      </c>
      <c r="P412" s="29" t="s">
        <v>885</v>
      </c>
      <c r="Q412" t="s">
        <v>893</v>
      </c>
      <c r="R412" s="36" t="s">
        <v>889</v>
      </c>
      <c r="S412" s="31"/>
      <c r="T412" t="s">
        <v>877</v>
      </c>
      <c r="U412" t="str">
        <f t="shared" si="13"/>
        <v>None</v>
      </c>
    </row>
    <row r="413" spans="1:21">
      <c r="A413">
        <v>287</v>
      </c>
      <c r="B413">
        <v>-69.643422274000002</v>
      </c>
      <c r="C413">
        <v>44.534552060000003</v>
      </c>
      <c r="D413" t="s">
        <v>45</v>
      </c>
      <c r="E413" t="s">
        <v>19</v>
      </c>
      <c r="H413" s="21">
        <f t="shared" si="12"/>
        <v>0</v>
      </c>
      <c r="I413" s="29">
        <v>11</v>
      </c>
      <c r="J413" s="29" t="s">
        <v>53</v>
      </c>
      <c r="K413" s="29" t="s">
        <v>53</v>
      </c>
      <c r="L413" s="29" t="s">
        <v>53</v>
      </c>
      <c r="M413" s="29" t="s">
        <v>53</v>
      </c>
      <c r="N413" s="29" t="s">
        <v>53</v>
      </c>
      <c r="O413" s="29">
        <v>0</v>
      </c>
      <c r="P413" s="29" t="s">
        <v>885</v>
      </c>
      <c r="Q413" t="s">
        <v>893</v>
      </c>
      <c r="R413" s="36" t="s">
        <v>889</v>
      </c>
      <c r="S413" s="31"/>
      <c r="T413" t="s">
        <v>877</v>
      </c>
      <c r="U413" t="str">
        <f t="shared" si="13"/>
        <v>None</v>
      </c>
    </row>
    <row r="414" spans="1:21">
      <c r="A414">
        <v>482</v>
      </c>
      <c r="B414">
        <v>-69.659993749999998</v>
      </c>
      <c r="C414">
        <v>44.527037128000003</v>
      </c>
      <c r="D414" t="s">
        <v>45</v>
      </c>
      <c r="E414" t="s">
        <v>19</v>
      </c>
      <c r="H414" s="21">
        <f t="shared" si="12"/>
        <v>0</v>
      </c>
      <c r="I414" s="29">
        <v>12</v>
      </c>
      <c r="J414" s="29" t="s">
        <v>53</v>
      </c>
      <c r="K414" s="29" t="s">
        <v>53</v>
      </c>
      <c r="L414" s="29" t="s">
        <v>53</v>
      </c>
      <c r="M414" s="29" t="s">
        <v>53</v>
      </c>
      <c r="N414" s="29" t="s">
        <v>53</v>
      </c>
      <c r="O414" s="29">
        <v>0</v>
      </c>
      <c r="P414" s="29" t="s">
        <v>885</v>
      </c>
      <c r="Q414" t="s">
        <v>893</v>
      </c>
      <c r="R414" s="36" t="s">
        <v>889</v>
      </c>
      <c r="S414" s="31"/>
      <c r="T414" t="s">
        <v>877</v>
      </c>
      <c r="U414" t="str">
        <f t="shared" si="13"/>
        <v>None</v>
      </c>
    </row>
    <row r="415" spans="1:21">
      <c r="A415">
        <v>289</v>
      </c>
      <c r="B415">
        <v>-69.643347234999993</v>
      </c>
      <c r="C415">
        <v>44.534548866999998</v>
      </c>
      <c r="D415" t="s">
        <v>45</v>
      </c>
      <c r="E415" t="s">
        <v>19</v>
      </c>
      <c r="H415" s="21">
        <f t="shared" si="12"/>
        <v>0</v>
      </c>
      <c r="I415" s="29">
        <v>15</v>
      </c>
      <c r="J415" s="29" t="s">
        <v>53</v>
      </c>
      <c r="K415" s="29" t="s">
        <v>53</v>
      </c>
      <c r="L415" s="29" t="s">
        <v>53</v>
      </c>
      <c r="M415" s="29" t="s">
        <v>53</v>
      </c>
      <c r="N415" s="29" t="s">
        <v>53</v>
      </c>
      <c r="O415" s="29">
        <v>0</v>
      </c>
      <c r="P415" s="29" t="s">
        <v>885</v>
      </c>
      <c r="Q415" t="s">
        <v>893</v>
      </c>
      <c r="R415" s="36" t="s">
        <v>889</v>
      </c>
      <c r="S415" s="31"/>
      <c r="T415" t="s">
        <v>877</v>
      </c>
      <c r="U415" t="str">
        <f t="shared" si="13"/>
        <v>None</v>
      </c>
    </row>
    <row r="416" spans="1:21">
      <c r="A416">
        <v>332</v>
      </c>
      <c r="B416">
        <v>-69.642722140000004</v>
      </c>
      <c r="C416">
        <v>44.534714993999998</v>
      </c>
      <c r="D416" t="s">
        <v>45</v>
      </c>
      <c r="E416" t="s">
        <v>19</v>
      </c>
      <c r="H416" s="21">
        <f t="shared" si="12"/>
        <v>0</v>
      </c>
      <c r="I416" s="29">
        <v>17</v>
      </c>
      <c r="J416" s="29" t="s">
        <v>53</v>
      </c>
      <c r="K416" s="29" t="s">
        <v>53</v>
      </c>
      <c r="L416" s="29" t="s">
        <v>53</v>
      </c>
      <c r="M416" s="29" t="s">
        <v>53</v>
      </c>
      <c r="N416" s="29" t="s">
        <v>53</v>
      </c>
      <c r="O416" s="29">
        <v>0</v>
      </c>
      <c r="P416" s="29" t="s">
        <v>885</v>
      </c>
      <c r="Q416" t="s">
        <v>893</v>
      </c>
      <c r="R416" s="36" t="s">
        <v>889</v>
      </c>
      <c r="S416" s="31"/>
      <c r="T416" t="s">
        <v>877</v>
      </c>
      <c r="U416" t="str">
        <f t="shared" si="13"/>
        <v>None</v>
      </c>
    </row>
    <row r="417" spans="1:21">
      <c r="A417">
        <v>330</v>
      </c>
      <c r="B417">
        <v>-69.642663304999999</v>
      </c>
      <c r="C417">
        <v>44.534725520000002</v>
      </c>
      <c r="D417" t="s">
        <v>45</v>
      </c>
      <c r="E417" t="s">
        <v>19</v>
      </c>
      <c r="H417" s="21">
        <f t="shared" si="12"/>
        <v>0</v>
      </c>
      <c r="I417" s="29">
        <v>18</v>
      </c>
      <c r="J417" s="29" t="s">
        <v>53</v>
      </c>
      <c r="K417" s="29" t="s">
        <v>53</v>
      </c>
      <c r="L417" s="29" t="s">
        <v>53</v>
      </c>
      <c r="M417" s="29" t="s">
        <v>53</v>
      </c>
      <c r="N417" s="29" t="s">
        <v>53</v>
      </c>
      <c r="O417" s="29">
        <v>0</v>
      </c>
      <c r="P417" s="29" t="s">
        <v>885</v>
      </c>
      <c r="Q417" t="s">
        <v>893</v>
      </c>
      <c r="R417" s="36" t="s">
        <v>889</v>
      </c>
      <c r="S417" s="31"/>
      <c r="T417" t="s">
        <v>877</v>
      </c>
      <c r="U417" t="str">
        <f t="shared" si="13"/>
        <v>None</v>
      </c>
    </row>
    <row r="418" spans="1:21">
      <c r="A418">
        <v>267</v>
      </c>
      <c r="B418">
        <v>-69.630710418000007</v>
      </c>
      <c r="C418">
        <v>44.567188590999997</v>
      </c>
      <c r="D418" t="s">
        <v>36</v>
      </c>
      <c r="E418" t="s">
        <v>14</v>
      </c>
      <c r="H418" s="21">
        <f t="shared" si="12"/>
        <v>0</v>
      </c>
      <c r="I418" s="29">
        <v>14</v>
      </c>
      <c r="J418" s="29" t="s">
        <v>53</v>
      </c>
      <c r="K418" s="29" t="s">
        <v>53</v>
      </c>
      <c r="L418" s="29" t="s">
        <v>53</v>
      </c>
      <c r="M418" s="29" t="s">
        <v>53</v>
      </c>
      <c r="N418" s="29" t="s">
        <v>53</v>
      </c>
      <c r="O418" s="29">
        <v>0</v>
      </c>
      <c r="P418" s="29" t="s">
        <v>883</v>
      </c>
      <c r="Q418" t="s">
        <v>893</v>
      </c>
      <c r="R418" s="36" t="s">
        <v>889</v>
      </c>
      <c r="S418" s="31"/>
      <c r="T418" t="s">
        <v>877</v>
      </c>
      <c r="U418" t="str">
        <f t="shared" si="13"/>
        <v>None</v>
      </c>
    </row>
    <row r="419" spans="1:21">
      <c r="A419">
        <v>274</v>
      </c>
      <c r="B419">
        <v>-69.638616429999999</v>
      </c>
      <c r="C419">
        <v>44.537932617999999</v>
      </c>
      <c r="D419" t="s">
        <v>36</v>
      </c>
      <c r="E419" t="s">
        <v>14</v>
      </c>
      <c r="H419" s="21">
        <f t="shared" si="12"/>
        <v>0</v>
      </c>
      <c r="I419" s="29">
        <v>14</v>
      </c>
      <c r="J419" s="29" t="s">
        <v>53</v>
      </c>
      <c r="K419" s="29" t="s">
        <v>53</v>
      </c>
      <c r="L419" s="29" t="s">
        <v>53</v>
      </c>
      <c r="M419" s="29" t="s">
        <v>53</v>
      </c>
      <c r="N419" s="29" t="s">
        <v>53</v>
      </c>
      <c r="O419" s="29">
        <v>0</v>
      </c>
      <c r="P419" s="29" t="s">
        <v>883</v>
      </c>
      <c r="Q419" t="s">
        <v>893</v>
      </c>
      <c r="R419" s="36" t="s">
        <v>889</v>
      </c>
      <c r="S419" s="31"/>
      <c r="T419" t="s">
        <v>877</v>
      </c>
      <c r="U419" t="str">
        <f t="shared" si="13"/>
        <v>None</v>
      </c>
    </row>
    <row r="420" spans="1:21">
      <c r="A420">
        <v>266</v>
      </c>
      <c r="B420">
        <v>-69.630632438000006</v>
      </c>
      <c r="C420">
        <v>44.567162562999997</v>
      </c>
      <c r="D420" t="s">
        <v>36</v>
      </c>
      <c r="E420" t="s">
        <v>14</v>
      </c>
      <c r="H420" s="21">
        <f t="shared" si="12"/>
        <v>0</v>
      </c>
      <c r="I420" s="29">
        <v>15</v>
      </c>
      <c r="J420" s="29" t="s">
        <v>53</v>
      </c>
      <c r="K420" s="29" t="s">
        <v>53</v>
      </c>
      <c r="L420" s="29" t="s">
        <v>53</v>
      </c>
      <c r="M420" s="29" t="s">
        <v>53</v>
      </c>
      <c r="N420" s="29" t="s">
        <v>53</v>
      </c>
      <c r="O420" s="29">
        <v>0</v>
      </c>
      <c r="P420" s="29" t="s">
        <v>883</v>
      </c>
      <c r="Q420" t="s">
        <v>893</v>
      </c>
      <c r="R420" s="36" t="s">
        <v>889</v>
      </c>
      <c r="S420" s="31"/>
      <c r="T420" t="s">
        <v>877</v>
      </c>
      <c r="U420" t="str">
        <f t="shared" si="13"/>
        <v>None</v>
      </c>
    </row>
    <row r="421" spans="1:21">
      <c r="A421">
        <v>263</v>
      </c>
      <c r="B421">
        <v>-69.630346498999998</v>
      </c>
      <c r="C421">
        <v>44.567107155000002</v>
      </c>
      <c r="D421" t="s">
        <v>36</v>
      </c>
      <c r="E421" t="s">
        <v>14</v>
      </c>
      <c r="H421" s="21">
        <f t="shared" si="12"/>
        <v>0</v>
      </c>
      <c r="I421" s="29">
        <v>16</v>
      </c>
      <c r="J421" s="29" t="s">
        <v>53</v>
      </c>
      <c r="K421" s="29" t="s">
        <v>53</v>
      </c>
      <c r="L421" s="29" t="s">
        <v>53</v>
      </c>
      <c r="M421" s="29" t="s">
        <v>53</v>
      </c>
      <c r="N421" s="29" t="s">
        <v>53</v>
      </c>
      <c r="O421" s="29">
        <v>0</v>
      </c>
      <c r="P421" s="29" t="s">
        <v>883</v>
      </c>
      <c r="Q421" t="s">
        <v>893</v>
      </c>
      <c r="R421" s="36" t="s">
        <v>889</v>
      </c>
      <c r="S421" s="31"/>
      <c r="T421" t="s">
        <v>877</v>
      </c>
      <c r="U421" t="str">
        <f t="shared" si="13"/>
        <v>None</v>
      </c>
    </row>
    <row r="422" spans="1:21">
      <c r="A422">
        <v>264</v>
      </c>
      <c r="B422">
        <v>-69.630457708999998</v>
      </c>
      <c r="C422">
        <v>44.567151357</v>
      </c>
      <c r="D422" t="s">
        <v>36</v>
      </c>
      <c r="E422" t="s">
        <v>21</v>
      </c>
      <c r="H422" s="21">
        <f t="shared" si="12"/>
        <v>0</v>
      </c>
      <c r="I422" s="29">
        <v>16</v>
      </c>
      <c r="J422" s="29" t="s">
        <v>53</v>
      </c>
      <c r="K422" s="29" t="s">
        <v>53</v>
      </c>
      <c r="L422" s="29" t="s">
        <v>53</v>
      </c>
      <c r="M422" s="29" t="s">
        <v>53</v>
      </c>
      <c r="N422" s="29" t="s">
        <v>53</v>
      </c>
      <c r="O422" s="29">
        <v>0</v>
      </c>
      <c r="P422" s="29" t="s">
        <v>883</v>
      </c>
      <c r="Q422" t="s">
        <v>893</v>
      </c>
      <c r="R422" s="36" t="s">
        <v>889</v>
      </c>
      <c r="S422" s="31"/>
      <c r="T422" t="s">
        <v>877</v>
      </c>
      <c r="U422" t="str">
        <f t="shared" si="13"/>
        <v>None</v>
      </c>
    </row>
    <row r="423" spans="1:21">
      <c r="A423">
        <v>275</v>
      </c>
      <c r="B423">
        <v>-69.638626600999999</v>
      </c>
      <c r="C423">
        <v>44.538004543</v>
      </c>
      <c r="D423" t="s">
        <v>36</v>
      </c>
      <c r="E423" t="s">
        <v>14</v>
      </c>
      <c r="H423" s="21">
        <f t="shared" si="12"/>
        <v>0</v>
      </c>
      <c r="I423" s="29">
        <v>16</v>
      </c>
      <c r="J423" s="29" t="s">
        <v>53</v>
      </c>
      <c r="K423" s="29" t="s">
        <v>53</v>
      </c>
      <c r="L423" s="29" t="s">
        <v>53</v>
      </c>
      <c r="M423" s="29" t="s">
        <v>53</v>
      </c>
      <c r="N423" s="29" t="s">
        <v>53</v>
      </c>
      <c r="O423" s="29">
        <v>0</v>
      </c>
      <c r="P423" s="29" t="s">
        <v>883</v>
      </c>
      <c r="Q423" t="s">
        <v>893</v>
      </c>
      <c r="R423" s="36" t="s">
        <v>889</v>
      </c>
      <c r="S423" s="31"/>
      <c r="T423" t="s">
        <v>877</v>
      </c>
      <c r="U423" t="str">
        <f t="shared" si="13"/>
        <v>None</v>
      </c>
    </row>
    <row r="424" spans="1:21">
      <c r="A424">
        <v>260</v>
      </c>
      <c r="B424">
        <v>-69.630063942000007</v>
      </c>
      <c r="C424">
        <v>44.567100574999998</v>
      </c>
      <c r="D424" t="s">
        <v>36</v>
      </c>
      <c r="E424" t="s">
        <v>14</v>
      </c>
      <c r="H424" s="21">
        <f t="shared" si="12"/>
        <v>0</v>
      </c>
      <c r="I424" s="29">
        <v>17</v>
      </c>
      <c r="J424" s="29" t="s">
        <v>53</v>
      </c>
      <c r="K424" s="29" t="s">
        <v>53</v>
      </c>
      <c r="L424" s="29" t="s">
        <v>53</v>
      </c>
      <c r="M424" s="29" t="s">
        <v>53</v>
      </c>
      <c r="N424" s="29" t="s">
        <v>53</v>
      </c>
      <c r="O424" s="29">
        <v>0</v>
      </c>
      <c r="P424" s="29" t="s">
        <v>883</v>
      </c>
      <c r="Q424" t="s">
        <v>893</v>
      </c>
      <c r="R424" s="36" t="s">
        <v>889</v>
      </c>
      <c r="S424" s="31"/>
      <c r="T424" t="s">
        <v>877</v>
      </c>
      <c r="U424" t="str">
        <f t="shared" si="13"/>
        <v>None</v>
      </c>
    </row>
    <row r="425" spans="1:21">
      <c r="A425">
        <v>271</v>
      </c>
      <c r="B425">
        <v>-69.638895204999997</v>
      </c>
      <c r="C425">
        <v>44.537815381000001</v>
      </c>
      <c r="D425" t="s">
        <v>36</v>
      </c>
      <c r="E425" t="s">
        <v>14</v>
      </c>
      <c r="H425" s="21">
        <f t="shared" si="12"/>
        <v>0</v>
      </c>
      <c r="I425" s="29">
        <v>17</v>
      </c>
      <c r="J425" s="29" t="s">
        <v>53</v>
      </c>
      <c r="K425" s="29" t="s">
        <v>53</v>
      </c>
      <c r="L425" s="29" t="s">
        <v>53</v>
      </c>
      <c r="M425" s="29" t="s">
        <v>53</v>
      </c>
      <c r="N425" s="29" t="s">
        <v>53</v>
      </c>
      <c r="O425" s="29">
        <v>0</v>
      </c>
      <c r="P425" s="29" t="s">
        <v>883</v>
      </c>
      <c r="Q425" t="s">
        <v>893</v>
      </c>
      <c r="R425" s="36" t="s">
        <v>889</v>
      </c>
      <c r="S425" s="31"/>
      <c r="T425" t="s">
        <v>877</v>
      </c>
      <c r="U425" t="str">
        <f t="shared" si="13"/>
        <v>None</v>
      </c>
    </row>
    <row r="426" spans="1:21">
      <c r="A426">
        <v>273</v>
      </c>
      <c r="B426">
        <v>-69.638672800999998</v>
      </c>
      <c r="C426">
        <v>44.537860539</v>
      </c>
      <c r="D426" t="s">
        <v>36</v>
      </c>
      <c r="E426" t="s">
        <v>14</v>
      </c>
      <c r="H426" s="21">
        <f t="shared" si="12"/>
        <v>0</v>
      </c>
      <c r="I426" s="29">
        <v>17</v>
      </c>
      <c r="J426" s="29" t="s">
        <v>53</v>
      </c>
      <c r="K426" s="29" t="s">
        <v>53</v>
      </c>
      <c r="L426" s="29" t="s">
        <v>53</v>
      </c>
      <c r="M426" s="29" t="s">
        <v>53</v>
      </c>
      <c r="N426" s="29" t="s">
        <v>53</v>
      </c>
      <c r="O426" s="29">
        <v>0</v>
      </c>
      <c r="P426" s="29" t="s">
        <v>883</v>
      </c>
      <c r="Q426" t="s">
        <v>893</v>
      </c>
      <c r="R426" s="36" t="s">
        <v>889</v>
      </c>
      <c r="S426" s="31"/>
      <c r="T426" t="s">
        <v>877</v>
      </c>
      <c r="U426" t="str">
        <f t="shared" si="13"/>
        <v>None</v>
      </c>
    </row>
    <row r="427" spans="1:21">
      <c r="A427">
        <v>276</v>
      </c>
      <c r="B427">
        <v>-69.638580192000006</v>
      </c>
      <c r="C427">
        <v>44.538057099</v>
      </c>
      <c r="D427" t="s">
        <v>36</v>
      </c>
      <c r="E427" t="s">
        <v>14</v>
      </c>
      <c r="H427" s="21">
        <f t="shared" si="12"/>
        <v>0</v>
      </c>
      <c r="I427" s="29">
        <v>17</v>
      </c>
      <c r="J427" s="29" t="s">
        <v>53</v>
      </c>
      <c r="K427" s="29" t="s">
        <v>53</v>
      </c>
      <c r="L427" s="29" t="s">
        <v>53</v>
      </c>
      <c r="M427" s="29" t="s">
        <v>53</v>
      </c>
      <c r="N427" s="29" t="s">
        <v>53</v>
      </c>
      <c r="O427" s="29">
        <v>0</v>
      </c>
      <c r="P427" s="29" t="s">
        <v>883</v>
      </c>
      <c r="Q427" t="s">
        <v>893</v>
      </c>
      <c r="R427" s="36" t="s">
        <v>889</v>
      </c>
      <c r="S427" s="31"/>
      <c r="T427" t="s">
        <v>877</v>
      </c>
      <c r="U427" t="str">
        <f t="shared" si="13"/>
        <v>None</v>
      </c>
    </row>
    <row r="428" spans="1:21">
      <c r="A428">
        <v>261</v>
      </c>
      <c r="B428">
        <v>-69.630201576000005</v>
      </c>
      <c r="C428">
        <v>44.567112405000003</v>
      </c>
      <c r="D428" t="s">
        <v>36</v>
      </c>
      <c r="E428" t="s">
        <v>14</v>
      </c>
      <c r="H428" s="21">
        <f t="shared" si="12"/>
        <v>0</v>
      </c>
      <c r="I428" s="29">
        <v>19</v>
      </c>
      <c r="J428" s="29" t="s">
        <v>53</v>
      </c>
      <c r="K428" s="29" t="s">
        <v>53</v>
      </c>
      <c r="L428" s="29" t="s">
        <v>53</v>
      </c>
      <c r="M428" s="29" t="s">
        <v>53</v>
      </c>
      <c r="N428" s="29" t="s">
        <v>53</v>
      </c>
      <c r="O428" s="29">
        <v>0</v>
      </c>
      <c r="P428" s="29" t="s">
        <v>883</v>
      </c>
      <c r="Q428" t="s">
        <v>893</v>
      </c>
      <c r="R428" s="36" t="s">
        <v>889</v>
      </c>
      <c r="S428" s="31"/>
      <c r="T428" t="s">
        <v>877</v>
      </c>
      <c r="U428" t="str">
        <f t="shared" si="13"/>
        <v>None</v>
      </c>
    </row>
    <row r="429" spans="1:21">
      <c r="A429">
        <v>259</v>
      </c>
      <c r="B429">
        <v>-69.630019996000001</v>
      </c>
      <c r="C429">
        <v>44.567058263</v>
      </c>
      <c r="D429" t="s">
        <v>36</v>
      </c>
      <c r="E429" t="s">
        <v>14</v>
      </c>
      <c r="H429" s="21">
        <f t="shared" si="12"/>
        <v>0</v>
      </c>
      <c r="I429" s="29">
        <v>22</v>
      </c>
      <c r="J429" s="29" t="s">
        <v>53</v>
      </c>
      <c r="K429" s="29" t="s">
        <v>53</v>
      </c>
      <c r="L429" s="29" t="s">
        <v>53</v>
      </c>
      <c r="M429" s="29" t="s">
        <v>53</v>
      </c>
      <c r="N429" s="29" t="s">
        <v>53</v>
      </c>
      <c r="O429" s="29">
        <v>0</v>
      </c>
      <c r="P429" s="29" t="s">
        <v>883</v>
      </c>
      <c r="Q429" t="s">
        <v>893</v>
      </c>
      <c r="R429" s="36" t="s">
        <v>889</v>
      </c>
      <c r="S429" s="31"/>
      <c r="T429" t="s">
        <v>877</v>
      </c>
      <c r="U429" t="str">
        <f t="shared" si="13"/>
        <v>None</v>
      </c>
    </row>
    <row r="430" spans="1:21">
      <c r="A430">
        <v>119</v>
      </c>
      <c r="B430">
        <v>-69.633316819000001</v>
      </c>
      <c r="C430">
        <v>44.550858947000002</v>
      </c>
      <c r="D430" t="s">
        <v>36</v>
      </c>
      <c r="E430" t="s">
        <v>14</v>
      </c>
      <c r="H430" s="21">
        <f t="shared" si="12"/>
        <v>0</v>
      </c>
      <c r="I430" s="29">
        <v>23</v>
      </c>
      <c r="J430" s="29" t="s">
        <v>53</v>
      </c>
      <c r="K430" s="29" t="s">
        <v>53</v>
      </c>
      <c r="L430" s="29" t="s">
        <v>53</v>
      </c>
      <c r="M430" s="29" t="s">
        <v>53</v>
      </c>
      <c r="N430" s="29" t="s">
        <v>53</v>
      </c>
      <c r="O430" s="29">
        <v>0</v>
      </c>
      <c r="P430" s="29" t="s">
        <v>883</v>
      </c>
      <c r="Q430" t="s">
        <v>893</v>
      </c>
      <c r="R430" s="36" t="s">
        <v>889</v>
      </c>
      <c r="S430" s="31"/>
      <c r="T430" t="s">
        <v>877</v>
      </c>
      <c r="U430" t="str">
        <f t="shared" si="13"/>
        <v>None</v>
      </c>
    </row>
    <row r="431" spans="1:21">
      <c r="A431">
        <v>133</v>
      </c>
      <c r="B431">
        <v>-69.635894609999994</v>
      </c>
      <c r="C431">
        <v>44.547620606999999</v>
      </c>
      <c r="D431" t="s">
        <v>33</v>
      </c>
      <c r="E431" t="s">
        <v>14</v>
      </c>
      <c r="H431" s="21">
        <f t="shared" si="12"/>
        <v>0</v>
      </c>
      <c r="I431" s="29">
        <v>4</v>
      </c>
      <c r="J431" s="29" t="s">
        <v>53</v>
      </c>
      <c r="K431" s="29" t="s">
        <v>53</v>
      </c>
      <c r="L431" s="29" t="s">
        <v>53</v>
      </c>
      <c r="M431" s="29" t="s">
        <v>53</v>
      </c>
      <c r="N431" s="29" t="s">
        <v>53</v>
      </c>
      <c r="O431" s="29">
        <v>0</v>
      </c>
      <c r="P431" s="29" t="s">
        <v>883</v>
      </c>
      <c r="Q431" t="s">
        <v>893</v>
      </c>
      <c r="R431" s="36" t="s">
        <v>889</v>
      </c>
      <c r="S431" s="31"/>
      <c r="T431" t="s">
        <v>877</v>
      </c>
      <c r="U431" t="str">
        <f t="shared" si="13"/>
        <v>None</v>
      </c>
    </row>
    <row r="432" spans="1:21">
      <c r="A432">
        <v>408</v>
      </c>
      <c r="B432">
        <v>-69.661752566000004</v>
      </c>
      <c r="C432">
        <v>44.528547291999999</v>
      </c>
      <c r="D432" t="s">
        <v>33</v>
      </c>
      <c r="E432" t="s">
        <v>14</v>
      </c>
      <c r="H432" s="21">
        <f t="shared" si="12"/>
        <v>0</v>
      </c>
      <c r="I432" s="29">
        <v>4</v>
      </c>
      <c r="J432" s="29" t="s">
        <v>53</v>
      </c>
      <c r="K432" s="29" t="s">
        <v>53</v>
      </c>
      <c r="L432" s="29" t="s">
        <v>53</v>
      </c>
      <c r="M432" s="29" t="s">
        <v>53</v>
      </c>
      <c r="N432" s="29" t="s">
        <v>53</v>
      </c>
      <c r="O432" s="29">
        <v>0</v>
      </c>
      <c r="P432" s="29" t="s">
        <v>883</v>
      </c>
      <c r="Q432" t="s">
        <v>893</v>
      </c>
      <c r="R432" s="36" t="s">
        <v>889</v>
      </c>
      <c r="S432" s="31"/>
      <c r="T432" t="s">
        <v>877</v>
      </c>
      <c r="U432" t="str">
        <f t="shared" si="13"/>
        <v>None</v>
      </c>
    </row>
    <row r="433" spans="1:21">
      <c r="A433">
        <v>127</v>
      </c>
      <c r="B433">
        <v>-69.633902839000001</v>
      </c>
      <c r="C433">
        <v>44.551385885999998</v>
      </c>
      <c r="D433" t="s">
        <v>33</v>
      </c>
      <c r="E433" t="s">
        <v>14</v>
      </c>
      <c r="H433" s="21">
        <f t="shared" si="12"/>
        <v>0</v>
      </c>
      <c r="I433" s="29">
        <v>5</v>
      </c>
      <c r="J433" s="29" t="s">
        <v>53</v>
      </c>
      <c r="K433" s="29" t="s">
        <v>53</v>
      </c>
      <c r="L433" s="29" t="s">
        <v>53</v>
      </c>
      <c r="M433" s="29" t="s">
        <v>53</v>
      </c>
      <c r="N433" s="29" t="s">
        <v>53</v>
      </c>
      <c r="O433" s="29">
        <v>0</v>
      </c>
      <c r="P433" s="29" t="s">
        <v>883</v>
      </c>
      <c r="Q433" t="s">
        <v>893</v>
      </c>
      <c r="R433" s="36" t="s">
        <v>889</v>
      </c>
      <c r="S433" s="31"/>
      <c r="T433" t="s">
        <v>877</v>
      </c>
      <c r="U433" t="str">
        <f t="shared" si="13"/>
        <v>None</v>
      </c>
    </row>
    <row r="434" spans="1:21">
      <c r="A434">
        <v>142</v>
      </c>
      <c r="B434">
        <v>-69.633727641999997</v>
      </c>
      <c r="C434">
        <v>44.545354854999999</v>
      </c>
      <c r="D434" t="s">
        <v>33</v>
      </c>
      <c r="E434" t="s">
        <v>14</v>
      </c>
      <c r="H434" s="21">
        <f t="shared" si="12"/>
        <v>0</v>
      </c>
      <c r="I434" s="29">
        <v>5</v>
      </c>
      <c r="J434" s="29" t="s">
        <v>53</v>
      </c>
      <c r="K434" s="29" t="s">
        <v>53</v>
      </c>
      <c r="L434" s="29" t="s">
        <v>53</v>
      </c>
      <c r="M434" s="29" t="s">
        <v>53</v>
      </c>
      <c r="N434" s="29" t="s">
        <v>53</v>
      </c>
      <c r="O434" s="29">
        <v>0</v>
      </c>
      <c r="P434" s="29" t="s">
        <v>883</v>
      </c>
      <c r="Q434" t="s">
        <v>893</v>
      </c>
      <c r="R434" s="36" t="s">
        <v>889</v>
      </c>
      <c r="S434" s="31"/>
      <c r="T434" t="s">
        <v>877</v>
      </c>
      <c r="U434" t="str">
        <f t="shared" si="13"/>
        <v>None</v>
      </c>
    </row>
    <row r="435" spans="1:21">
      <c r="A435">
        <v>154</v>
      </c>
      <c r="B435">
        <v>-69.633298277999998</v>
      </c>
      <c r="C435">
        <v>44.546289229999999</v>
      </c>
      <c r="D435" t="s">
        <v>33</v>
      </c>
      <c r="E435" t="s">
        <v>14</v>
      </c>
      <c r="H435" s="21">
        <f t="shared" si="12"/>
        <v>0</v>
      </c>
      <c r="I435" s="29">
        <v>5</v>
      </c>
      <c r="J435" s="29" t="s">
        <v>53</v>
      </c>
      <c r="K435" s="29" t="s">
        <v>53</v>
      </c>
      <c r="L435" s="29" t="s">
        <v>53</v>
      </c>
      <c r="M435" s="29" t="s">
        <v>53</v>
      </c>
      <c r="N435" s="29" t="s">
        <v>53</v>
      </c>
      <c r="O435" s="29">
        <v>0</v>
      </c>
      <c r="P435" s="29" t="s">
        <v>883</v>
      </c>
      <c r="Q435" t="s">
        <v>893</v>
      </c>
      <c r="R435" s="36" t="s">
        <v>889</v>
      </c>
      <c r="S435" s="31"/>
      <c r="T435" t="s">
        <v>877</v>
      </c>
      <c r="U435" t="str">
        <f t="shared" si="13"/>
        <v>None</v>
      </c>
    </row>
    <row r="436" spans="1:21">
      <c r="A436">
        <v>161</v>
      </c>
      <c r="B436">
        <v>-69.633657080000006</v>
      </c>
      <c r="C436">
        <v>44.546477881999998</v>
      </c>
      <c r="D436" t="s">
        <v>33</v>
      </c>
      <c r="E436" t="s">
        <v>21</v>
      </c>
      <c r="H436" s="21">
        <f t="shared" si="12"/>
        <v>0</v>
      </c>
      <c r="I436" s="29">
        <v>5</v>
      </c>
      <c r="J436" s="29" t="s">
        <v>53</v>
      </c>
      <c r="K436" s="29" t="s">
        <v>53</v>
      </c>
      <c r="L436" s="29" t="s">
        <v>53</v>
      </c>
      <c r="M436" s="29" t="s">
        <v>53</v>
      </c>
      <c r="N436" s="29" t="s">
        <v>53</v>
      </c>
      <c r="O436" s="29">
        <v>0</v>
      </c>
      <c r="P436" s="29" t="s">
        <v>883</v>
      </c>
      <c r="Q436" t="s">
        <v>893</v>
      </c>
      <c r="R436" s="36" t="s">
        <v>889</v>
      </c>
      <c r="S436" s="31"/>
      <c r="T436" t="s">
        <v>877</v>
      </c>
      <c r="U436" t="str">
        <f t="shared" si="13"/>
        <v>None</v>
      </c>
    </row>
    <row r="437" spans="1:21">
      <c r="A437">
        <v>211</v>
      </c>
      <c r="B437">
        <v>-69.628168400000007</v>
      </c>
      <c r="C437">
        <v>44.552466903999999</v>
      </c>
      <c r="D437" t="s">
        <v>33</v>
      </c>
      <c r="E437" t="s">
        <v>14</v>
      </c>
      <c r="H437" s="21">
        <f t="shared" si="12"/>
        <v>0</v>
      </c>
      <c r="I437" s="29">
        <v>5</v>
      </c>
      <c r="J437" s="29" t="s">
        <v>53</v>
      </c>
      <c r="K437" s="29" t="s">
        <v>53</v>
      </c>
      <c r="L437" s="29" t="s">
        <v>53</v>
      </c>
      <c r="M437" s="29" t="s">
        <v>53</v>
      </c>
      <c r="N437" s="29" t="s">
        <v>53</v>
      </c>
      <c r="O437" s="29">
        <v>0</v>
      </c>
      <c r="P437" s="29" t="s">
        <v>883</v>
      </c>
      <c r="Q437" t="s">
        <v>893</v>
      </c>
      <c r="R437" s="36" t="s">
        <v>889</v>
      </c>
      <c r="S437" s="31"/>
      <c r="T437" t="s">
        <v>877</v>
      </c>
      <c r="U437" t="str">
        <f t="shared" si="13"/>
        <v>None</v>
      </c>
    </row>
    <row r="438" spans="1:21">
      <c r="A438">
        <v>212</v>
      </c>
      <c r="B438">
        <v>-69.628190482999997</v>
      </c>
      <c r="C438">
        <v>44.552413905999998</v>
      </c>
      <c r="D438" t="s">
        <v>33</v>
      </c>
      <c r="E438" t="s">
        <v>21</v>
      </c>
      <c r="H438" s="21">
        <f t="shared" si="12"/>
        <v>0</v>
      </c>
      <c r="I438" s="29">
        <v>5</v>
      </c>
      <c r="J438" s="29">
        <v>4</v>
      </c>
      <c r="K438" s="29" t="s">
        <v>53</v>
      </c>
      <c r="L438" s="29" t="s">
        <v>53</v>
      </c>
      <c r="M438" s="29" t="s">
        <v>53</v>
      </c>
      <c r="N438" s="29" t="s">
        <v>53</v>
      </c>
      <c r="O438" s="29">
        <v>0</v>
      </c>
      <c r="P438" s="29" t="s">
        <v>883</v>
      </c>
      <c r="Q438" t="s">
        <v>893</v>
      </c>
      <c r="R438" s="36" t="s">
        <v>889</v>
      </c>
      <c r="S438" s="31"/>
      <c r="T438" t="s">
        <v>877</v>
      </c>
      <c r="U438" t="str">
        <f t="shared" si="13"/>
        <v>None</v>
      </c>
    </row>
    <row r="439" spans="1:21">
      <c r="A439">
        <v>437</v>
      </c>
      <c r="B439">
        <v>-69.659370745999993</v>
      </c>
      <c r="C439">
        <v>44.534139682000003</v>
      </c>
      <c r="D439" t="s">
        <v>33</v>
      </c>
      <c r="E439" t="s">
        <v>14</v>
      </c>
      <c r="H439" s="21">
        <f t="shared" si="12"/>
        <v>0</v>
      </c>
      <c r="I439" s="29">
        <v>5</v>
      </c>
      <c r="J439" s="29" t="s">
        <v>53</v>
      </c>
      <c r="K439" s="29" t="s">
        <v>53</v>
      </c>
      <c r="L439" s="29" t="s">
        <v>53</v>
      </c>
      <c r="M439" s="29" t="s">
        <v>53</v>
      </c>
      <c r="N439" s="29" t="s">
        <v>53</v>
      </c>
      <c r="O439" s="29">
        <v>0</v>
      </c>
      <c r="P439" s="29" t="s">
        <v>883</v>
      </c>
      <c r="Q439" t="s">
        <v>893</v>
      </c>
      <c r="R439" s="36" t="s">
        <v>889</v>
      </c>
      <c r="S439" s="31"/>
      <c r="T439" t="s">
        <v>877</v>
      </c>
      <c r="U439" t="str">
        <f t="shared" si="13"/>
        <v>None</v>
      </c>
    </row>
    <row r="440" spans="1:21">
      <c r="A440">
        <v>164</v>
      </c>
      <c r="B440">
        <v>-69.633711421000001</v>
      </c>
      <c r="C440">
        <v>44.546473560000003</v>
      </c>
      <c r="D440" t="s">
        <v>33</v>
      </c>
      <c r="E440" t="s">
        <v>14</v>
      </c>
      <c r="H440" s="21">
        <f t="shared" si="12"/>
        <v>0</v>
      </c>
      <c r="I440" s="29">
        <v>6</v>
      </c>
      <c r="J440" s="29" t="s">
        <v>53</v>
      </c>
      <c r="K440" s="29" t="s">
        <v>53</v>
      </c>
      <c r="L440" s="29" t="s">
        <v>53</v>
      </c>
      <c r="M440" s="29" t="s">
        <v>53</v>
      </c>
      <c r="N440" s="29" t="s">
        <v>53</v>
      </c>
      <c r="O440" s="29">
        <v>0</v>
      </c>
      <c r="P440" s="29" t="s">
        <v>883</v>
      </c>
      <c r="Q440" t="s">
        <v>893</v>
      </c>
      <c r="R440" s="36" t="s">
        <v>889</v>
      </c>
      <c r="S440" s="31"/>
      <c r="T440" t="s">
        <v>877</v>
      </c>
      <c r="U440" t="str">
        <f t="shared" si="13"/>
        <v>None</v>
      </c>
    </row>
    <row r="441" spans="1:21">
      <c r="A441">
        <v>213</v>
      </c>
      <c r="B441">
        <v>-69.628205387999998</v>
      </c>
      <c r="C441">
        <v>44.552326657000002</v>
      </c>
      <c r="D441" t="s">
        <v>33</v>
      </c>
      <c r="E441" t="s">
        <v>21</v>
      </c>
      <c r="H441" s="21">
        <f t="shared" si="12"/>
        <v>0</v>
      </c>
      <c r="I441" s="29">
        <v>6</v>
      </c>
      <c r="J441" s="29" t="s">
        <v>53</v>
      </c>
      <c r="K441" s="29" t="s">
        <v>53</v>
      </c>
      <c r="L441" s="29" t="s">
        <v>53</v>
      </c>
      <c r="M441" s="29" t="s">
        <v>53</v>
      </c>
      <c r="N441" s="29" t="s">
        <v>53</v>
      </c>
      <c r="O441" s="29">
        <v>0</v>
      </c>
      <c r="P441" s="29" t="s">
        <v>883</v>
      </c>
      <c r="Q441" t="s">
        <v>893</v>
      </c>
      <c r="R441" s="36" t="s">
        <v>889</v>
      </c>
      <c r="S441" s="31"/>
      <c r="T441" t="s">
        <v>877</v>
      </c>
      <c r="U441" t="str">
        <f t="shared" si="13"/>
        <v>None</v>
      </c>
    </row>
    <row r="442" spans="1:21">
      <c r="A442">
        <v>219</v>
      </c>
      <c r="B442">
        <v>-69.628208065999999</v>
      </c>
      <c r="C442">
        <v>44.552134336000002</v>
      </c>
      <c r="D442" t="s">
        <v>33</v>
      </c>
      <c r="E442" t="s">
        <v>21</v>
      </c>
      <c r="H442" s="21">
        <f t="shared" si="12"/>
        <v>0</v>
      </c>
      <c r="I442" s="29">
        <v>6</v>
      </c>
      <c r="J442" s="29" t="s">
        <v>53</v>
      </c>
      <c r="K442" s="29" t="s">
        <v>53</v>
      </c>
      <c r="L442" s="29" t="s">
        <v>53</v>
      </c>
      <c r="M442" s="29" t="s">
        <v>53</v>
      </c>
      <c r="N442" s="29" t="s">
        <v>53</v>
      </c>
      <c r="O442" s="29">
        <v>0</v>
      </c>
      <c r="P442" s="29" t="s">
        <v>883</v>
      </c>
      <c r="Q442" t="s">
        <v>893</v>
      </c>
      <c r="R442" s="36" t="s">
        <v>889</v>
      </c>
      <c r="S442" s="31"/>
      <c r="T442" t="s">
        <v>877</v>
      </c>
      <c r="U442" t="str">
        <f t="shared" si="13"/>
        <v>None</v>
      </c>
    </row>
    <row r="443" spans="1:21">
      <c r="A443">
        <v>362</v>
      </c>
      <c r="B443">
        <v>-69.660381219000001</v>
      </c>
      <c r="C443">
        <v>44.533642270999998</v>
      </c>
      <c r="D443" t="s">
        <v>33</v>
      </c>
      <c r="E443" t="s">
        <v>14</v>
      </c>
      <c r="H443" s="21">
        <f t="shared" si="12"/>
        <v>0</v>
      </c>
      <c r="I443" s="29">
        <v>6</v>
      </c>
      <c r="J443" s="29" t="s">
        <v>53</v>
      </c>
      <c r="K443" s="29" t="s">
        <v>53</v>
      </c>
      <c r="L443" s="29" t="s">
        <v>53</v>
      </c>
      <c r="M443" s="29" t="s">
        <v>53</v>
      </c>
      <c r="N443" s="29" t="s">
        <v>53</v>
      </c>
      <c r="O443" s="29">
        <v>0</v>
      </c>
      <c r="P443" s="29" t="s">
        <v>883</v>
      </c>
      <c r="Q443" t="s">
        <v>893</v>
      </c>
      <c r="R443" s="36" t="s">
        <v>889</v>
      </c>
      <c r="S443" s="31"/>
      <c r="T443" t="s">
        <v>877</v>
      </c>
      <c r="U443" t="str">
        <f t="shared" si="13"/>
        <v>None</v>
      </c>
    </row>
    <row r="444" spans="1:21">
      <c r="A444">
        <v>430</v>
      </c>
      <c r="B444">
        <v>-69.659057313999995</v>
      </c>
      <c r="C444">
        <v>44.534102316000002</v>
      </c>
      <c r="D444" t="s">
        <v>33</v>
      </c>
      <c r="E444" t="s">
        <v>14</v>
      </c>
      <c r="H444" s="21">
        <f t="shared" si="12"/>
        <v>0</v>
      </c>
      <c r="I444" s="29">
        <v>6</v>
      </c>
      <c r="J444" s="29">
        <v>4</v>
      </c>
      <c r="K444" s="29" t="s">
        <v>53</v>
      </c>
      <c r="L444" s="29" t="s">
        <v>53</v>
      </c>
      <c r="M444" s="29" t="s">
        <v>53</v>
      </c>
      <c r="N444" s="29" t="s">
        <v>53</v>
      </c>
      <c r="O444" s="29">
        <v>0</v>
      </c>
      <c r="P444" s="29" t="s">
        <v>883</v>
      </c>
      <c r="Q444" t="s">
        <v>893</v>
      </c>
      <c r="R444" s="36" t="s">
        <v>889</v>
      </c>
      <c r="S444" s="31"/>
      <c r="T444" t="s">
        <v>877</v>
      </c>
      <c r="U444" t="str">
        <f t="shared" si="13"/>
        <v>None</v>
      </c>
    </row>
    <row r="445" spans="1:21">
      <c r="A445">
        <v>436</v>
      </c>
      <c r="B445">
        <v>-69.659394879000004</v>
      </c>
      <c r="C445">
        <v>44.534101014000001</v>
      </c>
      <c r="D445" t="s">
        <v>33</v>
      </c>
      <c r="E445" t="s">
        <v>14</v>
      </c>
      <c r="H445" s="21">
        <f t="shared" si="12"/>
        <v>0</v>
      </c>
      <c r="I445" s="29">
        <v>6</v>
      </c>
      <c r="J445" s="29" t="s">
        <v>53</v>
      </c>
      <c r="K445" s="29" t="s">
        <v>53</v>
      </c>
      <c r="L445" s="29" t="s">
        <v>53</v>
      </c>
      <c r="M445" s="29" t="s">
        <v>53</v>
      </c>
      <c r="N445" s="29" t="s">
        <v>53</v>
      </c>
      <c r="O445" s="29">
        <v>0</v>
      </c>
      <c r="P445" s="29" t="s">
        <v>883</v>
      </c>
      <c r="Q445" t="s">
        <v>893</v>
      </c>
      <c r="R445" s="36" t="s">
        <v>889</v>
      </c>
      <c r="S445" s="31"/>
      <c r="T445" t="s">
        <v>877</v>
      </c>
      <c r="U445" t="str">
        <f t="shared" si="13"/>
        <v>None</v>
      </c>
    </row>
    <row r="446" spans="1:21">
      <c r="A446">
        <v>442</v>
      </c>
      <c r="B446">
        <v>-69.659692329999999</v>
      </c>
      <c r="C446">
        <v>44.534176817999999</v>
      </c>
      <c r="D446" t="s">
        <v>33</v>
      </c>
      <c r="E446" t="s">
        <v>14</v>
      </c>
      <c r="H446" s="21">
        <f t="shared" si="12"/>
        <v>0</v>
      </c>
      <c r="I446" s="29">
        <v>6</v>
      </c>
      <c r="J446" s="29" t="s">
        <v>53</v>
      </c>
      <c r="K446" s="29" t="s">
        <v>53</v>
      </c>
      <c r="L446" s="29" t="s">
        <v>53</v>
      </c>
      <c r="M446" s="29" t="s">
        <v>53</v>
      </c>
      <c r="N446" s="29" t="s">
        <v>53</v>
      </c>
      <c r="O446" s="29">
        <v>0</v>
      </c>
      <c r="P446" s="29" t="s">
        <v>883</v>
      </c>
      <c r="Q446" t="s">
        <v>893</v>
      </c>
      <c r="R446" s="36" t="s">
        <v>889</v>
      </c>
      <c r="S446" s="31"/>
      <c r="T446" t="s">
        <v>877</v>
      </c>
      <c r="U446" t="str">
        <f t="shared" si="13"/>
        <v>None</v>
      </c>
    </row>
    <row r="447" spans="1:21">
      <c r="A447">
        <v>517</v>
      </c>
      <c r="B447">
        <v>-69.654700618999996</v>
      </c>
      <c r="C447">
        <v>44.579430854999998</v>
      </c>
      <c r="D447" t="s">
        <v>33</v>
      </c>
      <c r="E447" t="s">
        <v>14</v>
      </c>
      <c r="H447" s="21">
        <f t="shared" si="12"/>
        <v>0</v>
      </c>
      <c r="I447" s="29">
        <v>6</v>
      </c>
      <c r="J447" s="29" t="s">
        <v>53</v>
      </c>
      <c r="K447" s="29" t="s">
        <v>53</v>
      </c>
      <c r="L447" s="29" t="s">
        <v>53</v>
      </c>
      <c r="M447" s="29" t="s">
        <v>53</v>
      </c>
      <c r="N447" s="29" t="s">
        <v>53</v>
      </c>
      <c r="O447" s="29">
        <v>0</v>
      </c>
      <c r="P447" s="29" t="s">
        <v>883</v>
      </c>
      <c r="Q447" t="s">
        <v>893</v>
      </c>
      <c r="R447" s="36" t="s">
        <v>889</v>
      </c>
      <c r="S447" s="31"/>
      <c r="T447" t="s">
        <v>877</v>
      </c>
      <c r="U447" t="str">
        <f t="shared" si="13"/>
        <v>None</v>
      </c>
    </row>
    <row r="448" spans="1:21">
      <c r="A448">
        <v>155</v>
      </c>
      <c r="B448">
        <v>-69.633322703999994</v>
      </c>
      <c r="C448">
        <v>44.546319527000001</v>
      </c>
      <c r="D448" t="s">
        <v>33</v>
      </c>
      <c r="E448" t="s">
        <v>14</v>
      </c>
      <c r="H448" s="21">
        <f t="shared" si="12"/>
        <v>0</v>
      </c>
      <c r="I448" s="29">
        <v>7</v>
      </c>
      <c r="J448" s="29" t="s">
        <v>53</v>
      </c>
      <c r="K448" s="29" t="s">
        <v>53</v>
      </c>
      <c r="L448" s="29" t="s">
        <v>53</v>
      </c>
      <c r="M448" s="29" t="s">
        <v>53</v>
      </c>
      <c r="N448" s="29" t="s">
        <v>53</v>
      </c>
      <c r="O448" s="29">
        <v>0</v>
      </c>
      <c r="P448" s="29" t="s">
        <v>883</v>
      </c>
      <c r="Q448" t="s">
        <v>893</v>
      </c>
      <c r="R448" s="36" t="s">
        <v>889</v>
      </c>
      <c r="S448" s="31"/>
      <c r="T448" t="s">
        <v>877</v>
      </c>
      <c r="U448" t="str">
        <f t="shared" si="13"/>
        <v>None</v>
      </c>
    </row>
    <row r="449" spans="1:21">
      <c r="A449">
        <v>168</v>
      </c>
      <c r="B449">
        <v>-69.634225117</v>
      </c>
      <c r="C449">
        <v>44.546195939999997</v>
      </c>
      <c r="D449" t="s">
        <v>33</v>
      </c>
      <c r="E449" t="s">
        <v>14</v>
      </c>
      <c r="H449" s="21">
        <f t="shared" si="12"/>
        <v>0</v>
      </c>
      <c r="I449" s="29">
        <v>7</v>
      </c>
      <c r="J449" s="29" t="s">
        <v>53</v>
      </c>
      <c r="K449" s="29" t="s">
        <v>53</v>
      </c>
      <c r="L449" s="29" t="s">
        <v>53</v>
      </c>
      <c r="M449" s="29" t="s">
        <v>53</v>
      </c>
      <c r="N449" s="29" t="s">
        <v>53</v>
      </c>
      <c r="O449" s="29">
        <v>0</v>
      </c>
      <c r="P449" s="29" t="s">
        <v>883</v>
      </c>
      <c r="Q449" t="s">
        <v>893</v>
      </c>
      <c r="R449" s="36" t="s">
        <v>889</v>
      </c>
      <c r="S449" s="31"/>
      <c r="T449" t="s">
        <v>877</v>
      </c>
      <c r="U449" t="str">
        <f t="shared" si="13"/>
        <v>None</v>
      </c>
    </row>
    <row r="450" spans="1:21">
      <c r="A450">
        <v>173</v>
      </c>
      <c r="B450">
        <v>-69.634603115999994</v>
      </c>
      <c r="C450">
        <v>44.545940942000001</v>
      </c>
      <c r="D450" t="s">
        <v>33</v>
      </c>
      <c r="E450" t="s">
        <v>14</v>
      </c>
      <c r="H450" s="21">
        <f t="shared" ref="H450:H513" si="14">IF(R450="Y", 1, 0)</f>
        <v>0</v>
      </c>
      <c r="I450" s="29">
        <v>7</v>
      </c>
      <c r="J450" s="29" t="s">
        <v>53</v>
      </c>
      <c r="K450" s="29" t="s">
        <v>53</v>
      </c>
      <c r="L450" s="29" t="s">
        <v>53</v>
      </c>
      <c r="M450" s="29" t="s">
        <v>53</v>
      </c>
      <c r="N450" s="29" t="s">
        <v>53</v>
      </c>
      <c r="O450" s="29">
        <v>0</v>
      </c>
      <c r="P450" s="29" t="s">
        <v>883</v>
      </c>
      <c r="Q450" t="s">
        <v>893</v>
      </c>
      <c r="R450" s="36" t="s">
        <v>889</v>
      </c>
      <c r="S450" s="31"/>
      <c r="T450" t="s">
        <v>877</v>
      </c>
      <c r="U450" t="str">
        <f t="shared" ref="U450:U513" si="15">IF(R450="N","None",(IF(AND(T450="Ornamental",R450="Y"),"Insert/Injection",(IF(AND(OR(T450="Bush",T450&lt;10),R450="Y"),"Manual Removal","Organic Spray")))))</f>
        <v>None</v>
      </c>
    </row>
    <row r="451" spans="1:21">
      <c r="A451">
        <v>217</v>
      </c>
      <c r="B451">
        <v>-69.628212250999994</v>
      </c>
      <c r="C451">
        <v>44.552153078000003</v>
      </c>
      <c r="D451" t="s">
        <v>33</v>
      </c>
      <c r="E451" t="s">
        <v>14</v>
      </c>
      <c r="H451" s="21">
        <f t="shared" si="14"/>
        <v>0</v>
      </c>
      <c r="I451" s="29">
        <v>7</v>
      </c>
      <c r="J451" s="29" t="s">
        <v>53</v>
      </c>
      <c r="K451" s="29" t="s">
        <v>53</v>
      </c>
      <c r="L451" s="29" t="s">
        <v>53</v>
      </c>
      <c r="M451" s="29" t="s">
        <v>53</v>
      </c>
      <c r="N451" s="29" t="s">
        <v>53</v>
      </c>
      <c r="O451" s="29">
        <v>0</v>
      </c>
      <c r="P451" s="29" t="s">
        <v>883</v>
      </c>
      <c r="Q451" t="s">
        <v>893</v>
      </c>
      <c r="R451" s="36" t="s">
        <v>889</v>
      </c>
      <c r="S451" s="31"/>
      <c r="T451" t="s">
        <v>877</v>
      </c>
      <c r="U451" t="str">
        <f t="shared" si="15"/>
        <v>None</v>
      </c>
    </row>
    <row r="452" spans="1:21">
      <c r="A452">
        <v>424</v>
      </c>
      <c r="B452">
        <v>-69.658962322999997</v>
      </c>
      <c r="C452">
        <v>44.534187631000002</v>
      </c>
      <c r="D452" t="s">
        <v>33</v>
      </c>
      <c r="E452" t="s">
        <v>14</v>
      </c>
      <c r="H452" s="21">
        <f t="shared" si="14"/>
        <v>0</v>
      </c>
      <c r="I452" s="29">
        <v>7</v>
      </c>
      <c r="J452" s="29" t="s">
        <v>53</v>
      </c>
      <c r="K452" s="29" t="s">
        <v>53</v>
      </c>
      <c r="L452" s="29" t="s">
        <v>53</v>
      </c>
      <c r="M452" s="29" t="s">
        <v>53</v>
      </c>
      <c r="N452" s="29" t="s">
        <v>53</v>
      </c>
      <c r="O452" s="29">
        <v>0</v>
      </c>
      <c r="P452" s="29" t="s">
        <v>883</v>
      </c>
      <c r="Q452" t="s">
        <v>893</v>
      </c>
      <c r="R452" s="36" t="s">
        <v>889</v>
      </c>
      <c r="S452" s="31"/>
      <c r="T452" t="s">
        <v>877</v>
      </c>
      <c r="U452" t="str">
        <f t="shared" si="15"/>
        <v>None</v>
      </c>
    </row>
    <row r="453" spans="1:21">
      <c r="A453">
        <v>507</v>
      </c>
      <c r="B453">
        <v>-69.654740511</v>
      </c>
      <c r="C453">
        <v>44.579227918999997</v>
      </c>
      <c r="D453" t="s">
        <v>33</v>
      </c>
      <c r="E453" t="s">
        <v>14</v>
      </c>
      <c r="H453" s="21">
        <f t="shared" si="14"/>
        <v>0</v>
      </c>
      <c r="I453" s="29">
        <v>7</v>
      </c>
      <c r="J453" s="29" t="s">
        <v>53</v>
      </c>
      <c r="K453" s="29" t="s">
        <v>53</v>
      </c>
      <c r="L453" s="29" t="s">
        <v>53</v>
      </c>
      <c r="M453" s="29" t="s">
        <v>53</v>
      </c>
      <c r="N453" s="29" t="s">
        <v>53</v>
      </c>
      <c r="O453" s="29">
        <v>0</v>
      </c>
      <c r="P453" s="29" t="s">
        <v>883</v>
      </c>
      <c r="Q453" t="s">
        <v>893</v>
      </c>
      <c r="R453" s="36" t="s">
        <v>889</v>
      </c>
      <c r="S453" s="31"/>
      <c r="T453" t="s">
        <v>877</v>
      </c>
      <c r="U453" t="str">
        <f t="shared" si="15"/>
        <v>None</v>
      </c>
    </row>
    <row r="454" spans="1:21">
      <c r="A454">
        <v>166</v>
      </c>
      <c r="B454">
        <v>-69.634013906000007</v>
      </c>
      <c r="C454">
        <v>44.546313347000002</v>
      </c>
      <c r="D454" t="s">
        <v>33</v>
      </c>
      <c r="E454" t="s">
        <v>14</v>
      </c>
      <c r="H454" s="21">
        <f t="shared" si="14"/>
        <v>0</v>
      </c>
      <c r="I454" s="29">
        <v>8</v>
      </c>
      <c r="J454" s="29" t="s">
        <v>53</v>
      </c>
      <c r="K454" s="29" t="s">
        <v>53</v>
      </c>
      <c r="L454" s="29" t="s">
        <v>53</v>
      </c>
      <c r="M454" s="29" t="s">
        <v>53</v>
      </c>
      <c r="N454" s="29" t="s">
        <v>53</v>
      </c>
      <c r="O454" s="29">
        <v>0</v>
      </c>
      <c r="P454" s="29" t="s">
        <v>883</v>
      </c>
      <c r="Q454" t="s">
        <v>893</v>
      </c>
      <c r="R454" s="36" t="s">
        <v>889</v>
      </c>
      <c r="S454" s="31"/>
      <c r="T454" t="s">
        <v>877</v>
      </c>
      <c r="U454" t="str">
        <f t="shared" si="15"/>
        <v>None</v>
      </c>
    </row>
    <row r="455" spans="1:21">
      <c r="A455">
        <v>172</v>
      </c>
      <c r="B455">
        <v>-69.634613213999998</v>
      </c>
      <c r="C455">
        <v>44.545961562999999</v>
      </c>
      <c r="D455" t="s">
        <v>33</v>
      </c>
      <c r="E455" t="s">
        <v>14</v>
      </c>
      <c r="H455" s="21">
        <f t="shared" si="14"/>
        <v>0</v>
      </c>
      <c r="I455" s="29">
        <v>8</v>
      </c>
      <c r="J455" s="29" t="s">
        <v>53</v>
      </c>
      <c r="K455" s="29" t="s">
        <v>53</v>
      </c>
      <c r="L455" s="29" t="s">
        <v>53</v>
      </c>
      <c r="M455" s="29" t="s">
        <v>53</v>
      </c>
      <c r="N455" s="29" t="s">
        <v>53</v>
      </c>
      <c r="O455" s="29">
        <v>0</v>
      </c>
      <c r="P455" s="29" t="s">
        <v>883</v>
      </c>
      <c r="Q455" t="s">
        <v>893</v>
      </c>
      <c r="R455" s="36" t="s">
        <v>889</v>
      </c>
      <c r="S455" s="31"/>
      <c r="T455" t="s">
        <v>877</v>
      </c>
      <c r="U455" t="str">
        <f t="shared" si="15"/>
        <v>None</v>
      </c>
    </row>
    <row r="456" spans="1:21">
      <c r="A456">
        <v>180</v>
      </c>
      <c r="B456">
        <v>-69.646712077000004</v>
      </c>
      <c r="C456">
        <v>44.563674083999999</v>
      </c>
      <c r="D456" t="s">
        <v>33</v>
      </c>
      <c r="E456" t="s">
        <v>14</v>
      </c>
      <c r="H456" s="21">
        <f t="shared" si="14"/>
        <v>0</v>
      </c>
      <c r="I456" s="29">
        <v>8</v>
      </c>
      <c r="J456" s="29" t="s">
        <v>53</v>
      </c>
      <c r="K456" s="29" t="s">
        <v>53</v>
      </c>
      <c r="L456" s="29" t="s">
        <v>53</v>
      </c>
      <c r="M456" s="29" t="s">
        <v>53</v>
      </c>
      <c r="N456" s="29" t="s">
        <v>53</v>
      </c>
      <c r="O456" s="29">
        <v>0</v>
      </c>
      <c r="P456" s="29" t="s">
        <v>883</v>
      </c>
      <c r="Q456" t="s">
        <v>893</v>
      </c>
      <c r="R456" s="36" t="s">
        <v>889</v>
      </c>
      <c r="S456" s="31"/>
      <c r="T456" t="s">
        <v>877</v>
      </c>
      <c r="U456" t="str">
        <f t="shared" si="15"/>
        <v>None</v>
      </c>
    </row>
    <row r="457" spans="1:21">
      <c r="A457">
        <v>192</v>
      </c>
      <c r="B457">
        <v>-69.643090637</v>
      </c>
      <c r="C457">
        <v>44.551648444999998</v>
      </c>
      <c r="D457" t="s">
        <v>33</v>
      </c>
      <c r="E457" t="s">
        <v>21</v>
      </c>
      <c r="H457" s="21">
        <f t="shared" si="14"/>
        <v>0</v>
      </c>
      <c r="I457" s="29">
        <v>8</v>
      </c>
      <c r="J457" s="29" t="s">
        <v>53</v>
      </c>
      <c r="K457" s="29" t="s">
        <v>53</v>
      </c>
      <c r="L457" s="29" t="s">
        <v>53</v>
      </c>
      <c r="M457" s="29" t="s">
        <v>53</v>
      </c>
      <c r="N457" s="29" t="s">
        <v>53</v>
      </c>
      <c r="O457" s="29">
        <v>0</v>
      </c>
      <c r="P457" s="29" t="s">
        <v>883</v>
      </c>
      <c r="Q457" t="s">
        <v>893</v>
      </c>
      <c r="R457" s="36" t="s">
        <v>889</v>
      </c>
      <c r="S457" s="31"/>
      <c r="T457" t="s">
        <v>877</v>
      </c>
      <c r="U457" t="str">
        <f t="shared" si="15"/>
        <v>None</v>
      </c>
    </row>
    <row r="458" spans="1:21">
      <c r="A458">
        <v>218</v>
      </c>
      <c r="B458">
        <v>-69.628178262000006</v>
      </c>
      <c r="C458">
        <v>44.552156844999999</v>
      </c>
      <c r="D458" t="s">
        <v>33</v>
      </c>
      <c r="E458" t="s">
        <v>14</v>
      </c>
      <c r="H458" s="21">
        <f t="shared" si="14"/>
        <v>0</v>
      </c>
      <c r="I458" s="29">
        <v>8</v>
      </c>
      <c r="J458" s="29" t="s">
        <v>53</v>
      </c>
      <c r="K458" s="29" t="s">
        <v>53</v>
      </c>
      <c r="L458" s="29" t="s">
        <v>53</v>
      </c>
      <c r="M458" s="29" t="s">
        <v>53</v>
      </c>
      <c r="N458" s="29" t="s">
        <v>53</v>
      </c>
      <c r="O458" s="29">
        <v>0</v>
      </c>
      <c r="P458" s="29" t="s">
        <v>883</v>
      </c>
      <c r="Q458" t="s">
        <v>893</v>
      </c>
      <c r="R458" s="36" t="s">
        <v>889</v>
      </c>
      <c r="S458" s="31"/>
      <c r="T458" t="s">
        <v>877</v>
      </c>
      <c r="U458" t="str">
        <f t="shared" si="15"/>
        <v>None</v>
      </c>
    </row>
    <row r="459" spans="1:21">
      <c r="A459">
        <v>439</v>
      </c>
      <c r="B459">
        <v>-69.659530309000004</v>
      </c>
      <c r="C459">
        <v>44.53418113</v>
      </c>
      <c r="D459" t="s">
        <v>33</v>
      </c>
      <c r="E459" t="s">
        <v>14</v>
      </c>
      <c r="H459" s="21">
        <f t="shared" si="14"/>
        <v>0</v>
      </c>
      <c r="I459" s="29">
        <v>8</v>
      </c>
      <c r="J459" s="29" t="s">
        <v>53</v>
      </c>
      <c r="K459" s="29" t="s">
        <v>53</v>
      </c>
      <c r="L459" s="29" t="s">
        <v>53</v>
      </c>
      <c r="M459" s="29" t="s">
        <v>53</v>
      </c>
      <c r="N459" s="29" t="s">
        <v>53</v>
      </c>
      <c r="O459" s="29">
        <v>0</v>
      </c>
      <c r="P459" s="29" t="s">
        <v>883</v>
      </c>
      <c r="Q459" t="s">
        <v>893</v>
      </c>
      <c r="R459" s="36" t="s">
        <v>889</v>
      </c>
      <c r="S459" s="31"/>
      <c r="T459" t="s">
        <v>877</v>
      </c>
      <c r="U459" t="str">
        <f t="shared" si="15"/>
        <v>None</v>
      </c>
    </row>
    <row r="460" spans="1:21">
      <c r="A460">
        <v>170</v>
      </c>
      <c r="B460">
        <v>-69.634297802999995</v>
      </c>
      <c r="C460">
        <v>44.546169624000001</v>
      </c>
      <c r="D460" t="s">
        <v>33</v>
      </c>
      <c r="E460" t="s">
        <v>19</v>
      </c>
      <c r="H460" s="21">
        <f t="shared" si="14"/>
        <v>0</v>
      </c>
      <c r="I460" s="29">
        <v>9</v>
      </c>
      <c r="J460" s="29" t="s">
        <v>53</v>
      </c>
      <c r="K460" s="29" t="s">
        <v>53</v>
      </c>
      <c r="L460" s="29" t="s">
        <v>53</v>
      </c>
      <c r="M460" s="29" t="s">
        <v>53</v>
      </c>
      <c r="N460" s="29" t="s">
        <v>53</v>
      </c>
      <c r="O460" s="29">
        <v>0</v>
      </c>
      <c r="P460" s="29" t="s">
        <v>883</v>
      </c>
      <c r="Q460" t="s">
        <v>893</v>
      </c>
      <c r="R460" s="36" t="s">
        <v>889</v>
      </c>
      <c r="S460" s="31"/>
      <c r="T460" t="s">
        <v>877</v>
      </c>
      <c r="U460" t="str">
        <f t="shared" si="15"/>
        <v>None</v>
      </c>
    </row>
    <row r="461" spans="1:21">
      <c r="A461">
        <v>216</v>
      </c>
      <c r="B461">
        <v>-69.628190197999999</v>
      </c>
      <c r="C461">
        <v>44.552181484000002</v>
      </c>
      <c r="D461" t="s">
        <v>33</v>
      </c>
      <c r="E461" t="s">
        <v>21</v>
      </c>
      <c r="H461" s="21">
        <f t="shared" si="14"/>
        <v>0</v>
      </c>
      <c r="I461" s="29">
        <v>9</v>
      </c>
      <c r="J461" s="29">
        <v>5</v>
      </c>
      <c r="K461" s="29" t="s">
        <v>53</v>
      </c>
      <c r="L461" s="29" t="s">
        <v>53</v>
      </c>
      <c r="M461" s="29" t="s">
        <v>53</v>
      </c>
      <c r="N461" s="29" t="s">
        <v>53</v>
      </c>
      <c r="O461" s="29">
        <v>0</v>
      </c>
      <c r="P461" s="29" t="s">
        <v>883</v>
      </c>
      <c r="Q461" t="s">
        <v>893</v>
      </c>
      <c r="R461" s="36" t="s">
        <v>889</v>
      </c>
      <c r="S461" s="31"/>
      <c r="T461" t="s">
        <v>877</v>
      </c>
      <c r="U461" t="str">
        <f t="shared" si="15"/>
        <v>None</v>
      </c>
    </row>
    <row r="462" spans="1:21">
      <c r="A462">
        <v>434</v>
      </c>
      <c r="B462">
        <v>-69.659112917000002</v>
      </c>
      <c r="C462">
        <v>44.534094572999997</v>
      </c>
      <c r="D462" t="s">
        <v>33</v>
      </c>
      <c r="E462" t="s">
        <v>14</v>
      </c>
      <c r="H462" s="21">
        <f t="shared" si="14"/>
        <v>0</v>
      </c>
      <c r="I462" s="29">
        <v>10</v>
      </c>
      <c r="J462" s="29">
        <v>9</v>
      </c>
      <c r="K462" s="29" t="s">
        <v>53</v>
      </c>
      <c r="L462" s="29" t="s">
        <v>53</v>
      </c>
      <c r="M462" s="29" t="s">
        <v>53</v>
      </c>
      <c r="N462" s="29" t="s">
        <v>53</v>
      </c>
      <c r="O462" s="29">
        <v>0</v>
      </c>
      <c r="P462" s="29" t="s">
        <v>883</v>
      </c>
      <c r="Q462" t="s">
        <v>893</v>
      </c>
      <c r="R462" s="36" t="s">
        <v>889</v>
      </c>
      <c r="S462" s="31"/>
      <c r="T462" t="s">
        <v>877</v>
      </c>
      <c r="U462" t="str">
        <f t="shared" si="15"/>
        <v>None</v>
      </c>
    </row>
    <row r="463" spans="1:21">
      <c r="A463">
        <v>169</v>
      </c>
      <c r="B463">
        <v>-69.634250375999997</v>
      </c>
      <c r="C463">
        <v>44.546191888999999</v>
      </c>
      <c r="D463" t="s">
        <v>33</v>
      </c>
      <c r="E463" t="s">
        <v>14</v>
      </c>
      <c r="H463" s="21">
        <f t="shared" si="14"/>
        <v>0</v>
      </c>
      <c r="I463" s="29">
        <v>11</v>
      </c>
      <c r="J463" s="29" t="s">
        <v>53</v>
      </c>
      <c r="K463" s="29" t="s">
        <v>53</v>
      </c>
      <c r="L463" s="29" t="s">
        <v>53</v>
      </c>
      <c r="M463" s="29" t="s">
        <v>53</v>
      </c>
      <c r="N463" s="29" t="s">
        <v>53</v>
      </c>
      <c r="O463" s="29">
        <v>0</v>
      </c>
      <c r="P463" s="29" t="s">
        <v>883</v>
      </c>
      <c r="Q463" t="s">
        <v>893</v>
      </c>
      <c r="R463" s="36" t="s">
        <v>889</v>
      </c>
      <c r="S463" s="31"/>
      <c r="T463" t="s">
        <v>877</v>
      </c>
      <c r="U463" t="str">
        <f t="shared" si="15"/>
        <v>None</v>
      </c>
    </row>
    <row r="464" spans="1:21">
      <c r="A464">
        <v>226</v>
      </c>
      <c r="B464">
        <v>-69.628208013999995</v>
      </c>
      <c r="C464">
        <v>44.551539284999997</v>
      </c>
      <c r="D464" t="s">
        <v>33</v>
      </c>
      <c r="E464" t="s">
        <v>21</v>
      </c>
      <c r="H464" s="21">
        <f t="shared" si="14"/>
        <v>0</v>
      </c>
      <c r="I464" s="29">
        <v>11</v>
      </c>
      <c r="J464" s="29">
        <v>11</v>
      </c>
      <c r="K464" s="29">
        <v>11</v>
      </c>
      <c r="L464" s="29" t="s">
        <v>54</v>
      </c>
      <c r="M464" s="29" t="s">
        <v>53</v>
      </c>
      <c r="N464" s="29" t="s">
        <v>53</v>
      </c>
      <c r="O464" s="29">
        <v>0</v>
      </c>
      <c r="P464" s="29" t="s">
        <v>883</v>
      </c>
      <c r="Q464" t="s">
        <v>893</v>
      </c>
      <c r="R464" s="36" t="s">
        <v>889</v>
      </c>
      <c r="S464" s="31"/>
      <c r="T464" t="s">
        <v>877</v>
      </c>
      <c r="U464" t="str">
        <f t="shared" si="15"/>
        <v>None</v>
      </c>
    </row>
    <row r="465" spans="1:21">
      <c r="A465">
        <v>396</v>
      </c>
      <c r="B465">
        <v>-69.659491032999995</v>
      </c>
      <c r="C465">
        <v>44.526986457</v>
      </c>
      <c r="D465" t="s">
        <v>33</v>
      </c>
      <c r="E465" t="s">
        <v>14</v>
      </c>
      <c r="H465" s="21">
        <f t="shared" si="14"/>
        <v>0</v>
      </c>
      <c r="I465" s="29">
        <v>11</v>
      </c>
      <c r="J465" s="29" t="s">
        <v>53</v>
      </c>
      <c r="K465" s="29" t="s">
        <v>53</v>
      </c>
      <c r="L465" s="29" t="s">
        <v>53</v>
      </c>
      <c r="M465" s="29" t="s">
        <v>53</v>
      </c>
      <c r="N465" s="29" t="s">
        <v>53</v>
      </c>
      <c r="O465" s="29">
        <v>0</v>
      </c>
      <c r="P465" s="29" t="s">
        <v>883</v>
      </c>
      <c r="Q465" t="s">
        <v>893</v>
      </c>
      <c r="R465" s="36" t="s">
        <v>889</v>
      </c>
      <c r="S465" s="31"/>
      <c r="T465" t="s">
        <v>877</v>
      </c>
      <c r="U465" t="str">
        <f t="shared" si="15"/>
        <v>None</v>
      </c>
    </row>
    <row r="466" spans="1:21">
      <c r="A466">
        <v>177</v>
      </c>
      <c r="B466">
        <v>-69.646488149999996</v>
      </c>
      <c r="C466">
        <v>44.563479630000003</v>
      </c>
      <c r="D466" t="s">
        <v>33</v>
      </c>
      <c r="E466" t="s">
        <v>21</v>
      </c>
      <c r="H466" s="21">
        <f t="shared" si="14"/>
        <v>0</v>
      </c>
      <c r="I466" s="29">
        <v>13</v>
      </c>
      <c r="J466" s="29" t="s">
        <v>53</v>
      </c>
      <c r="K466" s="29" t="s">
        <v>53</v>
      </c>
      <c r="L466" s="29" t="s">
        <v>53</v>
      </c>
      <c r="M466" s="29" t="s">
        <v>53</v>
      </c>
      <c r="N466" s="29" t="s">
        <v>53</v>
      </c>
      <c r="O466" s="29">
        <v>0</v>
      </c>
      <c r="P466" s="29" t="s">
        <v>883</v>
      </c>
      <c r="Q466" t="s">
        <v>893</v>
      </c>
      <c r="R466" s="36" t="s">
        <v>889</v>
      </c>
      <c r="S466" s="31"/>
      <c r="T466" t="s">
        <v>877</v>
      </c>
      <c r="U466" t="str">
        <f t="shared" si="15"/>
        <v>None</v>
      </c>
    </row>
    <row r="467" spans="1:21">
      <c r="A467">
        <v>179</v>
      </c>
      <c r="B467">
        <v>-69.646647965</v>
      </c>
      <c r="C467">
        <v>44.563614553999997</v>
      </c>
      <c r="D467" t="s">
        <v>33</v>
      </c>
      <c r="E467" t="s">
        <v>14</v>
      </c>
      <c r="H467" s="21">
        <f t="shared" si="14"/>
        <v>0</v>
      </c>
      <c r="I467" s="29">
        <v>13</v>
      </c>
      <c r="J467" s="29" t="s">
        <v>53</v>
      </c>
      <c r="K467" s="29" t="s">
        <v>53</v>
      </c>
      <c r="L467" s="29" t="s">
        <v>53</v>
      </c>
      <c r="M467" s="29" t="s">
        <v>53</v>
      </c>
      <c r="N467" s="29" t="s">
        <v>53</v>
      </c>
      <c r="O467" s="29">
        <v>0</v>
      </c>
      <c r="P467" s="29" t="s">
        <v>883</v>
      </c>
      <c r="Q467" t="s">
        <v>893</v>
      </c>
      <c r="R467" s="36" t="s">
        <v>889</v>
      </c>
      <c r="S467" s="31"/>
      <c r="T467" t="s">
        <v>877</v>
      </c>
      <c r="U467" t="str">
        <f t="shared" si="15"/>
        <v>None</v>
      </c>
    </row>
    <row r="468" spans="1:21">
      <c r="A468">
        <v>178</v>
      </c>
      <c r="B468">
        <v>-69.646579697000007</v>
      </c>
      <c r="C468">
        <v>44.563552620999999</v>
      </c>
      <c r="D468" t="s">
        <v>33</v>
      </c>
      <c r="E468" t="s">
        <v>14</v>
      </c>
      <c r="H468" s="21">
        <f t="shared" si="14"/>
        <v>0</v>
      </c>
      <c r="I468" s="29">
        <v>14</v>
      </c>
      <c r="J468" s="29" t="s">
        <v>53</v>
      </c>
      <c r="K468" s="29" t="s">
        <v>53</v>
      </c>
      <c r="L468" s="29" t="s">
        <v>53</v>
      </c>
      <c r="M468" s="29" t="s">
        <v>53</v>
      </c>
      <c r="N468" s="29" t="s">
        <v>53</v>
      </c>
      <c r="O468" s="29">
        <v>0</v>
      </c>
      <c r="P468" s="29" t="s">
        <v>883</v>
      </c>
      <c r="Q468" t="s">
        <v>893</v>
      </c>
      <c r="R468" s="36" t="s">
        <v>889</v>
      </c>
      <c r="S468" s="31"/>
      <c r="T468" t="s">
        <v>877</v>
      </c>
      <c r="U468" t="str">
        <f t="shared" si="15"/>
        <v>None</v>
      </c>
    </row>
    <row r="469" spans="1:21">
      <c r="A469">
        <v>222</v>
      </c>
      <c r="B469">
        <v>-69.628191650000005</v>
      </c>
      <c r="C469">
        <v>44.552042872999998</v>
      </c>
      <c r="D469" t="s">
        <v>33</v>
      </c>
      <c r="E469" t="s">
        <v>14</v>
      </c>
      <c r="H469" s="21">
        <f t="shared" si="14"/>
        <v>0</v>
      </c>
      <c r="I469" s="29">
        <v>14</v>
      </c>
      <c r="J469" s="29">
        <v>11</v>
      </c>
      <c r="K469" s="29" t="s">
        <v>53</v>
      </c>
      <c r="L469" s="29" t="s">
        <v>53</v>
      </c>
      <c r="M469" s="29" t="s">
        <v>53</v>
      </c>
      <c r="N469" s="29" t="s">
        <v>53</v>
      </c>
      <c r="O469" s="29">
        <v>0</v>
      </c>
      <c r="P469" s="29" t="s">
        <v>883</v>
      </c>
      <c r="Q469" t="s">
        <v>893</v>
      </c>
      <c r="R469" s="36" t="s">
        <v>889</v>
      </c>
      <c r="S469" s="31"/>
      <c r="T469" t="s">
        <v>877</v>
      </c>
      <c r="U469" t="str">
        <f t="shared" si="15"/>
        <v>None</v>
      </c>
    </row>
    <row r="470" spans="1:21">
      <c r="A470">
        <v>137</v>
      </c>
      <c r="B470">
        <v>-69.634704393000007</v>
      </c>
      <c r="C470">
        <v>44.545694507</v>
      </c>
      <c r="D470" t="s">
        <v>33</v>
      </c>
      <c r="E470" t="s">
        <v>14</v>
      </c>
      <c r="H470" s="21">
        <f t="shared" si="14"/>
        <v>0</v>
      </c>
      <c r="I470" s="29">
        <v>16</v>
      </c>
      <c r="J470" s="29" t="s">
        <v>53</v>
      </c>
      <c r="K470" s="29" t="s">
        <v>53</v>
      </c>
      <c r="L470" s="29" t="s">
        <v>53</v>
      </c>
      <c r="M470" s="29" t="s">
        <v>53</v>
      </c>
      <c r="N470" s="29" t="s">
        <v>53</v>
      </c>
      <c r="O470" s="29">
        <v>0</v>
      </c>
      <c r="P470" s="29" t="s">
        <v>883</v>
      </c>
      <c r="Q470" t="s">
        <v>893</v>
      </c>
      <c r="R470" s="36" t="s">
        <v>889</v>
      </c>
      <c r="S470" s="31"/>
      <c r="T470" t="s">
        <v>877</v>
      </c>
      <c r="U470" t="str">
        <f t="shared" si="15"/>
        <v>None</v>
      </c>
    </row>
    <row r="471" spans="1:21">
      <c r="A471">
        <v>167</v>
      </c>
      <c r="B471">
        <v>-69.634179412999998</v>
      </c>
      <c r="C471">
        <v>44.546230371</v>
      </c>
      <c r="D471" t="s">
        <v>33</v>
      </c>
      <c r="E471" t="s">
        <v>21</v>
      </c>
      <c r="H471" s="21">
        <f t="shared" si="14"/>
        <v>0</v>
      </c>
      <c r="I471" s="29">
        <v>16</v>
      </c>
      <c r="J471" s="29" t="s">
        <v>53</v>
      </c>
      <c r="K471" s="29" t="s">
        <v>53</v>
      </c>
      <c r="L471" s="29" t="s">
        <v>53</v>
      </c>
      <c r="M471" s="29" t="s">
        <v>53</v>
      </c>
      <c r="N471" s="29" t="s">
        <v>53</v>
      </c>
      <c r="O471" s="29">
        <v>0</v>
      </c>
      <c r="P471" s="29" t="s">
        <v>883</v>
      </c>
      <c r="Q471" t="s">
        <v>893</v>
      </c>
      <c r="R471" s="36" t="s">
        <v>889</v>
      </c>
      <c r="S471" s="31"/>
      <c r="T471" t="s">
        <v>877</v>
      </c>
      <c r="U471" t="str">
        <f t="shared" si="15"/>
        <v>None</v>
      </c>
    </row>
    <row r="472" spans="1:21">
      <c r="A472">
        <v>230</v>
      </c>
      <c r="B472">
        <v>-69.627929488999996</v>
      </c>
      <c r="C472">
        <v>44.550627200000001</v>
      </c>
      <c r="D472" t="s">
        <v>33</v>
      </c>
      <c r="E472" t="s">
        <v>14</v>
      </c>
      <c r="H472" s="21">
        <f t="shared" si="14"/>
        <v>0</v>
      </c>
      <c r="I472" s="29">
        <v>16</v>
      </c>
      <c r="J472" s="29" t="s">
        <v>53</v>
      </c>
      <c r="K472" s="29" t="s">
        <v>53</v>
      </c>
      <c r="L472" s="29" t="s">
        <v>53</v>
      </c>
      <c r="M472" s="29" t="s">
        <v>53</v>
      </c>
      <c r="N472" s="29" t="s">
        <v>53</v>
      </c>
      <c r="O472" s="29">
        <v>0</v>
      </c>
      <c r="P472" s="29" t="s">
        <v>883</v>
      </c>
      <c r="Q472" t="s">
        <v>893</v>
      </c>
      <c r="R472" s="36" t="s">
        <v>889</v>
      </c>
      <c r="S472" s="31"/>
      <c r="T472" t="s">
        <v>877</v>
      </c>
      <c r="U472" t="str">
        <f t="shared" si="15"/>
        <v>None</v>
      </c>
    </row>
    <row r="473" spans="1:21">
      <c r="A473">
        <v>139</v>
      </c>
      <c r="B473">
        <v>-69.634538219000007</v>
      </c>
      <c r="C473">
        <v>44.545531128</v>
      </c>
      <c r="D473" t="s">
        <v>33</v>
      </c>
      <c r="E473" t="s">
        <v>14</v>
      </c>
      <c r="H473" s="21">
        <f t="shared" si="14"/>
        <v>0</v>
      </c>
      <c r="I473" s="29">
        <v>18</v>
      </c>
      <c r="J473" s="29" t="s">
        <v>53</v>
      </c>
      <c r="K473" s="29" t="s">
        <v>53</v>
      </c>
      <c r="L473" s="29" t="s">
        <v>53</v>
      </c>
      <c r="M473" s="29" t="s">
        <v>53</v>
      </c>
      <c r="N473" s="29" t="s">
        <v>53</v>
      </c>
      <c r="O473" s="29">
        <v>0</v>
      </c>
      <c r="P473" s="29" t="s">
        <v>883</v>
      </c>
      <c r="Q473" t="s">
        <v>893</v>
      </c>
      <c r="R473" s="36" t="s">
        <v>889</v>
      </c>
      <c r="S473" s="31"/>
      <c r="T473" t="s">
        <v>877</v>
      </c>
      <c r="U473" t="str">
        <f t="shared" si="15"/>
        <v>None</v>
      </c>
    </row>
    <row r="474" spans="1:21">
      <c r="A474">
        <v>140</v>
      </c>
      <c r="B474">
        <v>-69.634458185</v>
      </c>
      <c r="C474">
        <v>44.545477290999997</v>
      </c>
      <c r="D474" t="s">
        <v>33</v>
      </c>
      <c r="E474" t="s">
        <v>21</v>
      </c>
      <c r="H474" s="21">
        <f t="shared" si="14"/>
        <v>0</v>
      </c>
      <c r="I474" s="29">
        <v>18</v>
      </c>
      <c r="J474" s="29" t="s">
        <v>53</v>
      </c>
      <c r="K474" s="29" t="s">
        <v>53</v>
      </c>
      <c r="L474" s="29" t="s">
        <v>53</v>
      </c>
      <c r="M474" s="29" t="s">
        <v>53</v>
      </c>
      <c r="N474" s="29" t="s">
        <v>53</v>
      </c>
      <c r="O474" s="29">
        <v>0</v>
      </c>
      <c r="P474" s="29" t="s">
        <v>883</v>
      </c>
      <c r="Q474" t="s">
        <v>893</v>
      </c>
      <c r="R474" s="36" t="s">
        <v>889</v>
      </c>
      <c r="S474" s="31"/>
      <c r="T474" t="s">
        <v>877</v>
      </c>
      <c r="U474" t="str">
        <f t="shared" si="15"/>
        <v>None</v>
      </c>
    </row>
    <row r="475" spans="1:21">
      <c r="A475">
        <v>115</v>
      </c>
      <c r="B475">
        <v>-69.633036708999995</v>
      </c>
      <c r="C475">
        <v>44.550693479000003</v>
      </c>
      <c r="D475" t="s">
        <v>33</v>
      </c>
      <c r="E475" t="s">
        <v>14</v>
      </c>
      <c r="H475" s="21">
        <f t="shared" si="14"/>
        <v>0</v>
      </c>
      <c r="I475" s="29">
        <v>19</v>
      </c>
      <c r="J475" s="29" t="s">
        <v>53</v>
      </c>
      <c r="K475" s="29" t="s">
        <v>53</v>
      </c>
      <c r="L475" s="29" t="s">
        <v>53</v>
      </c>
      <c r="M475" s="29" t="s">
        <v>53</v>
      </c>
      <c r="N475" s="29" t="s">
        <v>53</v>
      </c>
      <c r="O475" s="29">
        <v>0</v>
      </c>
      <c r="P475" s="29" t="s">
        <v>883</v>
      </c>
      <c r="Q475" t="s">
        <v>893</v>
      </c>
      <c r="R475" s="36" t="s">
        <v>889</v>
      </c>
      <c r="S475" s="31"/>
      <c r="T475" t="s">
        <v>877</v>
      </c>
      <c r="U475" t="str">
        <f t="shared" si="15"/>
        <v>None</v>
      </c>
    </row>
    <row r="476" spans="1:21">
      <c r="A476">
        <v>126</v>
      </c>
      <c r="B476">
        <v>-69.633901180999999</v>
      </c>
      <c r="C476">
        <v>44.551049098</v>
      </c>
      <c r="D476" t="s">
        <v>33</v>
      </c>
      <c r="E476" t="s">
        <v>14</v>
      </c>
      <c r="H476" s="21">
        <f t="shared" si="14"/>
        <v>0</v>
      </c>
      <c r="I476" s="29">
        <v>19</v>
      </c>
      <c r="J476" s="29" t="s">
        <v>53</v>
      </c>
      <c r="K476" s="29" t="s">
        <v>53</v>
      </c>
      <c r="L476" s="29" t="s">
        <v>53</v>
      </c>
      <c r="M476" s="29" t="s">
        <v>53</v>
      </c>
      <c r="N476" s="29" t="s">
        <v>53</v>
      </c>
      <c r="O476" s="29">
        <v>0</v>
      </c>
      <c r="P476" s="29" t="s">
        <v>883</v>
      </c>
      <c r="Q476" t="s">
        <v>893</v>
      </c>
      <c r="R476" s="36" t="s">
        <v>889</v>
      </c>
      <c r="S476" s="31"/>
      <c r="T476" t="s">
        <v>877</v>
      </c>
      <c r="U476" t="str">
        <f t="shared" si="15"/>
        <v>None</v>
      </c>
    </row>
    <row r="477" spans="1:21">
      <c r="A477">
        <v>102</v>
      </c>
      <c r="B477">
        <v>-69.629756439999994</v>
      </c>
      <c r="C477">
        <v>44.549603034999997</v>
      </c>
      <c r="D477" t="s">
        <v>33</v>
      </c>
      <c r="E477" t="s">
        <v>14</v>
      </c>
      <c r="H477" s="21">
        <f t="shared" si="14"/>
        <v>0</v>
      </c>
      <c r="I477" s="29">
        <v>20</v>
      </c>
      <c r="J477" s="29" t="s">
        <v>53</v>
      </c>
      <c r="K477" s="29" t="s">
        <v>53</v>
      </c>
      <c r="L477" s="29" t="s">
        <v>53</v>
      </c>
      <c r="M477" s="29" t="s">
        <v>53</v>
      </c>
      <c r="N477" s="29" t="s">
        <v>53</v>
      </c>
      <c r="O477" s="29">
        <v>0</v>
      </c>
      <c r="P477" s="29" t="s">
        <v>883</v>
      </c>
      <c r="Q477" t="s">
        <v>893</v>
      </c>
      <c r="R477" s="36" t="s">
        <v>889</v>
      </c>
      <c r="S477" s="31"/>
      <c r="T477" t="s">
        <v>877</v>
      </c>
      <c r="U477" t="str">
        <f t="shared" si="15"/>
        <v>None</v>
      </c>
    </row>
    <row r="478" spans="1:21">
      <c r="A478">
        <v>141</v>
      </c>
      <c r="B478">
        <v>-69.634298900999994</v>
      </c>
      <c r="C478">
        <v>44.545337844000002</v>
      </c>
      <c r="D478" t="s">
        <v>33</v>
      </c>
      <c r="E478" t="s">
        <v>21</v>
      </c>
      <c r="H478" s="21">
        <f t="shared" si="14"/>
        <v>0</v>
      </c>
      <c r="I478" s="29">
        <v>20</v>
      </c>
      <c r="J478" s="29" t="s">
        <v>53</v>
      </c>
      <c r="K478" s="29" t="s">
        <v>53</v>
      </c>
      <c r="L478" s="29" t="s">
        <v>53</v>
      </c>
      <c r="M478" s="29" t="s">
        <v>53</v>
      </c>
      <c r="N478" s="29" t="s">
        <v>53</v>
      </c>
      <c r="O478" s="29">
        <v>0</v>
      </c>
      <c r="P478" s="29" t="s">
        <v>883</v>
      </c>
      <c r="Q478" t="s">
        <v>893</v>
      </c>
      <c r="R478" s="36" t="s">
        <v>889</v>
      </c>
      <c r="S478" s="31"/>
      <c r="T478" t="s">
        <v>877</v>
      </c>
      <c r="U478" t="str">
        <f t="shared" si="15"/>
        <v>None</v>
      </c>
    </row>
    <row r="479" spans="1:21">
      <c r="A479">
        <v>125</v>
      </c>
      <c r="B479">
        <v>-69.633738016999999</v>
      </c>
      <c r="C479">
        <v>44.551023907999998</v>
      </c>
      <c r="D479" t="s">
        <v>33</v>
      </c>
      <c r="E479" t="s">
        <v>14</v>
      </c>
      <c r="H479" s="21">
        <f t="shared" si="14"/>
        <v>0</v>
      </c>
      <c r="I479" s="29">
        <v>24</v>
      </c>
      <c r="J479" s="29" t="s">
        <v>53</v>
      </c>
      <c r="K479" s="29" t="s">
        <v>53</v>
      </c>
      <c r="L479" s="29" t="s">
        <v>53</v>
      </c>
      <c r="M479" s="29" t="s">
        <v>53</v>
      </c>
      <c r="N479" s="29" t="s">
        <v>53</v>
      </c>
      <c r="O479" s="29">
        <v>0</v>
      </c>
      <c r="P479" s="29" t="s">
        <v>883</v>
      </c>
      <c r="Q479" t="s">
        <v>893</v>
      </c>
      <c r="R479" s="36" t="s">
        <v>889</v>
      </c>
      <c r="S479" s="31"/>
      <c r="T479" t="s">
        <v>877</v>
      </c>
      <c r="U479" t="str">
        <f t="shared" si="15"/>
        <v>None</v>
      </c>
    </row>
    <row r="480" spans="1:21">
      <c r="A480">
        <v>118</v>
      </c>
      <c r="B480">
        <v>-69.633286615000003</v>
      </c>
      <c r="C480">
        <v>44.550957838000002</v>
      </c>
      <c r="D480" t="s">
        <v>33</v>
      </c>
      <c r="E480" t="s">
        <v>14</v>
      </c>
      <c r="H480" s="21">
        <f t="shared" si="14"/>
        <v>0</v>
      </c>
      <c r="I480" s="29">
        <v>25</v>
      </c>
      <c r="J480" s="29" t="s">
        <v>53</v>
      </c>
      <c r="K480" s="29" t="s">
        <v>53</v>
      </c>
      <c r="L480" s="29" t="s">
        <v>53</v>
      </c>
      <c r="M480" s="29" t="s">
        <v>53</v>
      </c>
      <c r="N480" s="29" t="s">
        <v>53</v>
      </c>
      <c r="O480" s="29">
        <v>0</v>
      </c>
      <c r="P480" s="29" t="s">
        <v>883</v>
      </c>
      <c r="Q480" t="s">
        <v>893</v>
      </c>
      <c r="R480" s="36" t="s">
        <v>889</v>
      </c>
      <c r="S480" s="31"/>
      <c r="T480" t="s">
        <v>877</v>
      </c>
      <c r="U480" t="str">
        <f t="shared" si="15"/>
        <v>None</v>
      </c>
    </row>
    <row r="481" spans="1:21">
      <c r="A481">
        <v>143</v>
      </c>
      <c r="B481">
        <v>-69.633323804</v>
      </c>
      <c r="C481">
        <v>44.545257931000002</v>
      </c>
      <c r="D481" t="s">
        <v>33</v>
      </c>
      <c r="E481" t="s">
        <v>21</v>
      </c>
      <c r="H481" s="21">
        <f t="shared" si="14"/>
        <v>0</v>
      </c>
      <c r="I481" s="29">
        <v>26</v>
      </c>
      <c r="J481" s="29" t="s">
        <v>53</v>
      </c>
      <c r="K481" s="29" t="s">
        <v>53</v>
      </c>
      <c r="L481" s="29" t="s">
        <v>53</v>
      </c>
      <c r="M481" s="29" t="s">
        <v>53</v>
      </c>
      <c r="N481" s="29" t="s">
        <v>53</v>
      </c>
      <c r="O481" s="29">
        <v>0</v>
      </c>
      <c r="P481" s="29" t="s">
        <v>883</v>
      </c>
      <c r="Q481" t="s">
        <v>893</v>
      </c>
      <c r="R481" s="36" t="s">
        <v>889</v>
      </c>
      <c r="S481" s="31"/>
      <c r="T481" t="s">
        <v>877</v>
      </c>
      <c r="U481" t="str">
        <f t="shared" si="15"/>
        <v>None</v>
      </c>
    </row>
    <row r="482" spans="1:21">
      <c r="A482">
        <v>112</v>
      </c>
      <c r="B482">
        <v>-69.632767724999994</v>
      </c>
      <c r="C482">
        <v>44.551011453000001</v>
      </c>
      <c r="D482" t="s">
        <v>33</v>
      </c>
      <c r="E482" t="s">
        <v>21</v>
      </c>
      <c r="H482" s="21">
        <f t="shared" si="14"/>
        <v>0</v>
      </c>
      <c r="I482" s="29">
        <v>46</v>
      </c>
      <c r="J482" s="29" t="s">
        <v>53</v>
      </c>
      <c r="K482" s="29" t="s">
        <v>53</v>
      </c>
      <c r="L482" s="29" t="s">
        <v>53</v>
      </c>
      <c r="M482" s="29" t="s">
        <v>53</v>
      </c>
      <c r="N482" s="29" t="s">
        <v>53</v>
      </c>
      <c r="O482" s="29">
        <v>0</v>
      </c>
      <c r="P482" s="29" t="s">
        <v>883</v>
      </c>
      <c r="Q482" t="s">
        <v>893</v>
      </c>
      <c r="R482" s="36" t="s">
        <v>889</v>
      </c>
      <c r="S482" s="31"/>
      <c r="T482" t="s">
        <v>877</v>
      </c>
      <c r="U482" t="str">
        <f t="shared" si="15"/>
        <v>None</v>
      </c>
    </row>
    <row r="483" spans="1:21">
      <c r="A483">
        <v>284</v>
      </c>
      <c r="B483">
        <v>-69.643533359000003</v>
      </c>
      <c r="C483">
        <v>44.534542457999997</v>
      </c>
      <c r="D483" t="s">
        <v>33</v>
      </c>
      <c r="E483" t="s">
        <v>14</v>
      </c>
      <c r="H483" s="21">
        <f t="shared" si="14"/>
        <v>0</v>
      </c>
      <c r="I483" s="29">
        <v>4</v>
      </c>
      <c r="J483" s="29" t="s">
        <v>53</v>
      </c>
      <c r="K483" s="29" t="s">
        <v>53</v>
      </c>
      <c r="L483" s="29" t="s">
        <v>53</v>
      </c>
      <c r="M483" s="29" t="s">
        <v>53</v>
      </c>
      <c r="N483" s="29" t="s">
        <v>53</v>
      </c>
      <c r="O483" s="29">
        <v>0</v>
      </c>
      <c r="P483" s="29" t="s">
        <v>885</v>
      </c>
      <c r="Q483" t="s">
        <v>893</v>
      </c>
      <c r="R483" s="36" t="s">
        <v>889</v>
      </c>
      <c r="S483" s="31"/>
      <c r="T483" t="s">
        <v>877</v>
      </c>
      <c r="U483" t="str">
        <f t="shared" si="15"/>
        <v>None</v>
      </c>
    </row>
    <row r="484" spans="1:21">
      <c r="A484">
        <v>285</v>
      </c>
      <c r="B484">
        <v>-69.643497054999997</v>
      </c>
      <c r="C484">
        <v>44.534551491000002</v>
      </c>
      <c r="D484" t="s">
        <v>33</v>
      </c>
      <c r="E484" t="s">
        <v>19</v>
      </c>
      <c r="H484" s="21">
        <f t="shared" si="14"/>
        <v>0</v>
      </c>
      <c r="I484" s="29">
        <v>4</v>
      </c>
      <c r="J484" s="29" t="s">
        <v>53</v>
      </c>
      <c r="K484" s="29" t="s">
        <v>53</v>
      </c>
      <c r="L484" s="29" t="s">
        <v>53</v>
      </c>
      <c r="M484" s="29" t="s">
        <v>53</v>
      </c>
      <c r="N484" s="29" t="s">
        <v>53</v>
      </c>
      <c r="O484" s="29">
        <v>0</v>
      </c>
      <c r="P484" s="29" t="s">
        <v>885</v>
      </c>
      <c r="Q484" t="s">
        <v>893</v>
      </c>
      <c r="R484" s="36" t="s">
        <v>889</v>
      </c>
      <c r="S484" s="31"/>
      <c r="T484" t="s">
        <v>877</v>
      </c>
      <c r="U484" t="str">
        <f t="shared" si="15"/>
        <v>None</v>
      </c>
    </row>
    <row r="485" spans="1:21">
      <c r="A485">
        <v>288</v>
      </c>
      <c r="B485">
        <v>-69.643445976999999</v>
      </c>
      <c r="C485">
        <v>44.534564754000002</v>
      </c>
      <c r="D485" t="s">
        <v>33</v>
      </c>
      <c r="E485" t="s">
        <v>14</v>
      </c>
      <c r="H485" s="21">
        <f t="shared" si="14"/>
        <v>0</v>
      </c>
      <c r="I485" s="29">
        <v>4</v>
      </c>
      <c r="J485" s="29" t="s">
        <v>53</v>
      </c>
      <c r="K485" s="29" t="s">
        <v>53</v>
      </c>
      <c r="L485" s="29" t="s">
        <v>53</v>
      </c>
      <c r="M485" s="29" t="s">
        <v>53</v>
      </c>
      <c r="N485" s="29" t="s">
        <v>53</v>
      </c>
      <c r="O485" s="29">
        <v>0</v>
      </c>
      <c r="P485" s="29" t="s">
        <v>885</v>
      </c>
      <c r="Q485" t="s">
        <v>893</v>
      </c>
      <c r="R485" s="36" t="s">
        <v>889</v>
      </c>
      <c r="S485" s="31"/>
      <c r="T485" t="s">
        <v>877</v>
      </c>
      <c r="U485" t="str">
        <f t="shared" si="15"/>
        <v>None</v>
      </c>
    </row>
    <row r="486" spans="1:21">
      <c r="A486">
        <v>290</v>
      </c>
      <c r="B486">
        <v>-69.643381888999997</v>
      </c>
      <c r="C486">
        <v>44.534572376</v>
      </c>
      <c r="D486" t="s">
        <v>33</v>
      </c>
      <c r="E486" t="s">
        <v>21</v>
      </c>
      <c r="H486" s="21">
        <f t="shared" si="14"/>
        <v>0</v>
      </c>
      <c r="I486" s="29">
        <v>5</v>
      </c>
      <c r="J486" s="29" t="s">
        <v>53</v>
      </c>
      <c r="K486" s="29" t="s">
        <v>53</v>
      </c>
      <c r="L486" s="29" t="s">
        <v>53</v>
      </c>
      <c r="M486" s="29" t="s">
        <v>53</v>
      </c>
      <c r="N486" s="29" t="s">
        <v>53</v>
      </c>
      <c r="O486" s="29">
        <v>0</v>
      </c>
      <c r="P486" s="29" t="s">
        <v>885</v>
      </c>
      <c r="Q486" t="s">
        <v>893</v>
      </c>
      <c r="R486" s="36" t="s">
        <v>889</v>
      </c>
      <c r="S486" s="31"/>
      <c r="T486" t="s">
        <v>877</v>
      </c>
      <c r="U486" t="str">
        <f t="shared" si="15"/>
        <v>None</v>
      </c>
    </row>
    <row r="487" spans="1:21">
      <c r="A487">
        <v>294</v>
      </c>
      <c r="B487">
        <v>-69.643206817000006</v>
      </c>
      <c r="C487">
        <v>44.534607694999998</v>
      </c>
      <c r="D487" t="s">
        <v>33</v>
      </c>
      <c r="E487" t="s">
        <v>21</v>
      </c>
      <c r="H487" s="21">
        <f t="shared" si="14"/>
        <v>0</v>
      </c>
      <c r="I487" s="29">
        <v>5</v>
      </c>
      <c r="J487" s="29">
        <v>4</v>
      </c>
      <c r="K487" s="29" t="s">
        <v>53</v>
      </c>
      <c r="L487" s="29" t="s">
        <v>53</v>
      </c>
      <c r="M487" s="29" t="s">
        <v>53</v>
      </c>
      <c r="N487" s="29" t="s">
        <v>53</v>
      </c>
      <c r="O487" s="29">
        <v>0</v>
      </c>
      <c r="P487" s="29" t="s">
        <v>885</v>
      </c>
      <c r="Q487" t="s">
        <v>893</v>
      </c>
      <c r="R487" s="36" t="s">
        <v>889</v>
      </c>
      <c r="S487" s="31"/>
      <c r="T487" t="s">
        <v>877</v>
      </c>
      <c r="U487" t="str">
        <f t="shared" si="15"/>
        <v>None</v>
      </c>
    </row>
    <row r="488" spans="1:21">
      <c r="A488">
        <v>298</v>
      </c>
      <c r="B488">
        <v>-69.643181136999999</v>
      </c>
      <c r="C488">
        <v>44.534581535000001</v>
      </c>
      <c r="D488" t="s">
        <v>33</v>
      </c>
      <c r="E488" t="s">
        <v>14</v>
      </c>
      <c r="H488" s="21">
        <f t="shared" si="14"/>
        <v>0</v>
      </c>
      <c r="I488" s="29">
        <v>5</v>
      </c>
      <c r="J488" s="29" t="s">
        <v>53</v>
      </c>
      <c r="K488" s="29" t="s">
        <v>53</v>
      </c>
      <c r="L488" s="29" t="s">
        <v>53</v>
      </c>
      <c r="M488" s="29" t="s">
        <v>53</v>
      </c>
      <c r="N488" s="29" t="s">
        <v>53</v>
      </c>
      <c r="O488" s="29">
        <v>0</v>
      </c>
      <c r="P488" s="29" t="s">
        <v>885</v>
      </c>
      <c r="Q488" t="s">
        <v>893</v>
      </c>
      <c r="R488" s="36" t="s">
        <v>889</v>
      </c>
      <c r="S488" s="31"/>
      <c r="T488" t="s">
        <v>877</v>
      </c>
      <c r="U488" t="str">
        <f t="shared" si="15"/>
        <v>None</v>
      </c>
    </row>
    <row r="489" spans="1:21">
      <c r="A489">
        <v>283</v>
      </c>
      <c r="B489">
        <v>-69.643529126000004</v>
      </c>
      <c r="C489">
        <v>44.534549640000002</v>
      </c>
      <c r="D489" t="s">
        <v>33</v>
      </c>
      <c r="E489" t="s">
        <v>14</v>
      </c>
      <c r="H489" s="21">
        <f t="shared" si="14"/>
        <v>0</v>
      </c>
      <c r="I489" s="29">
        <v>6</v>
      </c>
      <c r="J489" s="29" t="s">
        <v>53</v>
      </c>
      <c r="K489" s="29" t="s">
        <v>53</v>
      </c>
      <c r="L489" s="29" t="s">
        <v>53</v>
      </c>
      <c r="M489" s="29" t="s">
        <v>53</v>
      </c>
      <c r="N489" s="29" t="s">
        <v>53</v>
      </c>
      <c r="O489" s="29">
        <v>0</v>
      </c>
      <c r="P489" s="29" t="s">
        <v>885</v>
      </c>
      <c r="Q489" t="s">
        <v>893</v>
      </c>
      <c r="R489" s="36" t="s">
        <v>889</v>
      </c>
      <c r="S489" s="31"/>
      <c r="T489" t="s">
        <v>877</v>
      </c>
      <c r="U489" t="str">
        <f t="shared" si="15"/>
        <v>None</v>
      </c>
    </row>
    <row r="490" spans="1:21">
      <c r="A490">
        <v>291</v>
      </c>
      <c r="B490">
        <v>-69.643348454000005</v>
      </c>
      <c r="C490">
        <v>44.534576979000001</v>
      </c>
      <c r="D490" t="s">
        <v>33</v>
      </c>
      <c r="E490" t="s">
        <v>21</v>
      </c>
      <c r="H490" s="21">
        <f t="shared" si="14"/>
        <v>0</v>
      </c>
      <c r="I490" s="29">
        <v>6</v>
      </c>
      <c r="J490" s="29" t="s">
        <v>53</v>
      </c>
      <c r="K490" s="29" t="s">
        <v>53</v>
      </c>
      <c r="L490" s="29" t="s">
        <v>53</v>
      </c>
      <c r="M490" s="29" t="s">
        <v>53</v>
      </c>
      <c r="N490" s="29" t="s">
        <v>53</v>
      </c>
      <c r="O490" s="29">
        <v>0</v>
      </c>
      <c r="P490" s="29" t="s">
        <v>885</v>
      </c>
      <c r="Q490" t="s">
        <v>893</v>
      </c>
      <c r="R490" s="36" t="s">
        <v>889</v>
      </c>
      <c r="S490" s="31"/>
      <c r="T490" t="s">
        <v>877</v>
      </c>
      <c r="U490" t="str">
        <f t="shared" si="15"/>
        <v>None</v>
      </c>
    </row>
    <row r="491" spans="1:21">
      <c r="A491">
        <v>292</v>
      </c>
      <c r="B491">
        <v>-69.643285509999998</v>
      </c>
      <c r="C491">
        <v>44.534594798999997</v>
      </c>
      <c r="D491" t="s">
        <v>33</v>
      </c>
      <c r="E491" t="s">
        <v>14</v>
      </c>
      <c r="H491" s="21">
        <f t="shared" si="14"/>
        <v>0</v>
      </c>
      <c r="I491" s="29">
        <v>6</v>
      </c>
      <c r="J491" s="29" t="s">
        <v>53</v>
      </c>
      <c r="K491" s="29" t="s">
        <v>53</v>
      </c>
      <c r="L491" s="29" t="s">
        <v>53</v>
      </c>
      <c r="M491" s="29" t="s">
        <v>53</v>
      </c>
      <c r="N491" s="29" t="s">
        <v>53</v>
      </c>
      <c r="O491" s="29">
        <v>0</v>
      </c>
      <c r="P491" s="29" t="s">
        <v>885</v>
      </c>
      <c r="Q491" t="s">
        <v>893</v>
      </c>
      <c r="R491" s="36" t="s">
        <v>889</v>
      </c>
      <c r="S491" s="31"/>
      <c r="T491" t="s">
        <v>877</v>
      </c>
      <c r="U491" t="str">
        <f t="shared" si="15"/>
        <v>None</v>
      </c>
    </row>
    <row r="492" spans="1:21">
      <c r="A492">
        <v>300</v>
      </c>
      <c r="B492">
        <v>-69.643131651999994</v>
      </c>
      <c r="C492">
        <v>44.534621850000001</v>
      </c>
      <c r="D492" t="s">
        <v>33</v>
      </c>
      <c r="E492" t="s">
        <v>14</v>
      </c>
      <c r="H492" s="21">
        <f t="shared" si="14"/>
        <v>0</v>
      </c>
      <c r="I492" s="29">
        <v>6</v>
      </c>
      <c r="J492" s="29">
        <v>6</v>
      </c>
      <c r="K492" s="29">
        <v>6</v>
      </c>
      <c r="L492" s="29">
        <v>3</v>
      </c>
      <c r="M492" s="29">
        <v>2</v>
      </c>
      <c r="N492" s="29" t="s">
        <v>53</v>
      </c>
      <c r="O492" s="29">
        <v>0</v>
      </c>
      <c r="P492" s="29" t="s">
        <v>885</v>
      </c>
      <c r="Q492" t="s">
        <v>893</v>
      </c>
      <c r="R492" s="36" t="s">
        <v>889</v>
      </c>
      <c r="S492" s="31"/>
      <c r="T492" t="s">
        <v>877</v>
      </c>
      <c r="U492" t="str">
        <f t="shared" si="15"/>
        <v>None</v>
      </c>
    </row>
    <row r="493" spans="1:21">
      <c r="A493">
        <v>313</v>
      </c>
      <c r="B493">
        <v>-69.642308870999997</v>
      </c>
      <c r="C493">
        <v>44.535315658000002</v>
      </c>
      <c r="D493" t="s">
        <v>33</v>
      </c>
      <c r="E493" t="s">
        <v>14</v>
      </c>
      <c r="H493" s="21">
        <f t="shared" si="14"/>
        <v>0</v>
      </c>
      <c r="I493" s="29">
        <v>6</v>
      </c>
      <c r="J493" s="29" t="s">
        <v>53</v>
      </c>
      <c r="K493" s="29" t="s">
        <v>53</v>
      </c>
      <c r="L493" s="29" t="s">
        <v>53</v>
      </c>
      <c r="M493" s="29" t="s">
        <v>53</v>
      </c>
      <c r="N493" s="29" t="s">
        <v>53</v>
      </c>
      <c r="O493" s="29">
        <v>0</v>
      </c>
      <c r="P493" s="29" t="s">
        <v>885</v>
      </c>
      <c r="Q493" t="s">
        <v>893</v>
      </c>
      <c r="R493" s="36" t="s">
        <v>889</v>
      </c>
      <c r="S493" s="31"/>
      <c r="T493" t="s">
        <v>877</v>
      </c>
      <c r="U493" t="str">
        <f t="shared" si="15"/>
        <v>None</v>
      </c>
    </row>
    <row r="494" spans="1:21">
      <c r="A494">
        <v>322</v>
      </c>
      <c r="B494">
        <v>-69.642572993000002</v>
      </c>
      <c r="C494">
        <v>44.535010755999998</v>
      </c>
      <c r="D494" t="s">
        <v>33</v>
      </c>
      <c r="E494" t="s">
        <v>21</v>
      </c>
      <c r="H494" s="21">
        <f t="shared" si="14"/>
        <v>0</v>
      </c>
      <c r="I494" s="29">
        <v>6</v>
      </c>
      <c r="J494" s="29" t="s">
        <v>53</v>
      </c>
      <c r="K494" s="29" t="s">
        <v>53</v>
      </c>
      <c r="L494" s="29" t="s">
        <v>53</v>
      </c>
      <c r="M494" s="29" t="s">
        <v>53</v>
      </c>
      <c r="N494" s="29" t="s">
        <v>53</v>
      </c>
      <c r="O494" s="29">
        <v>0</v>
      </c>
      <c r="P494" s="29" t="s">
        <v>885</v>
      </c>
      <c r="Q494" t="s">
        <v>893</v>
      </c>
      <c r="R494" s="36" t="s">
        <v>889</v>
      </c>
      <c r="S494" s="31"/>
      <c r="T494" t="s">
        <v>877</v>
      </c>
      <c r="U494" t="str">
        <f t="shared" si="15"/>
        <v>None</v>
      </c>
    </row>
    <row r="495" spans="1:21">
      <c r="A495">
        <v>325</v>
      </c>
      <c r="B495">
        <v>-69.642624050999999</v>
      </c>
      <c r="C495">
        <v>44.534805867999999</v>
      </c>
      <c r="D495" t="s">
        <v>33</v>
      </c>
      <c r="E495" t="s">
        <v>14</v>
      </c>
      <c r="H495" s="21">
        <f t="shared" si="14"/>
        <v>0</v>
      </c>
      <c r="I495" s="29">
        <v>6</v>
      </c>
      <c r="J495" s="29" t="s">
        <v>53</v>
      </c>
      <c r="K495" s="29" t="s">
        <v>53</v>
      </c>
      <c r="L495" s="29" t="s">
        <v>53</v>
      </c>
      <c r="M495" s="29" t="s">
        <v>53</v>
      </c>
      <c r="N495" s="29" t="s">
        <v>53</v>
      </c>
      <c r="O495" s="29">
        <v>0</v>
      </c>
      <c r="P495" s="29" t="s">
        <v>885</v>
      </c>
      <c r="Q495" t="s">
        <v>893</v>
      </c>
      <c r="R495" s="36" t="s">
        <v>889</v>
      </c>
      <c r="S495" s="31"/>
      <c r="T495" t="s">
        <v>877</v>
      </c>
      <c r="U495" t="str">
        <f t="shared" si="15"/>
        <v>None</v>
      </c>
    </row>
    <row r="496" spans="1:21">
      <c r="A496">
        <v>333</v>
      </c>
      <c r="B496">
        <v>-69.642723618999995</v>
      </c>
      <c r="C496">
        <v>44.534724525000001</v>
      </c>
      <c r="D496" t="s">
        <v>33</v>
      </c>
      <c r="E496" t="s">
        <v>14</v>
      </c>
      <c r="H496" s="21">
        <f t="shared" si="14"/>
        <v>0</v>
      </c>
      <c r="I496" s="29">
        <v>6</v>
      </c>
      <c r="J496" s="29" t="s">
        <v>53</v>
      </c>
      <c r="K496" s="29" t="s">
        <v>53</v>
      </c>
      <c r="L496" s="29" t="s">
        <v>53</v>
      </c>
      <c r="M496" s="29" t="s">
        <v>53</v>
      </c>
      <c r="N496" s="29" t="s">
        <v>53</v>
      </c>
      <c r="O496" s="29">
        <v>0</v>
      </c>
      <c r="P496" s="29" t="s">
        <v>885</v>
      </c>
      <c r="Q496" t="s">
        <v>893</v>
      </c>
      <c r="R496" s="36" t="s">
        <v>889</v>
      </c>
      <c r="S496" s="31"/>
      <c r="T496" t="s">
        <v>877</v>
      </c>
      <c r="U496" t="str">
        <f t="shared" si="15"/>
        <v>None</v>
      </c>
    </row>
    <row r="497" spans="1:21">
      <c r="A497">
        <v>280</v>
      </c>
      <c r="B497">
        <v>-69.643613383000002</v>
      </c>
      <c r="C497">
        <v>44.534504181999999</v>
      </c>
      <c r="D497" t="s">
        <v>33</v>
      </c>
      <c r="E497" t="s">
        <v>14</v>
      </c>
      <c r="H497" s="21">
        <f t="shared" si="14"/>
        <v>0</v>
      </c>
      <c r="I497" s="29">
        <v>7</v>
      </c>
      <c r="J497" s="29" t="s">
        <v>53</v>
      </c>
      <c r="K497" s="29" t="s">
        <v>53</v>
      </c>
      <c r="L497" s="29" t="s">
        <v>53</v>
      </c>
      <c r="M497" s="29" t="s">
        <v>53</v>
      </c>
      <c r="N497" s="29" t="s">
        <v>53</v>
      </c>
      <c r="O497" s="29">
        <v>0</v>
      </c>
      <c r="P497" s="29" t="s">
        <v>885</v>
      </c>
      <c r="Q497" t="s">
        <v>893</v>
      </c>
      <c r="R497" s="36" t="s">
        <v>889</v>
      </c>
      <c r="S497" s="31"/>
      <c r="T497" t="s">
        <v>877</v>
      </c>
      <c r="U497" t="str">
        <f t="shared" si="15"/>
        <v>None</v>
      </c>
    </row>
    <row r="498" spans="1:21">
      <c r="A498">
        <v>334</v>
      </c>
      <c r="B498">
        <v>-69.642741838000006</v>
      </c>
      <c r="C498">
        <v>44.534680014000003</v>
      </c>
      <c r="D498" t="s">
        <v>33</v>
      </c>
      <c r="E498" t="s">
        <v>14</v>
      </c>
      <c r="H498" s="21">
        <f t="shared" si="14"/>
        <v>0</v>
      </c>
      <c r="I498" s="29">
        <v>7</v>
      </c>
      <c r="J498" s="29" t="s">
        <v>53</v>
      </c>
      <c r="K498" s="29" t="s">
        <v>53</v>
      </c>
      <c r="L498" s="29" t="s">
        <v>53</v>
      </c>
      <c r="M498" s="29" t="s">
        <v>53</v>
      </c>
      <c r="N498" s="29" t="s">
        <v>53</v>
      </c>
      <c r="O498" s="29">
        <v>0</v>
      </c>
      <c r="P498" s="29" t="s">
        <v>885</v>
      </c>
      <c r="Q498" t="s">
        <v>893</v>
      </c>
      <c r="R498" s="36" t="s">
        <v>889</v>
      </c>
      <c r="S498" s="31"/>
      <c r="T498" t="s">
        <v>877</v>
      </c>
      <c r="U498" t="str">
        <f t="shared" si="15"/>
        <v>None</v>
      </c>
    </row>
    <row r="499" spans="1:21">
      <c r="A499">
        <v>281</v>
      </c>
      <c r="B499">
        <v>-69.643593784000004</v>
      </c>
      <c r="C499">
        <v>44.534547605</v>
      </c>
      <c r="D499" t="s">
        <v>33</v>
      </c>
      <c r="E499" t="s">
        <v>21</v>
      </c>
      <c r="H499" s="21">
        <f t="shared" si="14"/>
        <v>0</v>
      </c>
      <c r="I499" s="29">
        <v>8</v>
      </c>
      <c r="J499" s="29">
        <v>6</v>
      </c>
      <c r="K499" s="29" t="s">
        <v>53</v>
      </c>
      <c r="L499" s="29" t="s">
        <v>53</v>
      </c>
      <c r="M499" s="29" t="s">
        <v>53</v>
      </c>
      <c r="N499" s="29" t="s">
        <v>53</v>
      </c>
      <c r="O499" s="29">
        <v>0</v>
      </c>
      <c r="P499" s="29" t="s">
        <v>885</v>
      </c>
      <c r="Q499" t="s">
        <v>893</v>
      </c>
      <c r="R499" s="36" t="s">
        <v>889</v>
      </c>
      <c r="S499" s="31"/>
      <c r="T499" t="s">
        <v>877</v>
      </c>
      <c r="U499" t="str">
        <f t="shared" si="15"/>
        <v>None</v>
      </c>
    </row>
    <row r="500" spans="1:21">
      <c r="A500">
        <v>297</v>
      </c>
      <c r="B500">
        <v>-69.643179756999999</v>
      </c>
      <c r="C500">
        <v>44.534624831000002</v>
      </c>
      <c r="D500" t="s">
        <v>33</v>
      </c>
      <c r="E500" t="s">
        <v>21</v>
      </c>
      <c r="H500" s="21">
        <f t="shared" si="14"/>
        <v>0</v>
      </c>
      <c r="I500" s="29">
        <v>8</v>
      </c>
      <c r="J500" s="29" t="s">
        <v>53</v>
      </c>
      <c r="K500" s="29" t="s">
        <v>53</v>
      </c>
      <c r="L500" s="29" t="s">
        <v>53</v>
      </c>
      <c r="M500" s="29" t="s">
        <v>53</v>
      </c>
      <c r="N500" s="29" t="s">
        <v>53</v>
      </c>
      <c r="O500" s="29">
        <v>0</v>
      </c>
      <c r="P500" s="29" t="s">
        <v>885</v>
      </c>
      <c r="Q500" t="s">
        <v>893</v>
      </c>
      <c r="R500" s="36" t="s">
        <v>889</v>
      </c>
      <c r="S500" s="31"/>
      <c r="T500" t="s">
        <v>877</v>
      </c>
      <c r="U500" t="str">
        <f t="shared" si="15"/>
        <v>None</v>
      </c>
    </row>
    <row r="501" spans="1:21">
      <c r="A501">
        <v>314</v>
      </c>
      <c r="B501">
        <v>-69.642355590999998</v>
      </c>
      <c r="C501">
        <v>44.535296690000003</v>
      </c>
      <c r="D501" t="s">
        <v>33</v>
      </c>
      <c r="E501" t="s">
        <v>14</v>
      </c>
      <c r="H501" s="21">
        <f t="shared" si="14"/>
        <v>0</v>
      </c>
      <c r="I501" s="29">
        <v>8</v>
      </c>
      <c r="J501" s="29" t="s">
        <v>53</v>
      </c>
      <c r="K501" s="29" t="s">
        <v>53</v>
      </c>
      <c r="L501" s="29" t="s">
        <v>53</v>
      </c>
      <c r="M501" s="29" t="s">
        <v>53</v>
      </c>
      <c r="N501" s="29" t="s">
        <v>53</v>
      </c>
      <c r="O501" s="29">
        <v>0</v>
      </c>
      <c r="P501" s="29" t="s">
        <v>885</v>
      </c>
      <c r="Q501" t="s">
        <v>893</v>
      </c>
      <c r="R501" s="36" t="s">
        <v>889</v>
      </c>
      <c r="S501" s="31"/>
      <c r="T501" t="s">
        <v>877</v>
      </c>
      <c r="U501" t="str">
        <f t="shared" si="15"/>
        <v>None</v>
      </c>
    </row>
    <row r="502" spans="1:21">
      <c r="A502">
        <v>327</v>
      </c>
      <c r="B502">
        <v>-69.642699167999993</v>
      </c>
      <c r="C502">
        <v>44.534753703</v>
      </c>
      <c r="D502" t="s">
        <v>33</v>
      </c>
      <c r="E502" t="s">
        <v>21</v>
      </c>
      <c r="H502" s="21">
        <f t="shared" si="14"/>
        <v>0</v>
      </c>
      <c r="I502" s="29">
        <v>8</v>
      </c>
      <c r="J502" s="29" t="s">
        <v>53</v>
      </c>
      <c r="K502" s="29" t="s">
        <v>53</v>
      </c>
      <c r="L502" s="29" t="s">
        <v>53</v>
      </c>
      <c r="M502" s="29" t="s">
        <v>53</v>
      </c>
      <c r="N502" s="29" t="s">
        <v>53</v>
      </c>
      <c r="O502" s="29">
        <v>0</v>
      </c>
      <c r="P502" s="29" t="s">
        <v>885</v>
      </c>
      <c r="Q502" t="s">
        <v>893</v>
      </c>
      <c r="R502" s="36" t="s">
        <v>889</v>
      </c>
      <c r="S502" s="31"/>
      <c r="T502" t="s">
        <v>877</v>
      </c>
      <c r="U502" t="str">
        <f t="shared" si="15"/>
        <v>None</v>
      </c>
    </row>
    <row r="503" spans="1:21">
      <c r="A503">
        <v>295</v>
      </c>
      <c r="B503">
        <v>-69.643175024000001</v>
      </c>
      <c r="C503">
        <v>44.534643930000001</v>
      </c>
      <c r="D503" t="s">
        <v>33</v>
      </c>
      <c r="E503" t="s">
        <v>14</v>
      </c>
      <c r="H503" s="21">
        <f t="shared" si="14"/>
        <v>0</v>
      </c>
      <c r="I503" s="29">
        <v>9</v>
      </c>
      <c r="J503" s="29" t="s">
        <v>53</v>
      </c>
      <c r="K503" s="29" t="s">
        <v>53</v>
      </c>
      <c r="L503" s="29" t="s">
        <v>53</v>
      </c>
      <c r="M503" s="29" t="s">
        <v>53</v>
      </c>
      <c r="N503" s="29" t="s">
        <v>53</v>
      </c>
      <c r="O503" s="29">
        <v>0</v>
      </c>
      <c r="P503" s="29" t="s">
        <v>885</v>
      </c>
      <c r="Q503" t="s">
        <v>893</v>
      </c>
      <c r="R503" s="36" t="s">
        <v>889</v>
      </c>
      <c r="S503" s="31"/>
      <c r="T503" t="s">
        <v>877</v>
      </c>
      <c r="U503" t="str">
        <f t="shared" si="15"/>
        <v>None</v>
      </c>
    </row>
    <row r="504" spans="1:21">
      <c r="A504">
        <v>324</v>
      </c>
      <c r="B504">
        <v>-69.642647957999998</v>
      </c>
      <c r="C504">
        <v>44.534834385000003</v>
      </c>
      <c r="D504" t="s">
        <v>33</v>
      </c>
      <c r="E504" t="s">
        <v>14</v>
      </c>
      <c r="H504" s="21">
        <f t="shared" si="14"/>
        <v>0</v>
      </c>
      <c r="I504" s="29">
        <v>9</v>
      </c>
      <c r="J504" s="29" t="s">
        <v>53</v>
      </c>
      <c r="K504" s="29" t="s">
        <v>53</v>
      </c>
      <c r="L504" s="29" t="s">
        <v>53</v>
      </c>
      <c r="M504" s="29" t="s">
        <v>53</v>
      </c>
      <c r="N504" s="29" t="s">
        <v>53</v>
      </c>
      <c r="O504" s="29">
        <v>0</v>
      </c>
      <c r="P504" s="29" t="s">
        <v>885</v>
      </c>
      <c r="Q504" t="s">
        <v>893</v>
      </c>
      <c r="R504" s="36" t="s">
        <v>889</v>
      </c>
      <c r="S504" s="31"/>
      <c r="T504" t="s">
        <v>877</v>
      </c>
      <c r="U504" t="str">
        <f t="shared" si="15"/>
        <v>None</v>
      </c>
    </row>
    <row r="505" spans="1:21">
      <c r="A505">
        <v>310</v>
      </c>
      <c r="B505">
        <v>-69.642302047000001</v>
      </c>
      <c r="C505">
        <v>44.535379528</v>
      </c>
      <c r="D505" t="s">
        <v>33</v>
      </c>
      <c r="E505" t="s">
        <v>14</v>
      </c>
      <c r="H505" s="21">
        <f t="shared" si="14"/>
        <v>0</v>
      </c>
      <c r="I505" s="29">
        <v>11</v>
      </c>
      <c r="J505" s="29" t="s">
        <v>53</v>
      </c>
      <c r="K505" s="29" t="s">
        <v>53</v>
      </c>
      <c r="L505" s="29" t="s">
        <v>53</v>
      </c>
      <c r="M505" s="29" t="s">
        <v>53</v>
      </c>
      <c r="N505" s="29" t="s">
        <v>53</v>
      </c>
      <c r="O505" s="29">
        <v>0</v>
      </c>
      <c r="P505" s="29" t="s">
        <v>885</v>
      </c>
      <c r="Q505" t="s">
        <v>893</v>
      </c>
      <c r="R505" s="36" t="s">
        <v>889</v>
      </c>
      <c r="S505" s="31"/>
      <c r="T505" t="s">
        <v>877</v>
      </c>
      <c r="U505" t="str">
        <f t="shared" si="15"/>
        <v>None</v>
      </c>
    </row>
    <row r="506" spans="1:21">
      <c r="A506">
        <v>323</v>
      </c>
      <c r="B506">
        <v>-69.642636455000002</v>
      </c>
      <c r="C506">
        <v>44.534906034000002</v>
      </c>
      <c r="D506" t="s">
        <v>33</v>
      </c>
      <c r="E506" t="s">
        <v>21</v>
      </c>
      <c r="H506" s="21">
        <f t="shared" si="14"/>
        <v>0</v>
      </c>
      <c r="I506" s="29">
        <v>11</v>
      </c>
      <c r="J506" s="29">
        <v>11</v>
      </c>
      <c r="K506" s="29" t="s">
        <v>53</v>
      </c>
      <c r="L506" s="29" t="s">
        <v>53</v>
      </c>
      <c r="M506" s="29" t="s">
        <v>53</v>
      </c>
      <c r="N506" s="29" t="s">
        <v>53</v>
      </c>
      <c r="O506" s="29">
        <v>0</v>
      </c>
      <c r="P506" s="29" t="s">
        <v>885</v>
      </c>
      <c r="Q506" t="s">
        <v>893</v>
      </c>
      <c r="R506" s="36" t="s">
        <v>889</v>
      </c>
      <c r="S506" s="31"/>
      <c r="T506" t="s">
        <v>877</v>
      </c>
      <c r="U506" t="str">
        <f t="shared" si="15"/>
        <v>None</v>
      </c>
    </row>
    <row r="507" spans="1:21">
      <c r="A507">
        <v>317</v>
      </c>
      <c r="B507">
        <v>-69.642388491999995</v>
      </c>
      <c r="C507">
        <v>44.535238681000003</v>
      </c>
      <c r="D507" t="s">
        <v>33</v>
      </c>
      <c r="E507" t="s">
        <v>21</v>
      </c>
      <c r="H507" s="21">
        <f t="shared" si="14"/>
        <v>0</v>
      </c>
      <c r="I507" s="29">
        <v>12</v>
      </c>
      <c r="J507" s="29" t="s">
        <v>53</v>
      </c>
      <c r="K507" s="29" t="s">
        <v>53</v>
      </c>
      <c r="L507" s="29" t="s">
        <v>53</v>
      </c>
      <c r="M507" s="29" t="s">
        <v>53</v>
      </c>
      <c r="N507" s="29" t="s">
        <v>53</v>
      </c>
      <c r="O507" s="29">
        <v>0</v>
      </c>
      <c r="P507" s="29" t="s">
        <v>885</v>
      </c>
      <c r="Q507" t="s">
        <v>893</v>
      </c>
      <c r="R507" s="36" t="s">
        <v>889</v>
      </c>
      <c r="S507" s="31"/>
      <c r="T507" t="s">
        <v>877</v>
      </c>
      <c r="U507" t="str">
        <f t="shared" si="15"/>
        <v>None</v>
      </c>
    </row>
    <row r="508" spans="1:21">
      <c r="A508">
        <v>286</v>
      </c>
      <c r="B508">
        <v>-69.643427377999998</v>
      </c>
      <c r="C508">
        <v>44.534582637</v>
      </c>
      <c r="D508" t="s">
        <v>33</v>
      </c>
      <c r="E508" t="s">
        <v>14</v>
      </c>
      <c r="H508" s="21">
        <f t="shared" si="14"/>
        <v>0</v>
      </c>
      <c r="I508" s="29">
        <v>14</v>
      </c>
      <c r="J508" s="29" t="s">
        <v>53</v>
      </c>
      <c r="K508" s="29" t="s">
        <v>53</v>
      </c>
      <c r="L508" s="29" t="s">
        <v>53</v>
      </c>
      <c r="M508" s="29" t="s">
        <v>53</v>
      </c>
      <c r="N508" s="29" t="s">
        <v>53</v>
      </c>
      <c r="O508" s="29">
        <v>0</v>
      </c>
      <c r="P508" s="29" t="s">
        <v>885</v>
      </c>
      <c r="Q508" t="s">
        <v>893</v>
      </c>
      <c r="R508" s="36" t="s">
        <v>889</v>
      </c>
      <c r="S508" s="31"/>
      <c r="T508" t="s">
        <v>877</v>
      </c>
      <c r="U508" t="str">
        <f t="shared" si="15"/>
        <v>None</v>
      </c>
    </row>
    <row r="509" spans="1:21">
      <c r="A509">
        <v>315</v>
      </c>
      <c r="B509">
        <v>-69.642398572000005</v>
      </c>
      <c r="C509">
        <v>44.535250816000001</v>
      </c>
      <c r="D509" t="s">
        <v>33</v>
      </c>
      <c r="E509" t="s">
        <v>21</v>
      </c>
      <c r="H509" s="21">
        <f t="shared" si="14"/>
        <v>0</v>
      </c>
      <c r="I509" s="29">
        <v>14</v>
      </c>
      <c r="J509" s="29" t="s">
        <v>53</v>
      </c>
      <c r="K509" s="29" t="s">
        <v>53</v>
      </c>
      <c r="L509" s="29" t="s">
        <v>53</v>
      </c>
      <c r="M509" s="29" t="s">
        <v>53</v>
      </c>
      <c r="N509" s="29" t="s">
        <v>53</v>
      </c>
      <c r="O509" s="29">
        <v>0</v>
      </c>
      <c r="P509" s="29" t="s">
        <v>885</v>
      </c>
      <c r="Q509" t="s">
        <v>893</v>
      </c>
      <c r="R509" s="36" t="s">
        <v>889</v>
      </c>
      <c r="S509" s="31"/>
      <c r="T509" t="s">
        <v>877</v>
      </c>
      <c r="U509" t="str">
        <f t="shared" si="15"/>
        <v>None</v>
      </c>
    </row>
    <row r="510" spans="1:21">
      <c r="A510">
        <v>316</v>
      </c>
      <c r="B510">
        <v>-69.642391962999994</v>
      </c>
      <c r="C510">
        <v>44.5352082</v>
      </c>
      <c r="D510" t="s">
        <v>33</v>
      </c>
      <c r="E510" t="s">
        <v>14</v>
      </c>
      <c r="H510" s="21">
        <f t="shared" si="14"/>
        <v>0</v>
      </c>
      <c r="I510" s="29">
        <v>16</v>
      </c>
      <c r="J510" s="29" t="s">
        <v>53</v>
      </c>
      <c r="K510" s="29" t="s">
        <v>53</v>
      </c>
      <c r="L510" s="29" t="s">
        <v>53</v>
      </c>
      <c r="M510" s="29" t="s">
        <v>53</v>
      </c>
      <c r="N510" s="29" t="s">
        <v>53</v>
      </c>
      <c r="O510" s="29">
        <v>0</v>
      </c>
      <c r="P510" s="29" t="s">
        <v>885</v>
      </c>
      <c r="Q510" t="s">
        <v>893</v>
      </c>
      <c r="R510" s="36" t="s">
        <v>889</v>
      </c>
      <c r="S510" s="31"/>
      <c r="T510" t="s">
        <v>877</v>
      </c>
      <c r="U510" t="str">
        <f t="shared" si="15"/>
        <v>None</v>
      </c>
    </row>
    <row r="511" spans="1:21">
      <c r="A511">
        <v>400</v>
      </c>
      <c r="B511">
        <v>-69.659694424999998</v>
      </c>
      <c r="C511">
        <v>44.526937404999998</v>
      </c>
      <c r="D511" t="s">
        <v>33</v>
      </c>
      <c r="E511" t="s">
        <v>14</v>
      </c>
      <c r="H511" s="21">
        <f t="shared" si="14"/>
        <v>0</v>
      </c>
      <c r="I511" s="29">
        <v>19</v>
      </c>
      <c r="J511" s="29" t="s">
        <v>53</v>
      </c>
      <c r="K511" s="29" t="s">
        <v>53</v>
      </c>
      <c r="L511" s="29" t="s">
        <v>53</v>
      </c>
      <c r="M511" s="29" t="s">
        <v>53</v>
      </c>
      <c r="N511" s="29" t="s">
        <v>53</v>
      </c>
      <c r="O511" s="29">
        <v>0</v>
      </c>
      <c r="P511" s="29" t="s">
        <v>885</v>
      </c>
      <c r="Q511" t="s">
        <v>893</v>
      </c>
      <c r="R511" s="36" t="s">
        <v>889</v>
      </c>
      <c r="S511" s="31"/>
      <c r="T511" t="s">
        <v>877</v>
      </c>
      <c r="U511" t="str">
        <f t="shared" si="15"/>
        <v>None</v>
      </c>
    </row>
    <row r="512" spans="1:21">
      <c r="A512">
        <v>111</v>
      </c>
      <c r="B512">
        <v>-69.628761783000002</v>
      </c>
      <c r="C512">
        <v>44.549419213999997</v>
      </c>
      <c r="D512" t="s">
        <v>33</v>
      </c>
      <c r="E512" t="s">
        <v>14</v>
      </c>
      <c r="H512" s="21">
        <f t="shared" si="14"/>
        <v>0</v>
      </c>
      <c r="I512" s="29">
        <v>24</v>
      </c>
      <c r="J512" s="29" t="s">
        <v>53</v>
      </c>
      <c r="K512" s="29" t="s">
        <v>53</v>
      </c>
      <c r="L512" s="29" t="s">
        <v>53</v>
      </c>
      <c r="M512" s="29" t="s">
        <v>53</v>
      </c>
      <c r="N512" s="29" t="s">
        <v>53</v>
      </c>
      <c r="O512" s="29">
        <v>0</v>
      </c>
      <c r="P512" s="29" t="s">
        <v>885</v>
      </c>
      <c r="Q512" t="s">
        <v>893</v>
      </c>
      <c r="R512" s="36" t="s">
        <v>889</v>
      </c>
      <c r="S512" s="31"/>
      <c r="T512" t="s">
        <v>877</v>
      </c>
      <c r="U512" t="str">
        <f t="shared" si="15"/>
        <v>None</v>
      </c>
    </row>
    <row r="513" spans="1:21">
      <c r="A513">
        <v>110</v>
      </c>
      <c r="B513">
        <v>-69.628765302000005</v>
      </c>
      <c r="C513">
        <v>44.549493738999999</v>
      </c>
      <c r="D513" t="s">
        <v>33</v>
      </c>
      <c r="E513" t="s">
        <v>14</v>
      </c>
      <c r="H513" s="21">
        <f t="shared" si="14"/>
        <v>0</v>
      </c>
      <c r="I513" s="29">
        <v>25</v>
      </c>
      <c r="J513" s="29" t="s">
        <v>53</v>
      </c>
      <c r="K513" s="29" t="s">
        <v>53</v>
      </c>
      <c r="L513" s="29" t="s">
        <v>53</v>
      </c>
      <c r="M513" s="29" t="s">
        <v>53</v>
      </c>
      <c r="N513" s="29" t="s">
        <v>53</v>
      </c>
      <c r="O513" s="29">
        <v>0</v>
      </c>
      <c r="P513" s="29" t="s">
        <v>885</v>
      </c>
      <c r="Q513" t="s">
        <v>893</v>
      </c>
      <c r="R513" s="36" t="s">
        <v>889</v>
      </c>
      <c r="S513" s="31"/>
      <c r="T513" t="s">
        <v>877</v>
      </c>
      <c r="U513" t="str">
        <f t="shared" si="15"/>
        <v>None</v>
      </c>
    </row>
    <row r="514" spans="1:21">
      <c r="A514">
        <v>145</v>
      </c>
      <c r="B514">
        <v>-69.633104364000005</v>
      </c>
      <c r="C514">
        <v>44.545431358999998</v>
      </c>
      <c r="D514" t="s">
        <v>13</v>
      </c>
      <c r="E514" t="s">
        <v>14</v>
      </c>
      <c r="H514" s="21">
        <f t="shared" ref="H514:H577" si="16">IF(R514="Y", 1, 0)</f>
        <v>0</v>
      </c>
      <c r="I514" s="29">
        <v>8</v>
      </c>
      <c r="J514" s="29" t="s">
        <v>53</v>
      </c>
      <c r="K514" s="29" t="s">
        <v>53</v>
      </c>
      <c r="L514" s="29" t="s">
        <v>53</v>
      </c>
      <c r="M514" s="29" t="s">
        <v>53</v>
      </c>
      <c r="N514" s="29" t="s">
        <v>53</v>
      </c>
      <c r="O514" s="29">
        <v>0</v>
      </c>
      <c r="P514" s="29" t="s">
        <v>42</v>
      </c>
      <c r="Q514" t="s">
        <v>893</v>
      </c>
      <c r="R514" s="36" t="s">
        <v>889</v>
      </c>
      <c r="S514" s="31"/>
      <c r="T514" t="s">
        <v>877</v>
      </c>
      <c r="U514" t="str">
        <f t="shared" ref="U514:U577" si="17">IF(R514="N","None",(IF(AND(T514="Ornamental",R514="Y"),"Insert/Injection",(IF(AND(OR(T514="Bush",T514&lt;10),R514="Y"),"Manual Removal","Organic Spray")))))</f>
        <v>None</v>
      </c>
    </row>
    <row r="515" spans="1:21">
      <c r="A515">
        <v>232</v>
      </c>
      <c r="B515">
        <v>-69.628102697000003</v>
      </c>
      <c r="C515">
        <v>44.550259914999998</v>
      </c>
      <c r="D515" t="s">
        <v>13</v>
      </c>
      <c r="E515" t="s">
        <v>14</v>
      </c>
      <c r="H515" s="21">
        <f t="shared" si="16"/>
        <v>0</v>
      </c>
      <c r="I515" s="29">
        <v>2</v>
      </c>
      <c r="J515" s="29" t="s">
        <v>53</v>
      </c>
      <c r="K515" s="29" t="s">
        <v>53</v>
      </c>
      <c r="L515" s="29" t="s">
        <v>53</v>
      </c>
      <c r="M515" s="29" t="s">
        <v>53</v>
      </c>
      <c r="N515" s="29" t="s">
        <v>53</v>
      </c>
      <c r="O515" s="29">
        <v>0</v>
      </c>
      <c r="P515" s="29" t="s">
        <v>883</v>
      </c>
      <c r="Q515" t="s">
        <v>893</v>
      </c>
      <c r="R515" s="36" t="s">
        <v>889</v>
      </c>
      <c r="S515" s="31"/>
      <c r="T515" t="s">
        <v>877</v>
      </c>
      <c r="U515" t="str">
        <f t="shared" si="17"/>
        <v>None</v>
      </c>
    </row>
    <row r="516" spans="1:21">
      <c r="A516">
        <v>233</v>
      </c>
      <c r="B516">
        <v>-69.628083110000006</v>
      </c>
      <c r="C516">
        <v>44.550141177</v>
      </c>
      <c r="D516" t="s">
        <v>13</v>
      </c>
      <c r="E516" t="s">
        <v>14</v>
      </c>
      <c r="H516" s="21">
        <f t="shared" si="16"/>
        <v>0</v>
      </c>
      <c r="I516" s="29">
        <v>2</v>
      </c>
      <c r="J516" s="29" t="s">
        <v>53</v>
      </c>
      <c r="K516" s="29" t="s">
        <v>53</v>
      </c>
      <c r="L516" s="29" t="s">
        <v>53</v>
      </c>
      <c r="M516" s="29" t="s">
        <v>53</v>
      </c>
      <c r="N516" s="29" t="s">
        <v>53</v>
      </c>
      <c r="O516" s="29">
        <v>0</v>
      </c>
      <c r="P516" s="29" t="s">
        <v>883</v>
      </c>
      <c r="Q516" t="s">
        <v>893</v>
      </c>
      <c r="R516" s="36" t="s">
        <v>889</v>
      </c>
      <c r="S516" s="31"/>
      <c r="T516" t="s">
        <v>877</v>
      </c>
      <c r="U516" t="str">
        <f t="shared" si="17"/>
        <v>None</v>
      </c>
    </row>
    <row r="517" spans="1:21">
      <c r="A517">
        <v>306</v>
      </c>
      <c r="B517">
        <v>-69.639073483999994</v>
      </c>
      <c r="C517">
        <v>44.538038479999997</v>
      </c>
      <c r="D517" t="s">
        <v>13</v>
      </c>
      <c r="E517" t="s">
        <v>14</v>
      </c>
      <c r="H517" s="21">
        <f t="shared" si="16"/>
        <v>0</v>
      </c>
      <c r="I517" s="29">
        <v>2</v>
      </c>
      <c r="J517" s="29" t="s">
        <v>53</v>
      </c>
      <c r="K517" s="29" t="s">
        <v>53</v>
      </c>
      <c r="L517" s="29" t="s">
        <v>53</v>
      </c>
      <c r="M517" s="29" t="s">
        <v>53</v>
      </c>
      <c r="N517" s="29" t="s">
        <v>53</v>
      </c>
      <c r="O517" s="29">
        <v>0</v>
      </c>
      <c r="P517" s="29" t="s">
        <v>883</v>
      </c>
      <c r="Q517" t="s">
        <v>893</v>
      </c>
      <c r="R517" s="36" t="s">
        <v>889</v>
      </c>
      <c r="S517" s="31"/>
      <c r="T517" t="s">
        <v>877</v>
      </c>
      <c r="U517" t="str">
        <f t="shared" si="17"/>
        <v>None</v>
      </c>
    </row>
    <row r="518" spans="1:21">
      <c r="A518">
        <v>308</v>
      </c>
      <c r="B518">
        <v>-69.639170577000002</v>
      </c>
      <c r="C518">
        <v>44.538223844999997</v>
      </c>
      <c r="D518" t="s">
        <v>13</v>
      </c>
      <c r="E518" t="s">
        <v>14</v>
      </c>
      <c r="H518" s="21">
        <f t="shared" si="16"/>
        <v>0</v>
      </c>
      <c r="I518" s="29">
        <v>2</v>
      </c>
      <c r="J518" s="29" t="s">
        <v>53</v>
      </c>
      <c r="K518" s="29" t="s">
        <v>53</v>
      </c>
      <c r="L518" s="29" t="s">
        <v>53</v>
      </c>
      <c r="M518" s="29" t="s">
        <v>53</v>
      </c>
      <c r="N518" s="29" t="s">
        <v>53</v>
      </c>
      <c r="O518" s="29">
        <v>0</v>
      </c>
      <c r="P518" s="29" t="s">
        <v>883</v>
      </c>
      <c r="Q518" t="s">
        <v>893</v>
      </c>
      <c r="R518" s="36" t="s">
        <v>889</v>
      </c>
      <c r="S518" s="31"/>
      <c r="T518" t="s">
        <v>877</v>
      </c>
      <c r="U518" t="str">
        <f t="shared" si="17"/>
        <v>None</v>
      </c>
    </row>
    <row r="519" spans="1:21">
      <c r="A519">
        <v>194</v>
      </c>
      <c r="B519">
        <v>-69.642756055000007</v>
      </c>
      <c r="C519">
        <v>44.551077225999997</v>
      </c>
      <c r="D519" t="s">
        <v>13</v>
      </c>
      <c r="E519" t="s">
        <v>14</v>
      </c>
      <c r="H519" s="21">
        <f t="shared" si="16"/>
        <v>0</v>
      </c>
      <c r="I519" s="29">
        <v>4</v>
      </c>
      <c r="J519" s="29" t="s">
        <v>53</v>
      </c>
      <c r="K519" s="29" t="s">
        <v>53</v>
      </c>
      <c r="L519" s="29" t="s">
        <v>53</v>
      </c>
      <c r="M519" s="29" t="s">
        <v>53</v>
      </c>
      <c r="N519" s="29" t="s">
        <v>53</v>
      </c>
      <c r="O519" s="29">
        <v>0</v>
      </c>
      <c r="P519" s="29" t="s">
        <v>883</v>
      </c>
      <c r="Q519" t="s">
        <v>893</v>
      </c>
      <c r="R519" s="36" t="s">
        <v>889</v>
      </c>
      <c r="S519" s="31"/>
      <c r="T519" t="s">
        <v>877</v>
      </c>
      <c r="U519" t="str">
        <f t="shared" si="17"/>
        <v>None</v>
      </c>
    </row>
    <row r="520" spans="1:21">
      <c r="A520">
        <v>256</v>
      </c>
      <c r="B520">
        <v>-69.643351511999995</v>
      </c>
      <c r="C520">
        <v>44.551011447999997</v>
      </c>
      <c r="D520" t="s">
        <v>13</v>
      </c>
      <c r="E520" t="s">
        <v>14</v>
      </c>
      <c r="H520" s="21">
        <f t="shared" si="16"/>
        <v>0</v>
      </c>
      <c r="I520" s="29">
        <v>4</v>
      </c>
      <c r="J520" s="29" t="s">
        <v>53</v>
      </c>
      <c r="K520" s="29" t="s">
        <v>53</v>
      </c>
      <c r="L520" s="29" t="s">
        <v>53</v>
      </c>
      <c r="M520" s="29" t="s">
        <v>53</v>
      </c>
      <c r="N520" s="29" t="s">
        <v>53</v>
      </c>
      <c r="O520" s="29">
        <v>0</v>
      </c>
      <c r="P520" s="29" t="s">
        <v>883</v>
      </c>
      <c r="Q520" t="s">
        <v>893</v>
      </c>
      <c r="R520" s="36" t="s">
        <v>889</v>
      </c>
      <c r="S520" s="31"/>
      <c r="T520" t="s">
        <v>877</v>
      </c>
      <c r="U520" t="str">
        <f t="shared" si="17"/>
        <v>None</v>
      </c>
    </row>
    <row r="521" spans="1:21">
      <c r="A521">
        <v>257</v>
      </c>
      <c r="B521">
        <v>-69.643113737999997</v>
      </c>
      <c r="C521">
        <v>44.550982038999997</v>
      </c>
      <c r="D521" t="s">
        <v>13</v>
      </c>
      <c r="E521" t="s">
        <v>14</v>
      </c>
      <c r="H521" s="21">
        <f t="shared" si="16"/>
        <v>0</v>
      </c>
      <c r="I521" s="29">
        <v>4</v>
      </c>
      <c r="J521" s="29" t="s">
        <v>53</v>
      </c>
      <c r="K521" s="29" t="s">
        <v>53</v>
      </c>
      <c r="L521" s="29" t="s">
        <v>53</v>
      </c>
      <c r="M521" s="29" t="s">
        <v>53</v>
      </c>
      <c r="N521" s="29" t="s">
        <v>53</v>
      </c>
      <c r="O521" s="29">
        <v>0</v>
      </c>
      <c r="P521" s="29" t="s">
        <v>883</v>
      </c>
      <c r="Q521" t="s">
        <v>893</v>
      </c>
      <c r="R521" s="36" t="s">
        <v>889</v>
      </c>
      <c r="S521" s="31"/>
      <c r="T521" t="s">
        <v>877</v>
      </c>
      <c r="U521" t="str">
        <f t="shared" si="17"/>
        <v>None</v>
      </c>
    </row>
    <row r="522" spans="1:21">
      <c r="A522">
        <v>623</v>
      </c>
      <c r="B522">
        <v>-69.654831603000005</v>
      </c>
      <c r="C522">
        <v>44.579738042999999</v>
      </c>
      <c r="D522" t="s">
        <v>13</v>
      </c>
      <c r="E522" t="s">
        <v>14</v>
      </c>
      <c r="H522" s="21">
        <f t="shared" si="16"/>
        <v>0</v>
      </c>
      <c r="I522" s="29">
        <v>5</v>
      </c>
      <c r="J522" s="29" t="s">
        <v>53</v>
      </c>
      <c r="K522" s="29" t="s">
        <v>53</v>
      </c>
      <c r="L522" s="29" t="s">
        <v>53</v>
      </c>
      <c r="M522" s="29" t="s">
        <v>53</v>
      </c>
      <c r="N522" s="29" t="s">
        <v>53</v>
      </c>
      <c r="O522" s="29">
        <v>0</v>
      </c>
      <c r="P522" s="29" t="s">
        <v>883</v>
      </c>
      <c r="Q522" t="s">
        <v>893</v>
      </c>
      <c r="R522" s="36" t="s">
        <v>889</v>
      </c>
      <c r="S522" s="31"/>
      <c r="T522" t="s">
        <v>877</v>
      </c>
      <c r="U522" t="str">
        <f t="shared" si="17"/>
        <v>None</v>
      </c>
    </row>
    <row r="523" spans="1:21">
      <c r="A523">
        <v>244</v>
      </c>
      <c r="B523">
        <v>-69.644398957999996</v>
      </c>
      <c r="C523">
        <v>44.561219917999999</v>
      </c>
      <c r="D523" t="s">
        <v>13</v>
      </c>
      <c r="E523" t="s">
        <v>14</v>
      </c>
      <c r="H523" s="21">
        <f t="shared" si="16"/>
        <v>0</v>
      </c>
      <c r="I523" s="29">
        <v>6</v>
      </c>
      <c r="J523" s="29" t="s">
        <v>53</v>
      </c>
      <c r="K523" s="29" t="s">
        <v>53</v>
      </c>
      <c r="L523" s="29" t="s">
        <v>53</v>
      </c>
      <c r="M523" s="29" t="s">
        <v>53</v>
      </c>
      <c r="N523" s="29" t="s">
        <v>53</v>
      </c>
      <c r="O523" s="29">
        <v>0</v>
      </c>
      <c r="P523" s="29" t="s">
        <v>883</v>
      </c>
      <c r="Q523" t="s">
        <v>893</v>
      </c>
      <c r="R523" s="36" t="s">
        <v>889</v>
      </c>
      <c r="S523" s="31"/>
      <c r="T523" t="s">
        <v>877</v>
      </c>
      <c r="U523" t="str">
        <f t="shared" si="17"/>
        <v>None</v>
      </c>
    </row>
    <row r="524" spans="1:21">
      <c r="A524">
        <v>243</v>
      </c>
      <c r="B524">
        <v>-69.644259668000004</v>
      </c>
      <c r="C524">
        <v>44.561308101000002</v>
      </c>
      <c r="D524" t="s">
        <v>13</v>
      </c>
      <c r="E524" t="s">
        <v>14</v>
      </c>
      <c r="H524" s="21">
        <f t="shared" si="16"/>
        <v>0</v>
      </c>
      <c r="I524" s="29">
        <v>7</v>
      </c>
      <c r="J524" s="29" t="s">
        <v>53</v>
      </c>
      <c r="K524" s="29" t="s">
        <v>53</v>
      </c>
      <c r="L524" s="29" t="s">
        <v>53</v>
      </c>
      <c r="M524" s="29" t="s">
        <v>53</v>
      </c>
      <c r="N524" s="29" t="s">
        <v>53</v>
      </c>
      <c r="O524" s="29">
        <v>0</v>
      </c>
      <c r="P524" s="29" t="s">
        <v>883</v>
      </c>
      <c r="Q524" t="s">
        <v>893</v>
      </c>
      <c r="R524" s="36" t="s">
        <v>889</v>
      </c>
      <c r="S524" s="31"/>
      <c r="T524" t="s">
        <v>877</v>
      </c>
      <c r="U524" t="str">
        <f t="shared" si="17"/>
        <v>None</v>
      </c>
    </row>
    <row r="525" spans="1:21">
      <c r="A525">
        <v>245</v>
      </c>
      <c r="B525">
        <v>-69.644541863000001</v>
      </c>
      <c r="C525">
        <v>44.561126258999998</v>
      </c>
      <c r="D525" t="s">
        <v>13</v>
      </c>
      <c r="E525" t="s">
        <v>14</v>
      </c>
      <c r="H525" s="21">
        <f t="shared" si="16"/>
        <v>0</v>
      </c>
      <c r="I525" s="29">
        <v>7</v>
      </c>
      <c r="J525" s="29" t="s">
        <v>53</v>
      </c>
      <c r="K525" s="29" t="s">
        <v>53</v>
      </c>
      <c r="L525" s="29" t="s">
        <v>53</v>
      </c>
      <c r="M525" s="29" t="s">
        <v>53</v>
      </c>
      <c r="N525" s="29" t="s">
        <v>53</v>
      </c>
      <c r="O525" s="29">
        <v>0</v>
      </c>
      <c r="P525" s="29" t="s">
        <v>883</v>
      </c>
      <c r="Q525" t="s">
        <v>893</v>
      </c>
      <c r="R525" s="36" t="s">
        <v>889</v>
      </c>
      <c r="S525" s="31"/>
      <c r="T525" t="s">
        <v>877</v>
      </c>
      <c r="U525" t="str">
        <f t="shared" si="17"/>
        <v>None</v>
      </c>
    </row>
    <row r="526" spans="1:21">
      <c r="A526">
        <v>616</v>
      </c>
      <c r="B526">
        <v>-69.654905241999998</v>
      </c>
      <c r="C526">
        <v>44.580012486000001</v>
      </c>
      <c r="D526" t="s">
        <v>13</v>
      </c>
      <c r="E526" t="s">
        <v>14</v>
      </c>
      <c r="H526" s="21">
        <f t="shared" si="16"/>
        <v>0</v>
      </c>
      <c r="I526" s="29">
        <v>7</v>
      </c>
      <c r="J526" s="29" t="s">
        <v>53</v>
      </c>
      <c r="K526" s="29" t="s">
        <v>53</v>
      </c>
      <c r="L526" s="29" t="s">
        <v>53</v>
      </c>
      <c r="M526" s="29" t="s">
        <v>53</v>
      </c>
      <c r="N526" s="29" t="s">
        <v>53</v>
      </c>
      <c r="O526" s="29">
        <v>0</v>
      </c>
      <c r="P526" s="29" t="s">
        <v>883</v>
      </c>
      <c r="Q526" t="s">
        <v>893</v>
      </c>
      <c r="R526" s="36" t="s">
        <v>889</v>
      </c>
      <c r="S526" s="31"/>
      <c r="T526" t="s">
        <v>877</v>
      </c>
      <c r="U526" t="str">
        <f t="shared" si="17"/>
        <v>None</v>
      </c>
    </row>
    <row r="527" spans="1:21">
      <c r="A527">
        <v>619</v>
      </c>
      <c r="B527">
        <v>-69.654871756000006</v>
      </c>
      <c r="C527">
        <v>44.57982492</v>
      </c>
      <c r="D527" t="s">
        <v>13</v>
      </c>
      <c r="E527" t="s">
        <v>14</v>
      </c>
      <c r="H527" s="21">
        <f t="shared" si="16"/>
        <v>0</v>
      </c>
      <c r="I527" s="29">
        <v>7</v>
      </c>
      <c r="J527" s="29" t="s">
        <v>53</v>
      </c>
      <c r="K527" s="29" t="s">
        <v>53</v>
      </c>
      <c r="L527" s="29" t="s">
        <v>53</v>
      </c>
      <c r="M527" s="29" t="s">
        <v>53</v>
      </c>
      <c r="N527" s="29" t="s">
        <v>53</v>
      </c>
      <c r="O527" s="29">
        <v>0</v>
      </c>
      <c r="P527" s="29" t="s">
        <v>883</v>
      </c>
      <c r="Q527" t="s">
        <v>893</v>
      </c>
      <c r="R527" s="36" t="s">
        <v>889</v>
      </c>
      <c r="S527" s="31"/>
      <c r="T527" t="s">
        <v>877</v>
      </c>
      <c r="U527" t="str">
        <f t="shared" si="17"/>
        <v>None</v>
      </c>
    </row>
    <row r="528" spans="1:21">
      <c r="A528">
        <v>621</v>
      </c>
      <c r="B528">
        <v>-69.654818667000001</v>
      </c>
      <c r="C528">
        <v>44.579799960999999</v>
      </c>
      <c r="D528" t="s">
        <v>13</v>
      </c>
      <c r="E528" t="s">
        <v>14</v>
      </c>
      <c r="H528" s="21">
        <f t="shared" si="16"/>
        <v>0</v>
      </c>
      <c r="I528" s="29">
        <v>7</v>
      </c>
      <c r="J528" s="29" t="s">
        <v>53</v>
      </c>
      <c r="K528" s="29" t="s">
        <v>53</v>
      </c>
      <c r="L528" s="29" t="s">
        <v>53</v>
      </c>
      <c r="M528" s="29" t="s">
        <v>53</v>
      </c>
      <c r="N528" s="29" t="s">
        <v>53</v>
      </c>
      <c r="O528" s="29">
        <v>0</v>
      </c>
      <c r="P528" s="29" t="s">
        <v>883</v>
      </c>
      <c r="Q528" t="s">
        <v>893</v>
      </c>
      <c r="R528" s="36" t="s">
        <v>889</v>
      </c>
      <c r="S528" s="31"/>
      <c r="T528" t="s">
        <v>877</v>
      </c>
      <c r="U528" t="str">
        <f t="shared" si="17"/>
        <v>None</v>
      </c>
    </row>
    <row r="529" spans="1:21">
      <c r="A529">
        <v>622</v>
      </c>
      <c r="B529">
        <v>-69.654839456000005</v>
      </c>
      <c r="C529">
        <v>44.579760694000001</v>
      </c>
      <c r="D529" t="s">
        <v>13</v>
      </c>
      <c r="E529" t="s">
        <v>21</v>
      </c>
      <c r="H529" s="21">
        <f t="shared" si="16"/>
        <v>0</v>
      </c>
      <c r="I529" s="29">
        <v>7</v>
      </c>
      <c r="J529" s="29" t="s">
        <v>53</v>
      </c>
      <c r="K529" s="29" t="s">
        <v>53</v>
      </c>
      <c r="L529" s="29" t="s">
        <v>53</v>
      </c>
      <c r="M529" s="29" t="s">
        <v>53</v>
      </c>
      <c r="N529" s="29" t="s">
        <v>53</v>
      </c>
      <c r="O529" s="29">
        <v>0</v>
      </c>
      <c r="P529" s="29" t="s">
        <v>883</v>
      </c>
      <c r="Q529" t="s">
        <v>893</v>
      </c>
      <c r="R529" s="36" t="s">
        <v>889</v>
      </c>
      <c r="S529" s="31"/>
      <c r="T529" t="s">
        <v>877</v>
      </c>
      <c r="U529" t="str">
        <f t="shared" si="17"/>
        <v>None</v>
      </c>
    </row>
    <row r="530" spans="1:21">
      <c r="A530">
        <v>193</v>
      </c>
      <c r="B530">
        <v>-69.642763541999997</v>
      </c>
      <c r="C530">
        <v>44.551282512</v>
      </c>
      <c r="D530" t="s">
        <v>13</v>
      </c>
      <c r="E530" t="s">
        <v>14</v>
      </c>
      <c r="H530" s="21">
        <f t="shared" si="16"/>
        <v>0</v>
      </c>
      <c r="I530" s="29">
        <v>8</v>
      </c>
      <c r="J530" s="29" t="s">
        <v>53</v>
      </c>
      <c r="K530" s="29" t="s">
        <v>53</v>
      </c>
      <c r="L530" s="29" t="s">
        <v>53</v>
      </c>
      <c r="M530" s="29" t="s">
        <v>53</v>
      </c>
      <c r="N530" s="29" t="s">
        <v>53</v>
      </c>
      <c r="O530" s="29">
        <v>0</v>
      </c>
      <c r="P530" s="29" t="s">
        <v>883</v>
      </c>
      <c r="Q530" t="s">
        <v>893</v>
      </c>
      <c r="R530" s="36" t="s">
        <v>889</v>
      </c>
      <c r="S530" s="31"/>
      <c r="T530" t="s">
        <v>877</v>
      </c>
      <c r="U530" t="str">
        <f t="shared" si="17"/>
        <v>None</v>
      </c>
    </row>
    <row r="531" spans="1:21">
      <c r="A531">
        <v>240</v>
      </c>
      <c r="B531">
        <v>-69.644008631999995</v>
      </c>
      <c r="C531">
        <v>44.561331506999998</v>
      </c>
      <c r="D531" t="s">
        <v>13</v>
      </c>
      <c r="E531" t="s">
        <v>14</v>
      </c>
      <c r="H531" s="21">
        <f t="shared" si="16"/>
        <v>0</v>
      </c>
      <c r="I531" s="29">
        <v>8</v>
      </c>
      <c r="J531" s="29" t="s">
        <v>53</v>
      </c>
      <c r="K531" s="29" t="s">
        <v>53</v>
      </c>
      <c r="L531" s="29" t="s">
        <v>53</v>
      </c>
      <c r="M531" s="29" t="s">
        <v>53</v>
      </c>
      <c r="N531" s="29" t="s">
        <v>53</v>
      </c>
      <c r="O531" s="29">
        <v>0</v>
      </c>
      <c r="P531" s="29" t="s">
        <v>883</v>
      </c>
      <c r="Q531" t="s">
        <v>893</v>
      </c>
      <c r="R531" s="36" t="s">
        <v>889</v>
      </c>
      <c r="S531" s="31"/>
      <c r="T531" t="s">
        <v>877</v>
      </c>
      <c r="U531" t="str">
        <f t="shared" si="17"/>
        <v>None</v>
      </c>
    </row>
    <row r="532" spans="1:21">
      <c r="A532">
        <v>237</v>
      </c>
      <c r="B532">
        <v>-69.644443651000003</v>
      </c>
      <c r="C532">
        <v>44.561779616999999</v>
      </c>
      <c r="D532" t="s">
        <v>13</v>
      </c>
      <c r="E532" t="s">
        <v>14</v>
      </c>
      <c r="H532" s="21">
        <f t="shared" si="16"/>
        <v>0</v>
      </c>
      <c r="I532" s="29">
        <v>9</v>
      </c>
      <c r="J532" s="29" t="s">
        <v>53</v>
      </c>
      <c r="K532" s="29" t="s">
        <v>53</v>
      </c>
      <c r="L532" s="29" t="s">
        <v>53</v>
      </c>
      <c r="M532" s="29" t="s">
        <v>53</v>
      </c>
      <c r="N532" s="29" t="s">
        <v>53</v>
      </c>
      <c r="O532" s="29">
        <v>0</v>
      </c>
      <c r="P532" s="29" t="s">
        <v>883</v>
      </c>
      <c r="Q532" t="s">
        <v>893</v>
      </c>
      <c r="R532" s="36" t="s">
        <v>889</v>
      </c>
      <c r="S532" s="31"/>
      <c r="T532" t="s">
        <v>877</v>
      </c>
      <c r="U532" t="str">
        <f t="shared" si="17"/>
        <v>None</v>
      </c>
    </row>
    <row r="533" spans="1:21">
      <c r="A533">
        <v>1</v>
      </c>
      <c r="B533">
        <v>-69.645736971999995</v>
      </c>
      <c r="C533">
        <v>44.562857465999997</v>
      </c>
      <c r="D533" t="s">
        <v>13</v>
      </c>
      <c r="E533" t="s">
        <v>14</v>
      </c>
      <c r="H533" s="21">
        <f t="shared" si="16"/>
        <v>0</v>
      </c>
      <c r="I533" s="29">
        <v>10</v>
      </c>
      <c r="J533" s="29" t="s">
        <v>53</v>
      </c>
      <c r="K533" s="29" t="s">
        <v>53</v>
      </c>
      <c r="L533" s="29" t="s">
        <v>53</v>
      </c>
      <c r="M533" s="29" t="s">
        <v>53</v>
      </c>
      <c r="N533" s="29" t="s">
        <v>53</v>
      </c>
      <c r="O533" s="29">
        <v>0</v>
      </c>
      <c r="P533" s="29" t="s">
        <v>883</v>
      </c>
      <c r="Q533" t="s">
        <v>893</v>
      </c>
      <c r="R533" s="36" t="s">
        <v>889</v>
      </c>
      <c r="S533" s="31"/>
      <c r="T533" t="s">
        <v>877</v>
      </c>
      <c r="U533" t="str">
        <f t="shared" si="17"/>
        <v>None</v>
      </c>
    </row>
    <row r="534" spans="1:21">
      <c r="A534">
        <v>16</v>
      </c>
      <c r="B534">
        <v>-69.645732416000001</v>
      </c>
      <c r="C534">
        <v>44.56222013</v>
      </c>
      <c r="D534" t="s">
        <v>13</v>
      </c>
      <c r="E534" t="s">
        <v>14</v>
      </c>
      <c r="H534" s="21">
        <f t="shared" si="16"/>
        <v>0</v>
      </c>
      <c r="I534" s="29">
        <v>10</v>
      </c>
      <c r="J534" s="29" t="s">
        <v>53</v>
      </c>
      <c r="K534" s="29" t="s">
        <v>53</v>
      </c>
      <c r="L534" s="29" t="s">
        <v>53</v>
      </c>
      <c r="M534" s="29" t="s">
        <v>53</v>
      </c>
      <c r="N534" s="29" t="s">
        <v>53</v>
      </c>
      <c r="O534" s="29">
        <v>0</v>
      </c>
      <c r="P534" s="29" t="s">
        <v>883</v>
      </c>
      <c r="Q534" t="s">
        <v>893</v>
      </c>
      <c r="R534" s="36" t="s">
        <v>889</v>
      </c>
      <c r="S534" s="31"/>
      <c r="T534" t="s">
        <v>877</v>
      </c>
      <c r="U534" t="str">
        <f t="shared" si="17"/>
        <v>None</v>
      </c>
    </row>
    <row r="535" spans="1:21">
      <c r="A535">
        <v>2</v>
      </c>
      <c r="B535">
        <v>-69.645656695</v>
      </c>
      <c r="C535">
        <v>44.562780732</v>
      </c>
      <c r="D535" t="s">
        <v>13</v>
      </c>
      <c r="E535" t="s">
        <v>14</v>
      </c>
      <c r="H535" s="21">
        <f t="shared" si="16"/>
        <v>0</v>
      </c>
      <c r="I535" s="29">
        <v>11</v>
      </c>
      <c r="J535" s="29" t="s">
        <v>53</v>
      </c>
      <c r="K535" s="29" t="s">
        <v>53</v>
      </c>
      <c r="L535" s="29" t="s">
        <v>53</v>
      </c>
      <c r="M535" s="29" t="s">
        <v>53</v>
      </c>
      <c r="N535" s="29" t="s">
        <v>53</v>
      </c>
      <c r="O535" s="29">
        <v>0</v>
      </c>
      <c r="P535" s="29" t="s">
        <v>883</v>
      </c>
      <c r="Q535" t="s">
        <v>893</v>
      </c>
      <c r="R535" s="36" t="s">
        <v>889</v>
      </c>
      <c r="S535" s="31"/>
      <c r="T535" t="s">
        <v>877</v>
      </c>
      <c r="U535" t="str">
        <f t="shared" si="17"/>
        <v>None</v>
      </c>
    </row>
    <row r="536" spans="1:21">
      <c r="A536">
        <v>235</v>
      </c>
      <c r="B536">
        <v>-69.644618628000003</v>
      </c>
      <c r="C536">
        <v>44.561940497000002</v>
      </c>
      <c r="D536" t="s">
        <v>13</v>
      </c>
      <c r="E536" t="s">
        <v>14</v>
      </c>
      <c r="H536" s="21">
        <f t="shared" si="16"/>
        <v>0</v>
      </c>
      <c r="I536" s="29">
        <v>11</v>
      </c>
      <c r="J536" s="29" t="s">
        <v>53</v>
      </c>
      <c r="K536" s="29" t="s">
        <v>53</v>
      </c>
      <c r="L536" s="29" t="s">
        <v>53</v>
      </c>
      <c r="M536" s="29" t="s">
        <v>53</v>
      </c>
      <c r="N536" s="29" t="s">
        <v>53</v>
      </c>
      <c r="O536" s="29">
        <v>0</v>
      </c>
      <c r="P536" s="29" t="s">
        <v>883</v>
      </c>
      <c r="Q536" t="s">
        <v>893</v>
      </c>
      <c r="R536" s="36" t="s">
        <v>889</v>
      </c>
      <c r="S536" s="31"/>
      <c r="T536" t="s">
        <v>877</v>
      </c>
      <c r="U536" t="str">
        <f t="shared" si="17"/>
        <v>None</v>
      </c>
    </row>
    <row r="537" spans="1:21">
      <c r="A537">
        <v>241</v>
      </c>
      <c r="B537">
        <v>-69.644183643000005</v>
      </c>
      <c r="C537">
        <v>44.561414610999996</v>
      </c>
      <c r="D537" t="s">
        <v>13</v>
      </c>
      <c r="E537" t="s">
        <v>14</v>
      </c>
      <c r="H537" s="21">
        <f t="shared" si="16"/>
        <v>0</v>
      </c>
      <c r="I537" s="29">
        <v>11</v>
      </c>
      <c r="J537" s="29" t="s">
        <v>53</v>
      </c>
      <c r="K537" s="29" t="s">
        <v>53</v>
      </c>
      <c r="L537" s="29" t="s">
        <v>53</v>
      </c>
      <c r="M537" s="29" t="s">
        <v>53</v>
      </c>
      <c r="N537" s="29" t="s">
        <v>53</v>
      </c>
      <c r="O537" s="29">
        <v>0</v>
      </c>
      <c r="P537" s="29" t="s">
        <v>883</v>
      </c>
      <c r="Q537" t="s">
        <v>893</v>
      </c>
      <c r="R537" s="36" t="s">
        <v>889</v>
      </c>
      <c r="S537" s="31"/>
      <c r="T537" t="s">
        <v>877</v>
      </c>
      <c r="U537" t="str">
        <f t="shared" si="17"/>
        <v>None</v>
      </c>
    </row>
    <row r="538" spans="1:21">
      <c r="A538">
        <v>620</v>
      </c>
      <c r="B538">
        <v>-69.654847879000002</v>
      </c>
      <c r="C538">
        <v>44.579805628999999</v>
      </c>
      <c r="D538" t="s">
        <v>13</v>
      </c>
      <c r="E538" t="s">
        <v>21</v>
      </c>
      <c r="H538" s="21">
        <f t="shared" si="16"/>
        <v>0</v>
      </c>
      <c r="I538" s="29">
        <v>11</v>
      </c>
      <c r="J538" s="29" t="s">
        <v>53</v>
      </c>
      <c r="K538" s="29" t="s">
        <v>53</v>
      </c>
      <c r="L538" s="29" t="s">
        <v>53</v>
      </c>
      <c r="M538" s="29" t="s">
        <v>53</v>
      </c>
      <c r="N538" s="29" t="s">
        <v>53</v>
      </c>
      <c r="O538" s="29">
        <v>0</v>
      </c>
      <c r="P538" s="29" t="s">
        <v>883</v>
      </c>
      <c r="Q538" t="s">
        <v>893</v>
      </c>
      <c r="R538" s="36" t="s">
        <v>889</v>
      </c>
      <c r="S538" s="31"/>
      <c r="T538" t="s">
        <v>877</v>
      </c>
      <c r="U538" t="str">
        <f t="shared" si="17"/>
        <v>None</v>
      </c>
    </row>
    <row r="539" spans="1:21">
      <c r="A539">
        <v>146</v>
      </c>
      <c r="B539">
        <v>-69.633045680999999</v>
      </c>
      <c r="C539">
        <v>44.545525931999997</v>
      </c>
      <c r="D539" t="s">
        <v>13</v>
      </c>
      <c r="E539" t="s">
        <v>19</v>
      </c>
      <c r="H539" s="21">
        <f t="shared" si="16"/>
        <v>0</v>
      </c>
      <c r="I539" s="29">
        <v>14</v>
      </c>
      <c r="J539" s="29" t="s">
        <v>53</v>
      </c>
      <c r="K539" s="29" t="s">
        <v>53</v>
      </c>
      <c r="L539" s="29" t="s">
        <v>53</v>
      </c>
      <c r="M539" s="29" t="s">
        <v>53</v>
      </c>
      <c r="N539" s="29" t="s">
        <v>53</v>
      </c>
      <c r="O539" s="29">
        <v>0</v>
      </c>
      <c r="P539" s="29" t="s">
        <v>883</v>
      </c>
      <c r="Q539" t="s">
        <v>893</v>
      </c>
      <c r="R539" s="36" t="s">
        <v>889</v>
      </c>
      <c r="S539" s="31"/>
      <c r="T539" t="s">
        <v>877</v>
      </c>
      <c r="U539" t="str">
        <f t="shared" si="17"/>
        <v>None</v>
      </c>
    </row>
    <row r="540" spans="1:21">
      <c r="A540">
        <v>239</v>
      </c>
      <c r="B540">
        <v>-69.644236332999995</v>
      </c>
      <c r="C540">
        <v>44.561609079999997</v>
      </c>
      <c r="D540" t="s">
        <v>13</v>
      </c>
      <c r="E540" t="s">
        <v>14</v>
      </c>
      <c r="H540" s="21">
        <f t="shared" si="16"/>
        <v>0</v>
      </c>
      <c r="I540" s="29">
        <v>14</v>
      </c>
      <c r="J540" s="29" t="s">
        <v>53</v>
      </c>
      <c r="K540" s="29" t="s">
        <v>53</v>
      </c>
      <c r="L540" s="29" t="s">
        <v>53</v>
      </c>
      <c r="M540" s="29" t="s">
        <v>53</v>
      </c>
      <c r="N540" s="29" t="s">
        <v>53</v>
      </c>
      <c r="O540" s="29">
        <v>0</v>
      </c>
      <c r="P540" s="29" t="s">
        <v>883</v>
      </c>
      <c r="Q540" t="s">
        <v>893</v>
      </c>
      <c r="R540" s="36" t="s">
        <v>889</v>
      </c>
      <c r="S540" s="31"/>
      <c r="T540" t="s">
        <v>877</v>
      </c>
      <c r="U540" t="str">
        <f t="shared" si="17"/>
        <v>None</v>
      </c>
    </row>
    <row r="541" spans="1:21">
      <c r="A541">
        <v>238</v>
      </c>
      <c r="B541">
        <v>-69.644362373999996</v>
      </c>
      <c r="C541">
        <v>44.561708809000002</v>
      </c>
      <c r="D541" t="s">
        <v>13</v>
      </c>
      <c r="E541" t="s">
        <v>14</v>
      </c>
      <c r="H541" s="21">
        <f t="shared" si="16"/>
        <v>0</v>
      </c>
      <c r="I541" s="29">
        <v>15</v>
      </c>
      <c r="J541" s="29" t="s">
        <v>53</v>
      </c>
      <c r="K541" s="29" t="s">
        <v>53</v>
      </c>
      <c r="L541" s="29" t="s">
        <v>53</v>
      </c>
      <c r="M541" s="29" t="s">
        <v>53</v>
      </c>
      <c r="N541" s="29" t="s">
        <v>53</v>
      </c>
      <c r="O541" s="29">
        <v>0</v>
      </c>
      <c r="P541" s="29" t="s">
        <v>883</v>
      </c>
      <c r="Q541" t="s">
        <v>893</v>
      </c>
      <c r="R541" s="36" t="s">
        <v>889</v>
      </c>
      <c r="S541" s="31"/>
      <c r="T541" t="s">
        <v>877</v>
      </c>
      <c r="U541" t="str">
        <f t="shared" si="17"/>
        <v>None</v>
      </c>
    </row>
    <row r="542" spans="1:21">
      <c r="A542">
        <v>272</v>
      </c>
      <c r="B542">
        <v>-69.638798012999999</v>
      </c>
      <c r="C542">
        <v>44.537828513999997</v>
      </c>
      <c r="D542" t="s">
        <v>13</v>
      </c>
      <c r="E542" t="s">
        <v>14</v>
      </c>
      <c r="H542" s="21">
        <f t="shared" si="16"/>
        <v>0</v>
      </c>
      <c r="I542" s="29">
        <v>15</v>
      </c>
      <c r="J542" s="29" t="s">
        <v>53</v>
      </c>
      <c r="K542" s="29" t="s">
        <v>53</v>
      </c>
      <c r="L542" s="29" t="s">
        <v>53</v>
      </c>
      <c r="M542" s="29" t="s">
        <v>53</v>
      </c>
      <c r="N542" s="29" t="s">
        <v>53</v>
      </c>
      <c r="O542" s="29">
        <v>0</v>
      </c>
      <c r="P542" s="29" t="s">
        <v>883</v>
      </c>
      <c r="Q542" t="s">
        <v>893</v>
      </c>
      <c r="R542" s="36" t="s">
        <v>889</v>
      </c>
      <c r="S542" s="31"/>
      <c r="T542" t="s">
        <v>877</v>
      </c>
      <c r="U542" t="str">
        <f t="shared" si="17"/>
        <v>None</v>
      </c>
    </row>
    <row r="543" spans="1:21">
      <c r="A543">
        <v>236</v>
      </c>
      <c r="B543">
        <v>-69.644539664000007</v>
      </c>
      <c r="C543">
        <v>44.561849207000002</v>
      </c>
      <c r="D543" t="s">
        <v>13</v>
      </c>
      <c r="E543" t="s">
        <v>14</v>
      </c>
      <c r="H543" s="21">
        <f t="shared" si="16"/>
        <v>0</v>
      </c>
      <c r="I543" s="29">
        <v>16</v>
      </c>
      <c r="J543" s="29" t="s">
        <v>53</v>
      </c>
      <c r="K543" s="29" t="s">
        <v>53</v>
      </c>
      <c r="L543" s="29" t="s">
        <v>53</v>
      </c>
      <c r="M543" s="29" t="s">
        <v>53</v>
      </c>
      <c r="N543" s="29" t="s">
        <v>53</v>
      </c>
      <c r="O543" s="29">
        <v>0</v>
      </c>
      <c r="P543" s="29" t="s">
        <v>883</v>
      </c>
      <c r="Q543" t="s">
        <v>893</v>
      </c>
      <c r="R543" s="36" t="s">
        <v>889</v>
      </c>
      <c r="S543" s="31"/>
      <c r="T543" t="s">
        <v>877</v>
      </c>
      <c r="U543" t="str">
        <f t="shared" si="17"/>
        <v>None</v>
      </c>
    </row>
    <row r="544" spans="1:21">
      <c r="A544">
        <v>258</v>
      </c>
      <c r="B544">
        <v>-69.629831769000006</v>
      </c>
      <c r="C544">
        <v>44.567045198999999</v>
      </c>
      <c r="D544" t="s">
        <v>13</v>
      </c>
      <c r="E544" t="s">
        <v>14</v>
      </c>
      <c r="H544" s="21">
        <f t="shared" si="16"/>
        <v>0</v>
      </c>
      <c r="I544" s="29">
        <v>17</v>
      </c>
      <c r="J544" s="29" t="s">
        <v>53</v>
      </c>
      <c r="K544" s="29" t="s">
        <v>53</v>
      </c>
      <c r="L544" s="29" t="s">
        <v>53</v>
      </c>
      <c r="M544" s="29" t="s">
        <v>53</v>
      </c>
      <c r="N544" s="29" t="s">
        <v>53</v>
      </c>
      <c r="O544" s="29">
        <v>0</v>
      </c>
      <c r="P544" s="29" t="s">
        <v>883</v>
      </c>
      <c r="Q544" t="s">
        <v>893</v>
      </c>
      <c r="R544" s="36" t="s">
        <v>889</v>
      </c>
      <c r="S544" s="31"/>
      <c r="T544" t="s">
        <v>877</v>
      </c>
      <c r="U544" t="str">
        <f t="shared" si="17"/>
        <v>None</v>
      </c>
    </row>
    <row r="545" spans="1:21">
      <c r="A545">
        <v>270</v>
      </c>
      <c r="B545">
        <v>-69.638994342000004</v>
      </c>
      <c r="C545">
        <v>44.537844454999998</v>
      </c>
      <c r="D545" t="s">
        <v>13</v>
      </c>
      <c r="E545" t="s">
        <v>14</v>
      </c>
      <c r="H545" s="21">
        <f t="shared" si="16"/>
        <v>0</v>
      </c>
      <c r="I545" s="29">
        <v>17</v>
      </c>
      <c r="J545" s="29" t="s">
        <v>53</v>
      </c>
      <c r="K545" s="29" t="s">
        <v>53</v>
      </c>
      <c r="L545" s="29" t="s">
        <v>53</v>
      </c>
      <c r="M545" s="29" t="s">
        <v>53</v>
      </c>
      <c r="N545" s="29" t="s">
        <v>53</v>
      </c>
      <c r="O545" s="29">
        <v>0</v>
      </c>
      <c r="P545" s="29" t="s">
        <v>883</v>
      </c>
      <c r="Q545" t="s">
        <v>893</v>
      </c>
      <c r="R545" s="36" t="s">
        <v>889</v>
      </c>
      <c r="S545" s="31"/>
      <c r="T545" t="s">
        <v>877</v>
      </c>
      <c r="U545" t="str">
        <f t="shared" si="17"/>
        <v>None</v>
      </c>
    </row>
    <row r="546" spans="1:21">
      <c r="A546">
        <v>19</v>
      </c>
      <c r="B546">
        <v>-69.630228099999997</v>
      </c>
      <c r="C546">
        <v>44.562548393999997</v>
      </c>
      <c r="D546" t="s">
        <v>13</v>
      </c>
      <c r="E546" t="s">
        <v>21</v>
      </c>
      <c r="H546" s="21">
        <f t="shared" si="16"/>
        <v>0</v>
      </c>
      <c r="I546" s="29">
        <v>20</v>
      </c>
      <c r="J546" s="29" t="s">
        <v>53</v>
      </c>
      <c r="K546" s="29" t="s">
        <v>53</v>
      </c>
      <c r="L546" s="29" t="s">
        <v>53</v>
      </c>
      <c r="M546" s="29" t="s">
        <v>53</v>
      </c>
      <c r="N546" s="29" t="s">
        <v>53</v>
      </c>
      <c r="O546" s="29">
        <v>0</v>
      </c>
      <c r="P546" s="29" t="s">
        <v>883</v>
      </c>
      <c r="Q546" t="s">
        <v>893</v>
      </c>
      <c r="R546" s="36" t="s">
        <v>889</v>
      </c>
      <c r="S546" s="31"/>
      <c r="T546" t="s">
        <v>877</v>
      </c>
      <c r="U546" t="str">
        <f t="shared" si="17"/>
        <v>None</v>
      </c>
    </row>
    <row r="547" spans="1:21">
      <c r="A547">
        <v>347</v>
      </c>
      <c r="B547">
        <v>-69.662518985000006</v>
      </c>
      <c r="C547">
        <v>44.528775699999997</v>
      </c>
      <c r="D547" t="s">
        <v>13</v>
      </c>
      <c r="E547" t="s">
        <v>14</v>
      </c>
      <c r="H547" s="21">
        <f t="shared" si="16"/>
        <v>0</v>
      </c>
      <c r="I547" s="29">
        <v>21</v>
      </c>
      <c r="J547" s="29" t="s">
        <v>53</v>
      </c>
      <c r="K547" s="29" t="s">
        <v>53</v>
      </c>
      <c r="L547" s="29" t="s">
        <v>53</v>
      </c>
      <c r="M547" s="29" t="s">
        <v>53</v>
      </c>
      <c r="N547" s="29" t="s">
        <v>53</v>
      </c>
      <c r="O547" s="29">
        <v>0</v>
      </c>
      <c r="P547" s="29" t="s">
        <v>883</v>
      </c>
      <c r="Q547" t="s">
        <v>893</v>
      </c>
      <c r="R547" s="36" t="s">
        <v>889</v>
      </c>
      <c r="S547" s="31"/>
      <c r="T547" t="s">
        <v>877</v>
      </c>
      <c r="U547" t="str">
        <f t="shared" si="17"/>
        <v>None</v>
      </c>
    </row>
    <row r="548" spans="1:21">
      <c r="A548">
        <v>20</v>
      </c>
      <c r="B548">
        <v>-69.630165457000004</v>
      </c>
      <c r="C548">
        <v>44.562654881</v>
      </c>
      <c r="D548" t="s">
        <v>13</v>
      </c>
      <c r="E548" t="s">
        <v>21</v>
      </c>
      <c r="H548" s="21">
        <f t="shared" si="16"/>
        <v>0</v>
      </c>
      <c r="I548" s="29">
        <v>22</v>
      </c>
      <c r="J548" s="29" t="s">
        <v>53</v>
      </c>
      <c r="K548" s="29" t="s">
        <v>53</v>
      </c>
      <c r="L548" s="29" t="s">
        <v>53</v>
      </c>
      <c r="M548" s="29" t="s">
        <v>53</v>
      </c>
      <c r="N548" s="29" t="s">
        <v>53</v>
      </c>
      <c r="O548" s="29">
        <v>0</v>
      </c>
      <c r="P548" s="29" t="s">
        <v>883</v>
      </c>
      <c r="Q548" t="s">
        <v>893</v>
      </c>
      <c r="R548" s="36" t="s">
        <v>889</v>
      </c>
      <c r="S548" s="31"/>
      <c r="T548" t="s">
        <v>877</v>
      </c>
      <c r="U548" t="str">
        <f t="shared" si="17"/>
        <v>None</v>
      </c>
    </row>
    <row r="549" spans="1:21">
      <c r="A549">
        <v>242</v>
      </c>
      <c r="B549">
        <v>-69.644510857</v>
      </c>
      <c r="C549">
        <v>44.561507878999997</v>
      </c>
      <c r="D549" t="s">
        <v>13</v>
      </c>
      <c r="E549" t="s">
        <v>14</v>
      </c>
      <c r="H549" s="21">
        <f t="shared" si="16"/>
        <v>0</v>
      </c>
      <c r="I549" s="29">
        <v>22</v>
      </c>
      <c r="J549" s="29" t="s">
        <v>53</v>
      </c>
      <c r="K549" s="29" t="s">
        <v>53</v>
      </c>
      <c r="L549" s="29" t="s">
        <v>53</v>
      </c>
      <c r="M549" s="29" t="s">
        <v>53</v>
      </c>
      <c r="N549" s="29" t="s">
        <v>53</v>
      </c>
      <c r="O549" s="29">
        <v>0</v>
      </c>
      <c r="P549" s="29" t="s">
        <v>883</v>
      </c>
      <c r="Q549" t="s">
        <v>893</v>
      </c>
      <c r="R549" s="36" t="s">
        <v>889</v>
      </c>
      <c r="S549" s="31"/>
      <c r="T549" t="s">
        <v>877</v>
      </c>
      <c r="U549" t="str">
        <f t="shared" si="17"/>
        <v>None</v>
      </c>
    </row>
    <row r="550" spans="1:21">
      <c r="A550">
        <v>41</v>
      </c>
      <c r="B550">
        <v>-69.627338373000001</v>
      </c>
      <c r="C550">
        <v>44.551002551000003</v>
      </c>
      <c r="D550" t="s">
        <v>13</v>
      </c>
      <c r="E550" t="s">
        <v>21</v>
      </c>
      <c r="H550" s="21">
        <f t="shared" si="16"/>
        <v>0</v>
      </c>
      <c r="I550" s="29">
        <v>3</v>
      </c>
      <c r="J550" s="29" t="s">
        <v>53</v>
      </c>
      <c r="K550" s="29" t="s">
        <v>53</v>
      </c>
      <c r="L550" s="29" t="s">
        <v>53</v>
      </c>
      <c r="M550" s="29" t="s">
        <v>53</v>
      </c>
      <c r="N550" s="29" t="s">
        <v>53</v>
      </c>
      <c r="O550" s="29">
        <v>0</v>
      </c>
      <c r="P550" s="29" t="s">
        <v>885</v>
      </c>
      <c r="Q550" t="s">
        <v>893</v>
      </c>
      <c r="R550" s="36" t="s">
        <v>889</v>
      </c>
      <c r="S550" s="31"/>
      <c r="T550" t="s">
        <v>877</v>
      </c>
      <c r="U550" t="str">
        <f t="shared" si="17"/>
        <v>None</v>
      </c>
    </row>
    <row r="551" spans="1:21">
      <c r="A551">
        <v>144</v>
      </c>
      <c r="B551">
        <v>-69.633290805000001</v>
      </c>
      <c r="C551">
        <v>44.545291396000003</v>
      </c>
      <c r="D551" t="s">
        <v>41</v>
      </c>
      <c r="E551" t="s">
        <v>21</v>
      </c>
      <c r="H551" s="21">
        <f t="shared" si="16"/>
        <v>0</v>
      </c>
      <c r="I551" s="29">
        <v>21</v>
      </c>
      <c r="J551" s="29">
        <v>18</v>
      </c>
      <c r="K551" s="29">
        <v>17</v>
      </c>
      <c r="L551" s="29">
        <v>15</v>
      </c>
      <c r="M551" s="29">
        <v>15</v>
      </c>
      <c r="N551" s="29">
        <v>14</v>
      </c>
      <c r="O551" s="29">
        <v>0</v>
      </c>
      <c r="P551" s="29" t="s">
        <v>883</v>
      </c>
      <c r="Q551" t="s">
        <v>893</v>
      </c>
      <c r="R551" s="36" t="s">
        <v>889</v>
      </c>
      <c r="S551" s="31"/>
      <c r="T551" t="s">
        <v>877</v>
      </c>
      <c r="U551" t="str">
        <f t="shared" si="17"/>
        <v>None</v>
      </c>
    </row>
    <row r="552" spans="1:21">
      <c r="A552">
        <v>203</v>
      </c>
      <c r="B552">
        <v>-69.627235908000003</v>
      </c>
      <c r="C552">
        <v>44.553143571</v>
      </c>
      <c r="D552" t="s">
        <v>32</v>
      </c>
      <c r="E552" t="s">
        <v>14</v>
      </c>
      <c r="H552" s="21">
        <f t="shared" si="16"/>
        <v>0</v>
      </c>
      <c r="I552" s="29">
        <v>3</v>
      </c>
      <c r="J552" s="29" t="s">
        <v>53</v>
      </c>
      <c r="K552" s="29" t="s">
        <v>53</v>
      </c>
      <c r="L552" s="29" t="s">
        <v>53</v>
      </c>
      <c r="M552" s="29" t="s">
        <v>53</v>
      </c>
      <c r="N552" s="29" t="s">
        <v>53</v>
      </c>
      <c r="O552" s="29">
        <v>0</v>
      </c>
      <c r="P552" s="29" t="s">
        <v>884</v>
      </c>
      <c r="Q552" t="s">
        <v>893</v>
      </c>
      <c r="R552" s="36" t="s">
        <v>889</v>
      </c>
      <c r="S552" s="31"/>
      <c r="T552" t="s">
        <v>879</v>
      </c>
      <c r="U552" t="str">
        <f t="shared" si="17"/>
        <v>None</v>
      </c>
    </row>
    <row r="553" spans="1:21">
      <c r="A553">
        <v>305</v>
      </c>
      <c r="B553">
        <v>-69.639110165000005</v>
      </c>
      <c r="C553">
        <v>44.537942418</v>
      </c>
      <c r="D553" t="s">
        <v>32</v>
      </c>
      <c r="E553" t="s">
        <v>14</v>
      </c>
      <c r="H553" s="21">
        <f t="shared" si="16"/>
        <v>0</v>
      </c>
      <c r="I553" s="29">
        <v>1</v>
      </c>
      <c r="J553" s="29" t="s">
        <v>53</v>
      </c>
      <c r="K553" s="29" t="s">
        <v>53</v>
      </c>
      <c r="L553" s="29" t="s">
        <v>53</v>
      </c>
      <c r="M553" s="29" t="s">
        <v>53</v>
      </c>
      <c r="N553" s="29" t="s">
        <v>53</v>
      </c>
      <c r="O553" s="29">
        <v>0</v>
      </c>
      <c r="P553" s="29" t="s">
        <v>883</v>
      </c>
      <c r="Q553" t="s">
        <v>893</v>
      </c>
      <c r="R553" s="36" t="s">
        <v>889</v>
      </c>
      <c r="S553" s="31"/>
      <c r="T553" t="s">
        <v>879</v>
      </c>
      <c r="U553" t="str">
        <f t="shared" si="17"/>
        <v>None</v>
      </c>
    </row>
    <row r="554" spans="1:21">
      <c r="A554">
        <v>307</v>
      </c>
      <c r="B554">
        <v>-69.639041524000007</v>
      </c>
      <c r="C554">
        <v>44.538134774</v>
      </c>
      <c r="D554" t="s">
        <v>32</v>
      </c>
      <c r="E554" t="s">
        <v>14</v>
      </c>
      <c r="H554" s="21">
        <f t="shared" si="16"/>
        <v>0</v>
      </c>
      <c r="I554" s="29">
        <v>1</v>
      </c>
      <c r="J554" s="29" t="s">
        <v>53</v>
      </c>
      <c r="K554" s="29" t="s">
        <v>53</v>
      </c>
      <c r="L554" s="29" t="s">
        <v>53</v>
      </c>
      <c r="M554" s="29" t="s">
        <v>53</v>
      </c>
      <c r="N554" s="29" t="s">
        <v>53</v>
      </c>
      <c r="O554" s="29">
        <v>0</v>
      </c>
      <c r="P554" s="29" t="s">
        <v>883</v>
      </c>
      <c r="Q554" t="s">
        <v>893</v>
      </c>
      <c r="R554" s="36" t="s">
        <v>889</v>
      </c>
      <c r="S554" s="31"/>
      <c r="T554" t="s">
        <v>879</v>
      </c>
      <c r="U554" t="str">
        <f t="shared" si="17"/>
        <v>None</v>
      </c>
    </row>
    <row r="555" spans="1:21">
      <c r="A555">
        <v>174</v>
      </c>
      <c r="B555">
        <v>-69.637515719000007</v>
      </c>
      <c r="C555">
        <v>44.539041509</v>
      </c>
      <c r="D555" t="s">
        <v>32</v>
      </c>
      <c r="E555" t="s">
        <v>21</v>
      </c>
      <c r="H555" s="21">
        <f t="shared" si="16"/>
        <v>0</v>
      </c>
      <c r="I555" s="29">
        <v>2</v>
      </c>
      <c r="J555" s="29" t="s">
        <v>53</v>
      </c>
      <c r="K555" s="29" t="s">
        <v>53</v>
      </c>
      <c r="L555" s="29" t="s">
        <v>53</v>
      </c>
      <c r="M555" s="29" t="s">
        <v>53</v>
      </c>
      <c r="N555" s="29" t="s">
        <v>53</v>
      </c>
      <c r="O555" s="29">
        <v>0</v>
      </c>
      <c r="P555" s="29" t="s">
        <v>883</v>
      </c>
      <c r="Q555" t="s">
        <v>893</v>
      </c>
      <c r="R555" s="36" t="s">
        <v>889</v>
      </c>
      <c r="S555" s="31"/>
      <c r="T555" t="s">
        <v>879</v>
      </c>
      <c r="U555" t="str">
        <f t="shared" si="17"/>
        <v>None</v>
      </c>
    </row>
    <row r="556" spans="1:21">
      <c r="A556">
        <v>429</v>
      </c>
      <c r="B556">
        <v>-69.659059904000003</v>
      </c>
      <c r="C556">
        <v>44.5340518</v>
      </c>
      <c r="D556" t="s">
        <v>32</v>
      </c>
      <c r="E556" t="s">
        <v>21</v>
      </c>
      <c r="H556" s="21">
        <f t="shared" si="16"/>
        <v>0</v>
      </c>
      <c r="I556" s="29">
        <v>9</v>
      </c>
      <c r="J556" s="29" t="s">
        <v>53</v>
      </c>
      <c r="K556" s="29" t="s">
        <v>53</v>
      </c>
      <c r="L556" s="29" t="s">
        <v>53</v>
      </c>
      <c r="M556" s="29" t="s">
        <v>53</v>
      </c>
      <c r="N556" s="29" t="s">
        <v>53</v>
      </c>
      <c r="O556" s="29">
        <v>0</v>
      </c>
      <c r="P556" s="29" t="s">
        <v>883</v>
      </c>
      <c r="Q556" t="s">
        <v>893</v>
      </c>
      <c r="R556" s="36" t="s">
        <v>889</v>
      </c>
      <c r="S556" s="31"/>
      <c r="T556" t="s">
        <v>879</v>
      </c>
      <c r="U556" t="str">
        <f t="shared" si="17"/>
        <v>None</v>
      </c>
    </row>
    <row r="557" spans="1:21">
      <c r="A557">
        <v>116</v>
      </c>
      <c r="B557">
        <v>-69.633193524000006</v>
      </c>
      <c r="C557">
        <v>44.550739329000002</v>
      </c>
      <c r="D557" t="s">
        <v>32</v>
      </c>
      <c r="E557" t="s">
        <v>21</v>
      </c>
      <c r="H557" s="21">
        <f t="shared" si="16"/>
        <v>0</v>
      </c>
      <c r="I557" s="29">
        <v>41</v>
      </c>
      <c r="J557" s="29" t="s">
        <v>53</v>
      </c>
      <c r="K557" s="29" t="s">
        <v>53</v>
      </c>
      <c r="L557" s="29" t="s">
        <v>53</v>
      </c>
      <c r="M557" s="29" t="s">
        <v>53</v>
      </c>
      <c r="N557" s="29" t="s">
        <v>53</v>
      </c>
      <c r="O557" s="29">
        <v>0</v>
      </c>
      <c r="P557" s="29" t="s">
        <v>883</v>
      </c>
      <c r="Q557" t="s">
        <v>893</v>
      </c>
      <c r="R557" s="36" t="s">
        <v>889</v>
      </c>
      <c r="S557" s="31"/>
      <c r="T557" t="s">
        <v>879</v>
      </c>
      <c r="U557" t="str">
        <f t="shared" si="17"/>
        <v>None</v>
      </c>
    </row>
    <row r="558" spans="1:21">
      <c r="A558">
        <v>97</v>
      </c>
      <c r="B558">
        <v>-69.627494107000004</v>
      </c>
      <c r="C558">
        <v>44.552737712999999</v>
      </c>
      <c r="D558" t="s">
        <v>32</v>
      </c>
      <c r="E558" t="s">
        <v>14</v>
      </c>
      <c r="H558" s="21">
        <f t="shared" si="16"/>
        <v>0</v>
      </c>
      <c r="I558" s="29">
        <v>3</v>
      </c>
      <c r="J558" s="29" t="s">
        <v>53</v>
      </c>
      <c r="K558" s="29" t="s">
        <v>53</v>
      </c>
      <c r="L558" s="29" t="s">
        <v>53</v>
      </c>
      <c r="M558" s="29" t="s">
        <v>53</v>
      </c>
      <c r="N558" s="29" t="s">
        <v>53</v>
      </c>
      <c r="O558" s="29">
        <v>0</v>
      </c>
      <c r="P558" s="29" t="s">
        <v>885</v>
      </c>
      <c r="Q558" t="s">
        <v>893</v>
      </c>
      <c r="R558" s="36" t="s">
        <v>889</v>
      </c>
      <c r="S558" s="31"/>
      <c r="T558" t="s">
        <v>879</v>
      </c>
      <c r="U558" t="str">
        <f t="shared" si="17"/>
        <v>None</v>
      </c>
    </row>
    <row r="559" spans="1:21">
      <c r="A559">
        <v>147</v>
      </c>
      <c r="B559">
        <v>-69.632821153999998</v>
      </c>
      <c r="C559">
        <v>44.545891875000002</v>
      </c>
      <c r="D559" t="s">
        <v>16</v>
      </c>
      <c r="E559" t="s">
        <v>21</v>
      </c>
      <c r="H559" s="21">
        <f t="shared" si="16"/>
        <v>0</v>
      </c>
      <c r="I559" s="29">
        <v>2</v>
      </c>
      <c r="J559" s="29" t="s">
        <v>53</v>
      </c>
      <c r="K559" s="29" t="s">
        <v>53</v>
      </c>
      <c r="L559" s="29" t="s">
        <v>53</v>
      </c>
      <c r="M559" s="29" t="s">
        <v>53</v>
      </c>
      <c r="N559" s="29" t="s">
        <v>53</v>
      </c>
      <c r="O559" s="29">
        <v>0</v>
      </c>
      <c r="P559" s="29" t="s">
        <v>883</v>
      </c>
      <c r="Q559" t="s">
        <v>893</v>
      </c>
      <c r="R559" s="36" t="s">
        <v>889</v>
      </c>
      <c r="S559" s="31"/>
      <c r="T559" t="s">
        <v>877</v>
      </c>
      <c r="U559" t="str">
        <f t="shared" si="17"/>
        <v>None</v>
      </c>
    </row>
    <row r="560" spans="1:21">
      <c r="A560">
        <v>357</v>
      </c>
      <c r="B560">
        <v>-69.660231315999994</v>
      </c>
      <c r="C560">
        <v>44.533276145000002</v>
      </c>
      <c r="D560" t="s">
        <v>16</v>
      </c>
      <c r="E560" t="s">
        <v>21</v>
      </c>
      <c r="H560" s="21">
        <f t="shared" si="16"/>
        <v>0</v>
      </c>
      <c r="I560" s="29">
        <v>4</v>
      </c>
      <c r="J560" s="29" t="s">
        <v>53</v>
      </c>
      <c r="K560" s="29" t="s">
        <v>53</v>
      </c>
      <c r="L560" s="29" t="s">
        <v>53</v>
      </c>
      <c r="M560" s="29" t="s">
        <v>53</v>
      </c>
      <c r="N560" s="29" t="s">
        <v>53</v>
      </c>
      <c r="O560" s="29">
        <v>0</v>
      </c>
      <c r="P560" s="29" t="s">
        <v>883</v>
      </c>
      <c r="Q560" t="s">
        <v>893</v>
      </c>
      <c r="R560" s="36" t="s">
        <v>889</v>
      </c>
      <c r="S560" s="31"/>
      <c r="T560" t="s">
        <v>877</v>
      </c>
      <c r="U560" t="str">
        <f t="shared" si="17"/>
        <v>None</v>
      </c>
    </row>
    <row r="561" spans="1:21">
      <c r="A561">
        <v>379</v>
      </c>
      <c r="B561">
        <v>-69.660764033999996</v>
      </c>
      <c r="C561">
        <v>44.534063346000003</v>
      </c>
      <c r="D561" t="s">
        <v>16</v>
      </c>
      <c r="E561" t="s">
        <v>14</v>
      </c>
      <c r="H561" s="21">
        <f t="shared" si="16"/>
        <v>0</v>
      </c>
      <c r="I561" s="29">
        <v>5</v>
      </c>
      <c r="J561" s="29" t="s">
        <v>53</v>
      </c>
      <c r="K561" s="29" t="s">
        <v>53</v>
      </c>
      <c r="L561" s="29" t="s">
        <v>53</v>
      </c>
      <c r="M561" s="29" t="s">
        <v>53</v>
      </c>
      <c r="N561" s="29" t="s">
        <v>53</v>
      </c>
      <c r="O561" s="29">
        <v>0</v>
      </c>
      <c r="P561" s="29" t="s">
        <v>883</v>
      </c>
      <c r="Q561" t="s">
        <v>893</v>
      </c>
      <c r="R561" s="36" t="s">
        <v>889</v>
      </c>
      <c r="S561" s="31"/>
      <c r="T561" t="s">
        <v>877</v>
      </c>
      <c r="U561" t="str">
        <f t="shared" si="17"/>
        <v>None</v>
      </c>
    </row>
    <row r="562" spans="1:21">
      <c r="A562">
        <v>443</v>
      </c>
      <c r="B562">
        <v>-69.660083326000006</v>
      </c>
      <c r="C562">
        <v>44.534193211999998</v>
      </c>
      <c r="D562" t="s">
        <v>16</v>
      </c>
      <c r="E562" t="s">
        <v>14</v>
      </c>
      <c r="H562" s="21">
        <f t="shared" si="16"/>
        <v>0</v>
      </c>
      <c r="I562" s="29">
        <v>5</v>
      </c>
      <c r="J562" s="29" t="s">
        <v>53</v>
      </c>
      <c r="K562" s="29" t="s">
        <v>53</v>
      </c>
      <c r="L562" s="29" t="s">
        <v>53</v>
      </c>
      <c r="M562" s="29" t="s">
        <v>53</v>
      </c>
      <c r="N562" s="29" t="s">
        <v>53</v>
      </c>
      <c r="O562" s="29">
        <v>0</v>
      </c>
      <c r="P562" s="29" t="s">
        <v>883</v>
      </c>
      <c r="Q562" t="s">
        <v>893</v>
      </c>
      <c r="R562" s="36" t="s">
        <v>889</v>
      </c>
      <c r="S562" s="31"/>
      <c r="T562" t="s">
        <v>877</v>
      </c>
      <c r="U562" t="str">
        <f t="shared" si="17"/>
        <v>None</v>
      </c>
    </row>
    <row r="563" spans="1:21">
      <c r="A563">
        <v>441</v>
      </c>
      <c r="B563">
        <v>-69.659665290999996</v>
      </c>
      <c r="C563">
        <v>44.534109139999998</v>
      </c>
      <c r="D563" t="s">
        <v>16</v>
      </c>
      <c r="E563" t="s">
        <v>14</v>
      </c>
      <c r="H563" s="21">
        <f t="shared" si="16"/>
        <v>0</v>
      </c>
      <c r="I563" s="29">
        <v>6</v>
      </c>
      <c r="J563" s="29" t="s">
        <v>53</v>
      </c>
      <c r="K563" s="29" t="s">
        <v>53</v>
      </c>
      <c r="L563" s="29" t="s">
        <v>53</v>
      </c>
      <c r="M563" s="29" t="s">
        <v>53</v>
      </c>
      <c r="N563" s="29" t="s">
        <v>53</v>
      </c>
      <c r="O563" s="29">
        <v>0</v>
      </c>
      <c r="P563" s="29" t="s">
        <v>883</v>
      </c>
      <c r="Q563" t="s">
        <v>893</v>
      </c>
      <c r="R563" s="36" t="s">
        <v>889</v>
      </c>
      <c r="S563" s="31"/>
      <c r="T563" t="s">
        <v>877</v>
      </c>
      <c r="U563" t="str">
        <f t="shared" si="17"/>
        <v>None</v>
      </c>
    </row>
    <row r="564" spans="1:21">
      <c r="A564">
        <v>438</v>
      </c>
      <c r="B564">
        <v>-69.659557883000005</v>
      </c>
      <c r="C564">
        <v>44.534133674000003</v>
      </c>
      <c r="D564" t="s">
        <v>16</v>
      </c>
      <c r="E564" t="s">
        <v>14</v>
      </c>
      <c r="H564" s="21">
        <f t="shared" si="16"/>
        <v>0</v>
      </c>
      <c r="I564" s="29">
        <v>7</v>
      </c>
      <c r="J564" s="29" t="s">
        <v>53</v>
      </c>
      <c r="K564" s="29" t="s">
        <v>53</v>
      </c>
      <c r="L564" s="29" t="s">
        <v>53</v>
      </c>
      <c r="M564" s="29" t="s">
        <v>53</v>
      </c>
      <c r="N564" s="29" t="s">
        <v>53</v>
      </c>
      <c r="O564" s="29">
        <v>0</v>
      </c>
      <c r="P564" s="29" t="s">
        <v>883</v>
      </c>
      <c r="Q564" t="s">
        <v>893</v>
      </c>
      <c r="R564" s="36" t="s">
        <v>889</v>
      </c>
      <c r="S564" s="31"/>
      <c r="T564" t="s">
        <v>877</v>
      </c>
      <c r="U564" t="str">
        <f t="shared" si="17"/>
        <v>None</v>
      </c>
    </row>
    <row r="565" spans="1:21">
      <c r="A565">
        <v>624</v>
      </c>
      <c r="B565">
        <v>-69.654668513000004</v>
      </c>
      <c r="C565">
        <v>44.579350916000003</v>
      </c>
      <c r="D565" t="s">
        <v>16</v>
      </c>
      <c r="E565" t="s">
        <v>14</v>
      </c>
      <c r="H565" s="21">
        <f t="shared" si="16"/>
        <v>0</v>
      </c>
      <c r="I565" s="29">
        <v>12</v>
      </c>
      <c r="J565" s="29" t="s">
        <v>53</v>
      </c>
      <c r="K565" s="29" t="s">
        <v>53</v>
      </c>
      <c r="L565" s="29" t="s">
        <v>53</v>
      </c>
      <c r="M565" s="29" t="s">
        <v>53</v>
      </c>
      <c r="N565" s="29" t="s">
        <v>53</v>
      </c>
      <c r="O565" s="29">
        <v>0</v>
      </c>
      <c r="P565" s="29" t="s">
        <v>883</v>
      </c>
      <c r="Q565" t="s">
        <v>893</v>
      </c>
      <c r="R565" s="36" t="s">
        <v>889</v>
      </c>
      <c r="S565" s="31"/>
      <c r="T565" t="s">
        <v>877</v>
      </c>
      <c r="U565" t="str">
        <f t="shared" si="17"/>
        <v>None</v>
      </c>
    </row>
    <row r="566" spans="1:21">
      <c r="A566">
        <v>3</v>
      </c>
      <c r="B566">
        <v>-69.645380863</v>
      </c>
      <c r="C566">
        <v>44.562251187000001</v>
      </c>
      <c r="D566" t="s">
        <v>16</v>
      </c>
      <c r="E566" t="s">
        <v>14</v>
      </c>
      <c r="H566" s="21">
        <f t="shared" si="16"/>
        <v>0</v>
      </c>
      <c r="I566" s="29">
        <v>14</v>
      </c>
      <c r="J566" s="29" t="s">
        <v>53</v>
      </c>
      <c r="K566" s="29" t="s">
        <v>53</v>
      </c>
      <c r="L566" s="29" t="s">
        <v>53</v>
      </c>
      <c r="M566" s="29" t="s">
        <v>53</v>
      </c>
      <c r="N566" s="29" t="s">
        <v>53</v>
      </c>
      <c r="O566" s="29">
        <v>0</v>
      </c>
      <c r="P566" s="29" t="s">
        <v>883</v>
      </c>
      <c r="Q566" t="s">
        <v>893</v>
      </c>
      <c r="R566" s="36" t="s">
        <v>889</v>
      </c>
      <c r="S566" s="31"/>
      <c r="T566" t="s">
        <v>877</v>
      </c>
      <c r="U566" t="str">
        <f t="shared" si="17"/>
        <v>None</v>
      </c>
    </row>
    <row r="567" spans="1:21">
      <c r="A567">
        <v>618</v>
      </c>
      <c r="B567">
        <v>-69.654832197999994</v>
      </c>
      <c r="C567">
        <v>44.579846717999999</v>
      </c>
      <c r="D567" t="s">
        <v>16</v>
      </c>
      <c r="E567" t="s">
        <v>14</v>
      </c>
      <c r="H567" s="21">
        <f t="shared" si="16"/>
        <v>0</v>
      </c>
      <c r="I567" s="29">
        <v>18</v>
      </c>
      <c r="J567" s="29" t="s">
        <v>53</v>
      </c>
      <c r="K567" s="29" t="s">
        <v>53</v>
      </c>
      <c r="L567" s="29" t="s">
        <v>53</v>
      </c>
      <c r="M567" s="29" t="s">
        <v>53</v>
      </c>
      <c r="N567" s="29" t="s">
        <v>53</v>
      </c>
      <c r="O567" s="29">
        <v>0</v>
      </c>
      <c r="P567" s="29" t="s">
        <v>883</v>
      </c>
      <c r="Q567" t="s">
        <v>893</v>
      </c>
      <c r="R567" s="36" t="s">
        <v>889</v>
      </c>
      <c r="S567" s="31"/>
      <c r="T567" t="s">
        <v>877</v>
      </c>
      <c r="U567" t="str">
        <f t="shared" si="17"/>
        <v>None</v>
      </c>
    </row>
    <row r="568" spans="1:21">
      <c r="A568">
        <v>191</v>
      </c>
      <c r="B568">
        <v>-69.645315615000001</v>
      </c>
      <c r="C568">
        <v>44.552435907000003</v>
      </c>
      <c r="D568" t="s">
        <v>16</v>
      </c>
      <c r="E568" t="s">
        <v>14</v>
      </c>
      <c r="H568" s="21">
        <f t="shared" si="16"/>
        <v>0</v>
      </c>
      <c r="I568" s="29">
        <v>20</v>
      </c>
      <c r="J568" s="29" t="s">
        <v>53</v>
      </c>
      <c r="K568" s="29" t="s">
        <v>53</v>
      </c>
      <c r="L568" s="29" t="s">
        <v>53</v>
      </c>
      <c r="M568" s="29" t="s">
        <v>53</v>
      </c>
      <c r="N568" s="29" t="s">
        <v>53</v>
      </c>
      <c r="O568" s="29">
        <v>0</v>
      </c>
      <c r="P568" s="29" t="s">
        <v>883</v>
      </c>
      <c r="Q568" t="s">
        <v>893</v>
      </c>
      <c r="R568" s="36" t="s">
        <v>889</v>
      </c>
      <c r="S568" s="31"/>
      <c r="T568" t="s">
        <v>877</v>
      </c>
      <c r="U568" t="str">
        <f t="shared" si="17"/>
        <v>None</v>
      </c>
    </row>
    <row r="569" spans="1:21">
      <c r="A569">
        <v>190</v>
      </c>
      <c r="B569">
        <v>-69.645275659000006</v>
      </c>
      <c r="C569">
        <v>44.552433061999999</v>
      </c>
      <c r="D569" t="s">
        <v>16</v>
      </c>
      <c r="E569" t="s">
        <v>14</v>
      </c>
      <c r="H569" s="21">
        <f t="shared" si="16"/>
        <v>0</v>
      </c>
      <c r="I569" s="29">
        <v>21</v>
      </c>
      <c r="J569" s="29" t="s">
        <v>53</v>
      </c>
      <c r="K569" s="29" t="s">
        <v>53</v>
      </c>
      <c r="L569" s="29" t="s">
        <v>53</v>
      </c>
      <c r="M569" s="29" t="s">
        <v>53</v>
      </c>
      <c r="N569" s="29" t="s">
        <v>53</v>
      </c>
      <c r="O569" s="29">
        <v>0</v>
      </c>
      <c r="P569" s="29" t="s">
        <v>883</v>
      </c>
      <c r="Q569" t="s">
        <v>893</v>
      </c>
      <c r="R569" s="36" t="s">
        <v>889</v>
      </c>
      <c r="S569" s="31"/>
      <c r="T569" t="s">
        <v>877</v>
      </c>
      <c r="U569" t="str">
        <f t="shared" si="17"/>
        <v>None</v>
      </c>
    </row>
    <row r="570" spans="1:21">
      <c r="A570">
        <v>188</v>
      </c>
      <c r="B570">
        <v>-69.645194079999996</v>
      </c>
      <c r="C570">
        <v>44.552371622999999</v>
      </c>
      <c r="D570" t="s">
        <v>16</v>
      </c>
      <c r="E570" t="s">
        <v>14</v>
      </c>
      <c r="H570" s="21">
        <f t="shared" si="16"/>
        <v>0</v>
      </c>
      <c r="I570" s="29">
        <v>24</v>
      </c>
      <c r="J570" s="29">
        <v>15</v>
      </c>
      <c r="K570" s="29">
        <v>12</v>
      </c>
      <c r="L570" s="29" t="s">
        <v>53</v>
      </c>
      <c r="M570" s="29" t="s">
        <v>53</v>
      </c>
      <c r="N570" s="29" t="s">
        <v>53</v>
      </c>
      <c r="O570" s="29">
        <v>0</v>
      </c>
      <c r="P570" s="29" t="s">
        <v>883</v>
      </c>
      <c r="Q570" t="s">
        <v>893</v>
      </c>
      <c r="R570" s="36" t="s">
        <v>889</v>
      </c>
      <c r="S570" s="31"/>
      <c r="T570" t="s">
        <v>877</v>
      </c>
      <c r="U570" t="str">
        <f t="shared" si="17"/>
        <v>None</v>
      </c>
    </row>
    <row r="571" spans="1:21">
      <c r="A571">
        <v>43</v>
      </c>
      <c r="B571">
        <v>-69.627853185999996</v>
      </c>
      <c r="C571">
        <v>44.550848983000002</v>
      </c>
      <c r="D571" t="s">
        <v>16</v>
      </c>
      <c r="E571" t="s">
        <v>14</v>
      </c>
      <c r="H571" s="21">
        <f t="shared" si="16"/>
        <v>0</v>
      </c>
      <c r="I571" s="29">
        <v>2</v>
      </c>
      <c r="J571" s="29" t="s">
        <v>53</v>
      </c>
      <c r="K571" s="29" t="s">
        <v>53</v>
      </c>
      <c r="L571" s="29" t="s">
        <v>53</v>
      </c>
      <c r="M571" s="29" t="s">
        <v>53</v>
      </c>
      <c r="N571" s="29" t="s">
        <v>53</v>
      </c>
      <c r="O571" s="29">
        <v>0</v>
      </c>
      <c r="P571" s="29" t="s">
        <v>885</v>
      </c>
      <c r="Q571" t="s">
        <v>893</v>
      </c>
      <c r="R571" s="36" t="s">
        <v>889</v>
      </c>
      <c r="S571" s="31"/>
      <c r="T571" t="s">
        <v>877</v>
      </c>
      <c r="U571" t="str">
        <f t="shared" si="17"/>
        <v>None</v>
      </c>
    </row>
    <row r="572" spans="1:21">
      <c r="A572">
        <v>205</v>
      </c>
      <c r="B572">
        <v>-69.627702201999995</v>
      </c>
      <c r="C572">
        <v>44.553218207999997</v>
      </c>
      <c r="D572" t="s">
        <v>16</v>
      </c>
      <c r="E572" t="s">
        <v>14</v>
      </c>
      <c r="H572" s="21">
        <f t="shared" si="16"/>
        <v>0</v>
      </c>
      <c r="I572" s="29">
        <v>3</v>
      </c>
      <c r="J572" s="29" t="s">
        <v>53</v>
      </c>
      <c r="K572" s="29" t="s">
        <v>53</v>
      </c>
      <c r="L572" s="29" t="s">
        <v>53</v>
      </c>
      <c r="M572" s="29" t="s">
        <v>53</v>
      </c>
      <c r="N572" s="29" t="s">
        <v>53</v>
      </c>
      <c r="O572" s="29">
        <v>0</v>
      </c>
      <c r="P572" s="29" t="s">
        <v>885</v>
      </c>
      <c r="Q572" t="s">
        <v>893</v>
      </c>
      <c r="R572" s="36" t="s">
        <v>889</v>
      </c>
      <c r="S572" s="31"/>
      <c r="T572" t="s">
        <v>877</v>
      </c>
      <c r="U572" t="str">
        <f t="shared" si="17"/>
        <v>None</v>
      </c>
    </row>
    <row r="573" spans="1:21">
      <c r="A573">
        <v>479</v>
      </c>
      <c r="B573">
        <v>-69.659844495000002</v>
      </c>
      <c r="C573">
        <v>44.526960463000002</v>
      </c>
      <c r="D573" t="s">
        <v>16</v>
      </c>
      <c r="E573" t="s">
        <v>14</v>
      </c>
      <c r="H573" s="21">
        <f t="shared" si="16"/>
        <v>0</v>
      </c>
      <c r="I573" s="29">
        <v>5</v>
      </c>
      <c r="J573" s="29" t="s">
        <v>53</v>
      </c>
      <c r="K573" s="29" t="s">
        <v>53</v>
      </c>
      <c r="L573" s="29" t="s">
        <v>53</v>
      </c>
      <c r="M573" s="29" t="s">
        <v>53</v>
      </c>
      <c r="N573" s="29" t="s">
        <v>53</v>
      </c>
      <c r="O573" s="29">
        <v>0</v>
      </c>
      <c r="P573" s="29" t="s">
        <v>885</v>
      </c>
      <c r="Q573" t="s">
        <v>893</v>
      </c>
      <c r="R573" s="36" t="s">
        <v>889</v>
      </c>
      <c r="S573" s="31"/>
      <c r="T573" t="s">
        <v>877</v>
      </c>
      <c r="U573" t="str">
        <f t="shared" si="17"/>
        <v>None</v>
      </c>
    </row>
    <row r="574" spans="1:21">
      <c r="A574">
        <v>189</v>
      </c>
      <c r="B574">
        <v>-69.645241597999998</v>
      </c>
      <c r="C574">
        <v>44.552410895999998</v>
      </c>
      <c r="D574" t="s">
        <v>16</v>
      </c>
      <c r="E574" t="s">
        <v>14</v>
      </c>
      <c r="H574" s="21">
        <f t="shared" si="16"/>
        <v>0</v>
      </c>
      <c r="I574" s="29">
        <v>24</v>
      </c>
      <c r="J574" s="29" t="s">
        <v>53</v>
      </c>
      <c r="K574" s="29" t="s">
        <v>53</v>
      </c>
      <c r="L574" s="29" t="s">
        <v>53</v>
      </c>
      <c r="M574" s="29" t="s">
        <v>53</v>
      </c>
      <c r="N574" s="29" t="s">
        <v>53</v>
      </c>
      <c r="O574" s="29">
        <v>0</v>
      </c>
      <c r="P574" s="29" t="s">
        <v>885</v>
      </c>
      <c r="Q574" t="s">
        <v>893</v>
      </c>
      <c r="R574" s="36" t="s">
        <v>889</v>
      </c>
      <c r="S574" s="31"/>
      <c r="T574" t="s">
        <v>877</v>
      </c>
      <c r="U574" t="str">
        <f t="shared" si="17"/>
        <v>None</v>
      </c>
    </row>
    <row r="575" spans="1:21">
      <c r="A575">
        <v>252</v>
      </c>
      <c r="B575">
        <v>-69.646082469999996</v>
      </c>
      <c r="C575">
        <v>44.561680977999998</v>
      </c>
      <c r="D575" t="s">
        <v>46</v>
      </c>
      <c r="E575" t="s">
        <v>21</v>
      </c>
      <c r="H575" s="21">
        <f t="shared" si="16"/>
        <v>0</v>
      </c>
      <c r="I575" s="29">
        <v>23</v>
      </c>
      <c r="J575" s="29" t="s">
        <v>53</v>
      </c>
      <c r="K575" s="29" t="s">
        <v>53</v>
      </c>
      <c r="L575" s="29" t="s">
        <v>53</v>
      </c>
      <c r="M575" s="29" t="s">
        <v>53</v>
      </c>
      <c r="N575" s="29" t="s">
        <v>53</v>
      </c>
      <c r="O575" s="29">
        <v>0</v>
      </c>
      <c r="P575" s="29" t="s">
        <v>883</v>
      </c>
      <c r="Q575" t="s">
        <v>893</v>
      </c>
      <c r="R575" s="36" t="s">
        <v>889</v>
      </c>
      <c r="S575" s="31"/>
      <c r="T575" t="s">
        <v>877</v>
      </c>
      <c r="U575" t="str">
        <f t="shared" si="17"/>
        <v>None</v>
      </c>
    </row>
    <row r="576" spans="1:21">
      <c r="A576">
        <v>253</v>
      </c>
      <c r="B576">
        <v>-69.646146885999997</v>
      </c>
      <c r="C576">
        <v>44.561654695000001</v>
      </c>
      <c r="D576" t="s">
        <v>46</v>
      </c>
      <c r="E576" t="s">
        <v>14</v>
      </c>
      <c r="H576" s="21">
        <f t="shared" si="16"/>
        <v>0</v>
      </c>
      <c r="I576" s="29">
        <v>25</v>
      </c>
      <c r="J576" s="29" t="s">
        <v>53</v>
      </c>
      <c r="K576" s="29" t="s">
        <v>53</v>
      </c>
      <c r="L576" s="29" t="s">
        <v>53</v>
      </c>
      <c r="M576" s="29" t="s">
        <v>53</v>
      </c>
      <c r="N576" s="29" t="s">
        <v>53</v>
      </c>
      <c r="O576" s="29">
        <v>0</v>
      </c>
      <c r="P576" s="29" t="s">
        <v>883</v>
      </c>
      <c r="Q576" t="s">
        <v>893</v>
      </c>
      <c r="R576" s="36" t="s">
        <v>889</v>
      </c>
      <c r="S576" s="31"/>
      <c r="T576" t="s">
        <v>877</v>
      </c>
      <c r="U576" t="str">
        <f t="shared" si="17"/>
        <v>None</v>
      </c>
    </row>
    <row r="577" spans="1:21">
      <c r="A577">
        <v>249</v>
      </c>
      <c r="B577">
        <v>-69.645756261000002</v>
      </c>
      <c r="C577">
        <v>44.561829277000001</v>
      </c>
      <c r="D577" t="s">
        <v>46</v>
      </c>
      <c r="E577" t="s">
        <v>19</v>
      </c>
      <c r="H577" s="21">
        <f t="shared" si="16"/>
        <v>0</v>
      </c>
      <c r="I577" s="29">
        <v>26</v>
      </c>
      <c r="J577" s="29" t="s">
        <v>53</v>
      </c>
      <c r="K577" s="29" t="s">
        <v>53</v>
      </c>
      <c r="L577" s="29" t="s">
        <v>53</v>
      </c>
      <c r="M577" s="29" t="s">
        <v>53</v>
      </c>
      <c r="N577" s="29" t="s">
        <v>53</v>
      </c>
      <c r="O577" s="29">
        <v>0</v>
      </c>
      <c r="P577" s="29" t="s">
        <v>883</v>
      </c>
      <c r="Q577" t="s">
        <v>893</v>
      </c>
      <c r="R577" s="36" t="s">
        <v>889</v>
      </c>
      <c r="S577" s="31"/>
      <c r="T577" t="s">
        <v>877</v>
      </c>
      <c r="U577" t="str">
        <f t="shared" si="17"/>
        <v>None</v>
      </c>
    </row>
    <row r="578" spans="1:21">
      <c r="A578">
        <v>250</v>
      </c>
      <c r="B578">
        <v>-69.645857524999997</v>
      </c>
      <c r="C578">
        <v>44.561770744999997</v>
      </c>
      <c r="D578" t="s">
        <v>46</v>
      </c>
      <c r="E578" t="s">
        <v>21</v>
      </c>
      <c r="H578" s="21">
        <f t="shared" ref="H578:H603" si="18">IF(R578="Y", 1, 0)</f>
        <v>0</v>
      </c>
      <c r="I578" s="29">
        <v>26</v>
      </c>
      <c r="J578" s="29" t="s">
        <v>53</v>
      </c>
      <c r="K578" s="29" t="s">
        <v>53</v>
      </c>
      <c r="L578" s="29" t="s">
        <v>53</v>
      </c>
      <c r="M578" s="29" t="s">
        <v>53</v>
      </c>
      <c r="N578" s="29" t="s">
        <v>53</v>
      </c>
      <c r="O578" s="29">
        <v>0</v>
      </c>
      <c r="P578" s="29" t="s">
        <v>883</v>
      </c>
      <c r="Q578" t="s">
        <v>893</v>
      </c>
      <c r="R578" s="36" t="s">
        <v>889</v>
      </c>
      <c r="S578" s="31"/>
      <c r="T578" t="s">
        <v>877</v>
      </c>
      <c r="U578" t="str">
        <f t="shared" ref="U578:U603" si="19">IF(R578="N","None",(IF(AND(T578="Ornamental",R578="Y"),"Insert/Injection",(IF(AND(OR(T578="Bush",T578&lt;10),R578="Y"),"Manual Removal","Organic Spray")))))</f>
        <v>None</v>
      </c>
    </row>
    <row r="579" spans="1:21">
      <c r="A579">
        <v>251</v>
      </c>
      <c r="B579">
        <v>-69.645961330999995</v>
      </c>
      <c r="C579">
        <v>44.561707396000003</v>
      </c>
      <c r="D579" t="s">
        <v>46</v>
      </c>
      <c r="E579" t="s">
        <v>14</v>
      </c>
      <c r="H579" s="21">
        <f t="shared" si="18"/>
        <v>0</v>
      </c>
      <c r="I579" s="29">
        <v>29</v>
      </c>
      <c r="J579" s="29" t="s">
        <v>53</v>
      </c>
      <c r="K579" s="29" t="s">
        <v>53</v>
      </c>
      <c r="L579" s="29" t="s">
        <v>53</v>
      </c>
      <c r="M579" s="29" t="s">
        <v>53</v>
      </c>
      <c r="N579" s="29" t="s">
        <v>53</v>
      </c>
      <c r="O579" s="29">
        <v>0</v>
      </c>
      <c r="P579" s="29" t="s">
        <v>883</v>
      </c>
      <c r="Q579" t="s">
        <v>893</v>
      </c>
      <c r="R579" s="36" t="s">
        <v>889</v>
      </c>
      <c r="S579" s="31"/>
      <c r="T579" t="s">
        <v>877</v>
      </c>
      <c r="U579" t="str">
        <f t="shared" si="19"/>
        <v>None</v>
      </c>
    </row>
    <row r="580" spans="1:21">
      <c r="A580">
        <v>248</v>
      </c>
      <c r="B580">
        <v>-69.645681972999995</v>
      </c>
      <c r="C580">
        <v>44.561838944000002</v>
      </c>
      <c r="D580" t="s">
        <v>46</v>
      </c>
      <c r="E580" t="s">
        <v>14</v>
      </c>
      <c r="H580" s="21">
        <f t="shared" si="18"/>
        <v>0</v>
      </c>
      <c r="I580" s="29">
        <v>36</v>
      </c>
      <c r="J580" s="29" t="s">
        <v>53</v>
      </c>
      <c r="K580" s="29" t="s">
        <v>53</v>
      </c>
      <c r="L580" s="29" t="s">
        <v>53</v>
      </c>
      <c r="M580" s="29" t="s">
        <v>53</v>
      </c>
      <c r="N580" s="29" t="s">
        <v>53</v>
      </c>
      <c r="O580" s="29">
        <v>0</v>
      </c>
      <c r="P580" s="29" t="s">
        <v>883</v>
      </c>
      <c r="Q580" t="s">
        <v>893</v>
      </c>
      <c r="R580" s="36" t="s">
        <v>889</v>
      </c>
      <c r="S580" s="31"/>
      <c r="T580" t="s">
        <v>877</v>
      </c>
      <c r="U580" t="str">
        <f t="shared" si="19"/>
        <v>None</v>
      </c>
    </row>
    <row r="581" spans="1:21">
      <c r="A581">
        <v>129</v>
      </c>
      <c r="B581">
        <v>-69.633543040999996</v>
      </c>
      <c r="C581">
        <v>44.551318174999999</v>
      </c>
      <c r="D581" t="s">
        <v>39</v>
      </c>
      <c r="E581" t="s">
        <v>21</v>
      </c>
      <c r="H581" s="21">
        <f t="shared" si="18"/>
        <v>0</v>
      </c>
      <c r="I581" s="29">
        <v>8</v>
      </c>
      <c r="J581" s="29">
        <v>7</v>
      </c>
      <c r="K581" s="29">
        <v>7</v>
      </c>
      <c r="L581" s="29" t="s">
        <v>53</v>
      </c>
      <c r="M581" s="29" t="s">
        <v>53</v>
      </c>
      <c r="N581" s="29" t="s">
        <v>53</v>
      </c>
      <c r="O581" s="29">
        <v>0</v>
      </c>
      <c r="P581" s="29" t="s">
        <v>883</v>
      </c>
      <c r="Q581" t="s">
        <v>893</v>
      </c>
      <c r="R581" s="36" t="s">
        <v>889</v>
      </c>
      <c r="S581" s="31"/>
      <c r="T581" t="s">
        <v>879</v>
      </c>
      <c r="U581" t="str">
        <f t="shared" si="19"/>
        <v>None</v>
      </c>
    </row>
    <row r="582" spans="1:21">
      <c r="A582">
        <v>468</v>
      </c>
      <c r="B582">
        <v>-69.660599277000003</v>
      </c>
      <c r="C582">
        <v>44.527132887999997</v>
      </c>
      <c r="D582" t="s">
        <v>52</v>
      </c>
      <c r="E582" t="s">
        <v>14</v>
      </c>
      <c r="H582" s="21">
        <f t="shared" si="18"/>
        <v>0</v>
      </c>
      <c r="I582" s="29">
        <v>5</v>
      </c>
      <c r="J582" s="29" t="s">
        <v>53</v>
      </c>
      <c r="K582" s="29" t="s">
        <v>53</v>
      </c>
      <c r="L582" s="29" t="s">
        <v>53</v>
      </c>
      <c r="M582" s="29" t="s">
        <v>53</v>
      </c>
      <c r="N582" s="29" t="s">
        <v>53</v>
      </c>
      <c r="O582" s="29">
        <v>0</v>
      </c>
      <c r="P582" s="29" t="s">
        <v>883</v>
      </c>
      <c r="Q582" t="s">
        <v>893</v>
      </c>
      <c r="R582" s="36" t="s">
        <v>889</v>
      </c>
      <c r="S582" s="31"/>
      <c r="T582" t="s">
        <v>877</v>
      </c>
      <c r="U582" t="str">
        <f t="shared" si="19"/>
        <v>None</v>
      </c>
    </row>
    <row r="583" spans="1:21">
      <c r="A583">
        <v>469</v>
      </c>
      <c r="B583">
        <v>-69.660510771000006</v>
      </c>
      <c r="C583">
        <v>44.527144667999998</v>
      </c>
      <c r="D583" t="s">
        <v>52</v>
      </c>
      <c r="E583" t="s">
        <v>14</v>
      </c>
      <c r="H583" s="21">
        <f t="shared" si="18"/>
        <v>0</v>
      </c>
      <c r="I583" s="29">
        <v>5</v>
      </c>
      <c r="J583" s="29" t="s">
        <v>53</v>
      </c>
      <c r="K583" s="29" t="s">
        <v>53</v>
      </c>
      <c r="L583" s="29" t="s">
        <v>53</v>
      </c>
      <c r="M583" s="29" t="s">
        <v>53</v>
      </c>
      <c r="N583" s="29" t="s">
        <v>53</v>
      </c>
      <c r="O583" s="29">
        <v>0</v>
      </c>
      <c r="P583" s="29" t="s">
        <v>883</v>
      </c>
      <c r="Q583" t="s">
        <v>893</v>
      </c>
      <c r="R583" s="36" t="s">
        <v>889</v>
      </c>
      <c r="S583" s="31"/>
      <c r="T583" t="s">
        <v>877</v>
      </c>
      <c r="U583" t="str">
        <f t="shared" si="19"/>
        <v>None</v>
      </c>
    </row>
    <row r="584" spans="1:21">
      <c r="A584">
        <v>465</v>
      </c>
      <c r="B584">
        <v>-69.660746352999993</v>
      </c>
      <c r="C584">
        <v>44.527199676999999</v>
      </c>
      <c r="D584" t="s">
        <v>52</v>
      </c>
      <c r="E584" t="s">
        <v>14</v>
      </c>
      <c r="H584" s="21">
        <f t="shared" si="18"/>
        <v>0</v>
      </c>
      <c r="I584" s="29">
        <v>6</v>
      </c>
      <c r="J584" s="29" t="s">
        <v>53</v>
      </c>
      <c r="K584" s="29" t="s">
        <v>53</v>
      </c>
      <c r="L584" s="29" t="s">
        <v>53</v>
      </c>
      <c r="M584" s="29" t="s">
        <v>53</v>
      </c>
      <c r="N584" s="29" t="s">
        <v>53</v>
      </c>
      <c r="O584" s="29">
        <v>0</v>
      </c>
      <c r="P584" s="29" t="s">
        <v>883</v>
      </c>
      <c r="Q584" t="s">
        <v>893</v>
      </c>
      <c r="R584" s="36" t="s">
        <v>889</v>
      </c>
      <c r="S584" s="31"/>
      <c r="T584" t="s">
        <v>877</v>
      </c>
      <c r="U584" t="str">
        <f t="shared" si="19"/>
        <v>None</v>
      </c>
    </row>
    <row r="585" spans="1:21">
      <c r="A585">
        <v>466</v>
      </c>
      <c r="B585">
        <v>-69.660724877999996</v>
      </c>
      <c r="C585">
        <v>44.527193380999996</v>
      </c>
      <c r="D585" t="s">
        <v>52</v>
      </c>
      <c r="E585" t="s">
        <v>21</v>
      </c>
      <c r="H585" s="21">
        <f t="shared" si="18"/>
        <v>0</v>
      </c>
      <c r="I585" s="29">
        <v>6</v>
      </c>
      <c r="J585" s="29" t="s">
        <v>53</v>
      </c>
      <c r="K585" s="29" t="s">
        <v>53</v>
      </c>
      <c r="L585" s="29" t="s">
        <v>53</v>
      </c>
      <c r="M585" s="29" t="s">
        <v>53</v>
      </c>
      <c r="N585" s="29" t="s">
        <v>53</v>
      </c>
      <c r="O585" s="29">
        <v>0</v>
      </c>
      <c r="P585" s="29" t="s">
        <v>883</v>
      </c>
      <c r="Q585" t="s">
        <v>893</v>
      </c>
      <c r="R585" s="36" t="s">
        <v>889</v>
      </c>
      <c r="S585" s="31"/>
      <c r="T585" t="s">
        <v>877</v>
      </c>
      <c r="U585" t="str">
        <f t="shared" si="19"/>
        <v>None</v>
      </c>
    </row>
    <row r="586" spans="1:21">
      <c r="A586">
        <v>411</v>
      </c>
      <c r="B586">
        <v>-69.661989259999999</v>
      </c>
      <c r="C586">
        <v>44.528641084</v>
      </c>
      <c r="D586" t="s">
        <v>52</v>
      </c>
      <c r="E586" t="s">
        <v>23</v>
      </c>
      <c r="H586" s="21">
        <f t="shared" si="18"/>
        <v>0</v>
      </c>
      <c r="I586" s="29">
        <v>7</v>
      </c>
      <c r="J586" s="29" t="s">
        <v>53</v>
      </c>
      <c r="K586" s="29" t="s">
        <v>53</v>
      </c>
      <c r="L586" s="29" t="s">
        <v>53</v>
      </c>
      <c r="M586" s="29" t="s">
        <v>53</v>
      </c>
      <c r="N586" s="29" t="s">
        <v>53</v>
      </c>
      <c r="O586" s="29">
        <v>0</v>
      </c>
      <c r="P586" s="29" t="s">
        <v>883</v>
      </c>
      <c r="Q586" t="s">
        <v>893</v>
      </c>
      <c r="R586" s="36" t="s">
        <v>889</v>
      </c>
      <c r="S586" s="31"/>
      <c r="T586" t="s">
        <v>877</v>
      </c>
      <c r="U586" t="str">
        <f t="shared" si="19"/>
        <v>None</v>
      </c>
    </row>
    <row r="587" spans="1:21">
      <c r="A587">
        <v>463</v>
      </c>
      <c r="B587">
        <v>-69.660853455999998</v>
      </c>
      <c r="C587">
        <v>44.527189741999997</v>
      </c>
      <c r="D587" t="s">
        <v>52</v>
      </c>
      <c r="E587" t="s">
        <v>14</v>
      </c>
      <c r="H587" s="21">
        <f t="shared" si="18"/>
        <v>0</v>
      </c>
      <c r="I587" s="29">
        <v>8</v>
      </c>
      <c r="J587" s="29" t="s">
        <v>53</v>
      </c>
      <c r="K587" s="29" t="s">
        <v>53</v>
      </c>
      <c r="L587" s="29" t="s">
        <v>53</v>
      </c>
      <c r="M587" s="29" t="s">
        <v>53</v>
      </c>
      <c r="N587" s="29" t="s">
        <v>53</v>
      </c>
      <c r="O587" s="29">
        <v>0</v>
      </c>
      <c r="P587" s="29" t="s">
        <v>883</v>
      </c>
      <c r="Q587" t="s">
        <v>893</v>
      </c>
      <c r="R587" s="36" t="s">
        <v>889</v>
      </c>
      <c r="S587" s="31"/>
      <c r="T587" t="s">
        <v>877</v>
      </c>
      <c r="U587" t="str">
        <f t="shared" si="19"/>
        <v>None</v>
      </c>
    </row>
    <row r="588" spans="1:21">
      <c r="A588">
        <v>412</v>
      </c>
      <c r="B588">
        <v>-69.662000012999997</v>
      </c>
      <c r="C588">
        <v>44.528643518000003</v>
      </c>
      <c r="D588" t="s">
        <v>52</v>
      </c>
      <c r="E588" t="s">
        <v>21</v>
      </c>
      <c r="H588" s="21">
        <f t="shared" si="18"/>
        <v>0</v>
      </c>
      <c r="I588" s="29">
        <v>9</v>
      </c>
      <c r="J588" s="29" t="s">
        <v>53</v>
      </c>
      <c r="K588" s="29" t="s">
        <v>53</v>
      </c>
      <c r="L588" s="29" t="s">
        <v>53</v>
      </c>
      <c r="M588" s="29" t="s">
        <v>53</v>
      </c>
      <c r="N588" s="29" t="s">
        <v>53</v>
      </c>
      <c r="O588" s="29">
        <v>0</v>
      </c>
      <c r="P588" s="29" t="s">
        <v>883</v>
      </c>
      <c r="Q588" t="s">
        <v>893</v>
      </c>
      <c r="R588" s="36" t="s">
        <v>889</v>
      </c>
      <c r="S588" s="31"/>
      <c r="T588" t="s">
        <v>877</v>
      </c>
      <c r="U588" t="str">
        <f t="shared" si="19"/>
        <v>None</v>
      </c>
    </row>
    <row r="589" spans="1:21">
      <c r="A589">
        <v>471</v>
      </c>
      <c r="B589">
        <v>-69.660424504000005</v>
      </c>
      <c r="C589">
        <v>44.526983491000003</v>
      </c>
      <c r="D589" t="s">
        <v>52</v>
      </c>
      <c r="E589" t="s">
        <v>21</v>
      </c>
      <c r="H589" s="21">
        <f t="shared" si="18"/>
        <v>0</v>
      </c>
      <c r="I589" s="29">
        <v>9</v>
      </c>
      <c r="J589" s="29" t="s">
        <v>53</v>
      </c>
      <c r="K589" s="29" t="s">
        <v>53</v>
      </c>
      <c r="L589" s="29" t="s">
        <v>53</v>
      </c>
      <c r="M589" s="29" t="s">
        <v>53</v>
      </c>
      <c r="N589" s="29" t="s">
        <v>53</v>
      </c>
      <c r="O589" s="29">
        <v>0</v>
      </c>
      <c r="P589" s="29" t="s">
        <v>883</v>
      </c>
      <c r="Q589" t="s">
        <v>893</v>
      </c>
      <c r="R589" s="36" t="s">
        <v>889</v>
      </c>
      <c r="S589" s="31"/>
      <c r="T589" t="s">
        <v>877</v>
      </c>
      <c r="U589" t="str">
        <f t="shared" si="19"/>
        <v>None</v>
      </c>
    </row>
    <row r="590" spans="1:21">
      <c r="A590">
        <v>467</v>
      </c>
      <c r="B590">
        <v>-69.660719056999994</v>
      </c>
      <c r="C590">
        <v>44.527147577999997</v>
      </c>
      <c r="D590" t="s">
        <v>52</v>
      </c>
      <c r="E590" t="s">
        <v>21</v>
      </c>
      <c r="H590" s="21">
        <f t="shared" si="18"/>
        <v>0</v>
      </c>
      <c r="I590" s="29">
        <v>11</v>
      </c>
      <c r="J590" s="29" t="s">
        <v>53</v>
      </c>
      <c r="K590" s="29" t="s">
        <v>53</v>
      </c>
      <c r="L590" s="29" t="s">
        <v>53</v>
      </c>
      <c r="M590" s="29" t="s">
        <v>53</v>
      </c>
      <c r="N590" s="29" t="s">
        <v>53</v>
      </c>
      <c r="O590" s="29">
        <v>0</v>
      </c>
      <c r="P590" s="29" t="s">
        <v>883</v>
      </c>
      <c r="Q590" t="s">
        <v>893</v>
      </c>
      <c r="R590" s="36" t="s">
        <v>889</v>
      </c>
      <c r="S590" s="31"/>
      <c r="T590" t="s">
        <v>877</v>
      </c>
      <c r="U590" t="str">
        <f t="shared" si="19"/>
        <v>None</v>
      </c>
    </row>
    <row r="591" spans="1:21">
      <c r="A591">
        <v>410</v>
      </c>
      <c r="B591">
        <v>-69.661986795999994</v>
      </c>
      <c r="C591">
        <v>44.528533379000002</v>
      </c>
      <c r="D591" t="s">
        <v>52</v>
      </c>
      <c r="E591" t="s">
        <v>19</v>
      </c>
      <c r="H591" s="21">
        <f t="shared" si="18"/>
        <v>0</v>
      </c>
      <c r="I591" s="29">
        <v>15</v>
      </c>
      <c r="J591" s="29" t="s">
        <v>53</v>
      </c>
      <c r="K591" s="29" t="s">
        <v>53</v>
      </c>
      <c r="L591" s="29" t="s">
        <v>53</v>
      </c>
      <c r="M591" s="29" t="s">
        <v>53</v>
      </c>
      <c r="N591" s="29" t="s">
        <v>53</v>
      </c>
      <c r="O591" s="29">
        <v>0</v>
      </c>
      <c r="P591" s="29" t="s">
        <v>883</v>
      </c>
      <c r="Q591" t="s">
        <v>893</v>
      </c>
      <c r="R591" s="36" t="s">
        <v>889</v>
      </c>
      <c r="S591" s="31"/>
      <c r="T591" t="s">
        <v>877</v>
      </c>
      <c r="U591" t="str">
        <f t="shared" si="19"/>
        <v>None</v>
      </c>
    </row>
    <row r="592" spans="1:21">
      <c r="A592">
        <v>484</v>
      </c>
      <c r="B592">
        <v>-69.660165992000003</v>
      </c>
      <c r="C592">
        <v>44.526993634999997</v>
      </c>
      <c r="D592" t="s">
        <v>52</v>
      </c>
      <c r="E592" t="s">
        <v>21</v>
      </c>
      <c r="H592" s="21">
        <f t="shared" si="18"/>
        <v>0</v>
      </c>
      <c r="I592" s="29">
        <v>12</v>
      </c>
      <c r="J592" s="29" t="s">
        <v>53</v>
      </c>
      <c r="K592" s="29" t="s">
        <v>53</v>
      </c>
      <c r="L592" s="29" t="s">
        <v>53</v>
      </c>
      <c r="M592" s="29" t="s">
        <v>53</v>
      </c>
      <c r="N592" s="29" t="s">
        <v>53</v>
      </c>
      <c r="O592" s="29">
        <v>0</v>
      </c>
      <c r="P592" s="29" t="s">
        <v>885</v>
      </c>
      <c r="Q592" t="s">
        <v>893</v>
      </c>
      <c r="R592" s="36" t="s">
        <v>889</v>
      </c>
      <c r="S592" s="31"/>
      <c r="T592" t="s">
        <v>877</v>
      </c>
      <c r="U592" t="str">
        <f t="shared" si="19"/>
        <v>None</v>
      </c>
    </row>
    <row r="593" spans="1:22">
      <c r="A593">
        <v>473</v>
      </c>
      <c r="B593">
        <v>-69.660348049999996</v>
      </c>
      <c r="C593">
        <v>44.526950534000001</v>
      </c>
      <c r="D593" t="s">
        <v>51</v>
      </c>
      <c r="E593" t="s">
        <v>21</v>
      </c>
      <c r="H593" s="21">
        <f t="shared" si="18"/>
        <v>0</v>
      </c>
      <c r="I593" s="29">
        <v>9</v>
      </c>
      <c r="J593" s="29" t="s">
        <v>53</v>
      </c>
      <c r="K593" s="29" t="s">
        <v>53</v>
      </c>
      <c r="L593" s="29" t="s">
        <v>53</v>
      </c>
      <c r="M593" s="29" t="s">
        <v>53</v>
      </c>
      <c r="N593" s="29" t="s">
        <v>53</v>
      </c>
      <c r="O593" s="29">
        <v>0</v>
      </c>
      <c r="P593" s="29" t="s">
        <v>883</v>
      </c>
      <c r="Q593" t="s">
        <v>893</v>
      </c>
      <c r="R593" s="36" t="s">
        <v>889</v>
      </c>
      <c r="S593" s="31"/>
      <c r="T593" t="s">
        <v>877</v>
      </c>
      <c r="U593" t="str">
        <f t="shared" si="19"/>
        <v>None</v>
      </c>
    </row>
    <row r="594" spans="1:22">
      <c r="A594">
        <v>515</v>
      </c>
      <c r="B594">
        <v>-69.654667412999999</v>
      </c>
      <c r="C594">
        <v>44.579461940999998</v>
      </c>
      <c r="D594" t="s">
        <v>51</v>
      </c>
      <c r="E594" t="s">
        <v>14</v>
      </c>
      <c r="H594" s="21">
        <f t="shared" si="18"/>
        <v>0</v>
      </c>
      <c r="I594" s="29">
        <v>9</v>
      </c>
      <c r="J594" s="29" t="s">
        <v>53</v>
      </c>
      <c r="K594" s="29" t="s">
        <v>53</v>
      </c>
      <c r="L594" s="29" t="s">
        <v>53</v>
      </c>
      <c r="M594" s="29" t="s">
        <v>53</v>
      </c>
      <c r="N594" s="29" t="s">
        <v>53</v>
      </c>
      <c r="O594" s="29">
        <v>0</v>
      </c>
      <c r="P594" s="29" t="s">
        <v>883</v>
      </c>
      <c r="Q594" t="s">
        <v>893</v>
      </c>
      <c r="R594" s="36" t="s">
        <v>889</v>
      </c>
      <c r="S594" s="31"/>
      <c r="T594" t="s">
        <v>877</v>
      </c>
      <c r="U594" t="str">
        <f t="shared" si="19"/>
        <v>None</v>
      </c>
    </row>
    <row r="595" spans="1:22">
      <c r="A595">
        <v>493</v>
      </c>
      <c r="B595">
        <v>-69.655923814999994</v>
      </c>
      <c r="C595">
        <v>44.580553146</v>
      </c>
      <c r="D595" t="s">
        <v>51</v>
      </c>
      <c r="E595" t="s">
        <v>21</v>
      </c>
      <c r="H595" s="21">
        <f t="shared" si="18"/>
        <v>0</v>
      </c>
      <c r="I595" s="29">
        <v>11</v>
      </c>
      <c r="J595" s="29" t="s">
        <v>53</v>
      </c>
      <c r="K595" s="29" t="s">
        <v>53</v>
      </c>
      <c r="L595" s="29" t="s">
        <v>53</v>
      </c>
      <c r="M595" s="29" t="s">
        <v>53</v>
      </c>
      <c r="N595" s="29" t="s">
        <v>53</v>
      </c>
      <c r="O595" s="29">
        <v>0</v>
      </c>
      <c r="P595" s="29" t="s">
        <v>883</v>
      </c>
      <c r="Q595" t="s">
        <v>893</v>
      </c>
      <c r="R595" s="36" t="s">
        <v>889</v>
      </c>
      <c r="S595" s="31"/>
      <c r="T595" t="s">
        <v>877</v>
      </c>
      <c r="U595" t="str">
        <f t="shared" si="19"/>
        <v>None</v>
      </c>
    </row>
    <row r="596" spans="1:22">
      <c r="A596">
        <v>516</v>
      </c>
      <c r="B596">
        <v>-69.654651434000002</v>
      </c>
      <c r="C596">
        <v>44.579446507999997</v>
      </c>
      <c r="D596" t="s">
        <v>51</v>
      </c>
      <c r="E596" t="s">
        <v>14</v>
      </c>
      <c r="H596" s="21">
        <f t="shared" si="18"/>
        <v>0</v>
      </c>
      <c r="I596" s="29">
        <v>12</v>
      </c>
      <c r="J596" s="29" t="s">
        <v>53</v>
      </c>
      <c r="K596" s="29" t="s">
        <v>53</v>
      </c>
      <c r="L596" s="29" t="s">
        <v>53</v>
      </c>
      <c r="M596" s="29" t="s">
        <v>53</v>
      </c>
      <c r="N596" s="29" t="s">
        <v>53</v>
      </c>
      <c r="O596" s="29">
        <v>0</v>
      </c>
      <c r="P596" s="29" t="s">
        <v>883</v>
      </c>
      <c r="Q596" t="s">
        <v>893</v>
      </c>
      <c r="R596" s="36" t="s">
        <v>889</v>
      </c>
      <c r="S596" s="31"/>
      <c r="T596" t="s">
        <v>877</v>
      </c>
      <c r="U596" t="str">
        <f t="shared" si="19"/>
        <v>None</v>
      </c>
    </row>
    <row r="597" spans="1:22">
      <c r="A597">
        <v>625</v>
      </c>
      <c r="B597">
        <v>-69.654659334000002</v>
      </c>
      <c r="C597">
        <v>44.579334041999999</v>
      </c>
      <c r="D597" t="s">
        <v>51</v>
      </c>
      <c r="E597" t="s">
        <v>21</v>
      </c>
      <c r="H597" s="21">
        <f t="shared" si="18"/>
        <v>0</v>
      </c>
      <c r="I597" s="29">
        <v>13</v>
      </c>
      <c r="J597" s="29" t="s">
        <v>53</v>
      </c>
      <c r="K597" s="29" t="s">
        <v>53</v>
      </c>
      <c r="L597" s="29" t="s">
        <v>53</v>
      </c>
      <c r="M597" s="29" t="s">
        <v>53</v>
      </c>
      <c r="N597" s="29" t="s">
        <v>53</v>
      </c>
      <c r="O597" s="29">
        <v>0</v>
      </c>
      <c r="P597" s="29" t="s">
        <v>883</v>
      </c>
      <c r="Q597" t="s">
        <v>893</v>
      </c>
      <c r="R597" s="36" t="s">
        <v>889</v>
      </c>
      <c r="S597" s="31"/>
      <c r="T597" t="s">
        <v>877</v>
      </c>
      <c r="U597" t="str">
        <f t="shared" si="19"/>
        <v>None</v>
      </c>
    </row>
    <row r="598" spans="1:22">
      <c r="A598">
        <v>491</v>
      </c>
      <c r="B598">
        <v>-69.655980382999999</v>
      </c>
      <c r="C598">
        <v>44.580591847999997</v>
      </c>
      <c r="D598" t="s">
        <v>51</v>
      </c>
      <c r="E598" t="s">
        <v>14</v>
      </c>
      <c r="H598" s="21">
        <f t="shared" si="18"/>
        <v>0</v>
      </c>
      <c r="I598" s="29">
        <v>15</v>
      </c>
      <c r="J598" s="29" t="s">
        <v>53</v>
      </c>
      <c r="K598" s="29" t="s">
        <v>53</v>
      </c>
      <c r="L598" s="29" t="s">
        <v>53</v>
      </c>
      <c r="M598" s="29" t="s">
        <v>53</v>
      </c>
      <c r="N598" s="29" t="s">
        <v>53</v>
      </c>
      <c r="O598" s="29">
        <v>0</v>
      </c>
      <c r="P598" s="29" t="s">
        <v>883</v>
      </c>
      <c r="Q598" t="s">
        <v>893</v>
      </c>
      <c r="R598" s="36" t="s">
        <v>889</v>
      </c>
      <c r="S598" s="31"/>
      <c r="T598" t="s">
        <v>877</v>
      </c>
      <c r="U598" t="str">
        <f t="shared" si="19"/>
        <v>None</v>
      </c>
    </row>
    <row r="599" spans="1:22">
      <c r="A599">
        <v>514</v>
      </c>
      <c r="B599">
        <v>-69.654729220999997</v>
      </c>
      <c r="C599">
        <v>44.579522703000002</v>
      </c>
      <c r="D599" t="s">
        <v>51</v>
      </c>
      <c r="E599" t="s">
        <v>14</v>
      </c>
      <c r="H599" s="21">
        <f t="shared" si="18"/>
        <v>0</v>
      </c>
      <c r="I599" s="29">
        <v>15</v>
      </c>
      <c r="J599" s="29" t="s">
        <v>53</v>
      </c>
      <c r="K599" s="29" t="s">
        <v>53</v>
      </c>
      <c r="L599" s="29" t="s">
        <v>53</v>
      </c>
      <c r="M599" s="29" t="s">
        <v>53</v>
      </c>
      <c r="N599" s="29" t="s">
        <v>53</v>
      </c>
      <c r="O599" s="29">
        <v>0</v>
      </c>
      <c r="P599" s="29" t="s">
        <v>883</v>
      </c>
      <c r="Q599" t="s">
        <v>893</v>
      </c>
      <c r="R599" s="36" t="s">
        <v>889</v>
      </c>
      <c r="S599" s="31"/>
      <c r="T599" t="s">
        <v>877</v>
      </c>
      <c r="U599" t="str">
        <f t="shared" si="19"/>
        <v>None</v>
      </c>
    </row>
    <row r="600" spans="1:22">
      <c r="A600">
        <v>513</v>
      </c>
      <c r="B600">
        <v>-69.654764614000001</v>
      </c>
      <c r="C600">
        <v>44.579607514000003</v>
      </c>
      <c r="D600" t="s">
        <v>51</v>
      </c>
      <c r="E600" t="s">
        <v>14</v>
      </c>
      <c r="H600" s="21">
        <f t="shared" si="18"/>
        <v>0</v>
      </c>
      <c r="I600" s="29">
        <v>19</v>
      </c>
      <c r="J600" s="29" t="s">
        <v>53</v>
      </c>
      <c r="K600" s="29" t="s">
        <v>53</v>
      </c>
      <c r="L600" s="29" t="s">
        <v>53</v>
      </c>
      <c r="M600" s="29" t="s">
        <v>53</v>
      </c>
      <c r="N600" s="29" t="s">
        <v>53</v>
      </c>
      <c r="O600" s="29">
        <v>0</v>
      </c>
      <c r="P600" s="29" t="s">
        <v>883</v>
      </c>
      <c r="Q600" t="s">
        <v>893</v>
      </c>
      <c r="R600" s="36" t="s">
        <v>889</v>
      </c>
      <c r="S600" s="31"/>
      <c r="T600" t="s">
        <v>877</v>
      </c>
      <c r="U600" t="str">
        <f t="shared" si="19"/>
        <v>None</v>
      </c>
    </row>
    <row r="601" spans="1:22">
      <c r="A601">
        <v>23</v>
      </c>
      <c r="B601">
        <v>-69.630520188000006</v>
      </c>
      <c r="C601">
        <v>44.562156827999999</v>
      </c>
      <c r="D601" t="s">
        <v>24</v>
      </c>
      <c r="E601" t="s">
        <v>14</v>
      </c>
      <c r="H601" s="21">
        <f t="shared" si="18"/>
        <v>0</v>
      </c>
      <c r="I601" s="29">
        <v>16</v>
      </c>
      <c r="J601" s="29" t="s">
        <v>53</v>
      </c>
      <c r="K601" s="29" t="s">
        <v>53</v>
      </c>
      <c r="L601" s="29" t="s">
        <v>53</v>
      </c>
      <c r="M601" s="29" t="s">
        <v>53</v>
      </c>
      <c r="N601" s="29" t="s">
        <v>53</v>
      </c>
      <c r="O601" s="29">
        <v>0</v>
      </c>
      <c r="P601" s="29" t="s">
        <v>883</v>
      </c>
      <c r="Q601" t="s">
        <v>893</v>
      </c>
      <c r="R601" s="36" t="s">
        <v>889</v>
      </c>
      <c r="S601" s="31"/>
      <c r="T601" t="s">
        <v>877</v>
      </c>
      <c r="U601" t="str">
        <f t="shared" si="19"/>
        <v>None</v>
      </c>
    </row>
    <row r="602" spans="1:22">
      <c r="A602">
        <v>22</v>
      </c>
      <c r="B602">
        <v>-69.630518182000003</v>
      </c>
      <c r="C602">
        <v>44.562263064</v>
      </c>
      <c r="D602" t="s">
        <v>24</v>
      </c>
      <c r="E602" t="s">
        <v>14</v>
      </c>
      <c r="H602" s="21">
        <f t="shared" si="18"/>
        <v>0</v>
      </c>
      <c r="I602" s="29">
        <v>17</v>
      </c>
      <c r="J602" s="29" t="s">
        <v>53</v>
      </c>
      <c r="K602" s="29" t="s">
        <v>53</v>
      </c>
      <c r="L602" s="29" t="s">
        <v>53</v>
      </c>
      <c r="M602" s="29" t="s">
        <v>53</v>
      </c>
      <c r="N602" s="29" t="s">
        <v>53</v>
      </c>
      <c r="O602" s="29">
        <v>0</v>
      </c>
      <c r="P602" s="29" t="s">
        <v>883</v>
      </c>
      <c r="Q602" t="s">
        <v>893</v>
      </c>
      <c r="R602" s="36" t="s">
        <v>889</v>
      </c>
      <c r="S602" s="31"/>
      <c r="T602" t="s">
        <v>877</v>
      </c>
      <c r="U602" t="str">
        <f t="shared" si="19"/>
        <v>None</v>
      </c>
    </row>
    <row r="603" spans="1:22">
      <c r="A603">
        <v>312</v>
      </c>
      <c r="B603">
        <v>-69.642330379000001</v>
      </c>
      <c r="C603">
        <v>44.535341066000001</v>
      </c>
      <c r="D603" t="s">
        <v>49</v>
      </c>
      <c r="E603" t="s">
        <v>21</v>
      </c>
      <c r="H603" s="21">
        <f t="shared" si="18"/>
        <v>0</v>
      </c>
      <c r="I603" s="29">
        <v>31</v>
      </c>
      <c r="J603" s="29" t="s">
        <v>53</v>
      </c>
      <c r="K603" s="29" t="s">
        <v>53</v>
      </c>
      <c r="L603" s="29" t="s">
        <v>53</v>
      </c>
      <c r="M603" s="29" t="s">
        <v>53</v>
      </c>
      <c r="N603" s="29" t="s">
        <v>53</v>
      </c>
      <c r="O603" s="29">
        <v>0</v>
      </c>
      <c r="P603" s="29" t="s">
        <v>885</v>
      </c>
      <c r="Q603" t="s">
        <v>893</v>
      </c>
      <c r="R603" s="36" t="s">
        <v>889</v>
      </c>
      <c r="S603" s="31"/>
      <c r="T603" t="s">
        <v>877</v>
      </c>
      <c r="U603" t="str">
        <f t="shared" si="19"/>
        <v>None</v>
      </c>
    </row>
    <row r="604" spans="1:22">
      <c r="B604" s="9">
        <v>-69.642500999999996</v>
      </c>
      <c r="C604" s="9">
        <v>44.556389000000003</v>
      </c>
      <c r="F604" s="2" t="s">
        <v>900</v>
      </c>
      <c r="G604" s="2" t="s">
        <v>900</v>
      </c>
      <c r="H604" s="21">
        <v>2</v>
      </c>
      <c r="Q604" t="s">
        <v>892</v>
      </c>
      <c r="R604" s="33" t="s">
        <v>888</v>
      </c>
      <c r="S604" s="33" t="s">
        <v>888</v>
      </c>
      <c r="T604" t="str">
        <f t="shared" ref="T604:T635" si="20">IF(U604="Insert/Injection", "Ornamental", "Fruiting/Flowering")</f>
        <v>Ornamental</v>
      </c>
      <c r="U604" t="s">
        <v>896</v>
      </c>
      <c r="V604" s="18">
        <v>1</v>
      </c>
    </row>
    <row r="605" spans="1:22">
      <c r="B605">
        <v>-69.634919999999994</v>
      </c>
      <c r="C605">
        <v>44.546047000000002</v>
      </c>
      <c r="F605" s="2" t="s">
        <v>901</v>
      </c>
      <c r="G605" s="2" t="s">
        <v>901</v>
      </c>
      <c r="H605" s="21">
        <v>0</v>
      </c>
      <c r="Q605" t="s">
        <v>892</v>
      </c>
      <c r="R605" s="33" t="s">
        <v>888</v>
      </c>
      <c r="S605" s="33" t="s">
        <v>888</v>
      </c>
      <c r="T605" t="str">
        <f t="shared" si="20"/>
        <v>Ornamental</v>
      </c>
      <c r="U605" t="s">
        <v>896</v>
      </c>
      <c r="V605" s="18">
        <v>1</v>
      </c>
    </row>
    <row r="606" spans="1:22">
      <c r="B606">
        <v>-69.659131000000002</v>
      </c>
      <c r="C606">
        <v>44.536217999999998</v>
      </c>
      <c r="F606" s="2" t="s">
        <v>902</v>
      </c>
      <c r="G606" s="2" t="s">
        <v>902</v>
      </c>
      <c r="H606" s="21">
        <v>2</v>
      </c>
      <c r="Q606" t="s">
        <v>892</v>
      </c>
      <c r="R606" s="33" t="s">
        <v>888</v>
      </c>
      <c r="S606" s="33" t="s">
        <v>888</v>
      </c>
      <c r="T606" t="str">
        <f t="shared" si="20"/>
        <v>Ornamental</v>
      </c>
      <c r="U606" t="s">
        <v>896</v>
      </c>
      <c r="V606" s="17">
        <v>2</v>
      </c>
    </row>
    <row r="607" spans="1:22" ht="30">
      <c r="B607">
        <v>-69.650531000000001</v>
      </c>
      <c r="C607">
        <v>44.581713000000001</v>
      </c>
      <c r="F607" s="2" t="s">
        <v>903</v>
      </c>
      <c r="G607" s="2" t="s">
        <v>904</v>
      </c>
      <c r="H607" s="21">
        <v>1</v>
      </c>
      <c r="Q607" t="s">
        <v>892</v>
      </c>
      <c r="R607" s="33" t="s">
        <v>888</v>
      </c>
      <c r="S607" s="33" t="s">
        <v>888</v>
      </c>
      <c r="T607" t="str">
        <f t="shared" si="20"/>
        <v>Ornamental</v>
      </c>
      <c r="U607" t="s">
        <v>896</v>
      </c>
      <c r="V607" s="17">
        <v>2</v>
      </c>
    </row>
    <row r="608" spans="1:22">
      <c r="B608">
        <v>-69.640405999999999</v>
      </c>
      <c r="C608">
        <v>44.557256000000002</v>
      </c>
      <c r="F608" s="2" t="s">
        <v>904</v>
      </c>
      <c r="G608" s="2" t="s">
        <v>904</v>
      </c>
      <c r="H608" s="21">
        <v>1</v>
      </c>
      <c r="Q608" t="s">
        <v>892</v>
      </c>
      <c r="R608" s="33" t="s">
        <v>888</v>
      </c>
      <c r="S608" s="33" t="s">
        <v>888</v>
      </c>
      <c r="T608" t="str">
        <f t="shared" si="20"/>
        <v>Ornamental</v>
      </c>
      <c r="U608" t="s">
        <v>896</v>
      </c>
      <c r="V608" s="17">
        <v>2</v>
      </c>
    </row>
    <row r="609" spans="2:22">
      <c r="B609">
        <v>-69.660802000000004</v>
      </c>
      <c r="C609">
        <v>44.54486</v>
      </c>
      <c r="F609" s="2" t="s">
        <v>905</v>
      </c>
      <c r="G609" s="2" t="s">
        <v>905</v>
      </c>
      <c r="H609" s="21">
        <v>2</v>
      </c>
      <c r="Q609" t="s">
        <v>892</v>
      </c>
      <c r="R609" s="33" t="s">
        <v>888</v>
      </c>
      <c r="S609" s="33" t="s">
        <v>888</v>
      </c>
      <c r="T609" t="str">
        <f t="shared" si="20"/>
        <v>Ornamental</v>
      </c>
      <c r="U609" t="s">
        <v>896</v>
      </c>
      <c r="V609" s="17">
        <v>2</v>
      </c>
    </row>
    <row r="610" spans="2:22">
      <c r="B610">
        <v>-69.674504999999996</v>
      </c>
      <c r="C610">
        <v>44.549776999999999</v>
      </c>
      <c r="F610" s="2" t="s">
        <v>902</v>
      </c>
      <c r="G610" s="2" t="s">
        <v>904</v>
      </c>
      <c r="H610" s="21">
        <v>1</v>
      </c>
      <c r="Q610" t="s">
        <v>892</v>
      </c>
      <c r="R610" s="33" t="s">
        <v>888</v>
      </c>
      <c r="S610" s="33" t="s">
        <v>888</v>
      </c>
      <c r="T610" t="str">
        <f t="shared" si="20"/>
        <v>Ornamental</v>
      </c>
      <c r="U610" t="s">
        <v>896</v>
      </c>
      <c r="V610" s="17">
        <v>2</v>
      </c>
    </row>
    <row r="611" spans="2:22">
      <c r="B611">
        <v>-69.661321999999998</v>
      </c>
      <c r="C611">
        <v>44.538465000000002</v>
      </c>
      <c r="F611" s="2" t="s">
        <v>906</v>
      </c>
      <c r="G611" s="2" t="s">
        <v>901</v>
      </c>
      <c r="H611" s="21">
        <v>0</v>
      </c>
      <c r="Q611" t="s">
        <v>892</v>
      </c>
      <c r="R611" s="33" t="s">
        <v>888</v>
      </c>
      <c r="S611" s="33" t="s">
        <v>888</v>
      </c>
      <c r="T611" t="str">
        <f t="shared" si="20"/>
        <v>Ornamental</v>
      </c>
      <c r="U611" t="s">
        <v>896</v>
      </c>
      <c r="V611" s="17">
        <v>2</v>
      </c>
    </row>
    <row r="612" spans="2:22">
      <c r="B612">
        <v>-69.661214000000001</v>
      </c>
      <c r="C612">
        <v>44.537522000000003</v>
      </c>
      <c r="F612" s="2" t="s">
        <v>900</v>
      </c>
      <c r="G612" s="2" t="s">
        <v>900</v>
      </c>
      <c r="H612" s="21">
        <v>2</v>
      </c>
      <c r="Q612" t="s">
        <v>892</v>
      </c>
      <c r="R612" s="33" t="s">
        <v>888</v>
      </c>
      <c r="S612" s="33" t="s">
        <v>888</v>
      </c>
      <c r="T612" t="str">
        <f t="shared" si="20"/>
        <v>Ornamental</v>
      </c>
      <c r="U612" t="s">
        <v>896</v>
      </c>
      <c r="V612" s="17">
        <v>2</v>
      </c>
    </row>
    <row r="613" spans="2:22">
      <c r="B613">
        <v>-69.660483999999997</v>
      </c>
      <c r="C613">
        <v>44.545065000000001</v>
      </c>
      <c r="F613" s="2" t="s">
        <v>905</v>
      </c>
      <c r="G613" s="2" t="s">
        <v>905</v>
      </c>
      <c r="H613" s="21">
        <v>2</v>
      </c>
      <c r="Q613" t="s">
        <v>892</v>
      </c>
      <c r="R613" s="33" t="s">
        <v>888</v>
      </c>
      <c r="S613" s="33" t="s">
        <v>888</v>
      </c>
      <c r="T613" t="str">
        <f t="shared" si="20"/>
        <v>Ornamental</v>
      </c>
      <c r="U613" t="s">
        <v>896</v>
      </c>
      <c r="V613" s="17">
        <v>2</v>
      </c>
    </row>
    <row r="614" spans="2:22">
      <c r="B614">
        <v>-69.656638999999998</v>
      </c>
      <c r="C614">
        <v>44.550227</v>
      </c>
      <c r="F614" s="2" t="s">
        <v>907</v>
      </c>
      <c r="G614" s="2" t="s">
        <v>907</v>
      </c>
      <c r="H614" s="21">
        <v>3</v>
      </c>
      <c r="Q614" t="s">
        <v>892</v>
      </c>
      <c r="R614" s="33" t="s">
        <v>888</v>
      </c>
      <c r="S614" s="33" t="s">
        <v>888</v>
      </c>
      <c r="T614" t="str">
        <f t="shared" si="20"/>
        <v>Ornamental</v>
      </c>
      <c r="U614" t="s">
        <v>896</v>
      </c>
      <c r="V614" s="17">
        <v>2</v>
      </c>
    </row>
    <row r="615" spans="2:22" ht="30">
      <c r="B615">
        <v>-69.617808999999994</v>
      </c>
      <c r="C615">
        <v>44.554321000000002</v>
      </c>
      <c r="F615" s="2" t="s">
        <v>908</v>
      </c>
      <c r="G615" s="2" t="s">
        <v>900</v>
      </c>
      <c r="H615" s="21">
        <v>2</v>
      </c>
      <c r="Q615" t="s">
        <v>892</v>
      </c>
      <c r="R615" s="33" t="s">
        <v>888</v>
      </c>
      <c r="S615" s="33" t="s">
        <v>888</v>
      </c>
      <c r="T615" t="str">
        <f t="shared" si="20"/>
        <v>Ornamental</v>
      </c>
      <c r="U615" t="s">
        <v>896</v>
      </c>
      <c r="V615" s="17">
        <v>2</v>
      </c>
    </row>
    <row r="616" spans="2:22" ht="30">
      <c r="B616">
        <v>-69.642683000000005</v>
      </c>
      <c r="C616">
        <v>44.558174999999999</v>
      </c>
      <c r="F616" s="2" t="s">
        <v>909</v>
      </c>
      <c r="G616" s="2" t="s">
        <v>904</v>
      </c>
      <c r="H616" s="21">
        <v>1</v>
      </c>
      <c r="Q616" t="s">
        <v>892</v>
      </c>
      <c r="R616" s="33" t="s">
        <v>888</v>
      </c>
      <c r="S616" s="33" t="s">
        <v>888</v>
      </c>
      <c r="T616" t="str">
        <f t="shared" si="20"/>
        <v>Ornamental</v>
      </c>
      <c r="U616" t="s">
        <v>896</v>
      </c>
      <c r="V616" s="17">
        <v>2</v>
      </c>
    </row>
    <row r="617" spans="2:22">
      <c r="B617">
        <v>-69.660032000000001</v>
      </c>
      <c r="C617">
        <v>44.547426000000002</v>
      </c>
      <c r="F617" s="2" t="s">
        <v>906</v>
      </c>
      <c r="G617" s="2" t="s">
        <v>906</v>
      </c>
      <c r="H617" s="21">
        <v>3</v>
      </c>
      <c r="Q617" t="s">
        <v>892</v>
      </c>
      <c r="R617" s="33" t="s">
        <v>888</v>
      </c>
      <c r="S617" s="33" t="s">
        <v>888</v>
      </c>
      <c r="T617" t="str">
        <f t="shared" si="20"/>
        <v>Ornamental</v>
      </c>
      <c r="U617" t="s">
        <v>896</v>
      </c>
      <c r="V617" s="17">
        <v>2</v>
      </c>
    </row>
    <row r="618" spans="2:22">
      <c r="B618">
        <v>-69.657846000000006</v>
      </c>
      <c r="C618">
        <v>44.545592999999997</v>
      </c>
      <c r="F618" s="2" t="s">
        <v>906</v>
      </c>
      <c r="G618" s="2" t="s">
        <v>904</v>
      </c>
      <c r="H618" s="21">
        <v>1</v>
      </c>
      <c r="Q618" t="s">
        <v>892</v>
      </c>
      <c r="R618" s="33" t="s">
        <v>888</v>
      </c>
      <c r="S618" s="33" t="s">
        <v>888</v>
      </c>
      <c r="T618" t="str">
        <f t="shared" si="20"/>
        <v>Ornamental</v>
      </c>
      <c r="U618" t="s">
        <v>896</v>
      </c>
      <c r="V618" s="17">
        <v>2</v>
      </c>
    </row>
    <row r="619" spans="2:22">
      <c r="B619">
        <v>-69.659685999999994</v>
      </c>
      <c r="C619">
        <v>44.546348000000002</v>
      </c>
      <c r="F619" s="2" t="s">
        <v>907</v>
      </c>
      <c r="G619" s="2" t="s">
        <v>907</v>
      </c>
      <c r="H619" s="21">
        <v>3</v>
      </c>
      <c r="Q619" t="s">
        <v>892</v>
      </c>
      <c r="R619" s="33" t="s">
        <v>888</v>
      </c>
      <c r="S619" s="33" t="s">
        <v>888</v>
      </c>
      <c r="T619" t="str">
        <f t="shared" si="20"/>
        <v>Ornamental</v>
      </c>
      <c r="U619" t="s">
        <v>896</v>
      </c>
      <c r="V619" s="17">
        <v>2</v>
      </c>
    </row>
    <row r="620" spans="2:22" ht="30">
      <c r="B620">
        <v>-69.655126999999993</v>
      </c>
      <c r="C620">
        <v>44.554616000000003</v>
      </c>
      <c r="F620" s="2" t="s">
        <v>910</v>
      </c>
      <c r="G620" s="2" t="s">
        <v>904</v>
      </c>
      <c r="H620" s="21">
        <v>1</v>
      </c>
      <c r="Q620" t="s">
        <v>892</v>
      </c>
      <c r="R620" s="33" t="s">
        <v>888</v>
      </c>
      <c r="S620" s="33" t="s">
        <v>888</v>
      </c>
      <c r="T620" t="str">
        <f t="shared" si="20"/>
        <v>Ornamental</v>
      </c>
      <c r="U620" t="s">
        <v>896</v>
      </c>
      <c r="V620" s="17">
        <v>2</v>
      </c>
    </row>
    <row r="621" spans="2:22">
      <c r="B621">
        <v>-69.628120999999993</v>
      </c>
      <c r="C621">
        <v>44.564611999999997</v>
      </c>
      <c r="F621" s="2" t="s">
        <v>911</v>
      </c>
      <c r="G621" s="2" t="s">
        <v>911</v>
      </c>
      <c r="H621" s="21">
        <v>1</v>
      </c>
      <c r="Q621" t="s">
        <v>892</v>
      </c>
      <c r="R621" s="33" t="s">
        <v>888</v>
      </c>
      <c r="S621" s="33" t="s">
        <v>888</v>
      </c>
      <c r="T621" t="str">
        <f t="shared" si="20"/>
        <v>Ornamental</v>
      </c>
      <c r="U621" t="s">
        <v>896</v>
      </c>
      <c r="V621" s="17">
        <v>2</v>
      </c>
    </row>
    <row r="622" spans="2:22">
      <c r="B622">
        <v>-69.714350999999994</v>
      </c>
      <c r="C622">
        <v>44.514712000000003</v>
      </c>
      <c r="F622" s="2" t="s">
        <v>907</v>
      </c>
      <c r="G622" s="2" t="s">
        <v>912</v>
      </c>
      <c r="H622" s="21">
        <v>1</v>
      </c>
      <c r="Q622" t="s">
        <v>892</v>
      </c>
      <c r="R622" s="33" t="s">
        <v>888</v>
      </c>
      <c r="S622" s="33" t="s">
        <v>888</v>
      </c>
      <c r="T622" t="str">
        <f t="shared" si="20"/>
        <v>Ornamental</v>
      </c>
      <c r="U622" t="s">
        <v>896</v>
      </c>
      <c r="V622" s="17">
        <v>2</v>
      </c>
    </row>
    <row r="623" spans="2:22">
      <c r="B623">
        <v>-69.645345000000006</v>
      </c>
      <c r="C623">
        <v>44.540483000000002</v>
      </c>
      <c r="F623" s="2" t="s">
        <v>900</v>
      </c>
      <c r="G623" s="2" t="s">
        <v>901</v>
      </c>
      <c r="H623" s="21">
        <v>0</v>
      </c>
      <c r="Q623" t="s">
        <v>892</v>
      </c>
      <c r="R623" s="33" t="s">
        <v>888</v>
      </c>
      <c r="S623" s="33" t="s">
        <v>888</v>
      </c>
      <c r="T623" t="str">
        <f t="shared" si="20"/>
        <v>Ornamental</v>
      </c>
      <c r="U623" t="s">
        <v>896</v>
      </c>
      <c r="V623" s="17">
        <v>2</v>
      </c>
    </row>
    <row r="624" spans="2:22">
      <c r="B624">
        <v>-69.658141999999998</v>
      </c>
      <c r="C624">
        <v>44.546194999999997</v>
      </c>
      <c r="F624" s="2" t="s">
        <v>907</v>
      </c>
      <c r="G624" s="2" t="s">
        <v>901</v>
      </c>
      <c r="H624" s="21">
        <v>0</v>
      </c>
      <c r="Q624" t="s">
        <v>892</v>
      </c>
      <c r="R624" s="33" t="s">
        <v>888</v>
      </c>
      <c r="S624" s="33" t="s">
        <v>888</v>
      </c>
      <c r="T624" t="str">
        <f t="shared" si="20"/>
        <v>Ornamental</v>
      </c>
      <c r="U624" t="s">
        <v>896</v>
      </c>
      <c r="V624" s="17">
        <v>2</v>
      </c>
    </row>
    <row r="625" spans="2:22">
      <c r="B625">
        <v>-69.654995999999997</v>
      </c>
      <c r="C625">
        <v>44.549692</v>
      </c>
      <c r="F625" s="2" t="s">
        <v>900</v>
      </c>
      <c r="G625" s="2" t="s">
        <v>900</v>
      </c>
      <c r="H625" s="21">
        <v>2</v>
      </c>
      <c r="Q625" t="s">
        <v>892</v>
      </c>
      <c r="R625" s="33" t="s">
        <v>888</v>
      </c>
      <c r="S625" s="33" t="s">
        <v>888</v>
      </c>
      <c r="T625" t="str">
        <f t="shared" si="20"/>
        <v>Ornamental</v>
      </c>
      <c r="U625" t="s">
        <v>896</v>
      </c>
      <c r="V625" s="17">
        <v>2</v>
      </c>
    </row>
    <row r="626" spans="2:22">
      <c r="B626">
        <v>-69.646082000000007</v>
      </c>
      <c r="C626">
        <v>44.549005000000001</v>
      </c>
      <c r="F626" s="2" t="s">
        <v>900</v>
      </c>
      <c r="G626" s="2" t="s">
        <v>904</v>
      </c>
      <c r="H626" s="21">
        <v>1</v>
      </c>
      <c r="Q626" t="s">
        <v>892</v>
      </c>
      <c r="R626" s="33" t="s">
        <v>888</v>
      </c>
      <c r="S626" s="33" t="s">
        <v>888</v>
      </c>
      <c r="T626" t="str">
        <f t="shared" si="20"/>
        <v>Ornamental</v>
      </c>
      <c r="U626" t="s">
        <v>896</v>
      </c>
      <c r="V626" s="17">
        <v>2</v>
      </c>
    </row>
    <row r="627" spans="2:22">
      <c r="B627">
        <v>-69.657779000000005</v>
      </c>
      <c r="C627">
        <v>44.540191999999998</v>
      </c>
      <c r="F627" s="2" t="s">
        <v>912</v>
      </c>
      <c r="G627" s="2" t="s">
        <v>912</v>
      </c>
      <c r="H627" s="21">
        <v>1</v>
      </c>
      <c r="Q627" t="s">
        <v>892</v>
      </c>
      <c r="R627" s="33" t="s">
        <v>888</v>
      </c>
      <c r="S627" s="33" t="s">
        <v>888</v>
      </c>
      <c r="T627" t="str">
        <f t="shared" si="20"/>
        <v>Ornamental</v>
      </c>
      <c r="U627" t="s">
        <v>896</v>
      </c>
      <c r="V627" s="17">
        <v>2</v>
      </c>
    </row>
    <row r="628" spans="2:22" ht="30">
      <c r="B628">
        <v>-69.657623000000001</v>
      </c>
      <c r="C628">
        <v>44.547598000000001</v>
      </c>
      <c r="F628" s="2" t="s">
        <v>913</v>
      </c>
      <c r="G628" s="2" t="s">
        <v>971</v>
      </c>
      <c r="H628" s="21">
        <v>1</v>
      </c>
      <c r="Q628" t="s">
        <v>892</v>
      </c>
      <c r="R628" s="33" t="s">
        <v>888</v>
      </c>
      <c r="S628" s="33" t="s">
        <v>888</v>
      </c>
      <c r="T628" t="str">
        <f t="shared" si="20"/>
        <v>Ornamental</v>
      </c>
      <c r="U628" t="s">
        <v>896</v>
      </c>
      <c r="V628" s="17">
        <v>2</v>
      </c>
    </row>
    <row r="629" spans="2:22">
      <c r="B629">
        <v>-69.656927999999994</v>
      </c>
      <c r="C629">
        <v>44.546273999999997</v>
      </c>
      <c r="F629" s="2" t="s">
        <v>904</v>
      </c>
      <c r="G629" s="2" t="s">
        <v>904</v>
      </c>
      <c r="H629" s="21">
        <v>1</v>
      </c>
      <c r="Q629" t="s">
        <v>892</v>
      </c>
      <c r="R629" s="33" t="s">
        <v>888</v>
      </c>
      <c r="S629" s="33" t="s">
        <v>888</v>
      </c>
      <c r="T629" t="str">
        <f t="shared" si="20"/>
        <v>Ornamental</v>
      </c>
      <c r="U629" t="s">
        <v>896</v>
      </c>
      <c r="V629" s="17">
        <v>2</v>
      </c>
    </row>
    <row r="630" spans="2:22">
      <c r="B630">
        <v>-69.656160999999997</v>
      </c>
      <c r="C630">
        <v>44.551369000000001</v>
      </c>
      <c r="F630" s="2" t="s">
        <v>907</v>
      </c>
      <c r="G630" s="2" t="s">
        <v>907</v>
      </c>
      <c r="H630" s="21">
        <v>3</v>
      </c>
      <c r="Q630" t="s">
        <v>892</v>
      </c>
      <c r="R630" s="33" t="s">
        <v>888</v>
      </c>
      <c r="S630" s="33" t="s">
        <v>888</v>
      </c>
      <c r="T630" t="str">
        <f t="shared" si="20"/>
        <v>Ornamental</v>
      </c>
      <c r="U630" t="s">
        <v>896</v>
      </c>
      <c r="V630" s="17">
        <v>2</v>
      </c>
    </row>
    <row r="631" spans="2:22" ht="30">
      <c r="B631">
        <v>-69.647368</v>
      </c>
      <c r="C631">
        <v>44.542394000000002</v>
      </c>
      <c r="F631" s="2" t="s">
        <v>914</v>
      </c>
      <c r="G631" s="2" t="s">
        <v>901</v>
      </c>
      <c r="H631" s="21">
        <v>0</v>
      </c>
      <c r="Q631" t="s">
        <v>892</v>
      </c>
      <c r="R631" s="33" t="s">
        <v>888</v>
      </c>
      <c r="S631" s="33" t="s">
        <v>888</v>
      </c>
      <c r="T631" t="str">
        <f t="shared" si="20"/>
        <v>Ornamental</v>
      </c>
      <c r="U631" t="s">
        <v>896</v>
      </c>
      <c r="V631" s="17">
        <v>2</v>
      </c>
    </row>
    <row r="632" spans="2:22">
      <c r="B632">
        <v>-69.669347000000002</v>
      </c>
      <c r="C632">
        <v>44.549532999999997</v>
      </c>
      <c r="F632" s="2" t="s">
        <v>915</v>
      </c>
      <c r="G632" s="2" t="s">
        <v>995</v>
      </c>
      <c r="H632" s="21">
        <v>1</v>
      </c>
      <c r="Q632" t="s">
        <v>892</v>
      </c>
      <c r="R632" s="33" t="s">
        <v>888</v>
      </c>
      <c r="S632" s="33" t="s">
        <v>888</v>
      </c>
      <c r="T632" t="str">
        <f t="shared" si="20"/>
        <v>Ornamental</v>
      </c>
      <c r="U632" t="s">
        <v>896</v>
      </c>
      <c r="V632" s="17">
        <v>2</v>
      </c>
    </row>
    <row r="633" spans="2:22">
      <c r="B633">
        <v>-69.644682000000003</v>
      </c>
      <c r="C633">
        <v>44.555093999999997</v>
      </c>
      <c r="F633" s="2" t="s">
        <v>907</v>
      </c>
      <c r="G633" s="2" t="s">
        <v>904</v>
      </c>
      <c r="H633" s="21">
        <v>1</v>
      </c>
      <c r="Q633" t="s">
        <v>892</v>
      </c>
      <c r="R633" s="33" t="s">
        <v>888</v>
      </c>
      <c r="S633" s="33" t="s">
        <v>888</v>
      </c>
      <c r="T633" t="str">
        <f t="shared" si="20"/>
        <v>Ornamental</v>
      </c>
      <c r="U633" t="s">
        <v>896</v>
      </c>
      <c r="V633" s="17">
        <v>2</v>
      </c>
    </row>
    <row r="634" spans="2:22">
      <c r="B634">
        <v>-69.652270999999999</v>
      </c>
      <c r="C634">
        <v>44.554186999999999</v>
      </c>
      <c r="F634" s="2" t="s">
        <v>900</v>
      </c>
      <c r="G634" s="2" t="s">
        <v>900</v>
      </c>
      <c r="H634" s="21">
        <v>2</v>
      </c>
      <c r="Q634" t="s">
        <v>892</v>
      </c>
      <c r="R634" s="33" t="s">
        <v>888</v>
      </c>
      <c r="S634" s="33" t="s">
        <v>888</v>
      </c>
      <c r="T634" t="str">
        <f t="shared" si="20"/>
        <v>Ornamental</v>
      </c>
      <c r="U634" t="s">
        <v>896</v>
      </c>
      <c r="V634" s="17">
        <v>2</v>
      </c>
    </row>
    <row r="635" spans="2:22">
      <c r="B635">
        <v>-69.660137000000006</v>
      </c>
      <c r="C635">
        <v>44.537832999999999</v>
      </c>
      <c r="F635" s="2" t="s">
        <v>907</v>
      </c>
      <c r="G635" s="2" t="s">
        <v>907</v>
      </c>
      <c r="H635" s="21">
        <v>3</v>
      </c>
      <c r="Q635" t="s">
        <v>892</v>
      </c>
      <c r="R635" s="33" t="s">
        <v>888</v>
      </c>
      <c r="S635" s="33" t="s">
        <v>888</v>
      </c>
      <c r="T635" t="str">
        <f t="shared" si="20"/>
        <v>Ornamental</v>
      </c>
      <c r="U635" t="s">
        <v>896</v>
      </c>
      <c r="V635" s="17">
        <v>2</v>
      </c>
    </row>
    <row r="636" spans="2:22" ht="60">
      <c r="B636">
        <v>-69.630605000000003</v>
      </c>
      <c r="C636">
        <v>44.553241999999997</v>
      </c>
      <c r="F636" s="2" t="s">
        <v>916</v>
      </c>
      <c r="G636" s="2" t="s">
        <v>908</v>
      </c>
      <c r="H636" s="21">
        <v>4</v>
      </c>
      <c r="Q636" t="s">
        <v>892</v>
      </c>
      <c r="R636" s="33" t="s">
        <v>888</v>
      </c>
      <c r="S636" s="33" t="s">
        <v>888</v>
      </c>
      <c r="T636" t="str">
        <f t="shared" ref="T636:T667" si="21">IF(U636="Insert/Injection", "Ornamental", "Fruiting/Flowering")</f>
        <v>Ornamental</v>
      </c>
      <c r="U636" t="s">
        <v>896</v>
      </c>
      <c r="V636" s="17">
        <v>2</v>
      </c>
    </row>
    <row r="637" spans="2:22">
      <c r="B637">
        <v>-69.661829999999995</v>
      </c>
      <c r="C637">
        <v>44.546087999999997</v>
      </c>
      <c r="F637" s="2" t="s">
        <v>907</v>
      </c>
      <c r="G637" s="2" t="s">
        <v>905</v>
      </c>
      <c r="H637" s="21">
        <v>2</v>
      </c>
      <c r="Q637" t="s">
        <v>892</v>
      </c>
      <c r="R637" s="33" t="s">
        <v>888</v>
      </c>
      <c r="S637" s="33" t="s">
        <v>888</v>
      </c>
      <c r="T637" t="str">
        <f t="shared" si="21"/>
        <v>Ornamental</v>
      </c>
      <c r="U637" t="s">
        <v>896</v>
      </c>
      <c r="V637" s="17">
        <v>2</v>
      </c>
    </row>
    <row r="638" spans="2:22" ht="30">
      <c r="B638">
        <v>-69.642801000000006</v>
      </c>
      <c r="C638">
        <v>44.543793000000001</v>
      </c>
      <c r="F638" s="2" t="s">
        <v>908</v>
      </c>
      <c r="G638" s="2" t="s">
        <v>904</v>
      </c>
      <c r="H638" s="21">
        <v>1</v>
      </c>
      <c r="Q638" t="s">
        <v>892</v>
      </c>
      <c r="R638" s="33" t="s">
        <v>888</v>
      </c>
      <c r="S638" s="33" t="s">
        <v>888</v>
      </c>
      <c r="T638" t="str">
        <f t="shared" si="21"/>
        <v>Ornamental</v>
      </c>
      <c r="U638" t="s">
        <v>896</v>
      </c>
      <c r="V638" s="17">
        <v>2</v>
      </c>
    </row>
    <row r="639" spans="2:22">
      <c r="B639">
        <v>-69.658623000000006</v>
      </c>
      <c r="C639">
        <v>44.535226999999999</v>
      </c>
      <c r="F639" s="2" t="s">
        <v>900</v>
      </c>
      <c r="G639" s="2" t="s">
        <v>901</v>
      </c>
      <c r="H639" s="21">
        <v>0</v>
      </c>
      <c r="Q639" t="s">
        <v>892</v>
      </c>
      <c r="R639" s="33" t="s">
        <v>888</v>
      </c>
      <c r="S639" s="33" t="s">
        <v>888</v>
      </c>
      <c r="T639" t="str">
        <f t="shared" si="21"/>
        <v>Ornamental</v>
      </c>
      <c r="U639" t="s">
        <v>896</v>
      </c>
      <c r="V639" s="17">
        <v>2</v>
      </c>
    </row>
    <row r="640" spans="2:22" ht="30">
      <c r="B640">
        <v>-69.656636000000006</v>
      </c>
      <c r="C640">
        <v>44.532595999999998</v>
      </c>
      <c r="F640" s="2" t="s">
        <v>917</v>
      </c>
      <c r="G640" s="2" t="s">
        <v>900</v>
      </c>
      <c r="H640" s="21">
        <v>2</v>
      </c>
      <c r="Q640" t="s">
        <v>892</v>
      </c>
      <c r="R640" s="33" t="s">
        <v>888</v>
      </c>
      <c r="S640" s="33" t="s">
        <v>888</v>
      </c>
      <c r="T640" t="str">
        <f t="shared" si="21"/>
        <v>Ornamental</v>
      </c>
      <c r="U640" t="s">
        <v>896</v>
      </c>
      <c r="V640" s="17">
        <v>2</v>
      </c>
    </row>
    <row r="641" spans="2:22">
      <c r="B641">
        <v>-69.654746000000003</v>
      </c>
      <c r="C641">
        <v>44.548681000000002</v>
      </c>
      <c r="F641" s="2" t="s">
        <v>907</v>
      </c>
      <c r="G641" s="2" t="s">
        <v>904</v>
      </c>
      <c r="H641" s="21">
        <v>1</v>
      </c>
      <c r="Q641" t="s">
        <v>892</v>
      </c>
      <c r="R641" s="33" t="s">
        <v>888</v>
      </c>
      <c r="S641" s="33" t="s">
        <v>888</v>
      </c>
      <c r="T641" t="str">
        <f t="shared" si="21"/>
        <v>Ornamental</v>
      </c>
      <c r="U641" t="s">
        <v>896</v>
      </c>
      <c r="V641" s="17">
        <v>2</v>
      </c>
    </row>
    <row r="642" spans="2:22">
      <c r="B642">
        <v>-69.660988000000003</v>
      </c>
      <c r="C642">
        <v>44.544544000000002</v>
      </c>
      <c r="F642" s="2" t="s">
        <v>918</v>
      </c>
      <c r="G642" s="2" t="s">
        <v>995</v>
      </c>
      <c r="H642" s="21">
        <v>1</v>
      </c>
      <c r="Q642" t="s">
        <v>892</v>
      </c>
      <c r="R642" s="33" t="s">
        <v>888</v>
      </c>
      <c r="S642" s="33" t="s">
        <v>888</v>
      </c>
      <c r="T642" t="str">
        <f t="shared" si="21"/>
        <v>Ornamental</v>
      </c>
      <c r="U642" t="s">
        <v>896</v>
      </c>
      <c r="V642" s="17">
        <v>2</v>
      </c>
    </row>
    <row r="643" spans="2:22">
      <c r="B643">
        <v>-69.656336999999994</v>
      </c>
      <c r="C643">
        <v>44.550764999999998</v>
      </c>
      <c r="F643" s="2" t="s">
        <v>900</v>
      </c>
      <c r="G643" s="2" t="s">
        <v>900</v>
      </c>
      <c r="H643" s="21">
        <v>2</v>
      </c>
      <c r="Q643" t="s">
        <v>892</v>
      </c>
      <c r="R643" s="33" t="s">
        <v>888</v>
      </c>
      <c r="S643" s="33" t="s">
        <v>888</v>
      </c>
      <c r="T643" t="str">
        <f t="shared" si="21"/>
        <v>Ornamental</v>
      </c>
      <c r="U643" t="s">
        <v>896</v>
      </c>
      <c r="V643" s="17">
        <v>2</v>
      </c>
    </row>
    <row r="644" spans="2:22" ht="30">
      <c r="B644">
        <v>-69.641891999999999</v>
      </c>
      <c r="C644">
        <v>44.556072999999998</v>
      </c>
      <c r="F644" s="2" t="s">
        <v>919</v>
      </c>
      <c r="G644" s="2" t="s">
        <v>901</v>
      </c>
      <c r="H644" s="21">
        <v>0</v>
      </c>
      <c r="Q644" t="s">
        <v>892</v>
      </c>
      <c r="R644" s="33" t="s">
        <v>888</v>
      </c>
      <c r="S644" s="33" t="s">
        <v>888</v>
      </c>
      <c r="T644" t="str">
        <f t="shared" si="21"/>
        <v>Ornamental</v>
      </c>
      <c r="U644" t="s">
        <v>896</v>
      </c>
      <c r="V644" s="17">
        <v>2</v>
      </c>
    </row>
    <row r="645" spans="2:22" ht="30">
      <c r="B645">
        <v>-69.643043000000006</v>
      </c>
      <c r="C645">
        <v>44.543976000000001</v>
      </c>
      <c r="F645" s="2" t="s">
        <v>920</v>
      </c>
      <c r="G645" s="2" t="s">
        <v>901</v>
      </c>
      <c r="H645" s="21">
        <v>0</v>
      </c>
      <c r="Q645" t="s">
        <v>892</v>
      </c>
      <c r="R645" s="33" t="s">
        <v>888</v>
      </c>
      <c r="S645" s="33" t="s">
        <v>888</v>
      </c>
      <c r="T645" t="str">
        <f t="shared" si="21"/>
        <v>Ornamental</v>
      </c>
      <c r="U645" t="s">
        <v>896</v>
      </c>
      <c r="V645" s="17">
        <v>2</v>
      </c>
    </row>
    <row r="646" spans="2:22">
      <c r="B646">
        <v>-69.658765000000002</v>
      </c>
      <c r="C646">
        <v>44.547812</v>
      </c>
      <c r="F646" s="2" t="s">
        <v>900</v>
      </c>
      <c r="G646" s="2" t="s">
        <v>901</v>
      </c>
      <c r="H646" s="21">
        <v>0</v>
      </c>
      <c r="Q646" t="s">
        <v>892</v>
      </c>
      <c r="R646" s="33" t="s">
        <v>888</v>
      </c>
      <c r="S646" s="33" t="s">
        <v>888</v>
      </c>
      <c r="T646" t="str">
        <f t="shared" si="21"/>
        <v>Ornamental</v>
      </c>
      <c r="U646" t="s">
        <v>896</v>
      </c>
      <c r="V646" s="17">
        <v>2</v>
      </c>
    </row>
    <row r="647" spans="2:22">
      <c r="B647">
        <v>-69.647373000000002</v>
      </c>
      <c r="C647">
        <v>44.572940000000003</v>
      </c>
      <c r="F647" s="2" t="s">
        <v>907</v>
      </c>
      <c r="G647" s="2" t="s">
        <v>901</v>
      </c>
      <c r="H647" s="21">
        <v>0</v>
      </c>
      <c r="Q647" t="s">
        <v>892</v>
      </c>
      <c r="R647" s="33" t="s">
        <v>888</v>
      </c>
      <c r="S647" s="33" t="s">
        <v>888</v>
      </c>
      <c r="T647" t="str">
        <f t="shared" si="21"/>
        <v>Ornamental</v>
      </c>
      <c r="U647" t="s">
        <v>896</v>
      </c>
      <c r="V647" s="17">
        <v>2</v>
      </c>
    </row>
    <row r="648" spans="2:22">
      <c r="B648">
        <v>-69.661916000000005</v>
      </c>
      <c r="C648">
        <v>44.545358</v>
      </c>
      <c r="F648" s="2" t="s">
        <v>912</v>
      </c>
      <c r="G648" s="2" t="s">
        <v>901</v>
      </c>
      <c r="H648" s="21">
        <v>0</v>
      </c>
      <c r="Q648" t="s">
        <v>892</v>
      </c>
      <c r="R648" s="33" t="s">
        <v>888</v>
      </c>
      <c r="S648" s="33" t="s">
        <v>888</v>
      </c>
      <c r="T648" t="str">
        <f t="shared" si="21"/>
        <v>Ornamental</v>
      </c>
      <c r="U648" t="s">
        <v>896</v>
      </c>
      <c r="V648" s="17">
        <v>2</v>
      </c>
    </row>
    <row r="649" spans="2:22" ht="30">
      <c r="B649">
        <v>-69.659029000000004</v>
      </c>
      <c r="C649">
        <v>44.54054</v>
      </c>
      <c r="F649" s="2" t="s">
        <v>921</v>
      </c>
      <c r="G649" s="2" t="s">
        <v>1004</v>
      </c>
      <c r="H649" s="21">
        <v>2</v>
      </c>
      <c r="Q649" t="s">
        <v>892</v>
      </c>
      <c r="R649" s="33" t="s">
        <v>888</v>
      </c>
      <c r="S649" s="33" t="s">
        <v>888</v>
      </c>
      <c r="T649" t="str">
        <f t="shared" si="21"/>
        <v>Fruiting/Flowering</v>
      </c>
      <c r="U649" t="s">
        <v>897</v>
      </c>
      <c r="V649" s="17">
        <v>2</v>
      </c>
    </row>
    <row r="650" spans="2:22">
      <c r="B650">
        <v>-69.645422999999994</v>
      </c>
      <c r="C650">
        <v>44.556049000000002</v>
      </c>
      <c r="F650" s="2" t="s">
        <v>922</v>
      </c>
      <c r="G650" s="2" t="s">
        <v>899</v>
      </c>
      <c r="H650" s="21">
        <v>1</v>
      </c>
      <c r="Q650" t="s">
        <v>892</v>
      </c>
      <c r="R650" s="33" t="s">
        <v>888</v>
      </c>
      <c r="S650" s="33" t="s">
        <v>888</v>
      </c>
      <c r="T650" t="str">
        <f t="shared" si="21"/>
        <v>Fruiting/Flowering</v>
      </c>
      <c r="U650" t="s">
        <v>897</v>
      </c>
      <c r="V650" s="17">
        <v>2</v>
      </c>
    </row>
    <row r="651" spans="2:22" ht="30">
      <c r="B651">
        <v>-69.656475999999998</v>
      </c>
      <c r="C651">
        <v>44.549737999999998</v>
      </c>
      <c r="F651" s="2" t="s">
        <v>919</v>
      </c>
      <c r="G651" s="2" t="s">
        <v>899</v>
      </c>
      <c r="H651" s="21">
        <v>1</v>
      </c>
      <c r="Q651" t="s">
        <v>892</v>
      </c>
      <c r="R651" s="33" t="s">
        <v>888</v>
      </c>
      <c r="S651" s="33" t="s">
        <v>888</v>
      </c>
      <c r="T651" t="str">
        <f t="shared" si="21"/>
        <v>Fruiting/Flowering</v>
      </c>
      <c r="U651" t="s">
        <v>897</v>
      </c>
      <c r="V651" s="17">
        <v>2</v>
      </c>
    </row>
    <row r="652" spans="2:22" ht="60">
      <c r="B652">
        <v>-69.652439000000001</v>
      </c>
      <c r="C652">
        <v>44.552399000000001</v>
      </c>
      <c r="F652" s="2" t="s">
        <v>923</v>
      </c>
      <c r="G652" s="2" t="s">
        <v>899</v>
      </c>
      <c r="H652" s="21">
        <v>1</v>
      </c>
      <c r="Q652" t="s">
        <v>892</v>
      </c>
      <c r="R652" s="33" t="s">
        <v>888</v>
      </c>
      <c r="S652" s="33" t="s">
        <v>888</v>
      </c>
      <c r="T652" t="str">
        <f t="shared" si="21"/>
        <v>Fruiting/Flowering</v>
      </c>
      <c r="U652" t="s">
        <v>897</v>
      </c>
      <c r="V652" s="17">
        <v>2</v>
      </c>
    </row>
    <row r="653" spans="2:22" ht="30">
      <c r="B653">
        <v>-69.657145</v>
      </c>
      <c r="C653">
        <v>44.549833</v>
      </c>
      <c r="F653" s="2" t="s">
        <v>924</v>
      </c>
      <c r="G653" s="2" t="s">
        <v>899</v>
      </c>
      <c r="H653" s="21">
        <v>1</v>
      </c>
      <c r="Q653" t="s">
        <v>892</v>
      </c>
      <c r="R653" s="33" t="s">
        <v>888</v>
      </c>
      <c r="S653" s="33" t="s">
        <v>888</v>
      </c>
      <c r="T653" t="str">
        <f t="shared" si="21"/>
        <v>Fruiting/Flowering</v>
      </c>
      <c r="U653" t="s">
        <v>897</v>
      </c>
      <c r="V653" s="17">
        <v>2</v>
      </c>
    </row>
    <row r="654" spans="2:22">
      <c r="B654">
        <v>-69.636633000000003</v>
      </c>
      <c r="C654">
        <v>44.543193000000002</v>
      </c>
      <c r="F654" s="2" t="s">
        <v>925</v>
      </c>
      <c r="G654" s="2" t="s">
        <v>911</v>
      </c>
      <c r="H654" s="21">
        <v>1</v>
      </c>
      <c r="Q654" t="s">
        <v>892</v>
      </c>
      <c r="R654" s="33" t="s">
        <v>888</v>
      </c>
      <c r="S654" s="33" t="s">
        <v>888</v>
      </c>
      <c r="T654" t="str">
        <f t="shared" si="21"/>
        <v>Fruiting/Flowering</v>
      </c>
      <c r="U654" t="s">
        <v>897</v>
      </c>
      <c r="V654" s="17">
        <v>2</v>
      </c>
    </row>
    <row r="655" spans="2:22" ht="30">
      <c r="B655">
        <v>-69.633070000000004</v>
      </c>
      <c r="C655">
        <v>44.576293</v>
      </c>
      <c r="F655" s="2" t="s">
        <v>926</v>
      </c>
      <c r="G655" s="2" t="s">
        <v>929</v>
      </c>
      <c r="H655" s="21">
        <v>3</v>
      </c>
      <c r="Q655" t="s">
        <v>892</v>
      </c>
      <c r="R655" s="33" t="s">
        <v>888</v>
      </c>
      <c r="S655" s="33" t="s">
        <v>888</v>
      </c>
      <c r="T655" t="str">
        <f t="shared" si="21"/>
        <v>Fruiting/Flowering</v>
      </c>
      <c r="U655" t="s">
        <v>897</v>
      </c>
      <c r="V655" s="17">
        <v>2</v>
      </c>
    </row>
    <row r="656" spans="2:22" ht="60">
      <c r="B656">
        <v>-69.639071999999999</v>
      </c>
      <c r="C656">
        <v>44.563043</v>
      </c>
      <c r="F656" s="2" t="s">
        <v>927</v>
      </c>
      <c r="G656" s="2" t="s">
        <v>899</v>
      </c>
      <c r="H656" s="21">
        <v>1</v>
      </c>
      <c r="Q656" t="s">
        <v>892</v>
      </c>
      <c r="R656" s="33" t="s">
        <v>888</v>
      </c>
      <c r="S656" s="33" t="s">
        <v>888</v>
      </c>
      <c r="T656" t="str">
        <f t="shared" si="21"/>
        <v>Fruiting/Flowering</v>
      </c>
      <c r="U656" t="s">
        <v>897</v>
      </c>
      <c r="V656" s="17">
        <v>2</v>
      </c>
    </row>
    <row r="657" spans="2:22">
      <c r="B657">
        <v>-69.639882999999998</v>
      </c>
      <c r="C657">
        <v>44.550848999999999</v>
      </c>
      <c r="F657" s="2" t="s">
        <v>899</v>
      </c>
      <c r="G657" s="2" t="s">
        <v>899</v>
      </c>
      <c r="H657" s="21">
        <v>1</v>
      </c>
      <c r="Q657" t="s">
        <v>892</v>
      </c>
      <c r="R657" s="33" t="s">
        <v>888</v>
      </c>
      <c r="S657" s="33" t="s">
        <v>888</v>
      </c>
      <c r="T657" t="str">
        <f t="shared" si="21"/>
        <v>Fruiting/Flowering</v>
      </c>
      <c r="U657" t="s">
        <v>897</v>
      </c>
      <c r="V657" s="17">
        <v>2</v>
      </c>
    </row>
    <row r="658" spans="2:22">
      <c r="B658">
        <v>-69.670410000000004</v>
      </c>
      <c r="C658">
        <v>44.544561000000002</v>
      </c>
      <c r="F658" s="2" t="s">
        <v>928</v>
      </c>
      <c r="G658" s="2" t="s">
        <v>928</v>
      </c>
      <c r="H658" s="21">
        <v>2</v>
      </c>
      <c r="Q658" t="s">
        <v>892</v>
      </c>
      <c r="R658" s="33" t="s">
        <v>888</v>
      </c>
      <c r="S658" s="33" t="s">
        <v>888</v>
      </c>
      <c r="T658" t="str">
        <f t="shared" si="21"/>
        <v>Fruiting/Flowering</v>
      </c>
      <c r="U658" t="s">
        <v>897</v>
      </c>
      <c r="V658" s="17">
        <v>2</v>
      </c>
    </row>
    <row r="659" spans="2:22">
      <c r="B659">
        <v>-69.658989000000005</v>
      </c>
      <c r="C659">
        <v>44.540382999999999</v>
      </c>
      <c r="F659" s="2" t="s">
        <v>929</v>
      </c>
      <c r="G659" s="2" t="s">
        <v>992</v>
      </c>
      <c r="H659" s="21">
        <v>2</v>
      </c>
      <c r="Q659" t="s">
        <v>892</v>
      </c>
      <c r="R659" s="33" t="s">
        <v>888</v>
      </c>
      <c r="S659" s="33" t="s">
        <v>888</v>
      </c>
      <c r="T659" t="str">
        <f t="shared" si="21"/>
        <v>Fruiting/Flowering</v>
      </c>
      <c r="U659" t="s">
        <v>897</v>
      </c>
      <c r="V659" s="17">
        <v>2</v>
      </c>
    </row>
    <row r="660" spans="2:22" ht="30">
      <c r="B660">
        <v>-69.653752999999995</v>
      </c>
      <c r="C660">
        <v>44.554777999999999</v>
      </c>
      <c r="F660" s="2" t="s">
        <v>930</v>
      </c>
      <c r="G660" s="2" t="s">
        <v>911</v>
      </c>
      <c r="H660" s="21">
        <v>1</v>
      </c>
      <c r="Q660" t="s">
        <v>892</v>
      </c>
      <c r="R660" s="33" t="s">
        <v>888</v>
      </c>
      <c r="S660" s="33" t="s">
        <v>888</v>
      </c>
      <c r="T660" t="str">
        <f t="shared" si="21"/>
        <v>Fruiting/Flowering</v>
      </c>
      <c r="U660" t="s">
        <v>897</v>
      </c>
      <c r="V660" s="17">
        <v>2</v>
      </c>
    </row>
    <row r="661" spans="2:22" ht="30">
      <c r="B661">
        <v>-69.677359999999993</v>
      </c>
      <c r="C661">
        <v>44.510936000000001</v>
      </c>
      <c r="F661" s="2" t="s">
        <v>931</v>
      </c>
      <c r="G661" s="2" t="s">
        <v>899</v>
      </c>
      <c r="H661" s="21">
        <v>1</v>
      </c>
      <c r="Q661" t="s">
        <v>892</v>
      </c>
      <c r="R661" s="33" t="s">
        <v>888</v>
      </c>
      <c r="S661" s="33" t="s">
        <v>888</v>
      </c>
      <c r="T661" t="str">
        <f t="shared" si="21"/>
        <v>Fruiting/Flowering</v>
      </c>
      <c r="U661" t="s">
        <v>897</v>
      </c>
      <c r="V661" s="17">
        <v>2</v>
      </c>
    </row>
    <row r="662" spans="2:22">
      <c r="B662">
        <v>-69.66986</v>
      </c>
      <c r="C662">
        <v>44.522939999999998</v>
      </c>
      <c r="F662" s="2" t="s">
        <v>932</v>
      </c>
      <c r="G662" s="2" t="s">
        <v>901</v>
      </c>
      <c r="H662" s="21">
        <v>0</v>
      </c>
      <c r="Q662" t="s">
        <v>892</v>
      </c>
      <c r="R662" s="33" t="s">
        <v>888</v>
      </c>
      <c r="S662" s="33" t="s">
        <v>888</v>
      </c>
      <c r="T662" t="str">
        <f t="shared" si="21"/>
        <v>Fruiting/Flowering</v>
      </c>
      <c r="U662" t="s">
        <v>897</v>
      </c>
      <c r="V662" s="17">
        <v>2</v>
      </c>
    </row>
    <row r="663" spans="2:22" ht="30">
      <c r="B663">
        <v>-69.675013000000007</v>
      </c>
      <c r="C663">
        <v>44.548490999999999</v>
      </c>
      <c r="F663" s="2" t="s">
        <v>933</v>
      </c>
      <c r="G663" s="2" t="s">
        <v>1005</v>
      </c>
      <c r="H663" s="21">
        <v>2</v>
      </c>
      <c r="Q663" t="s">
        <v>892</v>
      </c>
      <c r="R663" s="33" t="s">
        <v>888</v>
      </c>
      <c r="S663" s="33" t="s">
        <v>888</v>
      </c>
      <c r="T663" t="str">
        <f t="shared" si="21"/>
        <v>Fruiting/Flowering</v>
      </c>
      <c r="U663" t="s">
        <v>897</v>
      </c>
      <c r="V663" s="17">
        <v>2</v>
      </c>
    </row>
    <row r="664" spans="2:22" ht="30">
      <c r="B664">
        <v>-69.659267</v>
      </c>
      <c r="C664">
        <v>44.539341999999998</v>
      </c>
      <c r="F664" s="2" t="s">
        <v>934</v>
      </c>
      <c r="G664" s="2" t="s">
        <v>974</v>
      </c>
      <c r="H664" s="21">
        <v>1</v>
      </c>
      <c r="Q664" t="s">
        <v>892</v>
      </c>
      <c r="R664" s="33" t="s">
        <v>888</v>
      </c>
      <c r="S664" s="33" t="s">
        <v>888</v>
      </c>
      <c r="T664" t="str">
        <f t="shared" si="21"/>
        <v>Fruiting/Flowering</v>
      </c>
      <c r="U664" t="s">
        <v>897</v>
      </c>
      <c r="V664" s="17">
        <v>2</v>
      </c>
    </row>
    <row r="665" spans="2:22" ht="30">
      <c r="B665">
        <v>-69.669199000000006</v>
      </c>
      <c r="C665">
        <v>44.548741</v>
      </c>
      <c r="F665" s="2" t="s">
        <v>917</v>
      </c>
      <c r="G665" s="2" t="s">
        <v>917</v>
      </c>
      <c r="H665" s="21">
        <v>4</v>
      </c>
      <c r="Q665" t="s">
        <v>892</v>
      </c>
      <c r="R665" s="33" t="s">
        <v>888</v>
      </c>
      <c r="S665" s="33" t="s">
        <v>888</v>
      </c>
      <c r="T665" t="str">
        <f t="shared" si="21"/>
        <v>Ornamental</v>
      </c>
      <c r="U665" t="s">
        <v>896</v>
      </c>
      <c r="V665" s="17">
        <v>2</v>
      </c>
    </row>
    <row r="666" spans="2:22" ht="60">
      <c r="B666">
        <v>-69.659389000000004</v>
      </c>
      <c r="C666">
        <v>44.547339999999998</v>
      </c>
      <c r="F666" s="2" t="s">
        <v>935</v>
      </c>
      <c r="G666" s="2" t="s">
        <v>1006</v>
      </c>
      <c r="H666" s="21">
        <v>5</v>
      </c>
      <c r="Q666" t="s">
        <v>892</v>
      </c>
      <c r="R666" s="33" t="s">
        <v>888</v>
      </c>
      <c r="S666" s="33" t="s">
        <v>888</v>
      </c>
      <c r="T666" t="str">
        <f t="shared" si="21"/>
        <v>Ornamental</v>
      </c>
      <c r="U666" t="s">
        <v>896</v>
      </c>
      <c r="V666" s="17">
        <v>2</v>
      </c>
    </row>
    <row r="667" spans="2:22">
      <c r="B667">
        <v>-69.655001999999996</v>
      </c>
      <c r="C667">
        <v>44.545127999999998</v>
      </c>
      <c r="F667" s="2" t="s">
        <v>936</v>
      </c>
      <c r="G667" s="2" t="s">
        <v>936</v>
      </c>
      <c r="H667" s="21">
        <v>2</v>
      </c>
      <c r="Q667" t="s">
        <v>892</v>
      </c>
      <c r="R667" s="33" t="s">
        <v>888</v>
      </c>
      <c r="S667" s="33" t="s">
        <v>888</v>
      </c>
      <c r="T667" t="str">
        <f t="shared" si="21"/>
        <v>Ornamental</v>
      </c>
      <c r="U667" t="s">
        <v>896</v>
      </c>
      <c r="V667" s="17">
        <v>2</v>
      </c>
    </row>
    <row r="668" spans="2:22" ht="30">
      <c r="B668">
        <v>-69.645202999999995</v>
      </c>
      <c r="C668">
        <v>44.543581000000003</v>
      </c>
      <c r="F668" s="2" t="s">
        <v>937</v>
      </c>
      <c r="G668" s="2" t="s">
        <v>937</v>
      </c>
      <c r="H668" s="21">
        <v>4</v>
      </c>
      <c r="Q668" t="s">
        <v>892</v>
      </c>
      <c r="R668" s="33" t="s">
        <v>888</v>
      </c>
      <c r="S668" s="33" t="s">
        <v>888</v>
      </c>
      <c r="T668" t="str">
        <f t="shared" ref="T668:T699" si="22">IF(U668="Insert/Injection", "Ornamental", "Fruiting/Flowering")</f>
        <v>Ornamental</v>
      </c>
      <c r="U668" t="s">
        <v>896</v>
      </c>
      <c r="V668" s="17">
        <v>2</v>
      </c>
    </row>
    <row r="669" spans="2:22">
      <c r="B669">
        <v>-69.668401000000003</v>
      </c>
      <c r="C669">
        <v>44.549250000000001</v>
      </c>
      <c r="F669" s="2" t="s">
        <v>938</v>
      </c>
      <c r="G669" s="2" t="s">
        <v>938</v>
      </c>
      <c r="H669" s="21">
        <v>2</v>
      </c>
      <c r="Q669" t="s">
        <v>892</v>
      </c>
      <c r="R669" s="33" t="s">
        <v>888</v>
      </c>
      <c r="S669" s="33" t="s">
        <v>888</v>
      </c>
      <c r="T669" t="str">
        <f t="shared" si="22"/>
        <v>Ornamental</v>
      </c>
      <c r="U669" t="s">
        <v>896</v>
      </c>
      <c r="V669" s="17">
        <v>2</v>
      </c>
    </row>
    <row r="670" spans="2:22" ht="30">
      <c r="B670">
        <v>-69.662875999999997</v>
      </c>
      <c r="C670">
        <v>44.545135999999999</v>
      </c>
      <c r="F670" s="2" t="s">
        <v>930</v>
      </c>
      <c r="G670" s="2" t="s">
        <v>1007</v>
      </c>
      <c r="H670" s="21">
        <v>3</v>
      </c>
      <c r="Q670" t="s">
        <v>892</v>
      </c>
      <c r="R670" s="33" t="s">
        <v>888</v>
      </c>
      <c r="S670" s="33" t="s">
        <v>888</v>
      </c>
      <c r="T670" t="str">
        <f t="shared" si="22"/>
        <v>Ornamental</v>
      </c>
      <c r="U670" t="s">
        <v>896</v>
      </c>
      <c r="V670" s="17">
        <v>2</v>
      </c>
    </row>
    <row r="671" spans="2:22" ht="45">
      <c r="B671">
        <v>-69.641433000000006</v>
      </c>
      <c r="C671">
        <v>44.536093999999999</v>
      </c>
      <c r="F671" s="2" t="s">
        <v>939</v>
      </c>
      <c r="G671" s="2" t="s">
        <v>1008</v>
      </c>
      <c r="H671" s="21">
        <v>3</v>
      </c>
      <c r="Q671" t="s">
        <v>892</v>
      </c>
      <c r="R671" s="33" t="s">
        <v>888</v>
      </c>
      <c r="S671" s="33" t="s">
        <v>888</v>
      </c>
      <c r="T671" t="str">
        <f t="shared" si="22"/>
        <v>Ornamental</v>
      </c>
      <c r="U671" t="s">
        <v>896</v>
      </c>
      <c r="V671" s="17">
        <v>2</v>
      </c>
    </row>
    <row r="672" spans="2:22" ht="30">
      <c r="B672">
        <v>-69.658715000000001</v>
      </c>
      <c r="C672">
        <v>44.546168999999999</v>
      </c>
      <c r="F672" s="2" t="s">
        <v>940</v>
      </c>
      <c r="G672" s="2" t="s">
        <v>1009</v>
      </c>
      <c r="H672" s="21">
        <v>3</v>
      </c>
      <c r="Q672" t="s">
        <v>892</v>
      </c>
      <c r="R672" s="33" t="s">
        <v>888</v>
      </c>
      <c r="S672" s="33" t="s">
        <v>888</v>
      </c>
      <c r="T672" t="str">
        <f t="shared" si="22"/>
        <v>Ornamental</v>
      </c>
      <c r="U672" t="s">
        <v>896</v>
      </c>
      <c r="V672" s="17">
        <v>2</v>
      </c>
    </row>
    <row r="673" spans="2:22">
      <c r="B673">
        <v>-69.657049999999998</v>
      </c>
      <c r="C673">
        <v>44.539751000000003</v>
      </c>
      <c r="F673" s="2" t="s">
        <v>941</v>
      </c>
      <c r="G673" s="2" t="s">
        <v>941</v>
      </c>
      <c r="H673" s="21">
        <v>2</v>
      </c>
      <c r="Q673" t="s">
        <v>892</v>
      </c>
      <c r="R673" s="33" t="s">
        <v>888</v>
      </c>
      <c r="S673" s="33" t="s">
        <v>888</v>
      </c>
      <c r="T673" t="str">
        <f t="shared" si="22"/>
        <v>Ornamental</v>
      </c>
      <c r="U673" t="s">
        <v>896</v>
      </c>
      <c r="V673" s="17">
        <v>2</v>
      </c>
    </row>
    <row r="674" spans="2:22">
      <c r="B674">
        <v>-69.641519000000002</v>
      </c>
      <c r="C674">
        <v>44.573692999999999</v>
      </c>
      <c r="F674" s="2" t="s">
        <v>942</v>
      </c>
      <c r="G674" s="2" t="s">
        <v>901</v>
      </c>
      <c r="H674" s="21">
        <v>0</v>
      </c>
      <c r="Q674" t="s">
        <v>892</v>
      </c>
      <c r="R674" s="33" t="s">
        <v>888</v>
      </c>
      <c r="S674" s="33" t="s">
        <v>888</v>
      </c>
      <c r="T674" t="str">
        <f t="shared" si="22"/>
        <v>Ornamental</v>
      </c>
      <c r="U674" t="s">
        <v>896</v>
      </c>
      <c r="V674" s="17">
        <v>2</v>
      </c>
    </row>
    <row r="675" spans="2:22">
      <c r="B675">
        <v>-69.663514000000006</v>
      </c>
      <c r="C675">
        <v>44.536971999999999</v>
      </c>
      <c r="F675" s="2" t="s">
        <v>943</v>
      </c>
      <c r="G675" s="2" t="s">
        <v>943</v>
      </c>
      <c r="H675" s="21">
        <v>2</v>
      </c>
      <c r="Q675" t="s">
        <v>892</v>
      </c>
      <c r="R675" s="33" t="s">
        <v>888</v>
      </c>
      <c r="S675" s="33" t="s">
        <v>888</v>
      </c>
      <c r="T675" t="str">
        <f t="shared" si="22"/>
        <v>Ornamental</v>
      </c>
      <c r="U675" t="s">
        <v>896</v>
      </c>
      <c r="V675" s="17">
        <v>2</v>
      </c>
    </row>
    <row r="676" spans="2:22" ht="30">
      <c r="B676">
        <v>-69.659021999999993</v>
      </c>
      <c r="C676">
        <v>44.545473999999999</v>
      </c>
      <c r="F676" s="2" t="s">
        <v>944</v>
      </c>
      <c r="G676" s="2" t="s">
        <v>957</v>
      </c>
      <c r="H676" s="21">
        <v>2</v>
      </c>
      <c r="Q676" t="s">
        <v>892</v>
      </c>
      <c r="R676" s="33" t="s">
        <v>888</v>
      </c>
      <c r="S676" s="33" t="s">
        <v>888</v>
      </c>
      <c r="T676" t="str">
        <f t="shared" si="22"/>
        <v>Ornamental</v>
      </c>
      <c r="U676" t="s">
        <v>896</v>
      </c>
      <c r="V676" s="17">
        <v>2</v>
      </c>
    </row>
    <row r="677" spans="2:22">
      <c r="B677">
        <v>-69.641925999999998</v>
      </c>
      <c r="C677">
        <v>44.552912999999997</v>
      </c>
      <c r="F677" s="2" t="s">
        <v>945</v>
      </c>
      <c r="G677" s="2" t="s">
        <v>945</v>
      </c>
      <c r="H677" s="21">
        <v>2</v>
      </c>
      <c r="Q677" t="s">
        <v>892</v>
      </c>
      <c r="R677" s="33" t="s">
        <v>888</v>
      </c>
      <c r="S677" s="33" t="s">
        <v>888</v>
      </c>
      <c r="T677" t="str">
        <f t="shared" si="22"/>
        <v>Ornamental</v>
      </c>
      <c r="U677" t="s">
        <v>896</v>
      </c>
      <c r="V677" s="17">
        <v>2</v>
      </c>
    </row>
    <row r="678" spans="2:22">
      <c r="B678">
        <v>-69.638682000000003</v>
      </c>
      <c r="C678">
        <v>44.576296999999997</v>
      </c>
      <c r="F678" s="2" t="s">
        <v>946</v>
      </c>
      <c r="G678" s="2" t="s">
        <v>962</v>
      </c>
      <c r="H678" s="21">
        <v>2</v>
      </c>
      <c r="Q678" t="s">
        <v>892</v>
      </c>
      <c r="R678" s="33" t="s">
        <v>888</v>
      </c>
      <c r="S678" s="33" t="s">
        <v>888</v>
      </c>
      <c r="T678" t="str">
        <f t="shared" si="22"/>
        <v>Ornamental</v>
      </c>
      <c r="U678" t="s">
        <v>896</v>
      </c>
      <c r="V678" s="17">
        <v>2</v>
      </c>
    </row>
    <row r="679" spans="2:22" ht="30">
      <c r="B679">
        <v>-69.640199999999993</v>
      </c>
      <c r="C679">
        <v>44.555123999999999</v>
      </c>
      <c r="F679" s="2" t="s">
        <v>947</v>
      </c>
      <c r="G679" s="2" t="s">
        <v>943</v>
      </c>
      <c r="H679" s="21">
        <v>2</v>
      </c>
      <c r="Q679" t="s">
        <v>892</v>
      </c>
      <c r="R679" s="33" t="s">
        <v>888</v>
      </c>
      <c r="S679" s="33" t="s">
        <v>888</v>
      </c>
      <c r="T679" t="str">
        <f t="shared" si="22"/>
        <v>Ornamental</v>
      </c>
      <c r="U679" t="s">
        <v>896</v>
      </c>
      <c r="V679" s="17">
        <v>2</v>
      </c>
    </row>
    <row r="680" spans="2:22" ht="45">
      <c r="B680">
        <v>-69.640848000000005</v>
      </c>
      <c r="C680">
        <v>44.570596000000002</v>
      </c>
      <c r="F680" s="2" t="s">
        <v>948</v>
      </c>
      <c r="G680" s="2" t="s">
        <v>948</v>
      </c>
      <c r="H680" s="21">
        <v>4</v>
      </c>
      <c r="Q680" t="s">
        <v>892</v>
      </c>
      <c r="R680" s="33" t="s">
        <v>888</v>
      </c>
      <c r="S680" s="33" t="s">
        <v>888</v>
      </c>
      <c r="T680" t="str">
        <f t="shared" si="22"/>
        <v>Ornamental</v>
      </c>
      <c r="U680" t="s">
        <v>896</v>
      </c>
      <c r="V680" s="17">
        <v>2</v>
      </c>
    </row>
    <row r="681" spans="2:22" ht="30">
      <c r="B681">
        <v>-69.658565999999993</v>
      </c>
      <c r="C681">
        <v>44.545822999999999</v>
      </c>
      <c r="F681" s="2" t="s">
        <v>914</v>
      </c>
      <c r="G681" s="2" t="s">
        <v>943</v>
      </c>
      <c r="H681" s="21">
        <v>2</v>
      </c>
      <c r="Q681" t="s">
        <v>892</v>
      </c>
      <c r="R681" s="33" t="s">
        <v>888</v>
      </c>
      <c r="S681" s="33" t="s">
        <v>888</v>
      </c>
      <c r="T681" t="str">
        <f t="shared" si="22"/>
        <v>Ornamental</v>
      </c>
      <c r="U681" t="s">
        <v>896</v>
      </c>
      <c r="V681" s="17">
        <v>2</v>
      </c>
    </row>
    <row r="682" spans="2:22" ht="30">
      <c r="B682">
        <v>-69.668582999999998</v>
      </c>
      <c r="C682">
        <v>44.549320999999999</v>
      </c>
      <c r="F682" s="2" t="s">
        <v>949</v>
      </c>
      <c r="G682" s="2" t="s">
        <v>949</v>
      </c>
      <c r="H682" s="21">
        <v>4</v>
      </c>
      <c r="Q682" t="s">
        <v>892</v>
      </c>
      <c r="R682" s="33" t="s">
        <v>888</v>
      </c>
      <c r="S682" s="33" t="s">
        <v>888</v>
      </c>
      <c r="T682" t="str">
        <f t="shared" si="22"/>
        <v>Ornamental</v>
      </c>
      <c r="U682" t="s">
        <v>896</v>
      </c>
      <c r="V682" s="17">
        <v>2</v>
      </c>
    </row>
    <row r="683" spans="2:22">
      <c r="B683">
        <v>-69.640596000000002</v>
      </c>
      <c r="C683">
        <v>44.555625999999997</v>
      </c>
      <c r="F683" s="2" t="s">
        <v>943</v>
      </c>
      <c r="G683" s="2" t="s">
        <v>943</v>
      </c>
      <c r="H683" s="21">
        <v>2</v>
      </c>
      <c r="Q683" t="s">
        <v>892</v>
      </c>
      <c r="R683" s="33" t="s">
        <v>888</v>
      </c>
      <c r="S683" s="33" t="s">
        <v>888</v>
      </c>
      <c r="T683" t="str">
        <f t="shared" si="22"/>
        <v>Ornamental</v>
      </c>
      <c r="U683" t="s">
        <v>896</v>
      </c>
      <c r="V683" s="17">
        <v>2</v>
      </c>
    </row>
    <row r="684" spans="2:22" ht="60">
      <c r="B684">
        <v>-69.638232000000002</v>
      </c>
      <c r="C684">
        <v>44.578401999999997</v>
      </c>
      <c r="F684" s="2" t="s">
        <v>950</v>
      </c>
      <c r="G684" s="2" t="s">
        <v>1010</v>
      </c>
      <c r="H684" s="21">
        <v>6</v>
      </c>
      <c r="Q684" t="s">
        <v>892</v>
      </c>
      <c r="R684" s="33" t="s">
        <v>888</v>
      </c>
      <c r="S684" s="33" t="s">
        <v>888</v>
      </c>
      <c r="T684" t="str">
        <f t="shared" si="22"/>
        <v>Ornamental</v>
      </c>
      <c r="U684" t="s">
        <v>896</v>
      </c>
      <c r="V684" s="17">
        <v>2</v>
      </c>
    </row>
    <row r="685" spans="2:22" ht="30">
      <c r="B685">
        <v>-69.648662000000002</v>
      </c>
      <c r="C685">
        <v>44.548350999999997</v>
      </c>
      <c r="F685" s="2" t="s">
        <v>951</v>
      </c>
      <c r="G685" s="2" t="s">
        <v>951</v>
      </c>
      <c r="H685" s="21">
        <v>5</v>
      </c>
      <c r="Q685" t="s">
        <v>892</v>
      </c>
      <c r="R685" s="33" t="s">
        <v>888</v>
      </c>
      <c r="S685" s="33" t="s">
        <v>888</v>
      </c>
      <c r="T685" t="str">
        <f t="shared" si="22"/>
        <v>Ornamental</v>
      </c>
      <c r="U685" t="s">
        <v>896</v>
      </c>
      <c r="V685" s="17">
        <v>2</v>
      </c>
    </row>
    <row r="686" spans="2:22" ht="45">
      <c r="B686">
        <v>-69.651458000000005</v>
      </c>
      <c r="C686">
        <v>44.583998999999999</v>
      </c>
      <c r="F686" s="2" t="s">
        <v>952</v>
      </c>
      <c r="G686" s="2" t="s">
        <v>1011</v>
      </c>
      <c r="H686" s="21">
        <v>4</v>
      </c>
      <c r="Q686" t="s">
        <v>892</v>
      </c>
      <c r="R686" s="33" t="s">
        <v>888</v>
      </c>
      <c r="S686" s="33" t="s">
        <v>888</v>
      </c>
      <c r="T686" t="str">
        <f t="shared" si="22"/>
        <v>Ornamental</v>
      </c>
      <c r="U686" t="s">
        <v>896</v>
      </c>
      <c r="V686" s="17">
        <v>2</v>
      </c>
    </row>
    <row r="687" spans="2:22" ht="30">
      <c r="B687">
        <v>-69.637432000000004</v>
      </c>
      <c r="C687">
        <v>44.574319000000003</v>
      </c>
      <c r="F687" s="2" t="s">
        <v>953</v>
      </c>
      <c r="G687" s="2" t="s">
        <v>953</v>
      </c>
      <c r="H687" s="21">
        <v>4</v>
      </c>
      <c r="Q687" t="s">
        <v>892</v>
      </c>
      <c r="R687" s="33" t="s">
        <v>888</v>
      </c>
      <c r="S687" s="33" t="s">
        <v>888</v>
      </c>
      <c r="T687" t="str">
        <f t="shared" si="22"/>
        <v>Ornamental</v>
      </c>
      <c r="U687" t="s">
        <v>896</v>
      </c>
      <c r="V687" s="17">
        <v>2</v>
      </c>
    </row>
    <row r="688" spans="2:22" ht="30">
      <c r="B688">
        <v>-69.668397999999996</v>
      </c>
      <c r="C688">
        <v>44.549402999999998</v>
      </c>
      <c r="F688" s="2" t="s">
        <v>914</v>
      </c>
      <c r="G688" s="2" t="s">
        <v>914</v>
      </c>
      <c r="H688" s="21">
        <v>5</v>
      </c>
      <c r="Q688" t="s">
        <v>892</v>
      </c>
      <c r="R688" s="33" t="s">
        <v>888</v>
      </c>
      <c r="S688" s="33" t="s">
        <v>888</v>
      </c>
      <c r="T688" t="str">
        <f t="shared" si="22"/>
        <v>Ornamental</v>
      </c>
      <c r="U688" t="s">
        <v>896</v>
      </c>
      <c r="V688" s="17">
        <v>2</v>
      </c>
    </row>
    <row r="689" spans="2:22" ht="30">
      <c r="B689">
        <v>-69.655349999999999</v>
      </c>
      <c r="C689">
        <v>44.549821000000001</v>
      </c>
      <c r="F689" s="2" t="s">
        <v>947</v>
      </c>
      <c r="G689" s="2" t="s">
        <v>947</v>
      </c>
      <c r="H689" s="21">
        <v>3</v>
      </c>
      <c r="Q689" t="s">
        <v>892</v>
      </c>
      <c r="R689" s="33" t="s">
        <v>888</v>
      </c>
      <c r="S689" s="33" t="s">
        <v>888</v>
      </c>
      <c r="T689" t="str">
        <f t="shared" si="22"/>
        <v>Ornamental</v>
      </c>
      <c r="U689" t="s">
        <v>896</v>
      </c>
      <c r="V689" s="17">
        <v>2</v>
      </c>
    </row>
    <row r="690" spans="2:22" ht="30">
      <c r="B690">
        <v>-69.672021000000001</v>
      </c>
      <c r="C690">
        <v>44.552132</v>
      </c>
      <c r="F690" s="2" t="s">
        <v>954</v>
      </c>
      <c r="G690" s="2" t="s">
        <v>1012</v>
      </c>
      <c r="H690" s="21">
        <v>2</v>
      </c>
      <c r="Q690" t="s">
        <v>892</v>
      </c>
      <c r="R690" s="33" t="s">
        <v>888</v>
      </c>
      <c r="S690" s="33" t="s">
        <v>888</v>
      </c>
      <c r="T690" t="str">
        <f t="shared" si="22"/>
        <v>Ornamental</v>
      </c>
      <c r="U690" t="s">
        <v>896</v>
      </c>
      <c r="V690" s="17">
        <v>2</v>
      </c>
    </row>
    <row r="691" spans="2:22" ht="30">
      <c r="B691">
        <v>-69.636207999999996</v>
      </c>
      <c r="C691">
        <v>44.577558000000003</v>
      </c>
      <c r="F691" s="2" t="s">
        <v>955</v>
      </c>
      <c r="G691" s="2" t="s">
        <v>955</v>
      </c>
      <c r="H691" s="21">
        <v>4</v>
      </c>
      <c r="Q691" t="s">
        <v>892</v>
      </c>
      <c r="R691" s="33" t="s">
        <v>888</v>
      </c>
      <c r="S691" s="33" t="s">
        <v>888</v>
      </c>
      <c r="T691" t="str">
        <f t="shared" si="22"/>
        <v>Ornamental</v>
      </c>
      <c r="U691" t="s">
        <v>896</v>
      </c>
      <c r="V691" s="17">
        <v>2</v>
      </c>
    </row>
    <row r="692" spans="2:22" ht="30">
      <c r="B692">
        <v>-69.672798999999998</v>
      </c>
      <c r="C692">
        <v>44.554094999999997</v>
      </c>
      <c r="F692" s="2" t="s">
        <v>956</v>
      </c>
      <c r="G692" s="2" t="s">
        <v>956</v>
      </c>
      <c r="H692" s="21">
        <v>6</v>
      </c>
      <c r="Q692" t="s">
        <v>892</v>
      </c>
      <c r="R692" s="33" t="s">
        <v>888</v>
      </c>
      <c r="S692" s="33" t="s">
        <v>888</v>
      </c>
      <c r="T692" t="str">
        <f t="shared" si="22"/>
        <v>Ornamental</v>
      </c>
      <c r="U692" t="s">
        <v>896</v>
      </c>
      <c r="V692" s="17">
        <v>2</v>
      </c>
    </row>
    <row r="693" spans="2:22">
      <c r="B693">
        <v>-69.642965000000004</v>
      </c>
      <c r="C693">
        <v>44.539250000000003</v>
      </c>
      <c r="F693" s="2" t="s">
        <v>957</v>
      </c>
      <c r="G693" s="2" t="s">
        <v>957</v>
      </c>
      <c r="H693" s="21">
        <v>2</v>
      </c>
      <c r="Q693" t="s">
        <v>892</v>
      </c>
      <c r="R693" s="33" t="s">
        <v>888</v>
      </c>
      <c r="S693" s="33" t="s">
        <v>888</v>
      </c>
      <c r="T693" t="str">
        <f t="shared" si="22"/>
        <v>Ornamental</v>
      </c>
      <c r="U693" t="s">
        <v>896</v>
      </c>
      <c r="V693" s="17">
        <v>2</v>
      </c>
    </row>
    <row r="694" spans="2:22" ht="60">
      <c r="B694">
        <v>-69.655365000000003</v>
      </c>
      <c r="C694">
        <v>44.548844000000003</v>
      </c>
      <c r="F694" s="2" t="s">
        <v>935</v>
      </c>
      <c r="G694" s="2" t="s">
        <v>978</v>
      </c>
      <c r="H694" s="21">
        <v>4</v>
      </c>
      <c r="Q694" t="s">
        <v>892</v>
      </c>
      <c r="R694" s="33" t="s">
        <v>888</v>
      </c>
      <c r="S694" s="33" t="s">
        <v>888</v>
      </c>
      <c r="T694" t="str">
        <f t="shared" si="22"/>
        <v>Ornamental</v>
      </c>
      <c r="U694" t="s">
        <v>896</v>
      </c>
      <c r="V694" s="17">
        <v>2</v>
      </c>
    </row>
    <row r="695" spans="2:22">
      <c r="B695">
        <v>-69.658342000000005</v>
      </c>
      <c r="C695">
        <v>44.547733000000001</v>
      </c>
      <c r="F695" s="2" t="s">
        <v>958</v>
      </c>
      <c r="G695" s="2" t="s">
        <v>928</v>
      </c>
      <c r="H695" s="21">
        <v>2</v>
      </c>
      <c r="Q695" t="s">
        <v>892</v>
      </c>
      <c r="R695" s="33" t="s">
        <v>888</v>
      </c>
      <c r="S695" s="33" t="s">
        <v>888</v>
      </c>
      <c r="T695" t="str">
        <f t="shared" si="22"/>
        <v>Ornamental</v>
      </c>
      <c r="U695" t="s">
        <v>896</v>
      </c>
      <c r="V695" s="17">
        <v>2</v>
      </c>
    </row>
    <row r="696" spans="2:22">
      <c r="B696">
        <v>-69.653160999999997</v>
      </c>
      <c r="C696">
        <v>44.553299000000003</v>
      </c>
      <c r="F696" s="2" t="s">
        <v>922</v>
      </c>
      <c r="G696" s="2" t="s">
        <v>901</v>
      </c>
      <c r="H696" s="21">
        <v>0</v>
      </c>
      <c r="Q696" t="s">
        <v>892</v>
      </c>
      <c r="R696" s="33" t="s">
        <v>888</v>
      </c>
      <c r="S696" s="33" t="s">
        <v>888</v>
      </c>
      <c r="T696" t="str">
        <f t="shared" si="22"/>
        <v>Ornamental</v>
      </c>
      <c r="U696" t="s">
        <v>896</v>
      </c>
      <c r="V696" s="17">
        <v>2</v>
      </c>
    </row>
    <row r="697" spans="2:22">
      <c r="B697">
        <v>-69.650949999999995</v>
      </c>
      <c r="C697">
        <v>44.541882999999999</v>
      </c>
      <c r="F697" s="2" t="s">
        <v>922</v>
      </c>
      <c r="G697" s="2" t="s">
        <v>901</v>
      </c>
      <c r="H697" s="21">
        <v>0</v>
      </c>
      <c r="Q697" t="s">
        <v>892</v>
      </c>
      <c r="R697" s="33" t="s">
        <v>888</v>
      </c>
      <c r="S697" s="33" t="s">
        <v>888</v>
      </c>
      <c r="T697" t="str">
        <f t="shared" si="22"/>
        <v>Ornamental</v>
      </c>
      <c r="U697" t="s">
        <v>896</v>
      </c>
      <c r="V697" s="17">
        <v>2</v>
      </c>
    </row>
    <row r="698" spans="2:22">
      <c r="B698">
        <v>-69.654103000000006</v>
      </c>
      <c r="C698">
        <v>44.555869000000001</v>
      </c>
      <c r="F698" s="2" t="s">
        <v>901</v>
      </c>
      <c r="G698" s="2" t="s">
        <v>901</v>
      </c>
      <c r="H698" s="21">
        <v>0</v>
      </c>
      <c r="Q698" t="s">
        <v>892</v>
      </c>
      <c r="R698" s="33" t="s">
        <v>888</v>
      </c>
      <c r="S698" s="33" t="s">
        <v>888</v>
      </c>
      <c r="T698" t="str">
        <f t="shared" si="22"/>
        <v>Fruiting/Flowering</v>
      </c>
      <c r="U698" t="s">
        <v>897</v>
      </c>
      <c r="V698" s="17">
        <v>2</v>
      </c>
    </row>
    <row r="699" spans="2:22" ht="30">
      <c r="B699">
        <v>-69.641126</v>
      </c>
      <c r="C699">
        <v>44.575229999999998</v>
      </c>
      <c r="F699" s="2" t="s">
        <v>959</v>
      </c>
      <c r="G699" s="2" t="s">
        <v>905</v>
      </c>
      <c r="H699" s="21">
        <v>2</v>
      </c>
      <c r="Q699" t="s">
        <v>892</v>
      </c>
      <c r="R699" s="33" t="s">
        <v>888</v>
      </c>
      <c r="S699" s="33" t="s">
        <v>888</v>
      </c>
      <c r="T699" t="str">
        <f t="shared" si="22"/>
        <v>Ornamental</v>
      </c>
      <c r="U699" t="s">
        <v>896</v>
      </c>
      <c r="V699" s="19">
        <v>3</v>
      </c>
    </row>
    <row r="700" spans="2:22">
      <c r="B700">
        <v>-69.693754999999996</v>
      </c>
      <c r="C700">
        <v>44.534765999999998</v>
      </c>
      <c r="F700" s="2" t="s">
        <v>907</v>
      </c>
      <c r="G700" s="2" t="s">
        <v>901</v>
      </c>
      <c r="H700" s="21">
        <v>0</v>
      </c>
      <c r="Q700" t="s">
        <v>892</v>
      </c>
      <c r="R700" s="33" t="s">
        <v>888</v>
      </c>
      <c r="S700" s="33" t="s">
        <v>888</v>
      </c>
      <c r="T700" t="str">
        <f t="shared" ref="T700:T731" si="23">IF(U700="Insert/Injection", "Ornamental", "Fruiting/Flowering")</f>
        <v>Ornamental</v>
      </c>
      <c r="U700" t="s">
        <v>896</v>
      </c>
      <c r="V700" s="19">
        <v>3</v>
      </c>
    </row>
    <row r="701" spans="2:22">
      <c r="B701">
        <v>-69.644969000000003</v>
      </c>
      <c r="C701">
        <v>44.562835</v>
      </c>
      <c r="F701" s="2" t="s">
        <v>960</v>
      </c>
      <c r="G701" s="2" t="s">
        <v>901</v>
      </c>
      <c r="H701" s="21">
        <v>0</v>
      </c>
      <c r="Q701" t="s">
        <v>892</v>
      </c>
      <c r="R701" s="33" t="s">
        <v>888</v>
      </c>
      <c r="S701" s="33" t="s">
        <v>888</v>
      </c>
      <c r="T701" t="str">
        <f t="shared" si="23"/>
        <v>Ornamental</v>
      </c>
      <c r="U701" t="s">
        <v>896</v>
      </c>
      <c r="V701" s="19">
        <v>3</v>
      </c>
    </row>
    <row r="702" spans="2:22" ht="45">
      <c r="B702">
        <v>-69.673413999999994</v>
      </c>
      <c r="C702">
        <v>44.547992000000001</v>
      </c>
      <c r="F702" s="2" t="s">
        <v>961</v>
      </c>
      <c r="G702" s="2" t="s">
        <v>967</v>
      </c>
      <c r="H702" s="21">
        <v>2</v>
      </c>
      <c r="Q702" t="s">
        <v>892</v>
      </c>
      <c r="R702" s="33" t="s">
        <v>888</v>
      </c>
      <c r="S702" s="33" t="s">
        <v>888</v>
      </c>
      <c r="T702" t="str">
        <f t="shared" si="23"/>
        <v>Ornamental</v>
      </c>
      <c r="U702" t="s">
        <v>896</v>
      </c>
      <c r="V702" s="19">
        <v>3</v>
      </c>
    </row>
    <row r="703" spans="2:22">
      <c r="B703">
        <v>-69.651353999999998</v>
      </c>
      <c r="C703">
        <v>44.552746999999997</v>
      </c>
      <c r="F703" s="2" t="s">
        <v>899</v>
      </c>
      <c r="G703" s="2" t="s">
        <v>901</v>
      </c>
      <c r="H703" s="21">
        <v>0</v>
      </c>
      <c r="Q703" t="s">
        <v>892</v>
      </c>
      <c r="R703" s="33" t="s">
        <v>888</v>
      </c>
      <c r="S703" s="33" t="s">
        <v>888</v>
      </c>
      <c r="T703" t="str">
        <f t="shared" si="23"/>
        <v>Fruiting/Flowering</v>
      </c>
      <c r="U703" t="s">
        <v>897</v>
      </c>
      <c r="V703" s="19">
        <v>3</v>
      </c>
    </row>
    <row r="704" spans="2:22">
      <c r="B704">
        <v>-69.655624000000003</v>
      </c>
      <c r="C704">
        <v>44.555692999999998</v>
      </c>
      <c r="F704" s="2" t="s">
        <v>962</v>
      </c>
      <c r="G704" s="2" t="s">
        <v>911</v>
      </c>
      <c r="H704" s="21">
        <v>1</v>
      </c>
      <c r="Q704" t="s">
        <v>892</v>
      </c>
      <c r="R704" s="33" t="s">
        <v>888</v>
      </c>
      <c r="S704" s="33" t="s">
        <v>888</v>
      </c>
      <c r="T704" t="str">
        <f t="shared" si="23"/>
        <v>Fruiting/Flowering</v>
      </c>
      <c r="U704" t="s">
        <v>897</v>
      </c>
      <c r="V704" s="19">
        <v>3</v>
      </c>
    </row>
    <row r="705" spans="2:22">
      <c r="B705">
        <v>-69.639593000000005</v>
      </c>
      <c r="C705">
        <v>44.555450999999998</v>
      </c>
      <c r="F705" s="2" t="s">
        <v>911</v>
      </c>
      <c r="G705" s="2" t="s">
        <v>911</v>
      </c>
      <c r="H705" s="21">
        <v>1</v>
      </c>
      <c r="Q705" t="s">
        <v>892</v>
      </c>
      <c r="R705" s="33" t="s">
        <v>888</v>
      </c>
      <c r="S705" s="33" t="s">
        <v>888</v>
      </c>
      <c r="T705" t="str">
        <f t="shared" si="23"/>
        <v>Fruiting/Flowering</v>
      </c>
      <c r="U705" t="s">
        <v>897</v>
      </c>
      <c r="V705" s="19">
        <v>3</v>
      </c>
    </row>
    <row r="706" spans="2:22" ht="30">
      <c r="B706">
        <v>-69.663934999999995</v>
      </c>
      <c r="C706">
        <v>44.537500999999999</v>
      </c>
      <c r="F706" s="2" t="s">
        <v>914</v>
      </c>
      <c r="G706" s="2" t="s">
        <v>899</v>
      </c>
      <c r="H706" s="21">
        <v>1</v>
      </c>
      <c r="Q706" t="s">
        <v>892</v>
      </c>
      <c r="R706" s="33" t="s">
        <v>888</v>
      </c>
      <c r="S706" s="33" t="s">
        <v>888</v>
      </c>
      <c r="T706" t="str">
        <f t="shared" si="23"/>
        <v>Fruiting/Flowering</v>
      </c>
      <c r="U706" t="s">
        <v>897</v>
      </c>
      <c r="V706" s="19">
        <v>3</v>
      </c>
    </row>
    <row r="707" spans="2:22" ht="60">
      <c r="B707">
        <v>-69.642751000000004</v>
      </c>
      <c r="C707">
        <v>44.575248000000002</v>
      </c>
      <c r="F707" s="2" t="s">
        <v>963</v>
      </c>
      <c r="G707" s="2" t="s">
        <v>899</v>
      </c>
      <c r="H707" s="21">
        <v>1</v>
      </c>
      <c r="Q707" t="s">
        <v>892</v>
      </c>
      <c r="R707" s="33" t="s">
        <v>888</v>
      </c>
      <c r="S707" s="33" t="s">
        <v>888</v>
      </c>
      <c r="T707" t="str">
        <f t="shared" si="23"/>
        <v>Fruiting/Flowering</v>
      </c>
      <c r="U707" t="s">
        <v>897</v>
      </c>
      <c r="V707" s="19">
        <v>3</v>
      </c>
    </row>
    <row r="708" spans="2:22" ht="30">
      <c r="B708">
        <v>-69.661749</v>
      </c>
      <c r="C708">
        <v>44.544553000000001</v>
      </c>
      <c r="F708" s="2" t="s">
        <v>964</v>
      </c>
      <c r="G708" s="2" t="s">
        <v>1013</v>
      </c>
      <c r="H708" s="21">
        <v>2</v>
      </c>
      <c r="Q708" t="s">
        <v>892</v>
      </c>
      <c r="R708" s="33" t="s">
        <v>888</v>
      </c>
      <c r="S708" s="33" t="s">
        <v>888</v>
      </c>
      <c r="T708" t="str">
        <f t="shared" si="23"/>
        <v>Fruiting/Flowering</v>
      </c>
      <c r="U708" t="s">
        <v>897</v>
      </c>
      <c r="V708" s="19">
        <v>3</v>
      </c>
    </row>
    <row r="709" spans="2:22" ht="30">
      <c r="B709">
        <v>-69.650073000000006</v>
      </c>
      <c r="C709">
        <v>44.555266000000003</v>
      </c>
      <c r="F709" s="2" t="s">
        <v>965</v>
      </c>
      <c r="G709" s="2" t="s">
        <v>976</v>
      </c>
      <c r="H709" s="21">
        <v>2</v>
      </c>
      <c r="Q709" t="s">
        <v>892</v>
      </c>
      <c r="R709" s="33" t="s">
        <v>888</v>
      </c>
      <c r="S709" s="33" t="s">
        <v>888</v>
      </c>
      <c r="T709" t="str">
        <f t="shared" si="23"/>
        <v>Fruiting/Flowering</v>
      </c>
      <c r="U709" t="s">
        <v>897</v>
      </c>
      <c r="V709" s="19">
        <v>3</v>
      </c>
    </row>
    <row r="710" spans="2:22" ht="30">
      <c r="B710">
        <v>-69.661223000000007</v>
      </c>
      <c r="C710">
        <v>44.537523999999998</v>
      </c>
      <c r="F710" s="2" t="s">
        <v>914</v>
      </c>
      <c r="G710" s="2" t="s">
        <v>943</v>
      </c>
      <c r="H710" s="21">
        <v>2</v>
      </c>
      <c r="Q710" t="s">
        <v>892</v>
      </c>
      <c r="R710" s="33" t="s">
        <v>888</v>
      </c>
      <c r="S710" s="33" t="s">
        <v>888</v>
      </c>
      <c r="T710" t="str">
        <f t="shared" si="23"/>
        <v>Ornamental</v>
      </c>
      <c r="U710" t="s">
        <v>896</v>
      </c>
      <c r="V710" s="19">
        <v>3</v>
      </c>
    </row>
    <row r="711" spans="2:22" ht="30">
      <c r="B711">
        <v>-69.641328999999999</v>
      </c>
      <c r="C711">
        <v>44.555337999999999</v>
      </c>
      <c r="F711" s="2" t="s">
        <v>966</v>
      </c>
      <c r="G711" s="2" t="s">
        <v>938</v>
      </c>
      <c r="H711" s="21">
        <v>2</v>
      </c>
      <c r="Q711" t="s">
        <v>892</v>
      </c>
      <c r="R711" s="33" t="s">
        <v>888</v>
      </c>
      <c r="S711" s="33" t="s">
        <v>888</v>
      </c>
      <c r="T711" t="str">
        <f t="shared" si="23"/>
        <v>Ornamental</v>
      </c>
      <c r="U711" t="s">
        <v>896</v>
      </c>
      <c r="V711" s="17">
        <v>2</v>
      </c>
    </row>
    <row r="712" spans="2:22">
      <c r="B712">
        <v>-69.631767999999994</v>
      </c>
      <c r="C712">
        <v>44.548437</v>
      </c>
      <c r="F712" s="2" t="s">
        <v>945</v>
      </c>
      <c r="G712" s="2" t="s">
        <v>901</v>
      </c>
      <c r="H712" s="21">
        <v>0</v>
      </c>
      <c r="Q712" t="s">
        <v>892</v>
      </c>
      <c r="R712" s="33" t="s">
        <v>888</v>
      </c>
      <c r="S712" s="33" t="s">
        <v>888</v>
      </c>
      <c r="T712" t="str">
        <f t="shared" si="23"/>
        <v>Fruiting/Flowering</v>
      </c>
      <c r="U712" t="s">
        <v>876</v>
      </c>
      <c r="V712" s="19">
        <v>3</v>
      </c>
    </row>
    <row r="713" spans="2:22" ht="30">
      <c r="B713">
        <v>-69.664113999999998</v>
      </c>
      <c r="C713">
        <v>44.538296000000003</v>
      </c>
      <c r="F713" s="2" t="s">
        <v>917</v>
      </c>
      <c r="G713" s="2" t="s">
        <v>901</v>
      </c>
      <c r="H713" s="21">
        <v>0</v>
      </c>
      <c r="Q713" t="s">
        <v>892</v>
      </c>
      <c r="R713" s="33" t="s">
        <v>888</v>
      </c>
      <c r="S713" s="33" t="s">
        <v>888</v>
      </c>
      <c r="T713" t="str">
        <f t="shared" si="23"/>
        <v>Ornamental</v>
      </c>
      <c r="U713" t="s">
        <v>896</v>
      </c>
      <c r="V713" s="19">
        <v>3</v>
      </c>
    </row>
    <row r="714" spans="2:22">
      <c r="B714">
        <v>-69.657585999999995</v>
      </c>
      <c r="C714">
        <v>44.543767000000003</v>
      </c>
      <c r="F714" s="2" t="s">
        <v>901</v>
      </c>
      <c r="G714" s="2" t="s">
        <v>901</v>
      </c>
      <c r="H714" s="21">
        <v>0</v>
      </c>
      <c r="Q714" t="s">
        <v>892</v>
      </c>
      <c r="R714" s="33" t="s">
        <v>888</v>
      </c>
      <c r="S714" s="33" t="s">
        <v>888</v>
      </c>
      <c r="T714" t="str">
        <f t="shared" si="23"/>
        <v>Fruiting/Flowering</v>
      </c>
      <c r="U714" t="s">
        <v>897</v>
      </c>
      <c r="V714" s="19">
        <v>3</v>
      </c>
    </row>
    <row r="715" spans="2:22">
      <c r="B715">
        <v>-69.641126999999997</v>
      </c>
      <c r="C715">
        <v>44.558160999999998</v>
      </c>
      <c r="F715" s="2" t="s">
        <v>900</v>
      </c>
      <c r="G715" s="2" t="s">
        <v>901</v>
      </c>
      <c r="H715" s="21">
        <v>0</v>
      </c>
      <c r="Q715" t="s">
        <v>892</v>
      </c>
      <c r="R715" s="33" t="s">
        <v>888</v>
      </c>
      <c r="S715" s="33" t="s">
        <v>888</v>
      </c>
      <c r="T715" t="str">
        <f t="shared" si="23"/>
        <v>Ornamental</v>
      </c>
      <c r="U715" t="s">
        <v>896</v>
      </c>
      <c r="V715" s="19">
        <v>3</v>
      </c>
    </row>
    <row r="716" spans="2:22">
      <c r="B716">
        <v>-69.661101000000002</v>
      </c>
      <c r="C716">
        <v>44.543418000000003</v>
      </c>
      <c r="F716" s="2" t="s">
        <v>904</v>
      </c>
      <c r="G716" s="2" t="s">
        <v>904</v>
      </c>
      <c r="H716" s="21">
        <v>1</v>
      </c>
      <c r="Q716" t="s">
        <v>892</v>
      </c>
      <c r="R716" s="33" t="s">
        <v>888</v>
      </c>
      <c r="S716" s="33" t="s">
        <v>888</v>
      </c>
      <c r="T716" t="str">
        <f t="shared" si="23"/>
        <v>Ornamental</v>
      </c>
      <c r="U716" t="s">
        <v>896</v>
      </c>
      <c r="V716" s="13"/>
    </row>
    <row r="717" spans="2:22" ht="30">
      <c r="B717">
        <v>-69.655078000000003</v>
      </c>
      <c r="C717">
        <v>44.550817000000002</v>
      </c>
      <c r="F717" s="2" t="s">
        <v>908</v>
      </c>
      <c r="G717" s="2" t="s">
        <v>904</v>
      </c>
      <c r="H717" s="21">
        <v>1</v>
      </c>
      <c r="Q717" t="s">
        <v>892</v>
      </c>
      <c r="R717" s="33" t="s">
        <v>888</v>
      </c>
      <c r="S717" s="33" t="s">
        <v>888</v>
      </c>
      <c r="T717" t="str">
        <f t="shared" si="23"/>
        <v>Ornamental</v>
      </c>
      <c r="U717" t="s">
        <v>896</v>
      </c>
      <c r="V717" s="13"/>
    </row>
    <row r="718" spans="2:22">
      <c r="B718">
        <v>-69.661073999999999</v>
      </c>
      <c r="C718">
        <v>44.538286999999997</v>
      </c>
      <c r="F718" s="2" t="s">
        <v>967</v>
      </c>
      <c r="G718" s="2" t="s">
        <v>967</v>
      </c>
      <c r="H718" s="21">
        <v>2</v>
      </c>
      <c r="Q718" t="s">
        <v>892</v>
      </c>
      <c r="R718" s="33" t="s">
        <v>888</v>
      </c>
      <c r="S718" s="33" t="s">
        <v>888</v>
      </c>
      <c r="T718" t="str">
        <f t="shared" si="23"/>
        <v>Ornamental</v>
      </c>
      <c r="U718" t="s">
        <v>896</v>
      </c>
      <c r="V718" s="13"/>
    </row>
    <row r="719" spans="2:22" ht="30">
      <c r="B719">
        <v>-69.670326000000003</v>
      </c>
      <c r="C719">
        <v>44.548163000000002</v>
      </c>
      <c r="F719" s="2" t="s">
        <v>968</v>
      </c>
      <c r="G719" s="2" t="s">
        <v>968</v>
      </c>
      <c r="H719" s="21">
        <v>3</v>
      </c>
      <c r="Q719" t="s">
        <v>892</v>
      </c>
      <c r="R719" s="33" t="s">
        <v>888</v>
      </c>
      <c r="S719" s="33" t="s">
        <v>888</v>
      </c>
      <c r="T719" t="str">
        <f t="shared" si="23"/>
        <v>Ornamental</v>
      </c>
      <c r="U719" t="s">
        <v>896</v>
      </c>
      <c r="V719" s="13"/>
    </row>
    <row r="720" spans="2:22">
      <c r="B720">
        <v>-69.659813</v>
      </c>
      <c r="C720">
        <v>44.543641999999998</v>
      </c>
      <c r="F720" s="2" t="s">
        <v>902</v>
      </c>
      <c r="G720" s="2" t="s">
        <v>904</v>
      </c>
      <c r="H720" s="21">
        <v>1</v>
      </c>
      <c r="Q720" t="s">
        <v>892</v>
      </c>
      <c r="R720" s="33" t="s">
        <v>888</v>
      </c>
      <c r="S720" s="33" t="s">
        <v>888</v>
      </c>
      <c r="T720" t="str">
        <f t="shared" si="23"/>
        <v>Ornamental</v>
      </c>
      <c r="U720" t="s">
        <v>896</v>
      </c>
      <c r="V720" s="13"/>
    </row>
    <row r="721" spans="2:22" ht="30">
      <c r="B721">
        <v>-69.668389000000005</v>
      </c>
      <c r="C721">
        <v>44.549337000000001</v>
      </c>
      <c r="F721" s="2" t="s">
        <v>969</v>
      </c>
      <c r="G721" s="2" t="s">
        <v>1014</v>
      </c>
      <c r="H721" s="21">
        <v>3</v>
      </c>
      <c r="Q721" t="s">
        <v>892</v>
      </c>
      <c r="R721" s="33" t="s">
        <v>888</v>
      </c>
      <c r="S721" s="33" t="s">
        <v>888</v>
      </c>
      <c r="T721" t="str">
        <f t="shared" si="23"/>
        <v>Ornamental</v>
      </c>
      <c r="U721" t="s">
        <v>896</v>
      </c>
      <c r="V721" s="13"/>
    </row>
    <row r="722" spans="2:22">
      <c r="B722">
        <v>-69.655158999999998</v>
      </c>
      <c r="C722">
        <v>44.55124</v>
      </c>
      <c r="F722" s="2" t="s">
        <v>906</v>
      </c>
      <c r="G722" s="2" t="s">
        <v>906</v>
      </c>
      <c r="H722" s="21">
        <v>3</v>
      </c>
      <c r="Q722" t="s">
        <v>892</v>
      </c>
      <c r="R722" s="33" t="s">
        <v>888</v>
      </c>
      <c r="S722" s="33" t="s">
        <v>888</v>
      </c>
      <c r="T722" t="str">
        <f t="shared" si="23"/>
        <v>Ornamental</v>
      </c>
      <c r="U722" t="s">
        <v>896</v>
      </c>
      <c r="V722" s="13"/>
    </row>
    <row r="723" spans="2:22" ht="45">
      <c r="B723">
        <v>-69.661396999999994</v>
      </c>
      <c r="C723">
        <v>44.545135999999999</v>
      </c>
      <c r="F723" s="2" t="s">
        <v>970</v>
      </c>
      <c r="G723" s="2" t="s">
        <v>971</v>
      </c>
      <c r="H723" s="21">
        <v>1</v>
      </c>
      <c r="Q723" t="s">
        <v>892</v>
      </c>
      <c r="R723" s="33" t="s">
        <v>888</v>
      </c>
      <c r="S723" s="33" t="s">
        <v>888</v>
      </c>
      <c r="T723" t="str">
        <f t="shared" si="23"/>
        <v>Ornamental</v>
      </c>
      <c r="U723" t="s">
        <v>896</v>
      </c>
      <c r="V723" s="13"/>
    </row>
    <row r="724" spans="2:22">
      <c r="B724">
        <v>-69.660388999999995</v>
      </c>
      <c r="C724">
        <v>44.547837999999999</v>
      </c>
      <c r="F724" s="2" t="s">
        <v>907</v>
      </c>
      <c r="G724" s="2" t="s">
        <v>912</v>
      </c>
      <c r="H724" s="21">
        <v>1</v>
      </c>
      <c r="Q724" t="s">
        <v>892</v>
      </c>
      <c r="R724" s="33" t="s">
        <v>888</v>
      </c>
      <c r="S724" s="33" t="s">
        <v>888</v>
      </c>
      <c r="T724" t="str">
        <f t="shared" si="23"/>
        <v>Ornamental</v>
      </c>
      <c r="U724" t="s">
        <v>896</v>
      </c>
      <c r="V724" s="13"/>
    </row>
    <row r="725" spans="2:22">
      <c r="B725">
        <v>-69.657362000000006</v>
      </c>
      <c r="C725">
        <v>44.549571</v>
      </c>
      <c r="F725" s="2" t="s">
        <v>907</v>
      </c>
      <c r="G725" s="2" t="s">
        <v>905</v>
      </c>
      <c r="H725" s="21">
        <v>2</v>
      </c>
      <c r="Q725" t="s">
        <v>892</v>
      </c>
      <c r="R725" s="33" t="s">
        <v>888</v>
      </c>
      <c r="S725" s="33" t="s">
        <v>888</v>
      </c>
      <c r="T725" t="str">
        <f t="shared" si="23"/>
        <v>Ornamental</v>
      </c>
      <c r="U725" t="s">
        <v>896</v>
      </c>
      <c r="V725" s="13"/>
    </row>
    <row r="726" spans="2:22">
      <c r="B726">
        <v>-69.647863999999998</v>
      </c>
      <c r="C726">
        <v>44.546788999999997</v>
      </c>
      <c r="F726" s="2" t="s">
        <v>904</v>
      </c>
      <c r="G726" s="2" t="s">
        <v>904</v>
      </c>
      <c r="H726" s="21">
        <v>1</v>
      </c>
      <c r="Q726" t="s">
        <v>892</v>
      </c>
      <c r="R726" s="33" t="s">
        <v>888</v>
      </c>
      <c r="S726" s="33" t="s">
        <v>888</v>
      </c>
      <c r="T726" t="str">
        <f t="shared" si="23"/>
        <v>Ornamental</v>
      </c>
      <c r="U726" t="s">
        <v>896</v>
      </c>
      <c r="V726" s="13"/>
    </row>
    <row r="727" spans="2:22">
      <c r="B727">
        <v>-69.652681000000001</v>
      </c>
      <c r="C727">
        <v>44.551506000000003</v>
      </c>
      <c r="F727" s="2" t="s">
        <v>971</v>
      </c>
      <c r="G727" s="2" t="s">
        <v>971</v>
      </c>
      <c r="H727" s="21">
        <v>1</v>
      </c>
      <c r="Q727" t="s">
        <v>892</v>
      </c>
      <c r="R727" s="33" t="s">
        <v>888</v>
      </c>
      <c r="S727" s="33" t="s">
        <v>888</v>
      </c>
      <c r="T727" t="str">
        <f t="shared" si="23"/>
        <v>Ornamental</v>
      </c>
      <c r="U727" t="s">
        <v>896</v>
      </c>
      <c r="V727" s="13"/>
    </row>
    <row r="728" spans="2:22">
      <c r="B728">
        <v>-69.648200000000003</v>
      </c>
      <c r="C728">
        <v>44.549334999999999</v>
      </c>
      <c r="F728" s="2" t="s">
        <v>912</v>
      </c>
      <c r="G728" s="2" t="s">
        <v>912</v>
      </c>
      <c r="H728" s="21">
        <v>1</v>
      </c>
      <c r="Q728" t="s">
        <v>892</v>
      </c>
      <c r="R728" s="33" t="s">
        <v>888</v>
      </c>
      <c r="S728" s="33" t="s">
        <v>888</v>
      </c>
      <c r="T728" t="str">
        <f t="shared" si="23"/>
        <v>Ornamental</v>
      </c>
      <c r="U728" t="s">
        <v>896</v>
      </c>
      <c r="V728" s="13"/>
    </row>
    <row r="729" spans="2:22">
      <c r="B729">
        <v>-69.639981000000006</v>
      </c>
      <c r="C729">
        <v>44.550646</v>
      </c>
      <c r="F729" s="2" t="s">
        <v>967</v>
      </c>
      <c r="G729" s="2" t="s">
        <v>971</v>
      </c>
      <c r="H729" s="21">
        <v>1</v>
      </c>
      <c r="Q729" t="s">
        <v>892</v>
      </c>
      <c r="R729" s="33" t="s">
        <v>888</v>
      </c>
      <c r="S729" s="33" t="s">
        <v>888</v>
      </c>
      <c r="T729" t="str">
        <f t="shared" si="23"/>
        <v>Ornamental</v>
      </c>
      <c r="U729" t="s">
        <v>896</v>
      </c>
      <c r="V729" s="13"/>
    </row>
    <row r="730" spans="2:22">
      <c r="B730">
        <v>-69.660286999999997</v>
      </c>
      <c r="C730">
        <v>44.547128000000001</v>
      </c>
      <c r="F730" s="2" t="s">
        <v>905</v>
      </c>
      <c r="G730" s="2" t="s">
        <v>905</v>
      </c>
      <c r="H730" s="21">
        <v>2</v>
      </c>
      <c r="Q730" t="s">
        <v>892</v>
      </c>
      <c r="R730" s="33" t="s">
        <v>888</v>
      </c>
      <c r="S730" s="33" t="s">
        <v>888</v>
      </c>
      <c r="T730" t="str">
        <f t="shared" si="23"/>
        <v>Ornamental</v>
      </c>
      <c r="U730" t="s">
        <v>896</v>
      </c>
      <c r="V730" s="13"/>
    </row>
    <row r="731" spans="2:22" ht="30">
      <c r="B731">
        <v>-69.661563999999998</v>
      </c>
      <c r="C731">
        <v>44.537685000000003</v>
      </c>
      <c r="F731" s="2" t="s">
        <v>908</v>
      </c>
      <c r="G731" s="2" t="s">
        <v>900</v>
      </c>
      <c r="H731" s="21">
        <v>2</v>
      </c>
      <c r="Q731" t="s">
        <v>892</v>
      </c>
      <c r="R731" s="33" t="s">
        <v>888</v>
      </c>
      <c r="S731" s="33" t="s">
        <v>888</v>
      </c>
      <c r="T731" t="str">
        <f t="shared" si="23"/>
        <v>Ornamental</v>
      </c>
      <c r="U731" t="s">
        <v>896</v>
      </c>
      <c r="V731" s="13"/>
    </row>
    <row r="732" spans="2:22" ht="30">
      <c r="B732">
        <v>-69.644794000000005</v>
      </c>
      <c r="C732">
        <v>44.544097000000001</v>
      </c>
      <c r="F732" s="2" t="s">
        <v>972</v>
      </c>
      <c r="G732" s="2" t="s">
        <v>900</v>
      </c>
      <c r="H732" s="21">
        <v>2</v>
      </c>
      <c r="Q732" t="s">
        <v>892</v>
      </c>
      <c r="R732" s="33" t="s">
        <v>888</v>
      </c>
      <c r="S732" s="33" t="s">
        <v>888</v>
      </c>
      <c r="T732" t="str">
        <f t="shared" ref="T732:T748" si="24">IF(U732="Insert/Injection", "Ornamental", "Fruiting/Flowering")</f>
        <v>Ornamental</v>
      </c>
      <c r="U732" t="s">
        <v>896</v>
      </c>
      <c r="V732" s="13"/>
    </row>
    <row r="733" spans="2:22">
      <c r="B733">
        <v>-69.655728999999994</v>
      </c>
      <c r="C733">
        <v>44.549881999999997</v>
      </c>
      <c r="F733" s="2" t="s">
        <v>900</v>
      </c>
      <c r="G733" s="2" t="s">
        <v>904</v>
      </c>
      <c r="H733" s="21">
        <v>1</v>
      </c>
      <c r="Q733" t="s">
        <v>892</v>
      </c>
      <c r="R733" s="33" t="s">
        <v>888</v>
      </c>
      <c r="S733" s="33" t="s">
        <v>888</v>
      </c>
      <c r="T733" t="str">
        <f t="shared" si="24"/>
        <v>Ornamental</v>
      </c>
      <c r="U733" t="s">
        <v>896</v>
      </c>
      <c r="V733" s="13"/>
    </row>
    <row r="734" spans="2:22">
      <c r="B734">
        <v>-69.636043999999998</v>
      </c>
      <c r="C734">
        <v>44.576402000000002</v>
      </c>
      <c r="F734" s="2" t="s">
        <v>912</v>
      </c>
      <c r="G734" s="2" t="s">
        <v>912</v>
      </c>
      <c r="H734" s="21">
        <v>1</v>
      </c>
      <c r="Q734" t="s">
        <v>892</v>
      </c>
      <c r="R734" s="33" t="s">
        <v>888</v>
      </c>
      <c r="S734" s="33" t="s">
        <v>888</v>
      </c>
      <c r="T734" t="str">
        <f t="shared" si="24"/>
        <v>Ornamental</v>
      </c>
      <c r="U734" t="s">
        <v>896</v>
      </c>
      <c r="V734" s="13"/>
    </row>
    <row r="735" spans="2:22" ht="45">
      <c r="B735">
        <v>-69.664057</v>
      </c>
      <c r="C735">
        <v>44.543793000000001</v>
      </c>
      <c r="F735" s="2" t="s">
        <v>973</v>
      </c>
      <c r="G735" s="2" t="s">
        <v>1015</v>
      </c>
      <c r="H735" s="21">
        <v>3</v>
      </c>
      <c r="Q735" t="s">
        <v>892</v>
      </c>
      <c r="R735" s="33" t="s">
        <v>888</v>
      </c>
      <c r="S735" s="33" t="s">
        <v>888</v>
      </c>
      <c r="T735" t="str">
        <f t="shared" si="24"/>
        <v>Ornamental</v>
      </c>
      <c r="U735" t="s">
        <v>896</v>
      </c>
      <c r="V735" s="13"/>
    </row>
    <row r="736" spans="2:22">
      <c r="B736">
        <v>-69.636319999999998</v>
      </c>
      <c r="C736">
        <v>44.554893</v>
      </c>
      <c r="F736" s="2" t="s">
        <v>974</v>
      </c>
      <c r="G736" s="2" t="s">
        <v>974</v>
      </c>
      <c r="H736" s="21">
        <v>1</v>
      </c>
      <c r="Q736" t="s">
        <v>892</v>
      </c>
      <c r="R736" s="33" t="s">
        <v>888</v>
      </c>
      <c r="S736" s="33" t="s">
        <v>888</v>
      </c>
      <c r="T736" t="str">
        <f t="shared" si="24"/>
        <v>Ornamental</v>
      </c>
      <c r="U736" t="s">
        <v>896</v>
      </c>
      <c r="V736" s="13"/>
    </row>
    <row r="737" spans="2:22">
      <c r="B737">
        <v>-69.650029000000004</v>
      </c>
      <c r="C737">
        <v>44.554122999999997</v>
      </c>
      <c r="F737" s="2" t="s">
        <v>899</v>
      </c>
      <c r="G737" s="2" t="s">
        <v>899</v>
      </c>
      <c r="H737" s="21">
        <v>1</v>
      </c>
      <c r="Q737" t="s">
        <v>892</v>
      </c>
      <c r="R737" s="33" t="s">
        <v>888</v>
      </c>
      <c r="S737" s="33" t="s">
        <v>888</v>
      </c>
      <c r="T737" t="str">
        <f t="shared" si="24"/>
        <v>Ornamental</v>
      </c>
      <c r="U737" t="s">
        <v>896</v>
      </c>
      <c r="V737" s="13"/>
    </row>
    <row r="738" spans="2:22" ht="30">
      <c r="B738">
        <v>-69.644782000000006</v>
      </c>
      <c r="C738">
        <v>44.550975000000001</v>
      </c>
      <c r="F738" s="2" t="s">
        <v>919</v>
      </c>
      <c r="G738" s="2" t="s">
        <v>899</v>
      </c>
      <c r="H738" s="21">
        <v>1</v>
      </c>
      <c r="Q738" t="s">
        <v>892</v>
      </c>
      <c r="R738" s="33" t="s">
        <v>888</v>
      </c>
      <c r="S738" s="33" t="s">
        <v>888</v>
      </c>
      <c r="T738" t="str">
        <f t="shared" si="24"/>
        <v>Ornamental</v>
      </c>
      <c r="U738" t="s">
        <v>896</v>
      </c>
      <c r="V738" s="13"/>
    </row>
    <row r="739" spans="2:22">
      <c r="B739">
        <v>-69.645570000000006</v>
      </c>
      <c r="C739">
        <v>44.551077999999997</v>
      </c>
      <c r="F739" s="2" t="s">
        <v>945</v>
      </c>
      <c r="G739" s="2" t="s">
        <v>899</v>
      </c>
      <c r="H739" s="21">
        <v>1</v>
      </c>
      <c r="Q739" t="s">
        <v>892</v>
      </c>
      <c r="R739" s="33" t="s">
        <v>888</v>
      </c>
      <c r="S739" s="33" t="s">
        <v>888</v>
      </c>
      <c r="T739" t="str">
        <f t="shared" si="24"/>
        <v>Ornamental</v>
      </c>
      <c r="U739" t="s">
        <v>896</v>
      </c>
      <c r="V739" s="13"/>
    </row>
    <row r="740" spans="2:22" ht="45">
      <c r="B740">
        <v>-69.658456000000001</v>
      </c>
      <c r="C740">
        <v>44.546678999999997</v>
      </c>
      <c r="F740" s="2" t="s">
        <v>975</v>
      </c>
      <c r="G740" s="2" t="s">
        <v>1016</v>
      </c>
      <c r="H740" s="21">
        <v>2</v>
      </c>
      <c r="Q740" t="s">
        <v>892</v>
      </c>
      <c r="R740" s="33" t="s">
        <v>888</v>
      </c>
      <c r="S740" s="33" t="s">
        <v>888</v>
      </c>
      <c r="T740" t="str">
        <f t="shared" si="24"/>
        <v>Ornamental</v>
      </c>
      <c r="U740" t="s">
        <v>896</v>
      </c>
      <c r="V740" s="13"/>
    </row>
    <row r="741" spans="2:22">
      <c r="B741">
        <v>-69.689079000000007</v>
      </c>
      <c r="C741">
        <v>44.537922000000002</v>
      </c>
      <c r="F741" s="2" t="s">
        <v>899</v>
      </c>
      <c r="G741" s="2" t="s">
        <v>899</v>
      </c>
      <c r="H741" s="21">
        <v>1</v>
      </c>
      <c r="Q741" t="s">
        <v>892</v>
      </c>
      <c r="R741" s="33" t="s">
        <v>888</v>
      </c>
      <c r="S741" s="33" t="s">
        <v>888</v>
      </c>
      <c r="T741" t="str">
        <f t="shared" si="24"/>
        <v>Ornamental</v>
      </c>
      <c r="U741" t="s">
        <v>896</v>
      </c>
      <c r="V741" s="13"/>
    </row>
    <row r="742" spans="2:22" ht="30">
      <c r="B742">
        <v>-69.641267999999997</v>
      </c>
      <c r="C742">
        <v>44.556080999999999</v>
      </c>
      <c r="F742" s="2" t="s">
        <v>934</v>
      </c>
      <c r="G742" s="2" t="s">
        <v>974</v>
      </c>
      <c r="H742" s="21">
        <v>1</v>
      </c>
      <c r="Q742" t="s">
        <v>892</v>
      </c>
      <c r="R742" s="33" t="s">
        <v>888</v>
      </c>
      <c r="S742" s="33" t="s">
        <v>888</v>
      </c>
      <c r="T742" t="str">
        <f t="shared" si="24"/>
        <v>Ornamental</v>
      </c>
      <c r="U742" t="s">
        <v>896</v>
      </c>
      <c r="V742" s="13"/>
    </row>
    <row r="743" spans="2:22">
      <c r="B743">
        <v>-69.663664999999995</v>
      </c>
      <c r="C743">
        <v>44.543650999999997</v>
      </c>
      <c r="F743" s="2" t="s">
        <v>976</v>
      </c>
      <c r="G743" s="2" t="s">
        <v>976</v>
      </c>
      <c r="H743" s="21">
        <v>2</v>
      </c>
      <c r="Q743" t="s">
        <v>892</v>
      </c>
      <c r="R743" s="33" t="s">
        <v>888</v>
      </c>
      <c r="S743" s="33" t="s">
        <v>888</v>
      </c>
      <c r="T743" t="str">
        <f t="shared" si="24"/>
        <v>Ornamental</v>
      </c>
      <c r="U743" t="s">
        <v>896</v>
      </c>
      <c r="V743" s="13"/>
    </row>
    <row r="744" spans="2:22" ht="30">
      <c r="B744">
        <v>-69.661259999999999</v>
      </c>
      <c r="C744">
        <v>44.545853000000001</v>
      </c>
      <c r="F744" s="2" t="s">
        <v>919</v>
      </c>
      <c r="G744" s="2" t="s">
        <v>922</v>
      </c>
      <c r="H744" s="21">
        <v>2</v>
      </c>
      <c r="Q744" t="s">
        <v>892</v>
      </c>
      <c r="R744" s="33" t="s">
        <v>888</v>
      </c>
      <c r="S744" s="33" t="s">
        <v>888</v>
      </c>
      <c r="T744" t="str">
        <f t="shared" si="24"/>
        <v>Ornamental</v>
      </c>
      <c r="U744" t="s">
        <v>896</v>
      </c>
      <c r="V744" s="13"/>
    </row>
    <row r="745" spans="2:22">
      <c r="B745">
        <v>-69.630627000000004</v>
      </c>
      <c r="C745">
        <v>44.551786999999997</v>
      </c>
      <c r="F745" s="2" t="s">
        <v>977</v>
      </c>
      <c r="G745" s="2" t="s">
        <v>977</v>
      </c>
      <c r="H745" s="21">
        <v>2</v>
      </c>
      <c r="Q745" t="s">
        <v>892</v>
      </c>
      <c r="R745" s="33" t="s">
        <v>888</v>
      </c>
      <c r="S745" s="33" t="s">
        <v>888</v>
      </c>
      <c r="T745" t="str">
        <f t="shared" si="24"/>
        <v>Ornamental</v>
      </c>
      <c r="U745" t="s">
        <v>896</v>
      </c>
      <c r="V745" s="13"/>
    </row>
    <row r="746" spans="2:22">
      <c r="B746">
        <v>-69.647681000000006</v>
      </c>
      <c r="C746">
        <v>44.558138</v>
      </c>
      <c r="F746" s="2" t="s">
        <v>945</v>
      </c>
      <c r="G746" s="2" t="s">
        <v>945</v>
      </c>
      <c r="H746" s="21">
        <v>2</v>
      </c>
      <c r="Q746" t="s">
        <v>892</v>
      </c>
      <c r="R746" s="33" t="s">
        <v>888</v>
      </c>
      <c r="S746" s="33" t="s">
        <v>888</v>
      </c>
      <c r="T746" t="str">
        <f t="shared" si="24"/>
        <v>Ornamental</v>
      </c>
      <c r="U746" t="s">
        <v>896</v>
      </c>
      <c r="V746" s="13"/>
    </row>
    <row r="747" spans="2:22" ht="30">
      <c r="B747">
        <v>-69.635414999999995</v>
      </c>
      <c r="C747">
        <v>44.575279999999999</v>
      </c>
      <c r="F747" s="2" t="s">
        <v>919</v>
      </c>
      <c r="G747" s="2" t="s">
        <v>922</v>
      </c>
      <c r="H747" s="21">
        <v>2</v>
      </c>
      <c r="Q747" t="s">
        <v>892</v>
      </c>
      <c r="R747" s="33" t="s">
        <v>888</v>
      </c>
      <c r="S747" s="33" t="s">
        <v>888</v>
      </c>
      <c r="T747" t="str">
        <f t="shared" si="24"/>
        <v>Ornamental</v>
      </c>
      <c r="U747" t="s">
        <v>896</v>
      </c>
      <c r="V747" s="13"/>
    </row>
    <row r="748" spans="2:22" ht="30">
      <c r="B748">
        <v>-69.656045000000006</v>
      </c>
      <c r="C748">
        <v>44.551676</v>
      </c>
      <c r="F748" s="2" t="s">
        <v>917</v>
      </c>
      <c r="G748" s="2" t="s">
        <v>947</v>
      </c>
      <c r="H748" s="21">
        <v>3</v>
      </c>
      <c r="Q748" t="s">
        <v>892</v>
      </c>
      <c r="R748" s="33" t="s">
        <v>888</v>
      </c>
      <c r="S748" s="33" t="s">
        <v>888</v>
      </c>
      <c r="T748" t="str">
        <f t="shared" si="24"/>
        <v>Ornamental</v>
      </c>
      <c r="U748" t="s">
        <v>896</v>
      </c>
      <c r="V748" s="13"/>
    </row>
    <row r="749" spans="2:22">
      <c r="B749">
        <v>-69.657098000000005</v>
      </c>
      <c r="C749">
        <v>44.546286000000002</v>
      </c>
      <c r="F749" s="2" t="s">
        <v>901</v>
      </c>
      <c r="G749" s="2" t="s">
        <v>901</v>
      </c>
      <c r="H749" s="21">
        <v>0</v>
      </c>
      <c r="Q749" t="s">
        <v>892</v>
      </c>
      <c r="R749" s="33" t="s">
        <v>888</v>
      </c>
      <c r="S749" s="33" t="s">
        <v>888</v>
      </c>
      <c r="V749" s="13"/>
    </row>
    <row r="750" spans="2:22" ht="30">
      <c r="B750">
        <v>-69.660477999999998</v>
      </c>
      <c r="C750">
        <v>44.540163</v>
      </c>
      <c r="F750" s="2" t="s">
        <v>937</v>
      </c>
      <c r="G750" s="2" t="s">
        <v>901</v>
      </c>
      <c r="H750" s="21">
        <v>0</v>
      </c>
      <c r="Q750" t="s">
        <v>892</v>
      </c>
      <c r="R750" s="33" t="s">
        <v>888</v>
      </c>
      <c r="S750" s="33" t="s">
        <v>888</v>
      </c>
      <c r="V750" s="13"/>
    </row>
    <row r="751" spans="2:22">
      <c r="B751">
        <v>-69.670520999999994</v>
      </c>
      <c r="C751">
        <v>44.548684000000002</v>
      </c>
      <c r="F751" s="2" t="s">
        <v>901</v>
      </c>
      <c r="G751" s="2" t="s">
        <v>901</v>
      </c>
      <c r="H751" s="21">
        <v>0</v>
      </c>
      <c r="Q751" t="s">
        <v>892</v>
      </c>
      <c r="R751" s="33" t="s">
        <v>888</v>
      </c>
      <c r="S751" s="33" t="s">
        <v>888</v>
      </c>
      <c r="V751" s="13"/>
    </row>
    <row r="752" spans="2:22">
      <c r="B752">
        <v>-69.670520999999994</v>
      </c>
      <c r="C752">
        <v>44.548684000000002</v>
      </c>
      <c r="F752" s="2" t="s">
        <v>901</v>
      </c>
      <c r="G752" s="2" t="s">
        <v>901</v>
      </c>
      <c r="H752" s="21">
        <v>0</v>
      </c>
      <c r="Q752" t="s">
        <v>892</v>
      </c>
      <c r="R752" s="33" t="s">
        <v>888</v>
      </c>
      <c r="S752" s="33" t="s">
        <v>888</v>
      </c>
      <c r="V752" s="13"/>
    </row>
    <row r="753" spans="2:22">
      <c r="B753">
        <v>-69.658908999999994</v>
      </c>
      <c r="C753">
        <v>44.547235000000001</v>
      </c>
      <c r="F753" s="2" t="s">
        <v>945</v>
      </c>
      <c r="G753" s="2" t="s">
        <v>901</v>
      </c>
      <c r="H753" s="21">
        <v>0</v>
      </c>
      <c r="Q753" t="s">
        <v>892</v>
      </c>
      <c r="R753" s="33" t="s">
        <v>888</v>
      </c>
      <c r="S753" s="33" t="s">
        <v>888</v>
      </c>
      <c r="V753" s="13"/>
    </row>
    <row r="754" spans="2:22" ht="30">
      <c r="B754">
        <v>-69.674515999999997</v>
      </c>
      <c r="C754">
        <v>44.550195000000002</v>
      </c>
      <c r="F754" s="2" t="s">
        <v>947</v>
      </c>
      <c r="G754" s="2" t="s">
        <v>901</v>
      </c>
      <c r="H754" s="21">
        <v>0</v>
      </c>
      <c r="Q754" t="s">
        <v>892</v>
      </c>
      <c r="R754" s="33" t="s">
        <v>888</v>
      </c>
      <c r="S754" s="33" t="s">
        <v>888</v>
      </c>
      <c r="V754" s="13"/>
    </row>
    <row r="755" spans="2:22">
      <c r="B755">
        <v>-69.638878000000005</v>
      </c>
      <c r="C755">
        <v>44.548788999999999</v>
      </c>
      <c r="F755" s="2" t="s">
        <v>904</v>
      </c>
      <c r="G755" s="2" t="s">
        <v>901</v>
      </c>
      <c r="H755" s="21">
        <v>0</v>
      </c>
      <c r="Q755" t="s">
        <v>892</v>
      </c>
      <c r="R755" s="33" t="s">
        <v>888</v>
      </c>
      <c r="S755" s="33" t="s">
        <v>888</v>
      </c>
      <c r="V755" s="13"/>
    </row>
    <row r="756" spans="2:22">
      <c r="B756">
        <v>-69.656036</v>
      </c>
      <c r="C756">
        <v>44.545310999999998</v>
      </c>
      <c r="F756" s="2" t="s">
        <v>907</v>
      </c>
      <c r="G756" s="2" t="s">
        <v>901</v>
      </c>
      <c r="H756" s="21">
        <v>0</v>
      </c>
      <c r="Q756" t="s">
        <v>892</v>
      </c>
      <c r="R756" s="33" t="s">
        <v>888</v>
      </c>
      <c r="S756" s="33" t="s">
        <v>888</v>
      </c>
      <c r="V756" s="13"/>
    </row>
    <row r="757" spans="2:22" ht="30">
      <c r="B757">
        <v>-69.669037000000003</v>
      </c>
      <c r="C757">
        <v>44.548876999999997</v>
      </c>
      <c r="F757" s="2" t="s">
        <v>978</v>
      </c>
      <c r="G757" s="2" t="s">
        <v>901</v>
      </c>
      <c r="H757" s="21">
        <v>0</v>
      </c>
      <c r="Q757" t="s">
        <v>892</v>
      </c>
      <c r="R757" s="33" t="s">
        <v>888</v>
      </c>
      <c r="S757" s="33" t="s">
        <v>888</v>
      </c>
      <c r="V757" s="13"/>
    </row>
    <row r="758" spans="2:22">
      <c r="B758">
        <v>-69.661799000000002</v>
      </c>
      <c r="C758">
        <v>44.537255999999999</v>
      </c>
      <c r="F758" s="2" t="s">
        <v>907</v>
      </c>
      <c r="G758" s="2" t="s">
        <v>901</v>
      </c>
      <c r="H758" s="21">
        <v>0</v>
      </c>
      <c r="Q758" t="s">
        <v>892</v>
      </c>
      <c r="R758" s="33" t="s">
        <v>888</v>
      </c>
      <c r="S758" s="33" t="s">
        <v>888</v>
      </c>
      <c r="V758" s="13"/>
    </row>
    <row r="759" spans="2:22">
      <c r="B759">
        <v>-69.671432999999993</v>
      </c>
      <c r="C759">
        <v>44.521261000000003</v>
      </c>
      <c r="F759" s="2" t="s">
        <v>911</v>
      </c>
      <c r="G759" s="2" t="s">
        <v>901</v>
      </c>
      <c r="H759" s="21">
        <v>0</v>
      </c>
      <c r="Q759" t="s">
        <v>892</v>
      </c>
      <c r="R759" s="33" t="s">
        <v>888</v>
      </c>
      <c r="S759" s="33" t="s">
        <v>888</v>
      </c>
      <c r="V759" s="13"/>
    </row>
    <row r="760" spans="2:22">
      <c r="B760">
        <v>-69.647034000000005</v>
      </c>
      <c r="C760">
        <v>44.549160999999998</v>
      </c>
      <c r="F760" s="2" t="s">
        <v>901</v>
      </c>
      <c r="G760" s="2" t="s">
        <v>901</v>
      </c>
      <c r="H760" s="21">
        <v>0</v>
      </c>
      <c r="Q760" t="s">
        <v>892</v>
      </c>
      <c r="R760" s="33" t="s">
        <v>888</v>
      </c>
      <c r="S760" s="33" t="s">
        <v>888</v>
      </c>
      <c r="V760" s="13"/>
    </row>
    <row r="761" spans="2:22">
      <c r="B761">
        <v>-69.658118000000002</v>
      </c>
      <c r="C761">
        <v>44.535125999999998</v>
      </c>
      <c r="F761" s="2" t="s">
        <v>901</v>
      </c>
      <c r="G761" s="2" t="s">
        <v>901</v>
      </c>
      <c r="H761" s="21">
        <v>0</v>
      </c>
      <c r="Q761" t="s">
        <v>892</v>
      </c>
      <c r="R761" s="33" t="s">
        <v>888</v>
      </c>
      <c r="S761" s="33" t="s">
        <v>888</v>
      </c>
      <c r="V761" s="13"/>
    </row>
    <row r="762" spans="2:22">
      <c r="B762">
        <v>-69.645116999999999</v>
      </c>
      <c r="C762">
        <v>44.553404</v>
      </c>
      <c r="F762" s="2" t="s">
        <v>979</v>
      </c>
      <c r="G762" s="2" t="s">
        <v>901</v>
      </c>
      <c r="H762" s="21">
        <v>0</v>
      </c>
      <c r="Q762" t="s">
        <v>892</v>
      </c>
      <c r="R762" s="33" t="s">
        <v>888</v>
      </c>
      <c r="S762" s="33" t="s">
        <v>888</v>
      </c>
      <c r="V762" s="13"/>
    </row>
    <row r="763" spans="2:22">
      <c r="B763">
        <v>-69.639116999999999</v>
      </c>
      <c r="C763">
        <v>44.540126999999998</v>
      </c>
      <c r="F763" s="2" t="s">
        <v>912</v>
      </c>
      <c r="G763" s="2" t="s">
        <v>901</v>
      </c>
      <c r="H763" s="21">
        <v>0</v>
      </c>
      <c r="Q763" t="s">
        <v>892</v>
      </c>
      <c r="R763" s="33" t="s">
        <v>888</v>
      </c>
      <c r="S763" s="33" t="s">
        <v>888</v>
      </c>
      <c r="V763" s="13"/>
    </row>
    <row r="764" spans="2:22">
      <c r="B764">
        <v>-69.647874000000002</v>
      </c>
      <c r="C764">
        <v>44.538663999999997</v>
      </c>
      <c r="F764" s="2" t="s">
        <v>907</v>
      </c>
      <c r="G764" s="2" t="s">
        <v>901</v>
      </c>
      <c r="H764" s="21">
        <v>0</v>
      </c>
      <c r="Q764" t="s">
        <v>892</v>
      </c>
      <c r="R764" s="33" t="s">
        <v>888</v>
      </c>
      <c r="S764" s="33" t="s">
        <v>888</v>
      </c>
      <c r="V764" s="13"/>
    </row>
    <row r="765" spans="2:22" ht="30">
      <c r="B765">
        <v>-69.654961999999998</v>
      </c>
      <c r="C765">
        <v>44.543233000000001</v>
      </c>
      <c r="F765" s="2" t="s">
        <v>980</v>
      </c>
      <c r="G765" s="2" t="s">
        <v>901</v>
      </c>
      <c r="H765" s="21">
        <v>0</v>
      </c>
      <c r="Q765" t="s">
        <v>892</v>
      </c>
      <c r="R765" s="33" t="s">
        <v>888</v>
      </c>
      <c r="S765" s="33" t="s">
        <v>888</v>
      </c>
      <c r="V765" s="13"/>
    </row>
    <row r="766" spans="2:22">
      <c r="B766">
        <v>-69.627257999999998</v>
      </c>
      <c r="C766">
        <v>44.566398999999997</v>
      </c>
      <c r="F766" s="2" t="s">
        <v>901</v>
      </c>
      <c r="G766" s="2" t="s">
        <v>901</v>
      </c>
      <c r="H766" s="21">
        <v>0</v>
      </c>
      <c r="Q766" t="s">
        <v>892</v>
      </c>
      <c r="R766" s="33" t="s">
        <v>888</v>
      </c>
      <c r="S766" s="33" t="s">
        <v>888</v>
      </c>
      <c r="V766" s="13"/>
    </row>
    <row r="767" spans="2:22">
      <c r="B767">
        <v>-69.648420999999999</v>
      </c>
      <c r="C767">
        <v>44.566969999999998</v>
      </c>
      <c r="F767" s="2" t="s">
        <v>900</v>
      </c>
      <c r="G767" s="2" t="s">
        <v>901</v>
      </c>
      <c r="H767" s="21">
        <v>0</v>
      </c>
      <c r="Q767" t="s">
        <v>892</v>
      </c>
      <c r="R767" s="33" t="s">
        <v>888</v>
      </c>
      <c r="S767" s="33" t="s">
        <v>888</v>
      </c>
      <c r="V767" s="13"/>
    </row>
    <row r="768" spans="2:22">
      <c r="B768">
        <v>-69.642144999999999</v>
      </c>
      <c r="C768">
        <v>44.539655000000003</v>
      </c>
      <c r="F768" s="2" t="s">
        <v>912</v>
      </c>
      <c r="G768" s="2" t="s">
        <v>901</v>
      </c>
      <c r="H768" s="21">
        <v>0</v>
      </c>
      <c r="Q768" t="s">
        <v>892</v>
      </c>
      <c r="R768" s="33" t="s">
        <v>888</v>
      </c>
      <c r="S768" s="33" t="s">
        <v>888</v>
      </c>
      <c r="V768" s="13"/>
    </row>
    <row r="769" spans="2:22">
      <c r="B769">
        <v>-69.639582000000004</v>
      </c>
      <c r="C769">
        <v>44.555050999999999</v>
      </c>
      <c r="F769" s="2" t="s">
        <v>901</v>
      </c>
      <c r="G769" s="2" t="s">
        <v>901</v>
      </c>
      <c r="H769" s="21">
        <v>0</v>
      </c>
      <c r="Q769" t="s">
        <v>892</v>
      </c>
      <c r="R769" s="33" t="s">
        <v>888</v>
      </c>
      <c r="S769" s="33" t="s">
        <v>888</v>
      </c>
      <c r="V769" s="13"/>
    </row>
    <row r="770" spans="2:22">
      <c r="B770">
        <v>-69.634237999999996</v>
      </c>
      <c r="C770">
        <v>44.57535</v>
      </c>
      <c r="F770" s="2" t="s">
        <v>901</v>
      </c>
      <c r="G770" s="2" t="s">
        <v>901</v>
      </c>
      <c r="H770" s="21">
        <v>0</v>
      </c>
      <c r="Q770" t="s">
        <v>892</v>
      </c>
      <c r="R770" s="33" t="s">
        <v>888</v>
      </c>
      <c r="S770" s="33" t="s">
        <v>888</v>
      </c>
      <c r="V770" s="13"/>
    </row>
    <row r="771" spans="2:22">
      <c r="B771">
        <v>-69.637084999999999</v>
      </c>
      <c r="C771">
        <v>44.576554000000002</v>
      </c>
      <c r="F771" s="2" t="s">
        <v>981</v>
      </c>
      <c r="G771" s="2" t="s">
        <v>901</v>
      </c>
      <c r="H771" s="21">
        <v>0</v>
      </c>
      <c r="Q771" t="s">
        <v>892</v>
      </c>
      <c r="R771" s="33" t="s">
        <v>888</v>
      </c>
      <c r="S771" s="33" t="s">
        <v>888</v>
      </c>
      <c r="V771" s="13"/>
    </row>
    <row r="772" spans="2:22">
      <c r="B772">
        <v>-69.674377000000007</v>
      </c>
      <c r="C772">
        <v>44.552833999999997</v>
      </c>
      <c r="F772" s="2" t="s">
        <v>922</v>
      </c>
      <c r="G772" s="2" t="s">
        <v>901</v>
      </c>
      <c r="H772" s="21">
        <v>0</v>
      </c>
      <c r="Q772" t="s">
        <v>892</v>
      </c>
      <c r="R772" s="33" t="s">
        <v>888</v>
      </c>
      <c r="S772" s="33" t="s">
        <v>888</v>
      </c>
      <c r="V772" s="13"/>
    </row>
    <row r="773" spans="2:22" ht="30">
      <c r="B773">
        <v>-69.655889999999999</v>
      </c>
      <c r="C773">
        <v>44.545743999999999</v>
      </c>
      <c r="F773" s="2" t="s">
        <v>982</v>
      </c>
      <c r="G773" s="2" t="s">
        <v>901</v>
      </c>
      <c r="H773" s="21">
        <v>0</v>
      </c>
      <c r="Q773" t="s">
        <v>892</v>
      </c>
      <c r="R773" s="33" t="s">
        <v>888</v>
      </c>
      <c r="S773" s="33" t="s">
        <v>888</v>
      </c>
      <c r="V773" s="13"/>
    </row>
    <row r="774" spans="2:22">
      <c r="B774">
        <v>-69.647285999999994</v>
      </c>
      <c r="C774">
        <v>44.549187000000003</v>
      </c>
      <c r="F774" s="2" t="s">
        <v>912</v>
      </c>
      <c r="G774" s="2" t="s">
        <v>901</v>
      </c>
      <c r="H774" s="21">
        <v>0</v>
      </c>
      <c r="Q774" t="s">
        <v>892</v>
      </c>
      <c r="R774" s="33" t="s">
        <v>888</v>
      </c>
      <c r="S774" s="34" t="s">
        <v>889</v>
      </c>
      <c r="V774" s="13"/>
    </row>
    <row r="775" spans="2:22">
      <c r="B775">
        <v>-69.655653999999998</v>
      </c>
      <c r="C775">
        <v>44.540947000000003</v>
      </c>
      <c r="F775" s="2" t="s">
        <v>899</v>
      </c>
      <c r="G775" s="2" t="s">
        <v>901</v>
      </c>
      <c r="H775" s="21">
        <v>0</v>
      </c>
      <c r="Q775" t="s">
        <v>892</v>
      </c>
      <c r="R775" s="33" t="s">
        <v>888</v>
      </c>
      <c r="S775" s="34" t="s">
        <v>889</v>
      </c>
      <c r="V775" s="13"/>
    </row>
    <row r="776" spans="2:22">
      <c r="B776">
        <v>-69.637476000000007</v>
      </c>
      <c r="C776">
        <v>44.554746999999999</v>
      </c>
      <c r="F776" s="2" t="s">
        <v>912</v>
      </c>
      <c r="G776" s="2" t="s">
        <v>901</v>
      </c>
      <c r="H776" s="21">
        <v>0</v>
      </c>
      <c r="Q776" t="s">
        <v>892</v>
      </c>
      <c r="R776" s="33" t="s">
        <v>888</v>
      </c>
      <c r="S776" s="34" t="s">
        <v>889</v>
      </c>
      <c r="V776" s="13"/>
    </row>
    <row r="777" spans="2:22">
      <c r="B777">
        <v>-69.653291999999993</v>
      </c>
      <c r="C777">
        <v>44.554906000000003</v>
      </c>
      <c r="F777" s="2" t="s">
        <v>899</v>
      </c>
      <c r="G777" s="2" t="s">
        <v>899</v>
      </c>
      <c r="H777" s="21">
        <v>1</v>
      </c>
      <c r="Q777" t="s">
        <v>892</v>
      </c>
      <c r="R777" s="33" t="s">
        <v>888</v>
      </c>
      <c r="S777" s="34" t="s">
        <v>889</v>
      </c>
      <c r="V777" s="13"/>
    </row>
    <row r="778" spans="2:22" ht="30">
      <c r="B778">
        <v>-69.645013000000006</v>
      </c>
      <c r="C778">
        <v>44.553736999999998</v>
      </c>
      <c r="F778" s="2" t="s">
        <v>983</v>
      </c>
      <c r="G778" s="2" t="s">
        <v>901</v>
      </c>
      <c r="H778" s="21">
        <v>0</v>
      </c>
      <c r="Q778" t="s">
        <v>892</v>
      </c>
      <c r="R778" s="33" t="s">
        <v>888</v>
      </c>
      <c r="S778" s="34" t="s">
        <v>889</v>
      </c>
      <c r="V778" s="13"/>
    </row>
    <row r="779" spans="2:22">
      <c r="B779">
        <v>-69.640900999999999</v>
      </c>
      <c r="C779">
        <v>44.542723000000002</v>
      </c>
      <c r="F779" s="2" t="s">
        <v>971</v>
      </c>
      <c r="G779" s="2" t="s">
        <v>901</v>
      </c>
      <c r="H779" s="21">
        <v>0</v>
      </c>
      <c r="Q779" t="s">
        <v>892</v>
      </c>
      <c r="R779" s="33" t="s">
        <v>888</v>
      </c>
      <c r="S779" s="34" t="s">
        <v>889</v>
      </c>
      <c r="V779" s="13"/>
    </row>
    <row r="780" spans="2:22">
      <c r="B780">
        <v>-69.645482000000001</v>
      </c>
      <c r="C780">
        <v>44.557979000000003</v>
      </c>
      <c r="F780" s="2" t="s">
        <v>915</v>
      </c>
      <c r="G780" s="2" t="s">
        <v>901</v>
      </c>
      <c r="H780" s="21">
        <v>0</v>
      </c>
      <c r="Q780" t="s">
        <v>892</v>
      </c>
      <c r="R780" s="33" t="s">
        <v>888</v>
      </c>
      <c r="S780" s="34" t="s">
        <v>889</v>
      </c>
      <c r="V780" s="13"/>
    </row>
    <row r="781" spans="2:22">
      <c r="B781">
        <v>-69.637362999999993</v>
      </c>
      <c r="C781">
        <v>44.560473999999999</v>
      </c>
      <c r="F781" s="2" t="s">
        <v>967</v>
      </c>
      <c r="G781" s="2" t="s">
        <v>901</v>
      </c>
      <c r="H781" s="21">
        <v>0</v>
      </c>
      <c r="Q781" t="s">
        <v>892</v>
      </c>
      <c r="R781" s="33" t="s">
        <v>888</v>
      </c>
      <c r="S781" s="34" t="s">
        <v>889</v>
      </c>
      <c r="V781" s="13"/>
    </row>
    <row r="782" spans="2:22" ht="30">
      <c r="B782">
        <v>-69.654741000000001</v>
      </c>
      <c r="C782">
        <v>44.554437999999998</v>
      </c>
      <c r="F782" s="2" t="s">
        <v>984</v>
      </c>
      <c r="G782" s="2" t="s">
        <v>901</v>
      </c>
      <c r="H782" s="21">
        <v>0</v>
      </c>
      <c r="Q782" t="s">
        <v>892</v>
      </c>
      <c r="R782" s="33" t="s">
        <v>888</v>
      </c>
      <c r="S782" s="34" t="s">
        <v>889</v>
      </c>
      <c r="V782" s="13"/>
    </row>
    <row r="783" spans="2:22">
      <c r="B783">
        <v>-69.638006000000004</v>
      </c>
      <c r="C783">
        <v>44.560578</v>
      </c>
      <c r="F783" s="2" t="s">
        <v>901</v>
      </c>
      <c r="G783" s="2" t="s">
        <v>901</v>
      </c>
      <c r="H783" s="21">
        <v>0</v>
      </c>
      <c r="Q783" t="s">
        <v>892</v>
      </c>
      <c r="R783" s="33" t="s">
        <v>888</v>
      </c>
      <c r="S783" s="34" t="s">
        <v>889</v>
      </c>
      <c r="V783" s="13"/>
    </row>
    <row r="784" spans="2:22">
      <c r="B784">
        <v>-69.637660999999994</v>
      </c>
      <c r="C784">
        <v>44.538806999999998</v>
      </c>
      <c r="F784" s="2" t="s">
        <v>907</v>
      </c>
      <c r="G784" s="2" t="s">
        <v>904</v>
      </c>
      <c r="H784" s="21">
        <v>1</v>
      </c>
      <c r="Q784" t="s">
        <v>892</v>
      </c>
      <c r="R784" s="33" t="s">
        <v>888</v>
      </c>
      <c r="S784" s="34" t="s">
        <v>889</v>
      </c>
      <c r="V784" s="13"/>
    </row>
    <row r="785" spans="2:22" ht="30">
      <c r="B785">
        <v>-69.713565000000003</v>
      </c>
      <c r="C785">
        <v>44.513762999999997</v>
      </c>
      <c r="F785" s="2" t="s">
        <v>908</v>
      </c>
      <c r="G785" s="2" t="s">
        <v>901</v>
      </c>
      <c r="H785" s="21">
        <v>0</v>
      </c>
      <c r="Q785" t="s">
        <v>892</v>
      </c>
      <c r="R785" s="33" t="s">
        <v>888</v>
      </c>
      <c r="S785" s="34" t="s">
        <v>889</v>
      </c>
      <c r="V785" s="13"/>
    </row>
    <row r="786" spans="2:22">
      <c r="B786">
        <v>-69.649964999999995</v>
      </c>
      <c r="C786">
        <v>44.544390999999997</v>
      </c>
      <c r="F786" s="2" t="s">
        <v>985</v>
      </c>
      <c r="G786" s="2" t="s">
        <v>911</v>
      </c>
      <c r="H786" s="21">
        <v>1</v>
      </c>
      <c r="Q786" t="s">
        <v>892</v>
      </c>
      <c r="R786" s="33" t="s">
        <v>888</v>
      </c>
      <c r="S786" s="34" t="s">
        <v>889</v>
      </c>
      <c r="V786" s="13"/>
    </row>
    <row r="787" spans="2:22">
      <c r="B787">
        <v>-69.628028999999998</v>
      </c>
      <c r="C787">
        <v>44.564895999999997</v>
      </c>
      <c r="F787" s="2" t="s">
        <v>901</v>
      </c>
      <c r="G787" s="2" t="s">
        <v>901</v>
      </c>
      <c r="H787" s="21">
        <v>0</v>
      </c>
      <c r="Q787" t="s">
        <v>892</v>
      </c>
      <c r="R787" s="33" t="s">
        <v>888</v>
      </c>
      <c r="S787" s="34" t="s">
        <v>889</v>
      </c>
      <c r="V787" s="13"/>
    </row>
    <row r="788" spans="2:22">
      <c r="B788">
        <v>-69.638211999999996</v>
      </c>
      <c r="C788">
        <v>44.559289999999997</v>
      </c>
      <c r="F788" s="2" t="s">
        <v>899</v>
      </c>
      <c r="G788" s="2" t="s">
        <v>899</v>
      </c>
      <c r="H788" s="21">
        <v>1</v>
      </c>
      <c r="Q788" t="s">
        <v>892</v>
      </c>
      <c r="R788" s="33" t="s">
        <v>888</v>
      </c>
      <c r="S788" s="34" t="s">
        <v>889</v>
      </c>
      <c r="V788" s="13"/>
    </row>
    <row r="789" spans="2:22">
      <c r="B789">
        <v>-69.652325000000005</v>
      </c>
      <c r="C789">
        <v>44.542144999999998</v>
      </c>
      <c r="F789" s="2" t="s">
        <v>945</v>
      </c>
      <c r="G789" s="2" t="s">
        <v>945</v>
      </c>
      <c r="H789" s="21">
        <v>2</v>
      </c>
      <c r="Q789" t="s">
        <v>892</v>
      </c>
      <c r="R789" s="33" t="s">
        <v>888</v>
      </c>
      <c r="S789" s="34" t="s">
        <v>889</v>
      </c>
      <c r="V789" s="13"/>
    </row>
    <row r="790" spans="2:22" ht="30">
      <c r="B790">
        <v>-69.656372000000005</v>
      </c>
      <c r="C790">
        <v>44.544975999999998</v>
      </c>
      <c r="F790" s="2" t="s">
        <v>953</v>
      </c>
      <c r="G790" s="2" t="s">
        <v>911</v>
      </c>
      <c r="H790" s="21">
        <v>1</v>
      </c>
      <c r="Q790" t="s">
        <v>892</v>
      </c>
      <c r="R790" s="33" t="s">
        <v>888</v>
      </c>
      <c r="S790" s="34" t="s">
        <v>889</v>
      </c>
      <c r="V790" s="13"/>
    </row>
    <row r="791" spans="2:22">
      <c r="B791">
        <v>-69.636512999999994</v>
      </c>
      <c r="C791">
        <v>44.575513000000001</v>
      </c>
      <c r="F791" s="2" t="s">
        <v>976</v>
      </c>
      <c r="G791" s="2" t="s">
        <v>901</v>
      </c>
      <c r="H791" s="21">
        <v>0</v>
      </c>
      <c r="Q791" t="s">
        <v>892</v>
      </c>
      <c r="R791" s="33" t="s">
        <v>888</v>
      </c>
      <c r="S791" s="34" t="s">
        <v>889</v>
      </c>
      <c r="V791" s="13"/>
    </row>
    <row r="792" spans="2:22">
      <c r="B792">
        <v>-69.637366</v>
      </c>
      <c r="C792">
        <v>44.552132999999998</v>
      </c>
      <c r="F792" s="2" t="s">
        <v>911</v>
      </c>
      <c r="G792" s="2" t="s">
        <v>901</v>
      </c>
      <c r="H792" s="21">
        <v>0</v>
      </c>
      <c r="Q792" t="s">
        <v>892</v>
      </c>
      <c r="R792" s="33" t="s">
        <v>888</v>
      </c>
      <c r="S792" s="34" t="s">
        <v>889</v>
      </c>
      <c r="V792" s="13"/>
    </row>
    <row r="793" spans="2:22" ht="30">
      <c r="B793">
        <v>-69.637755999999996</v>
      </c>
      <c r="C793">
        <v>44.574578000000002</v>
      </c>
      <c r="F793" s="2" t="s">
        <v>947</v>
      </c>
      <c r="G793" s="2" t="s">
        <v>899</v>
      </c>
      <c r="H793" s="21">
        <v>1</v>
      </c>
      <c r="Q793" t="s">
        <v>892</v>
      </c>
      <c r="R793" s="33" t="s">
        <v>888</v>
      </c>
      <c r="S793" s="34" t="s">
        <v>889</v>
      </c>
      <c r="V793" s="13"/>
    </row>
    <row r="794" spans="2:22" ht="30">
      <c r="B794">
        <v>-69.642027999999996</v>
      </c>
      <c r="C794">
        <v>44.557585000000003</v>
      </c>
      <c r="F794" s="2" t="s">
        <v>986</v>
      </c>
      <c r="G794" s="2" t="s">
        <v>1005</v>
      </c>
      <c r="H794" s="21">
        <v>2</v>
      </c>
      <c r="Q794" t="s">
        <v>892</v>
      </c>
      <c r="R794" s="33" t="s">
        <v>888</v>
      </c>
      <c r="S794" s="34" t="s">
        <v>889</v>
      </c>
      <c r="V794" s="13"/>
    </row>
    <row r="795" spans="2:22">
      <c r="B795">
        <v>-69.662991000000005</v>
      </c>
      <c r="C795">
        <v>44.543568999999998</v>
      </c>
      <c r="F795" s="2" t="s">
        <v>976</v>
      </c>
      <c r="G795" s="2" t="s">
        <v>976</v>
      </c>
      <c r="H795" s="21">
        <v>2</v>
      </c>
      <c r="Q795" t="s">
        <v>892</v>
      </c>
      <c r="R795" s="33" t="s">
        <v>888</v>
      </c>
      <c r="S795" s="34" t="s">
        <v>889</v>
      </c>
      <c r="V795" s="13"/>
    </row>
    <row r="796" spans="2:22" ht="30">
      <c r="B796">
        <v>-69.654447000000005</v>
      </c>
      <c r="C796">
        <v>44.547877</v>
      </c>
      <c r="F796" s="2" t="s">
        <v>937</v>
      </c>
      <c r="G796" s="2" t="s">
        <v>901</v>
      </c>
      <c r="H796" s="21">
        <v>0</v>
      </c>
      <c r="Q796" t="s">
        <v>892</v>
      </c>
      <c r="R796" s="33" t="s">
        <v>888</v>
      </c>
      <c r="S796" s="34" t="s">
        <v>889</v>
      </c>
      <c r="V796" s="13"/>
    </row>
    <row r="797" spans="2:22" ht="30">
      <c r="B797">
        <v>-69.652951999999999</v>
      </c>
      <c r="C797">
        <v>44.553764000000001</v>
      </c>
      <c r="F797" s="2" t="s">
        <v>987</v>
      </c>
      <c r="G797" s="2" t="s">
        <v>912</v>
      </c>
      <c r="H797" s="21">
        <v>1</v>
      </c>
      <c r="Q797" t="s">
        <v>892</v>
      </c>
      <c r="R797" s="33" t="s">
        <v>888</v>
      </c>
      <c r="S797" s="34" t="s">
        <v>889</v>
      </c>
      <c r="V797" s="13"/>
    </row>
    <row r="798" spans="2:22">
      <c r="B798">
        <v>-69.644373999999999</v>
      </c>
      <c r="C798">
        <v>44.556238999999998</v>
      </c>
      <c r="F798" s="2" t="s">
        <v>962</v>
      </c>
      <c r="G798" s="2" t="s">
        <v>901</v>
      </c>
      <c r="H798" s="21">
        <v>0</v>
      </c>
      <c r="Q798" t="s">
        <v>892</v>
      </c>
      <c r="R798" s="33" t="s">
        <v>888</v>
      </c>
      <c r="S798" s="34" t="s">
        <v>889</v>
      </c>
      <c r="V798" s="13"/>
    </row>
    <row r="799" spans="2:22">
      <c r="B799">
        <v>-69.641631000000004</v>
      </c>
      <c r="C799">
        <v>44.555880999999999</v>
      </c>
      <c r="F799" s="2" t="s">
        <v>957</v>
      </c>
      <c r="G799" s="2" t="s">
        <v>957</v>
      </c>
      <c r="H799" s="21">
        <v>2</v>
      </c>
      <c r="Q799" t="s">
        <v>892</v>
      </c>
      <c r="R799" s="33" t="s">
        <v>888</v>
      </c>
      <c r="S799" s="34" t="s">
        <v>889</v>
      </c>
      <c r="V799" s="13"/>
    </row>
    <row r="800" spans="2:22">
      <c r="B800">
        <v>-69.654390000000006</v>
      </c>
      <c r="C800">
        <v>44.551144999999998</v>
      </c>
      <c r="F800" s="2" t="s">
        <v>906</v>
      </c>
      <c r="G800" s="2" t="s">
        <v>904</v>
      </c>
      <c r="H800" s="21">
        <v>1</v>
      </c>
      <c r="Q800" t="s">
        <v>892</v>
      </c>
      <c r="R800" s="33" t="s">
        <v>888</v>
      </c>
      <c r="S800" s="34" t="s">
        <v>889</v>
      </c>
      <c r="V800" s="13"/>
    </row>
    <row r="801" spans="2:22" ht="30">
      <c r="B801">
        <v>-69.655512000000002</v>
      </c>
      <c r="C801">
        <v>44.532840999999998</v>
      </c>
      <c r="F801" s="2" t="s">
        <v>919</v>
      </c>
      <c r="G801" s="2" t="s">
        <v>899</v>
      </c>
      <c r="H801" s="21">
        <v>1</v>
      </c>
      <c r="Q801" t="s">
        <v>892</v>
      </c>
      <c r="R801" s="33" t="s">
        <v>888</v>
      </c>
      <c r="S801" s="34" t="s">
        <v>889</v>
      </c>
      <c r="V801" s="13"/>
    </row>
    <row r="802" spans="2:22" ht="60">
      <c r="B802">
        <v>-69.651814000000002</v>
      </c>
      <c r="C802">
        <v>44.548824000000003</v>
      </c>
      <c r="F802" s="2" t="s">
        <v>950</v>
      </c>
      <c r="G802" s="2" t="s">
        <v>901</v>
      </c>
      <c r="H802" s="21">
        <v>0</v>
      </c>
      <c r="Q802" t="s">
        <v>892</v>
      </c>
      <c r="R802" s="33" t="s">
        <v>888</v>
      </c>
      <c r="S802" s="34" t="s">
        <v>889</v>
      </c>
      <c r="V802" s="13"/>
    </row>
    <row r="803" spans="2:22" ht="75">
      <c r="B803">
        <v>-69.674460999999994</v>
      </c>
      <c r="C803">
        <v>44.511651000000001</v>
      </c>
      <c r="F803" s="2" t="s">
        <v>988</v>
      </c>
      <c r="G803" s="2" t="s">
        <v>1017</v>
      </c>
      <c r="H803" s="21">
        <v>5</v>
      </c>
      <c r="Q803" t="s">
        <v>892</v>
      </c>
      <c r="R803" s="33" t="s">
        <v>888</v>
      </c>
      <c r="S803" s="34" t="s">
        <v>889</v>
      </c>
      <c r="V803" s="13"/>
    </row>
    <row r="804" spans="2:22">
      <c r="B804">
        <v>-69.637837000000005</v>
      </c>
      <c r="C804">
        <v>44.552562000000002</v>
      </c>
      <c r="F804" s="2" t="s">
        <v>899</v>
      </c>
      <c r="G804" s="2" t="s">
        <v>899</v>
      </c>
      <c r="H804" s="21">
        <v>1</v>
      </c>
      <c r="Q804" t="s">
        <v>892</v>
      </c>
      <c r="R804" s="33" t="s">
        <v>888</v>
      </c>
      <c r="S804" s="34" t="s">
        <v>889</v>
      </c>
      <c r="V804" s="13"/>
    </row>
    <row r="805" spans="2:22">
      <c r="B805">
        <v>-69.680825999999996</v>
      </c>
      <c r="C805">
        <v>44.506117000000003</v>
      </c>
      <c r="F805" s="2" t="s">
        <v>979</v>
      </c>
      <c r="G805" s="2" t="s">
        <v>911</v>
      </c>
      <c r="H805" s="21">
        <v>1</v>
      </c>
      <c r="Q805" t="s">
        <v>892</v>
      </c>
      <c r="R805" s="33" t="s">
        <v>888</v>
      </c>
      <c r="S805" s="34" t="s">
        <v>889</v>
      </c>
      <c r="V805" s="13"/>
    </row>
    <row r="806" spans="2:22">
      <c r="B806">
        <v>-69.626889000000006</v>
      </c>
      <c r="C806">
        <v>44.570700000000002</v>
      </c>
      <c r="F806" s="2" t="s">
        <v>912</v>
      </c>
      <c r="G806" s="2" t="s">
        <v>901</v>
      </c>
      <c r="H806" s="21">
        <v>0</v>
      </c>
      <c r="Q806" t="s">
        <v>892</v>
      </c>
      <c r="R806" s="33" t="s">
        <v>888</v>
      </c>
      <c r="S806" s="34" t="s">
        <v>889</v>
      </c>
      <c r="V806" s="13"/>
    </row>
    <row r="807" spans="2:22">
      <c r="B807">
        <v>-69.651375000000002</v>
      </c>
      <c r="C807">
        <v>44.554600999999998</v>
      </c>
      <c r="F807" s="2" t="s">
        <v>906</v>
      </c>
      <c r="G807" s="2" t="s">
        <v>901</v>
      </c>
      <c r="H807" s="21">
        <v>0</v>
      </c>
      <c r="Q807" t="s">
        <v>892</v>
      </c>
      <c r="R807" s="34" t="s">
        <v>889</v>
      </c>
      <c r="S807" s="33" t="s">
        <v>888</v>
      </c>
      <c r="V807" s="13"/>
    </row>
    <row r="808" spans="2:22" ht="30">
      <c r="B808">
        <v>-69.651191999999995</v>
      </c>
      <c r="C808">
        <v>44.553423000000002</v>
      </c>
      <c r="F808" s="2" t="s">
        <v>947</v>
      </c>
      <c r="G808" s="2" t="s">
        <v>901</v>
      </c>
      <c r="H808" s="21">
        <v>0</v>
      </c>
      <c r="Q808" t="s">
        <v>892</v>
      </c>
      <c r="R808" s="34" t="s">
        <v>889</v>
      </c>
      <c r="S808" s="33" t="s">
        <v>888</v>
      </c>
      <c r="V808" s="13"/>
    </row>
    <row r="809" spans="2:22">
      <c r="B809">
        <v>-69.661125999999996</v>
      </c>
      <c r="C809">
        <v>44.538431000000003</v>
      </c>
      <c r="F809" s="2" t="s">
        <v>907</v>
      </c>
      <c r="G809" s="2" t="s">
        <v>901</v>
      </c>
      <c r="H809" s="21">
        <v>0</v>
      </c>
      <c r="Q809" t="s">
        <v>892</v>
      </c>
      <c r="R809" s="34" t="s">
        <v>889</v>
      </c>
      <c r="S809" s="33" t="s">
        <v>888</v>
      </c>
      <c r="V809" s="13"/>
    </row>
    <row r="810" spans="2:22">
      <c r="B810">
        <v>-69.645607999999996</v>
      </c>
      <c r="C810">
        <v>44.548256000000002</v>
      </c>
      <c r="F810" s="2" t="s">
        <v>967</v>
      </c>
      <c r="G810" s="2" t="s">
        <v>901</v>
      </c>
      <c r="H810" s="21">
        <v>0</v>
      </c>
      <c r="Q810" t="s">
        <v>892</v>
      </c>
      <c r="R810" s="34" t="s">
        <v>889</v>
      </c>
      <c r="S810" s="33" t="s">
        <v>888</v>
      </c>
      <c r="V810" s="13"/>
    </row>
    <row r="811" spans="2:22">
      <c r="B811">
        <v>-69.63015</v>
      </c>
      <c r="C811">
        <v>44.557186999999999</v>
      </c>
      <c r="F811" s="2" t="s">
        <v>899</v>
      </c>
      <c r="G811" s="2" t="s">
        <v>899</v>
      </c>
      <c r="H811" s="21">
        <v>1</v>
      </c>
      <c r="Q811" t="s">
        <v>892</v>
      </c>
      <c r="R811" s="34" t="s">
        <v>889</v>
      </c>
      <c r="S811" s="33" t="s">
        <v>888</v>
      </c>
      <c r="V811" s="13"/>
    </row>
    <row r="812" spans="2:22">
      <c r="B812">
        <v>-69.646765000000002</v>
      </c>
      <c r="C812">
        <v>44.557887000000001</v>
      </c>
      <c r="F812" s="2" t="s">
        <v>907</v>
      </c>
      <c r="G812" s="2" t="s">
        <v>901</v>
      </c>
      <c r="H812" s="21">
        <v>0</v>
      </c>
      <c r="Q812" t="s">
        <v>892</v>
      </c>
      <c r="R812" s="34" t="s">
        <v>889</v>
      </c>
      <c r="S812" s="33" t="s">
        <v>888</v>
      </c>
      <c r="V812" s="13"/>
    </row>
    <row r="813" spans="2:22">
      <c r="B813">
        <v>-69.635132999999996</v>
      </c>
      <c r="C813">
        <v>44.561562000000002</v>
      </c>
      <c r="F813" s="2" t="s">
        <v>912</v>
      </c>
      <c r="G813" s="2" t="s">
        <v>901</v>
      </c>
      <c r="H813" s="21">
        <v>0</v>
      </c>
      <c r="Q813" t="s">
        <v>892</v>
      </c>
      <c r="R813" s="34" t="s">
        <v>889</v>
      </c>
      <c r="S813" s="33" t="s">
        <v>888</v>
      </c>
      <c r="V813" s="13"/>
    </row>
    <row r="814" spans="2:22">
      <c r="B814">
        <v>-69.654463000000007</v>
      </c>
      <c r="C814">
        <v>44.535800000000002</v>
      </c>
      <c r="F814" s="2" t="s">
        <v>915</v>
      </c>
      <c r="G814" s="2" t="s">
        <v>901</v>
      </c>
      <c r="H814" s="21">
        <v>0</v>
      </c>
      <c r="Q814" t="s">
        <v>892</v>
      </c>
      <c r="R814" s="34" t="s">
        <v>889</v>
      </c>
      <c r="S814" s="33" t="s">
        <v>888</v>
      </c>
      <c r="V814" s="13"/>
    </row>
    <row r="815" spans="2:22" ht="45">
      <c r="B815">
        <v>-69.638816000000006</v>
      </c>
      <c r="C815">
        <v>44.561528000000003</v>
      </c>
      <c r="F815" s="2" t="s">
        <v>989</v>
      </c>
      <c r="G815" s="2" t="s">
        <v>1018</v>
      </c>
      <c r="H815" s="21">
        <v>1</v>
      </c>
      <c r="Q815" t="s">
        <v>892</v>
      </c>
      <c r="R815" s="34" t="s">
        <v>889</v>
      </c>
      <c r="S815" s="33" t="s">
        <v>888</v>
      </c>
      <c r="V815" s="13"/>
    </row>
    <row r="816" spans="2:22" ht="30">
      <c r="B816">
        <v>-69.635278999999997</v>
      </c>
      <c r="C816">
        <v>44.551276000000001</v>
      </c>
      <c r="F816" s="2" t="s">
        <v>965</v>
      </c>
      <c r="G816" s="2" t="s">
        <v>901</v>
      </c>
      <c r="H816" s="21">
        <v>0</v>
      </c>
      <c r="Q816" t="s">
        <v>892</v>
      </c>
      <c r="R816" s="34" t="s">
        <v>889</v>
      </c>
      <c r="S816" s="33" t="s">
        <v>888</v>
      </c>
      <c r="V816" s="13"/>
    </row>
    <row r="817" spans="2:22">
      <c r="B817">
        <v>-69.635022000000006</v>
      </c>
      <c r="C817">
        <v>44.544348999999997</v>
      </c>
      <c r="F817" s="2" t="s">
        <v>901</v>
      </c>
      <c r="G817" s="2" t="s">
        <v>901</v>
      </c>
      <c r="H817" s="21">
        <v>0</v>
      </c>
      <c r="Q817" t="s">
        <v>892</v>
      </c>
      <c r="R817" s="34" t="s">
        <v>889</v>
      </c>
      <c r="S817" s="33" t="s">
        <v>888</v>
      </c>
      <c r="V817" s="13"/>
    </row>
    <row r="818" spans="2:22">
      <c r="B818">
        <v>-69.657730999999998</v>
      </c>
      <c r="C818">
        <v>44.547114999999998</v>
      </c>
      <c r="F818" s="2" t="s">
        <v>928</v>
      </c>
      <c r="G818" s="2" t="s">
        <v>901</v>
      </c>
      <c r="H818" s="21">
        <v>0</v>
      </c>
      <c r="Q818" t="s">
        <v>892</v>
      </c>
      <c r="R818" s="34" t="s">
        <v>889</v>
      </c>
      <c r="S818" s="33" t="s">
        <v>888</v>
      </c>
      <c r="V818" s="13"/>
    </row>
    <row r="819" spans="2:22" ht="30">
      <c r="B819">
        <v>-69.640557000000001</v>
      </c>
      <c r="C819">
        <v>44.561829000000003</v>
      </c>
      <c r="F819" s="2" t="s">
        <v>990</v>
      </c>
      <c r="G819" s="2" t="s">
        <v>901</v>
      </c>
      <c r="H819" s="21">
        <v>0</v>
      </c>
      <c r="Q819" t="s">
        <v>892</v>
      </c>
      <c r="R819" s="34" t="s">
        <v>889</v>
      </c>
      <c r="S819" s="33" t="s">
        <v>888</v>
      </c>
      <c r="V819" s="13"/>
    </row>
    <row r="820" spans="2:22">
      <c r="B820">
        <v>-69.661130999999997</v>
      </c>
      <c r="C820">
        <v>44.543841</v>
      </c>
      <c r="F820" s="2" t="s">
        <v>971</v>
      </c>
      <c r="G820" s="2" t="s">
        <v>901</v>
      </c>
      <c r="H820" s="21">
        <v>0</v>
      </c>
      <c r="Q820" t="s">
        <v>892</v>
      </c>
      <c r="R820" s="34" t="s">
        <v>889</v>
      </c>
      <c r="S820" s="33" t="s">
        <v>888</v>
      </c>
      <c r="V820" s="13"/>
    </row>
    <row r="821" spans="2:22">
      <c r="B821">
        <v>-69.638542999999999</v>
      </c>
      <c r="C821">
        <v>44.580300000000001</v>
      </c>
      <c r="F821" s="2" t="s">
        <v>911</v>
      </c>
      <c r="G821" s="2" t="s">
        <v>901</v>
      </c>
      <c r="H821" s="21">
        <v>0</v>
      </c>
      <c r="Q821" t="s">
        <v>892</v>
      </c>
      <c r="R821" s="34" t="s">
        <v>889</v>
      </c>
      <c r="S821" s="33" t="s">
        <v>888</v>
      </c>
      <c r="V821" s="13"/>
    </row>
    <row r="822" spans="2:22">
      <c r="B822">
        <v>-69.628630999999999</v>
      </c>
      <c r="C822">
        <v>44.529516999999998</v>
      </c>
      <c r="F822" s="2" t="s">
        <v>899</v>
      </c>
      <c r="G822" s="2" t="s">
        <v>901</v>
      </c>
      <c r="H822" s="21">
        <v>0</v>
      </c>
      <c r="Q822" t="s">
        <v>892</v>
      </c>
      <c r="R822" s="34" t="s">
        <v>889</v>
      </c>
      <c r="S822" s="33" t="s">
        <v>888</v>
      </c>
      <c r="V822" s="13"/>
    </row>
    <row r="823" spans="2:22" ht="30">
      <c r="B823">
        <v>-69.64134</v>
      </c>
      <c r="C823">
        <v>44.562643000000001</v>
      </c>
      <c r="F823" s="2" t="s">
        <v>917</v>
      </c>
      <c r="G823" s="2" t="s">
        <v>901</v>
      </c>
      <c r="H823" s="21">
        <v>0</v>
      </c>
      <c r="Q823" t="s">
        <v>892</v>
      </c>
      <c r="R823" s="34" t="s">
        <v>889</v>
      </c>
      <c r="S823" s="33" t="s">
        <v>888</v>
      </c>
      <c r="V823" s="13"/>
    </row>
    <row r="824" spans="2:22">
      <c r="B824">
        <v>-69.658721</v>
      </c>
      <c r="C824">
        <v>44.540011</v>
      </c>
      <c r="F824" s="2" t="s">
        <v>901</v>
      </c>
      <c r="G824" s="2" t="s">
        <v>901</v>
      </c>
      <c r="H824" s="21">
        <v>0</v>
      </c>
      <c r="Q824" t="s">
        <v>892</v>
      </c>
      <c r="R824" s="34" t="s">
        <v>889</v>
      </c>
      <c r="S824" s="33" t="s">
        <v>888</v>
      </c>
      <c r="V824" s="13"/>
    </row>
    <row r="825" spans="2:22">
      <c r="B825">
        <v>-69.65652</v>
      </c>
      <c r="C825">
        <v>44.546869999999998</v>
      </c>
      <c r="F825" s="2" t="s">
        <v>907</v>
      </c>
      <c r="G825" s="2" t="s">
        <v>901</v>
      </c>
      <c r="H825" s="21">
        <v>0</v>
      </c>
      <c r="Q825" t="s">
        <v>892</v>
      </c>
      <c r="R825" s="34" t="s">
        <v>889</v>
      </c>
      <c r="S825" s="33" t="s">
        <v>888</v>
      </c>
      <c r="V825" s="13"/>
    </row>
    <row r="826" spans="2:22" ht="30">
      <c r="B826">
        <v>-69.642179999999996</v>
      </c>
      <c r="C826">
        <v>44.562809999999999</v>
      </c>
      <c r="F826" s="2" t="s">
        <v>947</v>
      </c>
      <c r="G826" s="2" t="s">
        <v>901</v>
      </c>
      <c r="H826" s="21">
        <v>0</v>
      </c>
      <c r="Q826" t="s">
        <v>892</v>
      </c>
      <c r="R826" s="34" t="s">
        <v>889</v>
      </c>
      <c r="S826" s="33" t="s">
        <v>888</v>
      </c>
      <c r="V826" s="13"/>
    </row>
    <row r="827" spans="2:22" ht="30">
      <c r="B827">
        <v>-69.641362000000001</v>
      </c>
      <c r="C827">
        <v>44.559778999999999</v>
      </c>
      <c r="F827" s="2" t="s">
        <v>919</v>
      </c>
      <c r="G827" s="2" t="s">
        <v>901</v>
      </c>
      <c r="H827" s="21">
        <v>0</v>
      </c>
      <c r="Q827" t="s">
        <v>892</v>
      </c>
      <c r="R827" s="34" t="s">
        <v>889</v>
      </c>
      <c r="S827" s="33" t="s">
        <v>888</v>
      </c>
      <c r="V827" s="13"/>
    </row>
    <row r="828" spans="2:22">
      <c r="B828">
        <v>-69.657976000000005</v>
      </c>
      <c r="C828">
        <v>44.547677</v>
      </c>
      <c r="F828" s="2" t="s">
        <v>946</v>
      </c>
      <c r="G828" s="2" t="s">
        <v>901</v>
      </c>
      <c r="H828" s="21">
        <v>0</v>
      </c>
      <c r="Q828" t="s">
        <v>892</v>
      </c>
      <c r="R828" s="34" t="s">
        <v>889</v>
      </c>
      <c r="S828" s="33" t="s">
        <v>888</v>
      </c>
      <c r="V828" s="13"/>
    </row>
    <row r="829" spans="2:22">
      <c r="B829">
        <v>-69.643682999999996</v>
      </c>
      <c r="C829">
        <v>44.553564999999999</v>
      </c>
      <c r="F829" s="2" t="s">
        <v>900</v>
      </c>
      <c r="G829" s="2" t="s">
        <v>901</v>
      </c>
      <c r="H829" s="21">
        <v>0</v>
      </c>
      <c r="Q829" t="s">
        <v>892</v>
      </c>
      <c r="R829" s="34" t="s">
        <v>889</v>
      </c>
      <c r="S829" s="33" t="s">
        <v>888</v>
      </c>
      <c r="V829" s="13"/>
    </row>
    <row r="830" spans="2:22" ht="30">
      <c r="B830">
        <v>-69.647595999999993</v>
      </c>
      <c r="C830">
        <v>44.555000999999997</v>
      </c>
      <c r="F830" s="2" t="s">
        <v>991</v>
      </c>
      <c r="G830" s="2" t="s">
        <v>901</v>
      </c>
      <c r="H830" s="21">
        <v>0</v>
      </c>
      <c r="Q830" t="s">
        <v>892</v>
      </c>
      <c r="R830" s="34" t="s">
        <v>889</v>
      </c>
      <c r="S830" s="33" t="s">
        <v>888</v>
      </c>
      <c r="V830" s="13"/>
    </row>
    <row r="831" spans="2:22">
      <c r="B831">
        <v>-69.638146000000006</v>
      </c>
      <c r="C831">
        <v>44.549742999999999</v>
      </c>
      <c r="F831" s="2" t="s">
        <v>912</v>
      </c>
      <c r="G831" s="2" t="s">
        <v>901</v>
      </c>
      <c r="H831" s="21">
        <v>0</v>
      </c>
      <c r="Q831" t="s">
        <v>892</v>
      </c>
      <c r="R831" s="34" t="s">
        <v>889</v>
      </c>
      <c r="S831" s="33" t="s">
        <v>888</v>
      </c>
      <c r="V831" s="13"/>
    </row>
    <row r="832" spans="2:22">
      <c r="B832">
        <v>-69.644153000000003</v>
      </c>
      <c r="C832">
        <v>44.549889</v>
      </c>
      <c r="F832" s="2" t="s">
        <v>992</v>
      </c>
      <c r="G832" s="2" t="s">
        <v>901</v>
      </c>
      <c r="H832" s="21">
        <v>0</v>
      </c>
      <c r="Q832" t="s">
        <v>892</v>
      </c>
      <c r="R832" s="34" t="s">
        <v>889</v>
      </c>
      <c r="S832" s="33" t="s">
        <v>888</v>
      </c>
      <c r="V832" s="13"/>
    </row>
    <row r="833" spans="2:22" ht="30">
      <c r="B833" s="9">
        <v>-69.640555000000006</v>
      </c>
      <c r="C833" s="9">
        <v>44.560473999999999</v>
      </c>
      <c r="F833" s="2" t="s">
        <v>993</v>
      </c>
      <c r="G833" s="2" t="s">
        <v>901</v>
      </c>
      <c r="H833" s="21">
        <v>0</v>
      </c>
      <c r="Q833" t="s">
        <v>892</v>
      </c>
      <c r="R833" s="34" t="s">
        <v>889</v>
      </c>
      <c r="S833" s="34" t="s">
        <v>889</v>
      </c>
      <c r="V833" s="20"/>
    </row>
    <row r="834" spans="2:22">
      <c r="B834">
        <v>-69.649958999999996</v>
      </c>
      <c r="C834">
        <v>44.546692</v>
      </c>
      <c r="F834" s="2" t="s">
        <v>899</v>
      </c>
      <c r="G834" s="2" t="s">
        <v>901</v>
      </c>
      <c r="H834" s="21">
        <v>0</v>
      </c>
      <c r="Q834" t="s">
        <v>892</v>
      </c>
      <c r="R834" s="34" t="s">
        <v>889</v>
      </c>
      <c r="S834" s="34" t="s">
        <v>889</v>
      </c>
      <c r="V834" s="13"/>
    </row>
    <row r="835" spans="2:22">
      <c r="B835" s="9">
        <v>-69.628225999999998</v>
      </c>
      <c r="C835" s="9">
        <v>44.556896000000002</v>
      </c>
      <c r="F835" s="2" t="s">
        <v>907</v>
      </c>
      <c r="G835" s="2" t="s">
        <v>901</v>
      </c>
      <c r="H835" s="21">
        <v>0</v>
      </c>
      <c r="Q835" t="s">
        <v>892</v>
      </c>
      <c r="R835" s="34" t="s">
        <v>889</v>
      </c>
      <c r="S835" s="34" t="s">
        <v>889</v>
      </c>
      <c r="V835" s="20"/>
    </row>
    <row r="836" spans="2:22">
      <c r="B836">
        <v>-69.646255999999994</v>
      </c>
      <c r="C836">
        <v>44.549954</v>
      </c>
      <c r="F836" s="2" t="s">
        <v>994</v>
      </c>
      <c r="G836" s="2" t="s">
        <v>901</v>
      </c>
      <c r="H836" s="21">
        <v>0</v>
      </c>
      <c r="Q836" t="s">
        <v>892</v>
      </c>
      <c r="R836" s="34" t="s">
        <v>889</v>
      </c>
      <c r="S836" s="34" t="s">
        <v>889</v>
      </c>
      <c r="V836" s="13"/>
    </row>
    <row r="837" spans="2:22" ht="30">
      <c r="B837">
        <v>-69.645876000000001</v>
      </c>
      <c r="C837">
        <v>44.550248000000003</v>
      </c>
      <c r="F837" s="2" t="s">
        <v>917</v>
      </c>
      <c r="G837" s="2" t="s">
        <v>901</v>
      </c>
      <c r="H837" s="21">
        <v>0</v>
      </c>
      <c r="Q837" t="s">
        <v>892</v>
      </c>
      <c r="R837" s="34" t="s">
        <v>889</v>
      </c>
      <c r="S837" s="34" t="s">
        <v>889</v>
      </c>
      <c r="V837" s="13"/>
    </row>
    <row r="838" spans="2:22">
      <c r="B838">
        <v>-69.631943000000007</v>
      </c>
      <c r="C838">
        <v>44.559990999999997</v>
      </c>
      <c r="F838" s="2" t="s">
        <v>995</v>
      </c>
      <c r="G838" s="2" t="s">
        <v>901</v>
      </c>
      <c r="H838" s="21">
        <v>0</v>
      </c>
      <c r="Q838" t="s">
        <v>892</v>
      </c>
      <c r="R838" s="34" t="s">
        <v>889</v>
      </c>
      <c r="S838" s="34" t="s">
        <v>889</v>
      </c>
      <c r="V838" s="13"/>
    </row>
    <row r="839" spans="2:22">
      <c r="B839">
        <v>-69.635746999999995</v>
      </c>
      <c r="C839">
        <v>44.542774000000001</v>
      </c>
      <c r="F839" s="2" t="s">
        <v>901</v>
      </c>
      <c r="G839" s="2" t="s">
        <v>901</v>
      </c>
      <c r="H839" s="21">
        <v>0</v>
      </c>
      <c r="Q839" t="s">
        <v>892</v>
      </c>
      <c r="R839" s="34" t="s">
        <v>889</v>
      </c>
      <c r="S839" s="34" t="s">
        <v>889</v>
      </c>
      <c r="V839" s="13"/>
    </row>
    <row r="840" spans="2:22">
      <c r="B840">
        <v>-69.63794</v>
      </c>
      <c r="C840">
        <v>44.550485999999999</v>
      </c>
      <c r="F840" s="2" t="s">
        <v>901</v>
      </c>
      <c r="G840" s="2" t="s">
        <v>901</v>
      </c>
      <c r="H840" s="21">
        <v>0</v>
      </c>
      <c r="Q840" t="s">
        <v>892</v>
      </c>
      <c r="R840" s="34" t="s">
        <v>889</v>
      </c>
      <c r="S840" s="34" t="s">
        <v>889</v>
      </c>
      <c r="V840" s="13"/>
    </row>
    <row r="841" spans="2:22">
      <c r="B841">
        <v>-69.655424999999994</v>
      </c>
      <c r="C841">
        <v>44.550846999999997</v>
      </c>
      <c r="F841" s="2" t="s">
        <v>996</v>
      </c>
      <c r="G841" s="2" t="s">
        <v>901</v>
      </c>
      <c r="H841" s="21">
        <v>0</v>
      </c>
      <c r="Q841" t="s">
        <v>892</v>
      </c>
      <c r="R841" s="34" t="s">
        <v>889</v>
      </c>
      <c r="S841" s="34" t="s">
        <v>889</v>
      </c>
      <c r="V841" s="13"/>
    </row>
    <row r="842" spans="2:22">
      <c r="B842">
        <v>-69.650101000000006</v>
      </c>
      <c r="C842">
        <v>44.550958000000001</v>
      </c>
      <c r="F842" s="2" t="s">
        <v>900</v>
      </c>
      <c r="G842" s="2" t="s">
        <v>901</v>
      </c>
      <c r="H842" s="21">
        <v>0</v>
      </c>
      <c r="Q842" t="s">
        <v>892</v>
      </c>
      <c r="R842" s="34" t="s">
        <v>889</v>
      </c>
      <c r="S842" s="34" t="s">
        <v>889</v>
      </c>
      <c r="V842" s="13"/>
    </row>
    <row r="843" spans="2:22">
      <c r="B843">
        <v>-69.641394000000005</v>
      </c>
      <c r="C843">
        <v>44.540577999999996</v>
      </c>
      <c r="F843" s="2" t="s">
        <v>901</v>
      </c>
      <c r="G843" s="2" t="s">
        <v>901</v>
      </c>
      <c r="H843" s="21">
        <v>0</v>
      </c>
      <c r="Q843" t="s">
        <v>892</v>
      </c>
      <c r="R843" s="34" t="s">
        <v>889</v>
      </c>
      <c r="S843" s="34" t="s">
        <v>889</v>
      </c>
      <c r="V843" s="13"/>
    </row>
    <row r="844" spans="2:22">
      <c r="B844">
        <v>-69.650917000000007</v>
      </c>
      <c r="C844">
        <v>44.552523999999998</v>
      </c>
      <c r="F844" s="2" t="s">
        <v>901</v>
      </c>
      <c r="G844" s="2" t="s">
        <v>901</v>
      </c>
      <c r="H844" s="21">
        <v>0</v>
      </c>
      <c r="Q844" t="s">
        <v>892</v>
      </c>
      <c r="R844" s="34" t="s">
        <v>889</v>
      </c>
      <c r="S844" s="34" t="s">
        <v>889</v>
      </c>
      <c r="V844" s="13"/>
    </row>
    <row r="845" spans="2:22" ht="30">
      <c r="B845">
        <v>-69.635650999999996</v>
      </c>
      <c r="C845">
        <v>44.557637999999997</v>
      </c>
      <c r="F845" s="2" t="s">
        <v>937</v>
      </c>
      <c r="G845" s="2" t="s">
        <v>901</v>
      </c>
      <c r="H845" s="21">
        <v>0</v>
      </c>
      <c r="Q845" t="s">
        <v>892</v>
      </c>
      <c r="R845" s="34" t="s">
        <v>889</v>
      </c>
      <c r="S845" s="34" t="s">
        <v>889</v>
      </c>
      <c r="V845" s="13"/>
    </row>
    <row r="846" spans="2:22" ht="30">
      <c r="B846">
        <v>-69.637728999999993</v>
      </c>
      <c r="C846">
        <v>44.550798</v>
      </c>
      <c r="F846" s="2" t="s">
        <v>917</v>
      </c>
      <c r="G846" s="2" t="s">
        <v>901</v>
      </c>
      <c r="H846" s="21">
        <v>0</v>
      </c>
      <c r="Q846" t="s">
        <v>892</v>
      </c>
      <c r="R846" s="34" t="s">
        <v>889</v>
      </c>
      <c r="S846" s="34" t="s">
        <v>889</v>
      </c>
      <c r="V846" s="13"/>
    </row>
    <row r="847" spans="2:22">
      <c r="B847">
        <v>-69.637192999999996</v>
      </c>
      <c r="C847">
        <v>44.540885000000003</v>
      </c>
      <c r="F847" s="2" t="s">
        <v>912</v>
      </c>
      <c r="G847" s="2" t="s">
        <v>901</v>
      </c>
      <c r="H847" s="21">
        <v>0</v>
      </c>
      <c r="Q847" t="s">
        <v>892</v>
      </c>
      <c r="R847" s="34" t="s">
        <v>889</v>
      </c>
      <c r="S847" s="34" t="s">
        <v>889</v>
      </c>
      <c r="V847" s="13"/>
    </row>
    <row r="848" spans="2:22">
      <c r="B848">
        <v>-69.636662999999999</v>
      </c>
      <c r="C848">
        <v>44.539028999999999</v>
      </c>
      <c r="F848" s="2" t="s">
        <v>899</v>
      </c>
      <c r="G848" s="2" t="s">
        <v>901</v>
      </c>
      <c r="H848" s="21">
        <v>0</v>
      </c>
      <c r="Q848" t="s">
        <v>892</v>
      </c>
      <c r="R848" s="34" t="s">
        <v>889</v>
      </c>
      <c r="S848" s="34" t="s">
        <v>889</v>
      </c>
      <c r="V848" s="13"/>
    </row>
    <row r="849" spans="2:22">
      <c r="B849">
        <v>-69.639235999999997</v>
      </c>
      <c r="C849">
        <v>44.561895</v>
      </c>
      <c r="F849" s="2" t="s">
        <v>945</v>
      </c>
      <c r="G849" s="2" t="s">
        <v>901</v>
      </c>
      <c r="H849" s="21">
        <v>0</v>
      </c>
      <c r="Q849" t="s">
        <v>892</v>
      </c>
      <c r="R849" s="34" t="s">
        <v>889</v>
      </c>
      <c r="S849" s="34" t="s">
        <v>889</v>
      </c>
      <c r="V849" s="13"/>
    </row>
    <row r="850" spans="2:22" ht="30">
      <c r="B850">
        <v>-69.673267999999993</v>
      </c>
      <c r="C850">
        <v>44.52102</v>
      </c>
      <c r="F850" s="2" t="s">
        <v>997</v>
      </c>
      <c r="G850" s="2" t="s">
        <v>901</v>
      </c>
      <c r="H850" s="21">
        <v>0</v>
      </c>
      <c r="Q850" t="s">
        <v>892</v>
      </c>
      <c r="R850" s="34" t="s">
        <v>889</v>
      </c>
      <c r="S850" s="34" t="s">
        <v>889</v>
      </c>
      <c r="V850" s="13"/>
    </row>
    <row r="851" spans="2:22">
      <c r="B851">
        <v>-69.640209999999996</v>
      </c>
      <c r="C851">
        <v>44.550266999999998</v>
      </c>
      <c r="F851" s="2" t="s">
        <v>958</v>
      </c>
      <c r="G851" s="2" t="s">
        <v>901</v>
      </c>
      <c r="H851" s="21">
        <v>0</v>
      </c>
      <c r="Q851" t="s">
        <v>892</v>
      </c>
      <c r="R851" s="34" t="s">
        <v>889</v>
      </c>
      <c r="S851" s="34" t="s">
        <v>889</v>
      </c>
      <c r="V851" s="13"/>
    </row>
    <row r="852" spans="2:22">
      <c r="B852">
        <v>-69.634900999999999</v>
      </c>
      <c r="C852">
        <v>44.575544000000001</v>
      </c>
      <c r="F852" s="2" t="s">
        <v>901</v>
      </c>
      <c r="G852" s="2" t="s">
        <v>901</v>
      </c>
      <c r="H852" s="21">
        <v>0</v>
      </c>
      <c r="Q852" t="s">
        <v>892</v>
      </c>
      <c r="R852" s="34" t="s">
        <v>889</v>
      </c>
      <c r="S852" s="34" t="s">
        <v>889</v>
      </c>
      <c r="V852" s="13"/>
    </row>
    <row r="853" spans="2:22">
      <c r="B853">
        <v>-69.637144000000006</v>
      </c>
      <c r="C853">
        <v>44.547942999999997</v>
      </c>
      <c r="F853" s="2" t="s">
        <v>901</v>
      </c>
      <c r="G853" s="2" t="s">
        <v>901</v>
      </c>
      <c r="H853" s="21">
        <v>0</v>
      </c>
      <c r="Q853" t="s">
        <v>892</v>
      </c>
      <c r="R853" s="34" t="s">
        <v>889</v>
      </c>
      <c r="S853" s="34" t="s">
        <v>889</v>
      </c>
      <c r="V853" s="13"/>
    </row>
    <row r="854" spans="2:22">
      <c r="B854">
        <v>-69.647020999999995</v>
      </c>
      <c r="C854">
        <v>44.555909</v>
      </c>
      <c r="F854" s="2" t="s">
        <v>985</v>
      </c>
      <c r="G854" s="2" t="s">
        <v>901</v>
      </c>
      <c r="H854" s="21">
        <v>0</v>
      </c>
      <c r="Q854" t="s">
        <v>892</v>
      </c>
      <c r="R854" s="34" t="s">
        <v>889</v>
      </c>
      <c r="S854" s="34" t="s">
        <v>889</v>
      </c>
      <c r="V854" s="13"/>
    </row>
    <row r="855" spans="2:22">
      <c r="B855">
        <v>-69.645602999999994</v>
      </c>
      <c r="C855">
        <v>44.557555000000001</v>
      </c>
      <c r="F855" s="2" t="s">
        <v>912</v>
      </c>
      <c r="G855" s="2" t="s">
        <v>901</v>
      </c>
      <c r="H855" s="21">
        <v>0</v>
      </c>
      <c r="Q855" t="s">
        <v>892</v>
      </c>
      <c r="R855" s="34" t="s">
        <v>889</v>
      </c>
      <c r="S855" s="34" t="s">
        <v>889</v>
      </c>
      <c r="V855" s="13"/>
    </row>
    <row r="856" spans="2:22">
      <c r="B856">
        <v>-69.655197999999999</v>
      </c>
      <c r="C856">
        <v>44.542983999999997</v>
      </c>
      <c r="F856" s="2" t="s">
        <v>901</v>
      </c>
      <c r="G856" s="2" t="s">
        <v>901</v>
      </c>
      <c r="H856" s="21">
        <v>0</v>
      </c>
      <c r="Q856" t="s">
        <v>892</v>
      </c>
      <c r="R856" s="34" t="s">
        <v>889</v>
      </c>
      <c r="S856" s="34" t="s">
        <v>889</v>
      </c>
      <c r="V856" s="13"/>
    </row>
    <row r="857" spans="2:22">
      <c r="B857">
        <v>-69.636521000000002</v>
      </c>
      <c r="C857">
        <v>44.559505999999999</v>
      </c>
      <c r="F857" s="2" t="s">
        <v>901</v>
      </c>
      <c r="G857" s="2" t="s">
        <v>901</v>
      </c>
      <c r="H857" s="21">
        <v>0</v>
      </c>
      <c r="Q857" t="s">
        <v>892</v>
      </c>
      <c r="R857" s="34" t="s">
        <v>889</v>
      </c>
      <c r="S857" s="34" t="s">
        <v>889</v>
      </c>
      <c r="V857" s="13"/>
    </row>
    <row r="858" spans="2:22" ht="30">
      <c r="B858">
        <v>-69.638445000000004</v>
      </c>
      <c r="C858">
        <v>44.555269000000003</v>
      </c>
      <c r="F858" s="2" t="s">
        <v>998</v>
      </c>
      <c r="G858" s="2" t="s">
        <v>901</v>
      </c>
      <c r="H858" s="21">
        <v>0</v>
      </c>
      <c r="Q858" t="s">
        <v>892</v>
      </c>
      <c r="R858" s="34" t="s">
        <v>889</v>
      </c>
      <c r="S858" s="34" t="s">
        <v>889</v>
      </c>
      <c r="V858" s="13"/>
    </row>
    <row r="859" spans="2:22">
      <c r="B859">
        <v>-69.676660999999996</v>
      </c>
      <c r="C859">
        <v>44.516855</v>
      </c>
      <c r="F859" s="2" t="s">
        <v>901</v>
      </c>
      <c r="G859" s="2" t="s">
        <v>901</v>
      </c>
      <c r="H859" s="21">
        <v>0</v>
      </c>
      <c r="Q859" t="s">
        <v>892</v>
      </c>
      <c r="R859" s="34" t="s">
        <v>889</v>
      </c>
      <c r="S859" s="34" t="s">
        <v>889</v>
      </c>
      <c r="V859" s="13"/>
    </row>
    <row r="860" spans="2:22">
      <c r="B860">
        <v>-69.654420999999999</v>
      </c>
      <c r="C860">
        <v>44.555065999999997</v>
      </c>
      <c r="F860" s="2" t="s">
        <v>976</v>
      </c>
      <c r="G860" s="2" t="s">
        <v>901</v>
      </c>
      <c r="H860" s="21">
        <v>0</v>
      </c>
      <c r="Q860" t="s">
        <v>892</v>
      </c>
      <c r="R860" s="34" t="s">
        <v>889</v>
      </c>
      <c r="S860" s="34" t="s">
        <v>889</v>
      </c>
      <c r="V860" s="13"/>
    </row>
    <row r="861" spans="2:22">
      <c r="B861">
        <v>-69.633289000000005</v>
      </c>
      <c r="C861">
        <v>44.558736000000003</v>
      </c>
      <c r="F861" s="2" t="s">
        <v>912</v>
      </c>
      <c r="G861" s="2" t="s">
        <v>901</v>
      </c>
      <c r="H861" s="21">
        <v>0</v>
      </c>
      <c r="Q861" t="s">
        <v>892</v>
      </c>
      <c r="R861" s="34" t="s">
        <v>889</v>
      </c>
      <c r="S861" s="34" t="s">
        <v>889</v>
      </c>
      <c r="V861" s="13"/>
    </row>
    <row r="862" spans="2:22">
      <c r="B862">
        <v>-69.633815999999996</v>
      </c>
      <c r="C862">
        <v>44.559679000000003</v>
      </c>
      <c r="F862" s="2" t="s">
        <v>912</v>
      </c>
      <c r="G862" s="2" t="s">
        <v>901</v>
      </c>
      <c r="H862" s="21">
        <v>0</v>
      </c>
      <c r="Q862" t="s">
        <v>892</v>
      </c>
      <c r="R862" s="34" t="s">
        <v>889</v>
      </c>
      <c r="S862" s="34" t="s">
        <v>889</v>
      </c>
      <c r="V862" s="13"/>
    </row>
    <row r="863" spans="2:22">
      <c r="B863">
        <v>-69.640287000000001</v>
      </c>
      <c r="C863">
        <v>44.550955000000002</v>
      </c>
      <c r="F863" s="2" t="s">
        <v>912</v>
      </c>
      <c r="G863" s="2" t="s">
        <v>901</v>
      </c>
      <c r="H863" s="21">
        <v>0</v>
      </c>
      <c r="Q863" t="s">
        <v>892</v>
      </c>
      <c r="R863" s="34" t="s">
        <v>889</v>
      </c>
      <c r="S863" s="34" t="s">
        <v>889</v>
      </c>
      <c r="V863" s="13"/>
    </row>
    <row r="864" spans="2:22">
      <c r="B864">
        <v>-69.638722999999999</v>
      </c>
      <c r="C864">
        <v>44.562249000000001</v>
      </c>
      <c r="F864" s="2" t="s">
        <v>912</v>
      </c>
      <c r="G864" s="2" t="s">
        <v>901</v>
      </c>
      <c r="H864" s="21">
        <v>0</v>
      </c>
      <c r="Q864" t="s">
        <v>892</v>
      </c>
      <c r="R864" s="34" t="s">
        <v>889</v>
      </c>
      <c r="S864" s="34" t="s">
        <v>889</v>
      </c>
      <c r="V864" s="13"/>
    </row>
    <row r="865" spans="2:22">
      <c r="B865">
        <v>-69.634679000000006</v>
      </c>
      <c r="C865">
        <v>44.560921</v>
      </c>
      <c r="F865" s="2" t="s">
        <v>974</v>
      </c>
      <c r="G865" s="2" t="s">
        <v>901</v>
      </c>
      <c r="H865" s="21">
        <v>0</v>
      </c>
      <c r="Q865" t="s">
        <v>892</v>
      </c>
      <c r="R865" s="34" t="s">
        <v>889</v>
      </c>
      <c r="S865" s="34" t="s">
        <v>889</v>
      </c>
      <c r="V865" s="13"/>
    </row>
    <row r="866" spans="2:22">
      <c r="B866">
        <v>-69.646404000000004</v>
      </c>
      <c r="C866">
        <v>44.549686999999999</v>
      </c>
      <c r="F866" s="2" t="s">
        <v>901</v>
      </c>
      <c r="G866" s="2" t="s">
        <v>901</v>
      </c>
      <c r="H866" s="21">
        <v>0</v>
      </c>
      <c r="Q866" t="s">
        <v>892</v>
      </c>
      <c r="R866" s="34" t="s">
        <v>889</v>
      </c>
      <c r="S866" s="34" t="s">
        <v>889</v>
      </c>
      <c r="V866" s="13"/>
    </row>
    <row r="867" spans="2:22">
      <c r="B867">
        <v>-69.639208999999994</v>
      </c>
      <c r="C867">
        <v>44.560074999999998</v>
      </c>
      <c r="F867" s="2" t="s">
        <v>912</v>
      </c>
      <c r="G867" s="2" t="s">
        <v>901</v>
      </c>
      <c r="H867" s="21">
        <v>0</v>
      </c>
      <c r="Q867" t="s">
        <v>892</v>
      </c>
      <c r="R867" s="34" t="s">
        <v>889</v>
      </c>
      <c r="S867" s="34" t="s">
        <v>889</v>
      </c>
      <c r="V867" s="13"/>
    </row>
    <row r="868" spans="2:22" ht="30">
      <c r="B868">
        <v>-69.650273999999996</v>
      </c>
      <c r="C868">
        <v>44.581206000000002</v>
      </c>
      <c r="F868" s="2" t="s">
        <v>999</v>
      </c>
      <c r="G868" s="2" t="s">
        <v>901</v>
      </c>
      <c r="H868" s="21">
        <v>0</v>
      </c>
      <c r="Q868" t="s">
        <v>892</v>
      </c>
      <c r="R868" s="34" t="s">
        <v>889</v>
      </c>
      <c r="S868" s="34" t="s">
        <v>889</v>
      </c>
      <c r="V868" s="13"/>
    </row>
    <row r="869" spans="2:22">
      <c r="B869">
        <v>-69.638272999999998</v>
      </c>
      <c r="C869">
        <v>44.540621999999999</v>
      </c>
      <c r="F869" s="2" t="s">
        <v>912</v>
      </c>
      <c r="G869" s="2" t="s">
        <v>901</v>
      </c>
      <c r="H869" s="21">
        <v>0</v>
      </c>
      <c r="Q869" t="s">
        <v>892</v>
      </c>
      <c r="R869" s="34" t="s">
        <v>889</v>
      </c>
      <c r="S869" s="34" t="s">
        <v>889</v>
      </c>
      <c r="V869" s="13"/>
    </row>
    <row r="870" spans="2:22">
      <c r="B870">
        <v>-69.639771999999994</v>
      </c>
      <c r="C870">
        <v>44.555104</v>
      </c>
      <c r="F870" s="2" t="s">
        <v>901</v>
      </c>
      <c r="G870" s="2" t="s">
        <v>901</v>
      </c>
      <c r="H870" s="21">
        <v>0</v>
      </c>
      <c r="Q870" t="s">
        <v>892</v>
      </c>
      <c r="R870" s="34" t="s">
        <v>889</v>
      </c>
      <c r="S870" s="34" t="s">
        <v>889</v>
      </c>
      <c r="V870" s="13"/>
    </row>
    <row r="871" spans="2:22">
      <c r="B871">
        <v>-69.637754999999999</v>
      </c>
      <c r="C871">
        <v>44.541066000000001</v>
      </c>
      <c r="F871" s="2" t="s">
        <v>1000</v>
      </c>
      <c r="G871" s="2" t="s">
        <v>901</v>
      </c>
      <c r="H871" s="21">
        <v>0</v>
      </c>
      <c r="Q871" t="s">
        <v>892</v>
      </c>
      <c r="R871" s="34" t="s">
        <v>889</v>
      </c>
      <c r="S871" s="34" t="s">
        <v>889</v>
      </c>
      <c r="V871" s="13"/>
    </row>
    <row r="872" spans="2:22">
      <c r="B872">
        <v>-69.641385</v>
      </c>
      <c r="C872">
        <v>44.572983000000001</v>
      </c>
      <c r="F872" s="2" t="s">
        <v>1001</v>
      </c>
      <c r="G872" s="2" t="s">
        <v>901</v>
      </c>
      <c r="H872" s="21">
        <v>0</v>
      </c>
      <c r="Q872" t="s">
        <v>892</v>
      </c>
      <c r="R872" s="34" t="s">
        <v>889</v>
      </c>
      <c r="S872" s="34" t="s">
        <v>889</v>
      </c>
      <c r="V872" s="13"/>
    </row>
    <row r="873" spans="2:22">
      <c r="B873">
        <v>-69.639093000000003</v>
      </c>
      <c r="C873">
        <v>44.552937999999997</v>
      </c>
      <c r="F873" s="2" t="s">
        <v>945</v>
      </c>
      <c r="G873" s="2" t="s">
        <v>901</v>
      </c>
      <c r="H873" s="21">
        <v>0</v>
      </c>
      <c r="Q873" t="s">
        <v>892</v>
      </c>
      <c r="R873" s="34" t="s">
        <v>889</v>
      </c>
      <c r="S873" s="34" t="s">
        <v>889</v>
      </c>
      <c r="V873" s="13"/>
    </row>
    <row r="874" spans="2:22" ht="30">
      <c r="B874">
        <v>-69.632085000000004</v>
      </c>
      <c r="C874">
        <v>44.562041999999998</v>
      </c>
      <c r="F874" s="2" t="s">
        <v>991</v>
      </c>
      <c r="G874" s="2" t="s">
        <v>901</v>
      </c>
      <c r="H874" s="21">
        <v>0</v>
      </c>
      <c r="Q874" t="s">
        <v>892</v>
      </c>
      <c r="R874" s="34" t="s">
        <v>889</v>
      </c>
      <c r="S874" s="34" t="s">
        <v>889</v>
      </c>
      <c r="V874" s="13"/>
    </row>
    <row r="875" spans="2:22">
      <c r="B875">
        <v>-69.651870000000002</v>
      </c>
      <c r="C875">
        <v>44.547027</v>
      </c>
      <c r="F875" s="2" t="s">
        <v>899</v>
      </c>
      <c r="G875" s="2" t="s">
        <v>901</v>
      </c>
      <c r="H875" s="21">
        <v>0</v>
      </c>
      <c r="Q875" t="s">
        <v>892</v>
      </c>
      <c r="R875" s="34" t="s">
        <v>889</v>
      </c>
      <c r="S875" s="34" t="s">
        <v>889</v>
      </c>
      <c r="V875" s="13"/>
    </row>
    <row r="876" spans="2:22">
      <c r="B876">
        <v>-69.639647999999994</v>
      </c>
      <c r="C876">
        <v>44.551256000000002</v>
      </c>
      <c r="F876" s="2" t="s">
        <v>945</v>
      </c>
      <c r="G876" s="2" t="s">
        <v>901</v>
      </c>
      <c r="H876" s="21">
        <v>0</v>
      </c>
      <c r="Q876" t="s">
        <v>892</v>
      </c>
      <c r="R876" s="34" t="s">
        <v>889</v>
      </c>
      <c r="S876" s="34" t="s">
        <v>889</v>
      </c>
      <c r="V876" s="13"/>
    </row>
    <row r="877" spans="2:22">
      <c r="B877">
        <v>-69.646415000000005</v>
      </c>
      <c r="C877">
        <v>44.549539000000003</v>
      </c>
      <c r="F877" s="2" t="s">
        <v>899</v>
      </c>
      <c r="G877" s="2" t="s">
        <v>901</v>
      </c>
      <c r="H877" s="21">
        <v>0</v>
      </c>
      <c r="Q877" t="s">
        <v>892</v>
      </c>
      <c r="R877" s="34" t="s">
        <v>889</v>
      </c>
      <c r="S877" s="34" t="s">
        <v>889</v>
      </c>
      <c r="V877" s="13"/>
    </row>
    <row r="878" spans="2:22">
      <c r="B878">
        <v>-69.637223000000006</v>
      </c>
      <c r="C878">
        <v>44.546492999999998</v>
      </c>
      <c r="F878" s="2" t="s">
        <v>912</v>
      </c>
      <c r="G878" s="2" t="s">
        <v>901</v>
      </c>
      <c r="H878" s="21">
        <v>0</v>
      </c>
      <c r="Q878" t="s">
        <v>892</v>
      </c>
      <c r="R878" s="34" t="s">
        <v>889</v>
      </c>
      <c r="S878" s="34" t="s">
        <v>889</v>
      </c>
      <c r="V878" s="13"/>
    </row>
    <row r="879" spans="2:22">
      <c r="B879">
        <v>-69.642825999999999</v>
      </c>
      <c r="C879">
        <v>44.563184</v>
      </c>
      <c r="F879" s="2" t="s">
        <v>901</v>
      </c>
      <c r="G879" s="2" t="s">
        <v>901</v>
      </c>
      <c r="H879" s="21">
        <v>0</v>
      </c>
      <c r="Q879" t="s">
        <v>892</v>
      </c>
      <c r="R879" s="34" t="s">
        <v>889</v>
      </c>
      <c r="S879" s="34" t="s">
        <v>889</v>
      </c>
      <c r="V879" s="13"/>
    </row>
    <row r="880" spans="2:22">
      <c r="B880">
        <v>-69.647114000000002</v>
      </c>
      <c r="C880">
        <v>44.544493000000003</v>
      </c>
      <c r="F880" s="2" t="s">
        <v>900</v>
      </c>
      <c r="G880" s="2" t="s">
        <v>901</v>
      </c>
      <c r="H880" s="21">
        <v>0</v>
      </c>
      <c r="Q880" t="s">
        <v>892</v>
      </c>
      <c r="R880" s="34" t="s">
        <v>889</v>
      </c>
      <c r="S880" s="34" t="s">
        <v>889</v>
      </c>
      <c r="V880" s="13"/>
    </row>
    <row r="881" spans="2:26">
      <c r="B881">
        <v>-69.649152000000001</v>
      </c>
      <c r="C881">
        <v>44.548887999999998</v>
      </c>
      <c r="F881" s="2" t="s">
        <v>967</v>
      </c>
      <c r="G881" s="2" t="s">
        <v>901</v>
      </c>
      <c r="H881" s="21">
        <v>0</v>
      </c>
      <c r="Q881" t="s">
        <v>892</v>
      </c>
      <c r="R881" s="34" t="s">
        <v>889</v>
      </c>
      <c r="S881" s="34" t="s">
        <v>889</v>
      </c>
      <c r="V881" s="13"/>
    </row>
    <row r="882" spans="2:26">
      <c r="B882">
        <v>-69.641345000000001</v>
      </c>
      <c r="C882">
        <v>44.561940999999997</v>
      </c>
      <c r="F882" s="2" t="s">
        <v>912</v>
      </c>
      <c r="G882" s="2" t="s">
        <v>901</v>
      </c>
      <c r="H882" s="21">
        <v>0</v>
      </c>
      <c r="Q882" t="s">
        <v>892</v>
      </c>
      <c r="R882" s="34" t="s">
        <v>889</v>
      </c>
      <c r="S882" s="34" t="s">
        <v>889</v>
      </c>
      <c r="V882" s="13"/>
    </row>
    <row r="883" spans="2:26">
      <c r="B883">
        <v>-69.641568000000007</v>
      </c>
      <c r="C883">
        <v>44.561610999999999</v>
      </c>
      <c r="F883" s="2" t="s">
        <v>912</v>
      </c>
      <c r="G883" s="2" t="s">
        <v>901</v>
      </c>
      <c r="H883" s="21">
        <v>0</v>
      </c>
      <c r="Q883" t="s">
        <v>892</v>
      </c>
      <c r="R883" s="34" t="s">
        <v>889</v>
      </c>
      <c r="S883" s="34" t="s">
        <v>889</v>
      </c>
      <c r="V883" s="13"/>
    </row>
    <row r="884" spans="2:26">
      <c r="B884">
        <v>-69.633229999999998</v>
      </c>
      <c r="C884">
        <v>44.562548999999997</v>
      </c>
      <c r="F884" s="2" t="s">
        <v>901</v>
      </c>
      <c r="G884" s="2" t="s">
        <v>901</v>
      </c>
      <c r="H884" s="21">
        <v>0</v>
      </c>
      <c r="Q884" t="s">
        <v>892</v>
      </c>
      <c r="R884" s="34" t="s">
        <v>889</v>
      </c>
      <c r="S884" s="34" t="s">
        <v>889</v>
      </c>
      <c r="V884" s="13"/>
    </row>
    <row r="885" spans="2:26">
      <c r="B885">
        <v>-69.637833999999998</v>
      </c>
      <c r="C885">
        <v>44.552363999999997</v>
      </c>
      <c r="F885" s="2" t="s">
        <v>899</v>
      </c>
      <c r="G885" s="2" t="s">
        <v>901</v>
      </c>
      <c r="H885" s="21">
        <v>0</v>
      </c>
      <c r="Q885" t="s">
        <v>892</v>
      </c>
      <c r="R885" s="34" t="s">
        <v>889</v>
      </c>
      <c r="S885" s="34" t="s">
        <v>889</v>
      </c>
      <c r="V885" s="13"/>
    </row>
    <row r="886" spans="2:26">
      <c r="B886">
        <v>-69.643164999999996</v>
      </c>
      <c r="C886">
        <v>44.562530000000002</v>
      </c>
      <c r="F886" s="2" t="s">
        <v>967</v>
      </c>
      <c r="G886" s="2" t="s">
        <v>901</v>
      </c>
      <c r="H886" s="21">
        <v>0</v>
      </c>
      <c r="Q886" t="s">
        <v>892</v>
      </c>
      <c r="R886" s="34" t="s">
        <v>889</v>
      </c>
      <c r="S886" s="34" t="s">
        <v>889</v>
      </c>
      <c r="V886" s="13"/>
    </row>
    <row r="887" spans="2:26">
      <c r="B887">
        <v>-69.647617999999994</v>
      </c>
      <c r="C887">
        <v>44.556441</v>
      </c>
      <c r="F887" s="2" t="s">
        <v>912</v>
      </c>
      <c r="G887" s="2" t="s">
        <v>901</v>
      </c>
      <c r="H887" s="21">
        <v>0</v>
      </c>
      <c r="Q887" t="s">
        <v>892</v>
      </c>
      <c r="R887" s="34" t="s">
        <v>889</v>
      </c>
      <c r="S887" s="34" t="s">
        <v>889</v>
      </c>
      <c r="V887" s="13"/>
    </row>
    <row r="888" spans="2:26">
      <c r="B888">
        <v>-69.635739000000001</v>
      </c>
      <c r="C888">
        <v>44.554769999999998</v>
      </c>
      <c r="F888" s="2" t="s">
        <v>912</v>
      </c>
      <c r="G888" s="2" t="s">
        <v>901</v>
      </c>
      <c r="H888" s="21">
        <v>0</v>
      </c>
      <c r="Q888" t="s">
        <v>892</v>
      </c>
      <c r="R888" s="34" t="s">
        <v>889</v>
      </c>
      <c r="S888" s="34" t="s">
        <v>889</v>
      </c>
      <c r="V888" s="13"/>
    </row>
    <row r="889" spans="2:26">
      <c r="B889">
        <v>-69.649690000000007</v>
      </c>
      <c r="C889">
        <v>44.543475000000001</v>
      </c>
      <c r="F889" s="2" t="s">
        <v>901</v>
      </c>
      <c r="G889" s="2" t="s">
        <v>901</v>
      </c>
      <c r="H889" s="21">
        <v>0</v>
      </c>
      <c r="Q889" t="s">
        <v>892</v>
      </c>
      <c r="R889" s="34" t="s">
        <v>889</v>
      </c>
      <c r="S889" s="34" t="s">
        <v>889</v>
      </c>
      <c r="V889" s="13"/>
    </row>
    <row r="890" spans="2:26">
      <c r="B890">
        <v>-69.649545000000003</v>
      </c>
      <c r="C890">
        <v>44.545122999999997</v>
      </c>
      <c r="F890" s="2" t="s">
        <v>945</v>
      </c>
      <c r="G890" s="2" t="s">
        <v>901</v>
      </c>
      <c r="H890" s="21">
        <v>0</v>
      </c>
      <c r="Q890" t="s">
        <v>892</v>
      </c>
      <c r="R890" s="34" t="s">
        <v>889</v>
      </c>
      <c r="S890" s="34" t="s">
        <v>889</v>
      </c>
      <c r="V890" s="13"/>
    </row>
    <row r="891" spans="2:26">
      <c r="B891">
        <v>-69.635969000000003</v>
      </c>
      <c r="C891">
        <v>44.561413000000002</v>
      </c>
      <c r="F891" s="2" t="s">
        <v>899</v>
      </c>
      <c r="G891" s="2" t="s">
        <v>901</v>
      </c>
      <c r="H891" s="21">
        <v>0</v>
      </c>
      <c r="Q891" t="s">
        <v>892</v>
      </c>
      <c r="R891" s="34" t="s">
        <v>889</v>
      </c>
      <c r="S891" s="34" t="s">
        <v>889</v>
      </c>
      <c r="V891" s="13"/>
    </row>
    <row r="892" spans="2:26">
      <c r="B892">
        <v>-69.644547000000003</v>
      </c>
      <c r="C892">
        <v>44.556499000000002</v>
      </c>
      <c r="F892" s="2" t="s">
        <v>901</v>
      </c>
      <c r="G892" s="2" t="s">
        <v>901</v>
      </c>
      <c r="H892" s="21">
        <v>0</v>
      </c>
      <c r="Q892" t="s">
        <v>892</v>
      </c>
      <c r="R892" s="34" t="s">
        <v>889</v>
      </c>
      <c r="S892" s="34" t="s">
        <v>889</v>
      </c>
      <c r="V892" s="13"/>
    </row>
    <row r="893" spans="2:26">
      <c r="B893">
        <v>-69.627804999999995</v>
      </c>
      <c r="C893">
        <v>44.565689999999996</v>
      </c>
      <c r="E893" s="3"/>
      <c r="F893" s="2" t="s">
        <v>912</v>
      </c>
      <c r="G893" s="2" t="s">
        <v>901</v>
      </c>
      <c r="H893" s="2">
        <v>0</v>
      </c>
      <c r="I893" s="2"/>
      <c r="J893" s="2"/>
      <c r="K893" s="2"/>
      <c r="L893" s="2"/>
      <c r="M893" s="2"/>
      <c r="N893" s="2"/>
      <c r="O893" s="2"/>
      <c r="P893" s="2"/>
      <c r="Q893" t="s">
        <v>892</v>
      </c>
      <c r="R893" s="12" t="s">
        <v>73</v>
      </c>
      <c r="S893" s="12" t="s">
        <v>73</v>
      </c>
      <c r="U893" s="2"/>
      <c r="V893" s="2"/>
      <c r="W893" s="21"/>
      <c r="Z893" s="3"/>
    </row>
    <row r="894" spans="2:26">
      <c r="B894">
        <v>-69.647373000000002</v>
      </c>
      <c r="C894">
        <v>44.572940000000003</v>
      </c>
      <c r="E894" s="3"/>
      <c r="F894" s="2" t="s">
        <v>900</v>
      </c>
      <c r="G894" s="2" t="s">
        <v>900</v>
      </c>
      <c r="H894" s="2">
        <v>2</v>
      </c>
      <c r="I894" s="2"/>
      <c r="J894" s="2"/>
      <c r="K894" s="2"/>
      <c r="L894" s="2"/>
      <c r="M894" s="2"/>
      <c r="N894" s="2"/>
      <c r="O894" s="2"/>
      <c r="P894" s="2"/>
      <c r="Q894" t="s">
        <v>892</v>
      </c>
      <c r="R894" s="11" t="s">
        <v>77</v>
      </c>
      <c r="S894" s="11" t="s">
        <v>77</v>
      </c>
      <c r="T894" t="s">
        <v>877</v>
      </c>
      <c r="U894" t="s">
        <v>896</v>
      </c>
      <c r="V894" s="10"/>
      <c r="W894" s="21"/>
      <c r="Z894" s="3"/>
    </row>
    <row r="895" spans="2:26">
      <c r="B895">
        <v>-69.637476000000007</v>
      </c>
      <c r="C895">
        <v>44.554746999999999</v>
      </c>
      <c r="E895" s="3"/>
      <c r="F895" s="2" t="s">
        <v>912</v>
      </c>
      <c r="G895" s="2" t="s">
        <v>912</v>
      </c>
      <c r="H895" s="2">
        <v>1</v>
      </c>
      <c r="I895" s="2"/>
      <c r="J895" s="2"/>
      <c r="K895" s="2"/>
      <c r="L895" s="2"/>
      <c r="M895" s="2"/>
      <c r="N895" s="2"/>
      <c r="O895" s="2"/>
      <c r="P895" s="2"/>
      <c r="Q895" t="s">
        <v>892</v>
      </c>
      <c r="R895" s="11" t="s">
        <v>77</v>
      </c>
      <c r="S895" s="11" t="s">
        <v>77</v>
      </c>
      <c r="T895" t="s">
        <v>877</v>
      </c>
      <c r="U895" t="s">
        <v>896</v>
      </c>
      <c r="V895" s="66"/>
      <c r="W895" s="21"/>
      <c r="Z895" s="3"/>
    </row>
    <row r="896" spans="2:26">
      <c r="B896">
        <v>-69.656160999999997</v>
      </c>
      <c r="C896">
        <v>44.551369000000001</v>
      </c>
      <c r="E896" s="3"/>
      <c r="F896" s="2" t="s">
        <v>907</v>
      </c>
      <c r="G896" s="2" t="s">
        <v>907</v>
      </c>
      <c r="H896" s="2">
        <v>3</v>
      </c>
      <c r="I896" s="2"/>
      <c r="J896" s="2"/>
      <c r="K896" s="2"/>
      <c r="L896" s="2"/>
      <c r="M896" s="2"/>
      <c r="N896" s="2"/>
      <c r="O896" s="2"/>
      <c r="P896" s="2"/>
      <c r="Q896" t="s">
        <v>892</v>
      </c>
      <c r="R896" s="11" t="s">
        <v>77</v>
      </c>
      <c r="S896" s="11" t="s">
        <v>77</v>
      </c>
      <c r="T896" t="s">
        <v>877</v>
      </c>
      <c r="U896" t="s">
        <v>896</v>
      </c>
      <c r="V896" s="66"/>
      <c r="W896" s="21"/>
      <c r="Z896" s="3"/>
    </row>
    <row r="897" spans="1:33">
      <c r="B897">
        <v>-69.650841999999997</v>
      </c>
      <c r="C897">
        <v>44.554226</v>
      </c>
      <c r="E897" s="3"/>
      <c r="F897" s="2" t="s">
        <v>995</v>
      </c>
      <c r="G897" s="2" t="s">
        <v>901</v>
      </c>
      <c r="H897" s="2">
        <v>2</v>
      </c>
      <c r="I897" s="2"/>
      <c r="J897" s="2"/>
      <c r="K897" s="2"/>
      <c r="L897" s="2"/>
      <c r="M897" s="2"/>
      <c r="N897" s="2"/>
      <c r="O897" s="2"/>
      <c r="P897" s="2"/>
      <c r="Q897" t="s">
        <v>892</v>
      </c>
      <c r="R897" s="12" t="s">
        <v>73</v>
      </c>
      <c r="S897" s="12" t="s">
        <v>73</v>
      </c>
      <c r="T897" s="13"/>
      <c r="U897" s="2"/>
      <c r="V897" s="2"/>
      <c r="W897" s="21"/>
      <c r="Z897" s="3"/>
    </row>
    <row r="898" spans="1:33" ht="30">
      <c r="B898">
        <v>-69.637467999999998</v>
      </c>
      <c r="C898">
        <v>44.555138999999997</v>
      </c>
      <c r="E898" s="3"/>
      <c r="F898" s="2" t="s">
        <v>908</v>
      </c>
      <c r="G898" s="2" t="s">
        <v>901</v>
      </c>
      <c r="H898" s="2">
        <v>0</v>
      </c>
      <c r="I898" s="2"/>
      <c r="J898" s="2"/>
      <c r="K898" s="2"/>
      <c r="L898" s="2"/>
      <c r="M898" s="2"/>
      <c r="N898" s="2"/>
      <c r="O898" s="2"/>
      <c r="P898" s="2"/>
      <c r="Q898" t="s">
        <v>892</v>
      </c>
      <c r="R898" s="12" t="s">
        <v>73</v>
      </c>
      <c r="S898" s="11" t="s">
        <v>77</v>
      </c>
      <c r="T898" s="13"/>
      <c r="U898" s="2"/>
      <c r="V898" s="2"/>
      <c r="W898" s="21"/>
      <c r="Z898" s="3"/>
    </row>
    <row r="899" spans="1:33" ht="30">
      <c r="B899">
        <v>-69.639805999999993</v>
      </c>
      <c r="C899">
        <v>44.552497000000002</v>
      </c>
      <c r="E899" s="3"/>
      <c r="F899" s="2" t="s">
        <v>908</v>
      </c>
      <c r="G899" s="2" t="s">
        <v>906</v>
      </c>
      <c r="H899" s="2">
        <v>3</v>
      </c>
      <c r="I899" s="2"/>
      <c r="J899" s="2"/>
      <c r="K899" s="2"/>
      <c r="L899" s="2"/>
      <c r="M899" s="2"/>
      <c r="N899" s="2"/>
      <c r="O899" s="2"/>
      <c r="P899" s="2"/>
      <c r="Q899" t="s">
        <v>892</v>
      </c>
      <c r="R899" s="11" t="s">
        <v>77</v>
      </c>
      <c r="S899" s="11" t="s">
        <v>77</v>
      </c>
      <c r="T899" t="s">
        <v>877</v>
      </c>
      <c r="U899" s="2" t="s">
        <v>896</v>
      </c>
      <c r="V899" s="66"/>
      <c r="W899" s="21"/>
      <c r="Z899" s="3"/>
    </row>
    <row r="900" spans="1:33">
      <c r="B900">
        <v>-69.640181999999996</v>
      </c>
      <c r="C900">
        <v>44.551153999999997</v>
      </c>
      <c r="E900" s="3"/>
      <c r="F900" s="2" t="s">
        <v>912</v>
      </c>
      <c r="G900" s="2" t="s">
        <v>912</v>
      </c>
      <c r="H900" s="2">
        <v>1</v>
      </c>
      <c r="I900" s="2"/>
      <c r="J900" s="2"/>
      <c r="K900" s="2"/>
      <c r="L900" s="2"/>
      <c r="M900" s="2"/>
      <c r="N900" s="2"/>
      <c r="O900" s="2"/>
      <c r="P900" s="2"/>
      <c r="Q900" t="s">
        <v>892</v>
      </c>
      <c r="R900" s="11" t="s">
        <v>77</v>
      </c>
      <c r="S900" s="11" t="s">
        <v>77</v>
      </c>
      <c r="T900" t="s">
        <v>877</v>
      </c>
      <c r="U900" s="2" t="s">
        <v>896</v>
      </c>
      <c r="V900" s="66"/>
      <c r="W900" s="21"/>
      <c r="Z900" s="3"/>
    </row>
    <row r="901" spans="1:33">
      <c r="B901">
        <v>-69.647373000000002</v>
      </c>
      <c r="C901">
        <v>44.572940000000003</v>
      </c>
      <c r="E901" s="3"/>
      <c r="F901" s="2" t="s">
        <v>900</v>
      </c>
      <c r="G901" s="2" t="s">
        <v>900</v>
      </c>
      <c r="H901" s="2">
        <v>2</v>
      </c>
      <c r="I901" s="2"/>
      <c r="J901" s="2"/>
      <c r="K901" s="2"/>
      <c r="L901" s="2"/>
      <c r="M901" s="2"/>
      <c r="N901" s="2"/>
      <c r="O901" s="2"/>
      <c r="P901" s="2"/>
      <c r="Q901" t="s">
        <v>892</v>
      </c>
      <c r="R901" s="11" t="s">
        <v>77</v>
      </c>
      <c r="S901" s="11" t="s">
        <v>77</v>
      </c>
      <c r="T901" t="s">
        <v>877</v>
      </c>
      <c r="U901" s="2" t="s">
        <v>896</v>
      </c>
      <c r="V901" s="66"/>
      <c r="W901" s="21"/>
      <c r="Z901" s="3"/>
    </row>
    <row r="902" spans="1:33">
      <c r="B902">
        <v>-69.655619000000002</v>
      </c>
      <c r="C902">
        <v>44.550232999999999</v>
      </c>
      <c r="E902" s="3"/>
      <c r="F902" s="2" t="s">
        <v>900</v>
      </c>
      <c r="G902" s="2" t="s">
        <v>900</v>
      </c>
      <c r="H902" s="2">
        <v>2</v>
      </c>
      <c r="I902" s="2"/>
      <c r="J902" s="2"/>
      <c r="K902" s="2"/>
      <c r="L902" s="2"/>
      <c r="M902" s="2"/>
      <c r="N902" s="2"/>
      <c r="O902" s="2"/>
      <c r="P902" s="2"/>
      <c r="Q902" t="s">
        <v>892</v>
      </c>
      <c r="R902" s="11" t="s">
        <v>77</v>
      </c>
      <c r="S902" s="11" t="s">
        <v>77</v>
      </c>
      <c r="T902" t="s">
        <v>877</v>
      </c>
      <c r="U902" s="2" t="s">
        <v>896</v>
      </c>
      <c r="V902" s="66"/>
      <c r="W902" s="21"/>
      <c r="Z902" s="3"/>
    </row>
    <row r="903" spans="1:33">
      <c r="B903">
        <v>-69.625076000000007</v>
      </c>
      <c r="C903">
        <v>44.568972000000002</v>
      </c>
      <c r="E903" s="3"/>
      <c r="F903" s="2" t="s">
        <v>901</v>
      </c>
      <c r="G903" s="2" t="s">
        <v>901</v>
      </c>
      <c r="H903" s="2">
        <v>0</v>
      </c>
      <c r="I903" s="2"/>
      <c r="J903" s="2"/>
      <c r="K903" s="2"/>
      <c r="L903" s="2"/>
      <c r="M903" s="2"/>
      <c r="N903" s="2"/>
      <c r="O903" s="2"/>
      <c r="P903" s="2"/>
      <c r="Q903" t="s">
        <v>892</v>
      </c>
      <c r="R903" s="11" t="s">
        <v>77</v>
      </c>
      <c r="S903" s="11" t="s">
        <v>77</v>
      </c>
      <c r="U903" s="2" t="s">
        <v>896</v>
      </c>
      <c r="V903" s="66"/>
      <c r="W903" s="21"/>
      <c r="Z903" s="3"/>
    </row>
    <row r="904" spans="1:33" ht="30">
      <c r="A904" s="67"/>
      <c r="B904" s="4">
        <v>-69.674515999999997</v>
      </c>
      <c r="C904" s="4">
        <v>44.550195000000002</v>
      </c>
      <c r="D904" s="4"/>
      <c r="E904" s="63"/>
      <c r="F904" s="4"/>
      <c r="G904" s="2" t="s">
        <v>947</v>
      </c>
      <c r="H904" s="2">
        <v>3</v>
      </c>
      <c r="I904" s="63"/>
      <c r="J904" s="63"/>
      <c r="K904" s="63"/>
      <c r="L904" s="63"/>
      <c r="M904" s="63"/>
      <c r="N904" s="63"/>
      <c r="O904" s="63"/>
      <c r="P904" s="63"/>
      <c r="Q904" t="s">
        <v>892</v>
      </c>
      <c r="R904" s="68" t="s">
        <v>77</v>
      </c>
      <c r="S904" s="68" t="s">
        <v>77</v>
      </c>
      <c r="T904" t="s">
        <v>877</v>
      </c>
      <c r="U904" s="2" t="s">
        <v>896</v>
      </c>
      <c r="V904" s="66"/>
      <c r="W904" s="63"/>
      <c r="X904" s="4"/>
      <c r="Y904" s="4"/>
      <c r="Z904" s="4"/>
      <c r="AA904" s="63"/>
      <c r="AB904" s="63"/>
      <c r="AC904" s="63"/>
      <c r="AD904" s="63"/>
      <c r="AE904" s="63"/>
      <c r="AF904" s="63"/>
      <c r="AG904" s="63"/>
    </row>
    <row r="905" spans="1:33">
      <c r="A905" s="5"/>
      <c r="B905">
        <v>-69.641267999999997</v>
      </c>
      <c r="C905">
        <v>44.556080999999999</v>
      </c>
      <c r="D905" s="2"/>
      <c r="E905" s="3"/>
      <c r="F905" s="70" t="s">
        <v>934</v>
      </c>
      <c r="H905" s="3"/>
      <c r="I905" s="3"/>
      <c r="J905" s="3"/>
      <c r="K905" s="3"/>
      <c r="L905" s="3"/>
      <c r="M905" s="3"/>
      <c r="N905" s="3"/>
      <c r="O905" s="3"/>
      <c r="P905" s="3"/>
      <c r="Q905" t="s">
        <v>892</v>
      </c>
      <c r="R905" s="11" t="s">
        <v>77</v>
      </c>
      <c r="S905" s="11" t="s">
        <v>77</v>
      </c>
      <c r="T905" t="s">
        <v>877</v>
      </c>
      <c r="U905" s="2" t="s">
        <v>896</v>
      </c>
      <c r="V905" s="66"/>
      <c r="W905" s="13"/>
      <c r="X905" s="2"/>
      <c r="Y905" s="2"/>
      <c r="Z905" s="3"/>
      <c r="AA905" s="3"/>
      <c r="AB905" s="3"/>
      <c r="AC905" s="3"/>
      <c r="AD905" s="3"/>
      <c r="AE905" s="3"/>
      <c r="AF905" s="3"/>
      <c r="AG905" s="3"/>
    </row>
    <row r="906" spans="1:33">
      <c r="B906">
        <v>-69.656329999999997</v>
      </c>
      <c r="C906">
        <v>44.549900000000001</v>
      </c>
      <c r="F906" s="37" t="s">
        <v>905</v>
      </c>
      <c r="G906" s="37" t="s">
        <v>905</v>
      </c>
      <c r="H906" s="4"/>
      <c r="I906" s="4"/>
      <c r="J906" s="4"/>
      <c r="K906" s="4"/>
      <c r="L906" s="4"/>
      <c r="M906" s="4"/>
      <c r="N906" s="4"/>
      <c r="O906" s="4"/>
      <c r="P906" s="4"/>
      <c r="Q906" t="s">
        <v>892</v>
      </c>
      <c r="R906" s="11" t="s">
        <v>77</v>
      </c>
      <c r="S906" s="11" t="s">
        <v>77</v>
      </c>
      <c r="T906" t="s">
        <v>877</v>
      </c>
      <c r="U906" s="2" t="s">
        <v>896</v>
      </c>
      <c r="V906" s="2"/>
      <c r="Z906"/>
    </row>
    <row r="907" spans="1:33">
      <c r="B907">
        <v>-69.639650000000003</v>
      </c>
      <c r="C907">
        <v>44.558990000000001</v>
      </c>
      <c r="F907" s="69" t="s">
        <v>969</v>
      </c>
      <c r="G907" s="69" t="s">
        <v>969</v>
      </c>
      <c r="H907" s="4"/>
      <c r="I907" s="4"/>
      <c r="J907" s="4"/>
      <c r="K907" s="4"/>
      <c r="L907" s="4"/>
      <c r="M907" s="4"/>
      <c r="N907" s="4"/>
      <c r="O907" s="4"/>
      <c r="P907" s="4"/>
      <c r="Q907" t="s">
        <v>892</v>
      </c>
      <c r="R907" s="11" t="s">
        <v>77</v>
      </c>
      <c r="S907" s="11" t="s">
        <v>77</v>
      </c>
      <c r="T907" t="s">
        <v>877</v>
      </c>
      <c r="U907" s="2" t="s">
        <v>896</v>
      </c>
      <c r="V907" s="2"/>
      <c r="Z907"/>
    </row>
    <row r="908" spans="1:33">
      <c r="B908">
        <v>-69.674160000000001</v>
      </c>
      <c r="C908">
        <v>44.548549999999999</v>
      </c>
      <c r="F908" s="37" t="s">
        <v>904</v>
      </c>
      <c r="G908" s="37" t="s">
        <v>904</v>
      </c>
      <c r="H908" s="4"/>
      <c r="I908" s="4"/>
      <c r="J908" s="4"/>
      <c r="K908" s="4"/>
      <c r="L908" s="4"/>
      <c r="M908" s="4"/>
      <c r="N908" s="4"/>
      <c r="O908" s="4"/>
      <c r="P908" s="4"/>
      <c r="Q908" t="s">
        <v>892</v>
      </c>
      <c r="R908" s="11" t="s">
        <v>77</v>
      </c>
      <c r="S908" s="11" t="s">
        <v>77</v>
      </c>
      <c r="T908" t="s">
        <v>877</v>
      </c>
      <c r="U908" s="2" t="s">
        <v>896</v>
      </c>
      <c r="V908" s="2"/>
      <c r="Z908"/>
    </row>
    <row r="909" spans="1:33">
      <c r="B909">
        <v>-69.679596000000004</v>
      </c>
      <c r="C909">
        <v>44.509692000000001</v>
      </c>
      <c r="D909" t="s">
        <v>1039</v>
      </c>
      <c r="E909" t="s">
        <v>1040</v>
      </c>
      <c r="O909" t="s">
        <v>1038</v>
      </c>
      <c r="Q909" t="s">
        <v>1091</v>
      </c>
      <c r="R909" s="35" t="s">
        <v>888</v>
      </c>
      <c r="S909" s="13"/>
      <c r="T909" t="s">
        <v>877</v>
      </c>
      <c r="U909" t="str">
        <f t="shared" ref="U909:U933" si="25">IF(R909="N","None",(IF(AND(T909="Ornamental",R909="Y"),"Insert/Injection",(IF(AND(OR(T909="Bush",T909&lt;10),R909="Y"),"Manual Removal","Organic Spray")))))</f>
        <v>Insert/Injection</v>
      </c>
      <c r="V909" s="13"/>
    </row>
    <row r="910" spans="1:33">
      <c r="B910">
        <v>-69.663829000000007</v>
      </c>
      <c r="C910">
        <v>44.529161999999999</v>
      </c>
      <c r="D910" t="s">
        <v>1044</v>
      </c>
      <c r="E910" t="s">
        <v>1040</v>
      </c>
      <c r="O910" t="s">
        <v>1043</v>
      </c>
      <c r="Q910" t="s">
        <v>1091</v>
      </c>
      <c r="R910" s="35" t="s">
        <v>888</v>
      </c>
      <c r="S910" s="13"/>
      <c r="T910" t="s">
        <v>877</v>
      </c>
      <c r="U910" t="str">
        <f t="shared" si="25"/>
        <v>Insert/Injection</v>
      </c>
      <c r="V910" s="13"/>
    </row>
    <row r="911" spans="1:33">
      <c r="B911">
        <v>-69.654267000000004</v>
      </c>
      <c r="C911">
        <v>44.534331000000002</v>
      </c>
      <c r="D911" t="s">
        <v>1039</v>
      </c>
      <c r="E911" t="s">
        <v>1040</v>
      </c>
      <c r="O911" t="s">
        <v>1038</v>
      </c>
      <c r="Q911" t="s">
        <v>1091</v>
      </c>
      <c r="R911" s="35" t="s">
        <v>888</v>
      </c>
      <c r="S911" s="13"/>
      <c r="T911" t="s">
        <v>877</v>
      </c>
      <c r="U911" t="str">
        <f t="shared" si="25"/>
        <v>Insert/Injection</v>
      </c>
      <c r="V911" s="13"/>
    </row>
    <row r="912" spans="1:33">
      <c r="B912">
        <v>-69.658992999999995</v>
      </c>
      <c r="C912">
        <v>44.556210999999998</v>
      </c>
      <c r="D912" t="s">
        <v>1039</v>
      </c>
      <c r="E912" t="s">
        <v>1040</v>
      </c>
      <c r="O912" t="s">
        <v>1043</v>
      </c>
      <c r="Q912" t="s">
        <v>1091</v>
      </c>
      <c r="R912" s="35" t="s">
        <v>888</v>
      </c>
      <c r="S912" s="13"/>
      <c r="T912" t="s">
        <v>877</v>
      </c>
      <c r="U912" t="str">
        <f t="shared" si="25"/>
        <v>Insert/Injection</v>
      </c>
      <c r="V912" s="13"/>
    </row>
    <row r="913" spans="2:22">
      <c r="B913">
        <v>-69.655218000000005</v>
      </c>
      <c r="C913">
        <v>44.552073</v>
      </c>
      <c r="D913" t="s">
        <v>1039</v>
      </c>
      <c r="E913" t="s">
        <v>1051</v>
      </c>
      <c r="O913" t="s">
        <v>1043</v>
      </c>
      <c r="Q913" t="s">
        <v>1091</v>
      </c>
      <c r="R913" s="35" t="s">
        <v>888</v>
      </c>
      <c r="S913" s="13"/>
      <c r="T913" t="s">
        <v>877</v>
      </c>
      <c r="U913" t="str">
        <f t="shared" si="25"/>
        <v>Insert/Injection</v>
      </c>
      <c r="V913" s="13"/>
    </row>
    <row r="914" spans="2:22">
      <c r="B914">
        <v>-69.661264000000003</v>
      </c>
      <c r="C914">
        <v>44.562742</v>
      </c>
      <c r="D914" t="s">
        <v>1039</v>
      </c>
      <c r="E914" t="s">
        <v>1040</v>
      </c>
      <c r="O914" t="s">
        <v>1043</v>
      </c>
      <c r="Q914" t="s">
        <v>1091</v>
      </c>
      <c r="R914" s="35" t="s">
        <v>888</v>
      </c>
      <c r="S914" s="13"/>
      <c r="T914" t="s">
        <v>877</v>
      </c>
      <c r="U914" t="str">
        <f t="shared" si="25"/>
        <v>Insert/Injection</v>
      </c>
      <c r="V914" s="13"/>
    </row>
    <row r="915" spans="2:22">
      <c r="B915">
        <v>-69.673118000000002</v>
      </c>
      <c r="C915">
        <v>44.548565000000004</v>
      </c>
      <c r="D915" t="s">
        <v>1039</v>
      </c>
      <c r="E915" t="s">
        <v>1040</v>
      </c>
      <c r="O915" t="s">
        <v>1056</v>
      </c>
      <c r="Q915" t="s">
        <v>1091</v>
      </c>
      <c r="R915" s="35" t="s">
        <v>888</v>
      </c>
      <c r="S915" s="13"/>
      <c r="T915" t="s">
        <v>877</v>
      </c>
      <c r="U915" t="str">
        <f t="shared" si="25"/>
        <v>Insert/Injection</v>
      </c>
      <c r="V915" s="13"/>
    </row>
    <row r="916" spans="2:22">
      <c r="B916">
        <v>-69.676891999999995</v>
      </c>
      <c r="C916">
        <v>44.550539000000001</v>
      </c>
      <c r="D916" t="s">
        <v>1039</v>
      </c>
      <c r="E916" t="s">
        <v>1040</v>
      </c>
      <c r="O916" t="s">
        <v>1038</v>
      </c>
      <c r="Q916" t="s">
        <v>1091</v>
      </c>
      <c r="R916" s="35" t="s">
        <v>888</v>
      </c>
      <c r="S916" s="13"/>
      <c r="T916" t="s">
        <v>877</v>
      </c>
      <c r="U916" t="str">
        <f t="shared" si="25"/>
        <v>Insert/Injection</v>
      </c>
      <c r="V916" s="13"/>
    </row>
    <row r="917" spans="2:22">
      <c r="B917">
        <v>-69.666891000000007</v>
      </c>
      <c r="C917">
        <v>44.564390000000003</v>
      </c>
      <c r="D917" t="s">
        <v>1039</v>
      </c>
      <c r="E917" t="s">
        <v>1040</v>
      </c>
      <c r="O917" t="s">
        <v>1038</v>
      </c>
      <c r="Q917" t="s">
        <v>1091</v>
      </c>
      <c r="R917" s="35" t="s">
        <v>888</v>
      </c>
      <c r="S917" s="13"/>
      <c r="T917" t="s">
        <v>877</v>
      </c>
      <c r="U917" t="str">
        <f t="shared" si="25"/>
        <v>Insert/Injection</v>
      </c>
      <c r="V917" s="13"/>
    </row>
    <row r="918" spans="2:22">
      <c r="B918">
        <v>-69.660861999999995</v>
      </c>
      <c r="C918">
        <v>44.567791999999997</v>
      </c>
      <c r="D918" t="s">
        <v>1039</v>
      </c>
      <c r="E918" t="s">
        <v>1051</v>
      </c>
      <c r="O918" s="40" t="s">
        <v>1063</v>
      </c>
      <c r="Q918" t="s">
        <v>1091</v>
      </c>
      <c r="R918" s="35" t="s">
        <v>888</v>
      </c>
      <c r="S918" s="13"/>
      <c r="T918" t="s">
        <v>877</v>
      </c>
      <c r="U918" t="str">
        <f t="shared" si="25"/>
        <v>Insert/Injection</v>
      </c>
      <c r="V918" s="13"/>
    </row>
    <row r="919" spans="2:22">
      <c r="B919">
        <v>-69.649482000000006</v>
      </c>
      <c r="C919">
        <v>44.566065000000002</v>
      </c>
      <c r="D919" t="s">
        <v>1039</v>
      </c>
      <c r="E919" t="s">
        <v>1040</v>
      </c>
      <c r="O919" t="s">
        <v>1038</v>
      </c>
      <c r="Q919" t="s">
        <v>1091</v>
      </c>
      <c r="R919" s="35" t="s">
        <v>888</v>
      </c>
      <c r="S919" s="13"/>
      <c r="T919" t="s">
        <v>877</v>
      </c>
      <c r="U919" t="str">
        <f t="shared" si="25"/>
        <v>Insert/Injection</v>
      </c>
      <c r="V919" s="13"/>
    </row>
    <row r="920" spans="2:22">
      <c r="B920">
        <v>-69.653690999999995</v>
      </c>
      <c r="C920">
        <v>44.568677000000001</v>
      </c>
      <c r="D920" t="s">
        <v>1039</v>
      </c>
      <c r="E920" t="s">
        <v>1040</v>
      </c>
      <c r="O920" t="s">
        <v>1043</v>
      </c>
      <c r="Q920" t="s">
        <v>1091</v>
      </c>
      <c r="R920" s="35" t="s">
        <v>888</v>
      </c>
      <c r="S920" s="13"/>
      <c r="T920" t="s">
        <v>877</v>
      </c>
      <c r="U920" t="str">
        <f t="shared" si="25"/>
        <v>Insert/Injection</v>
      </c>
      <c r="V920" s="13"/>
    </row>
    <row r="921" spans="2:22">
      <c r="B921">
        <v>-69.653690999999995</v>
      </c>
      <c r="C921">
        <v>44.568677000000001</v>
      </c>
      <c r="D921" t="s">
        <v>1039</v>
      </c>
      <c r="E921" t="s">
        <v>1040</v>
      </c>
      <c r="O921" t="s">
        <v>1043</v>
      </c>
      <c r="Q921" t="s">
        <v>1091</v>
      </c>
      <c r="R921" s="35" t="s">
        <v>888</v>
      </c>
      <c r="S921" s="13"/>
      <c r="T921" t="s">
        <v>877</v>
      </c>
      <c r="U921" t="str">
        <f t="shared" si="25"/>
        <v>Insert/Injection</v>
      </c>
      <c r="V921" s="13"/>
    </row>
    <row r="922" spans="2:22">
      <c r="B922">
        <v>-69.648022999999995</v>
      </c>
      <c r="C922">
        <v>44.581446</v>
      </c>
      <c r="D922" t="s">
        <v>1039</v>
      </c>
      <c r="E922" t="s">
        <v>1051</v>
      </c>
      <c r="O922" s="40" t="s">
        <v>1063</v>
      </c>
      <c r="Q922" t="s">
        <v>1091</v>
      </c>
      <c r="R922" s="35" t="s">
        <v>888</v>
      </c>
      <c r="S922" s="13"/>
      <c r="T922" t="s">
        <v>877</v>
      </c>
      <c r="U922" t="str">
        <f t="shared" si="25"/>
        <v>Insert/Injection</v>
      </c>
      <c r="V922" s="13"/>
    </row>
    <row r="923" spans="2:22">
      <c r="B923">
        <v>-69.644022000000007</v>
      </c>
      <c r="C923">
        <v>44.576472000000003</v>
      </c>
      <c r="D923" t="s">
        <v>1039</v>
      </c>
      <c r="E923" t="s">
        <v>1040</v>
      </c>
      <c r="O923" t="s">
        <v>1043</v>
      </c>
      <c r="Q923" t="s">
        <v>1091</v>
      </c>
      <c r="R923" s="35" t="s">
        <v>888</v>
      </c>
      <c r="S923" s="13"/>
      <c r="T923" t="s">
        <v>877</v>
      </c>
      <c r="U923" t="str">
        <f t="shared" si="25"/>
        <v>Insert/Injection</v>
      </c>
      <c r="V923" s="13"/>
    </row>
    <row r="924" spans="2:22">
      <c r="B924">
        <v>-69.661636000000001</v>
      </c>
      <c r="C924">
        <v>44.542791999999999</v>
      </c>
      <c r="D924" t="s">
        <v>1039</v>
      </c>
      <c r="E924" t="s">
        <v>1051</v>
      </c>
      <c r="O924" s="40" t="s">
        <v>1063</v>
      </c>
      <c r="Q924" t="s">
        <v>1091</v>
      </c>
      <c r="R924" s="35" t="s">
        <v>888</v>
      </c>
      <c r="S924" s="13"/>
      <c r="T924" t="s">
        <v>877</v>
      </c>
      <c r="U924" t="str">
        <f t="shared" si="25"/>
        <v>Insert/Injection</v>
      </c>
      <c r="V924" s="13"/>
    </row>
    <row r="925" spans="2:22">
      <c r="B925">
        <v>-69.640377000000001</v>
      </c>
      <c r="C925">
        <v>44.570880000000002</v>
      </c>
      <c r="D925" t="s">
        <v>1039</v>
      </c>
      <c r="E925" t="s">
        <v>1040</v>
      </c>
      <c r="O925" t="s">
        <v>1043</v>
      </c>
      <c r="Q925" t="s">
        <v>1091</v>
      </c>
      <c r="R925" s="35" t="s">
        <v>888</v>
      </c>
      <c r="S925" s="13"/>
      <c r="T925" t="s">
        <v>877</v>
      </c>
      <c r="U925" t="str">
        <f t="shared" si="25"/>
        <v>Insert/Injection</v>
      </c>
      <c r="V925" s="13"/>
    </row>
    <row r="926" spans="2:22">
      <c r="B926">
        <v>-69.637457999999995</v>
      </c>
      <c r="C926">
        <v>44.566048000000002</v>
      </c>
      <c r="D926" t="s">
        <v>1039</v>
      </c>
      <c r="E926" t="s">
        <v>1051</v>
      </c>
      <c r="O926" t="s">
        <v>1043</v>
      </c>
      <c r="Q926" t="s">
        <v>1091</v>
      </c>
      <c r="R926" s="35" t="s">
        <v>888</v>
      </c>
      <c r="S926" s="13"/>
      <c r="T926" t="s">
        <v>877</v>
      </c>
      <c r="U926" t="str">
        <f t="shared" si="25"/>
        <v>Insert/Injection</v>
      </c>
      <c r="V926" s="13"/>
    </row>
    <row r="927" spans="2:22">
      <c r="B927">
        <v>-69.631960000000007</v>
      </c>
      <c r="C927">
        <v>44.555782999999998</v>
      </c>
      <c r="D927" t="s">
        <v>1039</v>
      </c>
      <c r="E927" t="s">
        <v>1051</v>
      </c>
      <c r="O927" s="40" t="s">
        <v>1063</v>
      </c>
      <c r="Q927" t="s">
        <v>1091</v>
      </c>
      <c r="R927" s="35" t="s">
        <v>888</v>
      </c>
      <c r="S927" s="13"/>
      <c r="T927" t="s">
        <v>877</v>
      </c>
      <c r="U927" t="str">
        <f t="shared" si="25"/>
        <v>Insert/Injection</v>
      </c>
      <c r="V927" s="13"/>
    </row>
    <row r="928" spans="2:22">
      <c r="B928">
        <v>-69.632225000000005</v>
      </c>
      <c r="C928">
        <v>44.551623999999997</v>
      </c>
      <c r="D928" t="s">
        <v>1039</v>
      </c>
      <c r="E928" t="s">
        <v>1051</v>
      </c>
      <c r="O928" s="40" t="s">
        <v>1063</v>
      </c>
      <c r="Q928" t="s">
        <v>1091</v>
      </c>
      <c r="R928" s="35" t="s">
        <v>888</v>
      </c>
      <c r="S928" s="13"/>
      <c r="T928" t="s">
        <v>877</v>
      </c>
      <c r="U928" t="str">
        <f t="shared" si="25"/>
        <v>Insert/Injection</v>
      </c>
      <c r="V928" s="13"/>
    </row>
    <row r="929" spans="1:33">
      <c r="B929">
        <v>-69.635816000000005</v>
      </c>
      <c r="C929">
        <v>44.546500000000002</v>
      </c>
      <c r="D929" t="s">
        <v>1039</v>
      </c>
      <c r="E929" t="s">
        <v>1051</v>
      </c>
      <c r="O929" s="40" t="s">
        <v>1063</v>
      </c>
      <c r="Q929" t="s">
        <v>1091</v>
      </c>
      <c r="R929" s="35" t="s">
        <v>888</v>
      </c>
      <c r="S929" s="13"/>
      <c r="T929" t="s">
        <v>877</v>
      </c>
      <c r="U929" t="str">
        <f t="shared" si="25"/>
        <v>Insert/Injection</v>
      </c>
      <c r="V929" s="13"/>
    </row>
    <row r="930" spans="1:33">
      <c r="B930">
        <v>-69.641063000000003</v>
      </c>
      <c r="C930">
        <v>44.543433999999998</v>
      </c>
      <c r="D930" t="s">
        <v>1039</v>
      </c>
      <c r="E930" t="s">
        <v>1040</v>
      </c>
      <c r="O930" t="s">
        <v>1043</v>
      </c>
      <c r="Q930" t="s">
        <v>1091</v>
      </c>
      <c r="R930" s="35" t="s">
        <v>888</v>
      </c>
      <c r="S930" s="13"/>
      <c r="T930" t="s">
        <v>877</v>
      </c>
      <c r="U930" t="str">
        <f t="shared" si="25"/>
        <v>Insert/Injection</v>
      </c>
      <c r="V930" s="13"/>
    </row>
    <row r="931" spans="1:33">
      <c r="B931">
        <v>-69.648854999999998</v>
      </c>
      <c r="C931">
        <v>44.540224000000002</v>
      </c>
      <c r="D931" t="s">
        <v>1039</v>
      </c>
      <c r="E931" t="s">
        <v>1051</v>
      </c>
      <c r="O931" t="s">
        <v>1043</v>
      </c>
      <c r="Q931" t="s">
        <v>1091</v>
      </c>
      <c r="R931" s="35" t="s">
        <v>888</v>
      </c>
      <c r="S931" s="13"/>
      <c r="T931" t="s">
        <v>877</v>
      </c>
      <c r="U931" t="str">
        <f t="shared" si="25"/>
        <v>Insert/Injection</v>
      </c>
      <c r="V931" s="13"/>
    </row>
    <row r="932" spans="1:33">
      <c r="B932">
        <v>-69.661636000000001</v>
      </c>
      <c r="C932">
        <v>44.542791999999999</v>
      </c>
      <c r="D932" t="s">
        <v>1039</v>
      </c>
      <c r="E932" t="s">
        <v>1051</v>
      </c>
      <c r="O932" s="40" t="s">
        <v>1063</v>
      </c>
      <c r="Q932" t="s">
        <v>1091</v>
      </c>
      <c r="R932" s="35" t="s">
        <v>888</v>
      </c>
      <c r="S932" s="13"/>
      <c r="T932" t="s">
        <v>877</v>
      </c>
      <c r="U932" t="str">
        <f t="shared" si="25"/>
        <v>Insert/Injection</v>
      </c>
      <c r="V932" s="13"/>
    </row>
    <row r="933" spans="1:33" s="4" customFormat="1">
      <c r="A933"/>
      <c r="B933">
        <v>-69.670174000000003</v>
      </c>
      <c r="C933">
        <v>44.544283999999998</v>
      </c>
      <c r="D933" t="s">
        <v>1039</v>
      </c>
      <c r="E933" t="s">
        <v>1051</v>
      </c>
      <c r="F933" s="2"/>
      <c r="G933" s="2"/>
      <c r="H933" s="21"/>
      <c r="I933" s="29"/>
      <c r="J933" s="29"/>
      <c r="K933" s="29"/>
      <c r="L933" s="29"/>
      <c r="M933" s="29"/>
      <c r="N933" s="29"/>
      <c r="O933" t="s">
        <v>1043</v>
      </c>
      <c r="P933" s="29"/>
      <c r="Q933" t="s">
        <v>1091</v>
      </c>
      <c r="R933" s="35" t="s">
        <v>888</v>
      </c>
      <c r="S933" s="13"/>
      <c r="T933" t="s">
        <v>877</v>
      </c>
      <c r="U933" t="str">
        <f t="shared" si="25"/>
        <v>Insert/Injection</v>
      </c>
      <c r="V933" s="13"/>
      <c r="W933"/>
      <c r="X933"/>
      <c r="Y933"/>
      <c r="Z933" s="21"/>
      <c r="AA933"/>
      <c r="AB933"/>
      <c r="AC933"/>
      <c r="AD933"/>
      <c r="AE933"/>
      <c r="AF933"/>
      <c r="AG933"/>
    </row>
    <row r="934" spans="1:33" s="2" customFormat="1">
      <c r="A934"/>
      <c r="B934"/>
      <c r="C934"/>
      <c r="D934"/>
      <c r="E934"/>
      <c r="H934" s="21"/>
      <c r="I934" s="29"/>
      <c r="J934" s="29"/>
      <c r="K934" s="29"/>
      <c r="L934" s="29"/>
      <c r="M934" s="29"/>
      <c r="N934" s="29"/>
      <c r="O934" s="29"/>
      <c r="P934" s="29"/>
      <c r="Q934"/>
      <c r="R934"/>
      <c r="S934"/>
      <c r="T934"/>
      <c r="U934"/>
      <c r="V934" s="13"/>
      <c r="W934"/>
      <c r="X934"/>
      <c r="Y934"/>
      <c r="Z934" s="21"/>
      <c r="AA934"/>
      <c r="AB934"/>
      <c r="AC934"/>
      <c r="AD934"/>
      <c r="AE934"/>
      <c r="AF934"/>
      <c r="AG934"/>
    </row>
    <row r="935" spans="1:33">
      <c r="R935" s="13"/>
      <c r="S935" s="13"/>
      <c r="V935" s="13"/>
    </row>
    <row r="936" spans="1:33">
      <c r="R936" s="13"/>
      <c r="S936" s="13"/>
      <c r="V936" s="13"/>
    </row>
    <row r="940" spans="1:33">
      <c r="R940" s="13"/>
      <c r="S940" s="13"/>
      <c r="V940" s="13"/>
    </row>
    <row r="941" spans="1:33">
      <c r="R941" s="13"/>
      <c r="S941" s="13"/>
    </row>
    <row r="942" spans="1:33">
      <c r="R942" s="13"/>
      <c r="S942" s="13"/>
    </row>
    <row r="943" spans="1:33">
      <c r="R943" s="13"/>
      <c r="S943" s="13"/>
    </row>
    <row r="944" spans="1:33">
      <c r="R944" s="13"/>
      <c r="S944" s="13"/>
    </row>
    <row r="945" spans="18:19">
      <c r="R945" s="13"/>
      <c r="S945" s="13"/>
    </row>
    <row r="946" spans="18:19">
      <c r="R946" s="13"/>
      <c r="S946" s="13"/>
    </row>
    <row r="947" spans="18:19">
      <c r="R947" s="13"/>
      <c r="S947" s="13"/>
    </row>
    <row r="948" spans="18:19">
      <c r="R948" s="13"/>
      <c r="S948" s="13"/>
    </row>
    <row r="949" spans="18:19">
      <c r="R949" s="13"/>
      <c r="S949" s="13"/>
    </row>
    <row r="950" spans="18:19">
      <c r="R950" s="13"/>
      <c r="S950" s="13"/>
    </row>
    <row r="951" spans="18:19">
      <c r="R951" s="13"/>
      <c r="S951" s="13"/>
    </row>
    <row r="952" spans="18:19">
      <c r="R952" s="13"/>
      <c r="S952" s="13"/>
    </row>
    <row r="953" spans="18:19">
      <c r="R953" s="13"/>
      <c r="S953" s="13"/>
    </row>
    <row r="954" spans="18:19">
      <c r="R954" s="13"/>
      <c r="S954" s="13"/>
    </row>
    <row r="955" spans="18:19">
      <c r="R955" s="13"/>
      <c r="S955" s="13"/>
    </row>
    <row r="956" spans="18:19">
      <c r="R956" s="13"/>
      <c r="S956" s="13"/>
    </row>
    <row r="957" spans="18:19">
      <c r="R957" s="13"/>
      <c r="S957" s="13"/>
    </row>
    <row r="958" spans="18:19">
      <c r="R958" s="13"/>
      <c r="S958" s="13"/>
    </row>
    <row r="959" spans="18:19">
      <c r="R959" s="13"/>
      <c r="S959" s="13"/>
    </row>
    <row r="960" spans="18:19">
      <c r="R960" s="13"/>
      <c r="S960" s="13"/>
    </row>
    <row r="961" spans="18:19">
      <c r="R961" s="13"/>
      <c r="S961" s="13"/>
    </row>
    <row r="962" spans="18:19">
      <c r="R962" s="13"/>
      <c r="S962" s="13"/>
    </row>
    <row r="963" spans="18:19">
      <c r="R963" s="13"/>
      <c r="S963" s="13"/>
    </row>
    <row r="964" spans="18:19">
      <c r="R964" s="13"/>
      <c r="S964" s="13"/>
    </row>
    <row r="965" spans="18:19">
      <c r="R965" s="13"/>
      <c r="S965" s="13"/>
    </row>
    <row r="966" spans="18:19">
      <c r="R966" s="13"/>
      <c r="S966" s="13"/>
    </row>
    <row r="967" spans="18:19">
      <c r="R967" s="13"/>
      <c r="S967" s="13"/>
    </row>
    <row r="968" spans="18:19">
      <c r="R968" s="13"/>
      <c r="S968" s="13"/>
    </row>
    <row r="969" spans="18:19">
      <c r="R969" s="13"/>
      <c r="S969" s="13"/>
    </row>
    <row r="970" spans="18:19">
      <c r="R970" s="13"/>
      <c r="S970" s="13"/>
    </row>
    <row r="971" spans="18:19">
      <c r="R971" s="13"/>
      <c r="S971" s="13"/>
    </row>
    <row r="972" spans="18:19">
      <c r="R972" s="13"/>
      <c r="S972" s="13"/>
    </row>
    <row r="973" spans="18:19">
      <c r="R973" s="13"/>
      <c r="S973" s="13"/>
    </row>
    <row r="974" spans="18:19">
      <c r="R974" s="13"/>
      <c r="S974" s="13"/>
    </row>
    <row r="975" spans="18:19">
      <c r="R975" s="13"/>
      <c r="S975" s="13"/>
    </row>
    <row r="976" spans="18:19">
      <c r="R976" s="13"/>
      <c r="S976" s="13"/>
    </row>
    <row r="977" spans="18:19">
      <c r="R977" s="13"/>
      <c r="S977" s="13"/>
    </row>
    <row r="978" spans="18:19">
      <c r="R978" s="13"/>
      <c r="S978" s="13"/>
    </row>
    <row r="979" spans="18:19">
      <c r="R979" s="13"/>
      <c r="S979" s="13"/>
    </row>
    <row r="980" spans="18:19">
      <c r="R980" s="13"/>
      <c r="S980" s="13"/>
    </row>
    <row r="981" spans="18:19">
      <c r="R981" s="13"/>
      <c r="S981" s="13"/>
    </row>
    <row r="982" spans="18:19">
      <c r="R982" s="13"/>
      <c r="S982" s="13"/>
    </row>
    <row r="983" spans="18:19">
      <c r="R983" s="13"/>
      <c r="S983" s="13"/>
    </row>
    <row r="984" spans="18:19">
      <c r="R984" s="13"/>
      <c r="S984" s="13"/>
    </row>
    <row r="985" spans="18:19">
      <c r="R985" s="13"/>
      <c r="S985" s="13"/>
    </row>
    <row r="986" spans="18:19">
      <c r="R986" s="21"/>
      <c r="S986" s="21"/>
    </row>
    <row r="987" spans="18:19">
      <c r="R987" s="21"/>
      <c r="S987" s="21"/>
    </row>
    <row r="988" spans="18:19">
      <c r="R988" s="21"/>
      <c r="S988" s="21"/>
    </row>
    <row r="989" spans="18:19">
      <c r="R989" s="21"/>
      <c r="S989" s="21"/>
    </row>
    <row r="990" spans="18:19">
      <c r="R990" s="21"/>
      <c r="S990" s="21"/>
    </row>
    <row r="991" spans="18:19">
      <c r="R991" s="21"/>
      <c r="S991" s="21"/>
    </row>
    <row r="992" spans="18:19">
      <c r="R992" s="21"/>
      <c r="S992" s="21"/>
    </row>
    <row r="993" spans="18:19">
      <c r="R993" s="21"/>
      <c r="S993" s="21"/>
    </row>
    <row r="994" spans="18:19">
      <c r="R994" s="21"/>
      <c r="S994" s="21"/>
    </row>
    <row r="995" spans="18:19">
      <c r="R995" s="21"/>
      <c r="S995" s="21"/>
    </row>
    <row r="996" spans="18:19">
      <c r="R996" s="21"/>
      <c r="S996" s="21"/>
    </row>
    <row r="997" spans="18:19">
      <c r="R997" s="21"/>
      <c r="S997" s="21"/>
    </row>
    <row r="998" spans="18:19">
      <c r="R998" s="21"/>
      <c r="S998" s="21"/>
    </row>
    <row r="999" spans="18:19">
      <c r="R999" s="21"/>
      <c r="S999" s="21"/>
    </row>
    <row r="1000" spans="18:19">
      <c r="R1000" s="21"/>
      <c r="S1000" s="21"/>
    </row>
    <row r="1001" spans="18:19">
      <c r="R1001" s="21"/>
      <c r="S1001" s="21"/>
    </row>
    <row r="1002" spans="18:19">
      <c r="R1002" s="21"/>
      <c r="S1002" s="21"/>
    </row>
    <row r="1003" spans="18:19">
      <c r="R1003" s="21"/>
      <c r="S1003" s="21"/>
    </row>
    <row r="1004" spans="18:19">
      <c r="R1004" s="21"/>
      <c r="S1004" s="21"/>
    </row>
    <row r="1005" spans="18:19">
      <c r="R1005" s="21"/>
      <c r="S1005" s="21"/>
    </row>
    <row r="1006" spans="18:19">
      <c r="R1006" s="21"/>
      <c r="S1006" s="21"/>
    </row>
    <row r="1007" spans="18:19">
      <c r="R1007" s="21"/>
      <c r="S1007" s="21"/>
    </row>
    <row r="1008" spans="18:19">
      <c r="R1008" s="21"/>
      <c r="S1008" s="21"/>
    </row>
    <row r="1009" spans="18:19">
      <c r="R1009" s="21"/>
      <c r="S1009" s="21"/>
    </row>
    <row r="1010" spans="18:19">
      <c r="R1010" s="21"/>
      <c r="S1010" s="21"/>
    </row>
    <row r="1011" spans="18:19">
      <c r="R1011" s="21"/>
      <c r="S1011" s="21"/>
    </row>
    <row r="1012" spans="18:19">
      <c r="R1012" s="21"/>
      <c r="S1012" s="21"/>
    </row>
    <row r="1013" spans="18:19">
      <c r="R1013" s="21"/>
      <c r="S1013" s="21"/>
    </row>
  </sheetData>
  <sortState ref="A2:AG1013">
    <sortCondition ref="Q2:Q1013"/>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03"/>
  <sheetViews>
    <sheetView workbookViewId="0">
      <selection activeCell="A7" sqref="A7"/>
    </sheetView>
  </sheetViews>
  <sheetFormatPr defaultColWidth="8.85546875" defaultRowHeight="15"/>
  <cols>
    <col min="1" max="1" width="7.28515625" bestFit="1" customWidth="1"/>
    <col min="2" max="2" width="27" customWidth="1"/>
    <col min="3" max="3" width="14.7109375" bestFit="1" customWidth="1"/>
    <col min="4" max="4" width="12.7109375" bestFit="1" customWidth="1"/>
    <col min="5" max="5" width="12" bestFit="1" customWidth="1"/>
    <col min="6" max="10" width="6" bestFit="1" customWidth="1"/>
    <col min="11" max="11" width="6" customWidth="1"/>
    <col min="12" max="12" width="18.7109375" bestFit="1" customWidth="1"/>
    <col min="13" max="13" width="16" bestFit="1" customWidth="1"/>
    <col min="14" max="14" width="14.28515625" bestFit="1" customWidth="1"/>
    <col min="15" max="15" width="16" bestFit="1" customWidth="1"/>
    <col min="16" max="16" width="7.28515625" style="29" customWidth="1"/>
  </cols>
  <sheetData>
    <row r="1" spans="1:16" s="1" customFormat="1" ht="90">
      <c r="A1" s="1" t="s">
        <v>0</v>
      </c>
      <c r="B1" s="1" t="s">
        <v>1</v>
      </c>
      <c r="C1" s="1" t="s">
        <v>2</v>
      </c>
      <c r="D1" s="1" t="s">
        <v>3</v>
      </c>
      <c r="E1" s="1" t="s">
        <v>4</v>
      </c>
      <c r="F1" s="1" t="s">
        <v>5</v>
      </c>
      <c r="G1" s="1" t="s">
        <v>6</v>
      </c>
      <c r="H1" s="1" t="s">
        <v>7</v>
      </c>
      <c r="I1" s="1" t="s">
        <v>8</v>
      </c>
      <c r="J1" s="1" t="s">
        <v>9</v>
      </c>
      <c r="K1" s="1" t="s">
        <v>10</v>
      </c>
      <c r="L1" s="1" t="s">
        <v>11</v>
      </c>
      <c r="M1" s="1" t="s">
        <v>12</v>
      </c>
      <c r="N1" s="1" t="s">
        <v>252</v>
      </c>
      <c r="O1" s="27" t="s">
        <v>878</v>
      </c>
      <c r="P1" s="28" t="s">
        <v>890</v>
      </c>
    </row>
    <row r="2" spans="1:16">
      <c r="A2">
        <v>130</v>
      </c>
      <c r="B2" t="s">
        <v>26</v>
      </c>
      <c r="C2" t="s">
        <v>14</v>
      </c>
      <c r="D2">
        <v>-69.633445105999996</v>
      </c>
      <c r="E2">
        <v>44.551270842999998</v>
      </c>
      <c r="F2">
        <v>10</v>
      </c>
      <c r="G2" t="s">
        <v>53</v>
      </c>
      <c r="H2" t="s">
        <v>53</v>
      </c>
      <c r="I2" t="s">
        <v>53</v>
      </c>
      <c r="J2" t="s">
        <v>53</v>
      </c>
      <c r="K2" t="s">
        <v>53</v>
      </c>
      <c r="L2">
        <v>75</v>
      </c>
      <c r="M2" t="s">
        <v>15</v>
      </c>
      <c r="N2" t="s">
        <v>382</v>
      </c>
      <c r="O2" t="s">
        <v>879</v>
      </c>
      <c r="P2" s="29">
        <v>1</v>
      </c>
    </row>
    <row r="3" spans="1:16">
      <c r="A3">
        <v>101</v>
      </c>
      <c r="B3" t="s">
        <v>26</v>
      </c>
      <c r="C3" t="s">
        <v>21</v>
      </c>
      <c r="D3">
        <v>-69.629734075000002</v>
      </c>
      <c r="E3">
        <v>44.549535104</v>
      </c>
      <c r="F3">
        <v>21</v>
      </c>
      <c r="G3" t="s">
        <v>53</v>
      </c>
      <c r="H3" t="s">
        <v>53</v>
      </c>
      <c r="I3" t="s">
        <v>53</v>
      </c>
      <c r="J3" t="s">
        <v>53</v>
      </c>
      <c r="K3" t="s">
        <v>53</v>
      </c>
      <c r="L3">
        <v>50</v>
      </c>
      <c r="M3" t="s">
        <v>15</v>
      </c>
      <c r="N3" t="s">
        <v>353</v>
      </c>
      <c r="O3" t="s">
        <v>879</v>
      </c>
    </row>
    <row r="4" spans="1:16">
      <c r="A4">
        <v>59</v>
      </c>
      <c r="B4" t="s">
        <v>22</v>
      </c>
      <c r="C4" t="s">
        <v>14</v>
      </c>
      <c r="D4">
        <v>-69.627130500999996</v>
      </c>
      <c r="E4">
        <v>44.551959107000002</v>
      </c>
      <c r="F4">
        <v>4</v>
      </c>
      <c r="G4" t="s">
        <v>53</v>
      </c>
      <c r="H4" t="s">
        <v>53</v>
      </c>
      <c r="I4" t="s">
        <v>53</v>
      </c>
      <c r="J4" t="s">
        <v>53</v>
      </c>
      <c r="K4" t="s">
        <v>53</v>
      </c>
      <c r="L4">
        <v>50</v>
      </c>
      <c r="M4" t="s">
        <v>29</v>
      </c>
      <c r="N4" t="s">
        <v>311</v>
      </c>
      <c r="O4" t="s">
        <v>877</v>
      </c>
    </row>
    <row r="5" spans="1:16">
      <c r="A5">
        <v>105</v>
      </c>
      <c r="B5" t="s">
        <v>22</v>
      </c>
      <c r="C5" t="s">
        <v>14</v>
      </c>
      <c r="D5">
        <v>-69.629360613000003</v>
      </c>
      <c r="E5">
        <v>44.549576086000002</v>
      </c>
      <c r="F5">
        <v>42</v>
      </c>
      <c r="G5" t="s">
        <v>53</v>
      </c>
      <c r="H5" t="s">
        <v>53</v>
      </c>
      <c r="I5" t="s">
        <v>53</v>
      </c>
      <c r="J5" t="s">
        <v>53</v>
      </c>
      <c r="K5" t="s">
        <v>53</v>
      </c>
      <c r="L5">
        <v>50</v>
      </c>
      <c r="M5" t="s">
        <v>15</v>
      </c>
      <c r="N5" t="s">
        <v>357</v>
      </c>
      <c r="O5" t="s">
        <v>877</v>
      </c>
    </row>
    <row r="6" spans="1:16">
      <c r="A6">
        <v>353</v>
      </c>
      <c r="B6" t="s">
        <v>16</v>
      </c>
      <c r="C6" t="s">
        <v>14</v>
      </c>
      <c r="D6">
        <v>-69.662300717999997</v>
      </c>
      <c r="E6">
        <v>44.528730089</v>
      </c>
      <c r="F6">
        <v>24</v>
      </c>
      <c r="G6" t="s">
        <v>53</v>
      </c>
      <c r="H6" t="s">
        <v>53</v>
      </c>
      <c r="I6" t="s">
        <v>53</v>
      </c>
      <c r="J6" t="s">
        <v>53</v>
      </c>
      <c r="K6" t="s">
        <v>53</v>
      </c>
      <c r="L6">
        <v>50</v>
      </c>
      <c r="M6" t="s">
        <v>15</v>
      </c>
      <c r="N6" t="s">
        <v>605</v>
      </c>
      <c r="O6" t="s">
        <v>877</v>
      </c>
    </row>
    <row r="7" spans="1:16">
      <c r="A7">
        <v>388</v>
      </c>
      <c r="B7" t="s">
        <v>48</v>
      </c>
      <c r="C7" t="s">
        <v>19</v>
      </c>
      <c r="D7">
        <v>-69.659009354000005</v>
      </c>
      <c r="E7">
        <v>44.527892993999998</v>
      </c>
      <c r="F7">
        <v>24</v>
      </c>
      <c r="G7" t="s">
        <v>53</v>
      </c>
      <c r="H7" t="s">
        <v>53</v>
      </c>
      <c r="I7" t="s">
        <v>53</v>
      </c>
      <c r="J7" t="s">
        <v>53</v>
      </c>
      <c r="K7" t="s">
        <v>53</v>
      </c>
      <c r="L7">
        <v>45</v>
      </c>
      <c r="M7" t="s">
        <v>15</v>
      </c>
      <c r="N7" t="s">
        <v>640</v>
      </c>
      <c r="O7" t="s">
        <v>879</v>
      </c>
    </row>
    <row r="8" spans="1:16">
      <c r="A8">
        <v>406</v>
      </c>
      <c r="B8" t="s">
        <v>26</v>
      </c>
      <c r="C8" t="s">
        <v>14</v>
      </c>
      <c r="D8">
        <v>-69.661506931999995</v>
      </c>
      <c r="E8">
        <v>44.528500766999997</v>
      </c>
      <c r="F8">
        <v>14</v>
      </c>
      <c r="G8" t="s">
        <v>53</v>
      </c>
      <c r="H8" t="s">
        <v>53</v>
      </c>
      <c r="I8" t="s">
        <v>53</v>
      </c>
      <c r="J8" t="s">
        <v>53</v>
      </c>
      <c r="K8" t="s">
        <v>53</v>
      </c>
      <c r="L8">
        <v>40</v>
      </c>
      <c r="M8" t="s">
        <v>15</v>
      </c>
      <c r="N8" t="s">
        <v>658</v>
      </c>
      <c r="O8" t="s">
        <v>879</v>
      </c>
    </row>
    <row r="9" spans="1:16">
      <c r="A9">
        <v>60</v>
      </c>
      <c r="B9" t="s">
        <v>22</v>
      </c>
      <c r="C9" t="s">
        <v>14</v>
      </c>
      <c r="D9">
        <v>-69.627170641000006</v>
      </c>
      <c r="E9">
        <v>44.552107497999998</v>
      </c>
      <c r="F9">
        <v>4</v>
      </c>
      <c r="G9" t="s">
        <v>53</v>
      </c>
      <c r="H9" t="s">
        <v>53</v>
      </c>
      <c r="I9" t="s">
        <v>53</v>
      </c>
      <c r="J9" t="s">
        <v>53</v>
      </c>
      <c r="K9" t="s">
        <v>53</v>
      </c>
      <c r="L9">
        <v>40</v>
      </c>
      <c r="M9" t="s">
        <v>29</v>
      </c>
      <c r="N9" t="s">
        <v>312</v>
      </c>
      <c r="O9" t="s">
        <v>877</v>
      </c>
    </row>
    <row r="10" spans="1:16">
      <c r="A10">
        <v>197</v>
      </c>
      <c r="B10" t="s">
        <v>44</v>
      </c>
      <c r="C10" t="s">
        <v>14</v>
      </c>
      <c r="D10">
        <v>-69.630103804000001</v>
      </c>
      <c r="E10">
        <v>44.568119203000002</v>
      </c>
      <c r="F10">
        <v>8</v>
      </c>
      <c r="G10">
        <v>4</v>
      </c>
      <c r="H10">
        <v>4</v>
      </c>
      <c r="I10" t="s">
        <v>53</v>
      </c>
      <c r="J10" t="s">
        <v>53</v>
      </c>
      <c r="K10" t="s">
        <v>53</v>
      </c>
      <c r="L10">
        <v>40</v>
      </c>
      <c r="M10" t="s">
        <v>15</v>
      </c>
      <c r="N10" t="s">
        <v>449</v>
      </c>
      <c r="O10" t="s">
        <v>879</v>
      </c>
    </row>
    <row r="11" spans="1:16">
      <c r="A11">
        <v>63</v>
      </c>
      <c r="B11" t="s">
        <v>31</v>
      </c>
      <c r="C11" t="s">
        <v>14</v>
      </c>
      <c r="D11">
        <v>-69.627096195999997</v>
      </c>
      <c r="E11">
        <v>44.552256335999999</v>
      </c>
      <c r="F11">
        <v>2</v>
      </c>
      <c r="G11" t="s">
        <v>53</v>
      </c>
      <c r="H11" t="s">
        <v>53</v>
      </c>
      <c r="I11" t="s">
        <v>53</v>
      </c>
      <c r="J11" t="s">
        <v>53</v>
      </c>
      <c r="K11" t="s">
        <v>53</v>
      </c>
      <c r="L11">
        <v>40</v>
      </c>
      <c r="M11" t="s">
        <v>29</v>
      </c>
      <c r="N11" t="s">
        <v>315</v>
      </c>
      <c r="O11" t="s">
        <v>880</v>
      </c>
    </row>
    <row r="12" spans="1:16">
      <c r="A12">
        <v>407</v>
      </c>
      <c r="B12" t="s">
        <v>26</v>
      </c>
      <c r="C12" t="s">
        <v>21</v>
      </c>
      <c r="D12">
        <v>-69.661540576999997</v>
      </c>
      <c r="E12">
        <v>44.528507083999997</v>
      </c>
      <c r="F12">
        <v>10</v>
      </c>
      <c r="G12" t="s">
        <v>53</v>
      </c>
      <c r="H12" t="s">
        <v>53</v>
      </c>
      <c r="I12" t="s">
        <v>53</v>
      </c>
      <c r="J12" t="s">
        <v>53</v>
      </c>
      <c r="K12" t="s">
        <v>53</v>
      </c>
      <c r="L12">
        <v>35</v>
      </c>
      <c r="M12" t="s">
        <v>15</v>
      </c>
      <c r="N12" t="s">
        <v>659</v>
      </c>
      <c r="O12" t="s">
        <v>879</v>
      </c>
    </row>
    <row r="13" spans="1:16">
      <c r="A13">
        <v>88</v>
      </c>
      <c r="B13" t="s">
        <v>22</v>
      </c>
      <c r="C13" t="s">
        <v>14</v>
      </c>
      <c r="D13">
        <v>-69.627276042999995</v>
      </c>
      <c r="E13">
        <v>44.552245491999997</v>
      </c>
      <c r="F13">
        <v>5</v>
      </c>
      <c r="G13" t="s">
        <v>53</v>
      </c>
      <c r="H13" t="s">
        <v>53</v>
      </c>
      <c r="I13" t="s">
        <v>53</v>
      </c>
      <c r="J13" t="s">
        <v>53</v>
      </c>
      <c r="K13" t="s">
        <v>53</v>
      </c>
      <c r="L13">
        <v>35</v>
      </c>
      <c r="M13" t="s">
        <v>18</v>
      </c>
      <c r="N13" t="s">
        <v>340</v>
      </c>
      <c r="O13" t="s">
        <v>877</v>
      </c>
    </row>
    <row r="14" spans="1:16">
      <c r="A14">
        <v>632</v>
      </c>
      <c r="B14" t="s">
        <v>16</v>
      </c>
      <c r="C14" t="s">
        <v>21</v>
      </c>
      <c r="D14">
        <v>-69.652626982000001</v>
      </c>
      <c r="E14">
        <v>44.576115338999998</v>
      </c>
      <c r="F14">
        <v>19</v>
      </c>
      <c r="G14" t="s">
        <v>53</v>
      </c>
      <c r="H14" t="s">
        <v>53</v>
      </c>
      <c r="I14" t="s">
        <v>53</v>
      </c>
      <c r="J14" t="s">
        <v>53</v>
      </c>
      <c r="K14" t="s">
        <v>53</v>
      </c>
      <c r="L14">
        <v>35</v>
      </c>
      <c r="M14" t="s">
        <v>15</v>
      </c>
      <c r="N14" t="s">
        <v>841</v>
      </c>
      <c r="O14" t="s">
        <v>877</v>
      </c>
    </row>
    <row r="15" spans="1:16">
      <c r="A15">
        <v>40</v>
      </c>
      <c r="B15" t="s">
        <v>27</v>
      </c>
      <c r="C15" t="s">
        <v>21</v>
      </c>
      <c r="D15">
        <v>-69.627339754000005</v>
      </c>
      <c r="E15">
        <v>44.550694524000001</v>
      </c>
      <c r="F15">
        <v>8</v>
      </c>
      <c r="G15">
        <v>6</v>
      </c>
      <c r="H15">
        <v>4</v>
      </c>
      <c r="I15" t="s">
        <v>53</v>
      </c>
      <c r="J15" t="s">
        <v>53</v>
      </c>
      <c r="K15" t="s">
        <v>53</v>
      </c>
      <c r="L15">
        <v>30</v>
      </c>
      <c r="M15" t="s">
        <v>18</v>
      </c>
      <c r="N15" t="s">
        <v>292</v>
      </c>
      <c r="O15" t="s">
        <v>877</v>
      </c>
    </row>
    <row r="16" spans="1:16">
      <c r="A16">
        <v>46</v>
      </c>
      <c r="B16" t="s">
        <v>26</v>
      </c>
      <c r="C16" t="s">
        <v>14</v>
      </c>
      <c r="D16">
        <v>-69.627825130000005</v>
      </c>
      <c r="E16">
        <v>44.551100061</v>
      </c>
      <c r="F16">
        <v>3</v>
      </c>
      <c r="G16" t="s">
        <v>53</v>
      </c>
      <c r="H16" t="s">
        <v>53</v>
      </c>
      <c r="I16" t="s">
        <v>53</v>
      </c>
      <c r="J16" t="s">
        <v>53</v>
      </c>
      <c r="K16" t="s">
        <v>53</v>
      </c>
      <c r="L16">
        <v>30</v>
      </c>
      <c r="M16" t="s">
        <v>18</v>
      </c>
      <c r="N16" t="s">
        <v>298</v>
      </c>
      <c r="O16" t="s">
        <v>879</v>
      </c>
    </row>
    <row r="17" spans="1:15">
      <c r="A17">
        <v>38</v>
      </c>
      <c r="B17" t="s">
        <v>26</v>
      </c>
      <c r="C17" t="s">
        <v>14</v>
      </c>
      <c r="D17">
        <v>-69.627482166999997</v>
      </c>
      <c r="E17">
        <v>44.550643004999998</v>
      </c>
      <c r="F17">
        <v>5</v>
      </c>
      <c r="G17" t="s">
        <v>53</v>
      </c>
      <c r="H17" t="s">
        <v>53</v>
      </c>
      <c r="I17" t="s">
        <v>53</v>
      </c>
      <c r="J17" t="s">
        <v>53</v>
      </c>
      <c r="K17" t="s">
        <v>53</v>
      </c>
      <c r="L17">
        <v>30</v>
      </c>
      <c r="M17" t="s">
        <v>18</v>
      </c>
      <c r="N17" t="s">
        <v>290</v>
      </c>
      <c r="O17" t="s">
        <v>879</v>
      </c>
    </row>
    <row r="18" spans="1:15">
      <c r="A18">
        <v>39</v>
      </c>
      <c r="B18" t="s">
        <v>26</v>
      </c>
      <c r="C18" t="s">
        <v>14</v>
      </c>
      <c r="D18">
        <v>-69.627441574000002</v>
      </c>
      <c r="E18">
        <v>44.550653336000003</v>
      </c>
      <c r="F18">
        <v>5</v>
      </c>
      <c r="G18" t="s">
        <v>53</v>
      </c>
      <c r="H18" t="s">
        <v>53</v>
      </c>
      <c r="I18" t="s">
        <v>53</v>
      </c>
      <c r="J18" t="s">
        <v>53</v>
      </c>
      <c r="K18" t="s">
        <v>53</v>
      </c>
      <c r="L18">
        <v>30</v>
      </c>
      <c r="M18" t="s">
        <v>18</v>
      </c>
      <c r="N18" t="s">
        <v>291</v>
      </c>
      <c r="O18" t="s">
        <v>879</v>
      </c>
    </row>
    <row r="19" spans="1:15">
      <c r="A19">
        <v>536</v>
      </c>
      <c r="B19" t="s">
        <v>16</v>
      </c>
      <c r="C19" t="s">
        <v>14</v>
      </c>
      <c r="D19">
        <v>-69.652709760999997</v>
      </c>
      <c r="E19">
        <v>44.576258457999998</v>
      </c>
      <c r="F19">
        <v>13</v>
      </c>
      <c r="G19" t="s">
        <v>54</v>
      </c>
      <c r="H19" t="s">
        <v>53</v>
      </c>
      <c r="I19" t="s">
        <v>53</v>
      </c>
      <c r="J19" t="s">
        <v>53</v>
      </c>
      <c r="K19" t="s">
        <v>53</v>
      </c>
      <c r="L19">
        <v>30</v>
      </c>
      <c r="M19" t="s">
        <v>15</v>
      </c>
      <c r="N19" t="s">
        <v>788</v>
      </c>
      <c r="O19" t="s">
        <v>877</v>
      </c>
    </row>
    <row r="20" spans="1:15">
      <c r="A20">
        <v>539</v>
      </c>
      <c r="B20" t="s">
        <v>16</v>
      </c>
      <c r="C20" t="s">
        <v>14</v>
      </c>
      <c r="D20">
        <v>-69.652367482000002</v>
      </c>
      <c r="E20">
        <v>44.575610585</v>
      </c>
      <c r="F20">
        <v>14</v>
      </c>
      <c r="G20">
        <v>1</v>
      </c>
      <c r="H20" t="s">
        <v>53</v>
      </c>
      <c r="I20" t="s">
        <v>53</v>
      </c>
      <c r="J20" t="s">
        <v>53</v>
      </c>
      <c r="K20" t="s">
        <v>53</v>
      </c>
      <c r="L20">
        <v>30</v>
      </c>
      <c r="M20" t="s">
        <v>15</v>
      </c>
      <c r="N20" t="s">
        <v>791</v>
      </c>
      <c r="O20" t="s">
        <v>877</v>
      </c>
    </row>
    <row r="21" spans="1:15">
      <c r="A21">
        <v>409</v>
      </c>
      <c r="B21" t="s">
        <v>16</v>
      </c>
      <c r="C21" t="s">
        <v>14</v>
      </c>
      <c r="D21">
        <v>-69.661991991999997</v>
      </c>
      <c r="E21">
        <v>44.528531891</v>
      </c>
      <c r="F21">
        <v>18</v>
      </c>
      <c r="G21" t="s">
        <v>53</v>
      </c>
      <c r="H21" t="s">
        <v>53</v>
      </c>
      <c r="I21" t="s">
        <v>53</v>
      </c>
      <c r="J21" t="s">
        <v>53</v>
      </c>
      <c r="K21" t="s">
        <v>53</v>
      </c>
      <c r="L21">
        <v>30</v>
      </c>
      <c r="M21" t="s">
        <v>15</v>
      </c>
      <c r="N21" t="s">
        <v>661</v>
      </c>
      <c r="O21" t="s">
        <v>877</v>
      </c>
    </row>
    <row r="22" spans="1:15">
      <c r="A22">
        <v>385</v>
      </c>
      <c r="B22" t="s">
        <v>16</v>
      </c>
      <c r="C22" t="s">
        <v>21</v>
      </c>
      <c r="D22">
        <v>-69.660249397000001</v>
      </c>
      <c r="E22">
        <v>44.534185649000001</v>
      </c>
      <c r="F22">
        <v>19</v>
      </c>
      <c r="G22" t="s">
        <v>53</v>
      </c>
      <c r="H22" t="s">
        <v>53</v>
      </c>
      <c r="I22" t="s">
        <v>53</v>
      </c>
      <c r="J22" t="s">
        <v>53</v>
      </c>
      <c r="K22" t="s">
        <v>53</v>
      </c>
      <c r="L22">
        <v>30</v>
      </c>
      <c r="M22" t="s">
        <v>15</v>
      </c>
      <c r="N22" t="s">
        <v>637</v>
      </c>
      <c r="O22" t="s">
        <v>877</v>
      </c>
    </row>
    <row r="23" spans="1:15">
      <c r="A23">
        <v>405</v>
      </c>
      <c r="B23" t="s">
        <v>16</v>
      </c>
      <c r="C23" t="s">
        <v>21</v>
      </c>
      <c r="D23">
        <v>-69.643120213000003</v>
      </c>
      <c r="E23">
        <v>44.534541382999997</v>
      </c>
      <c r="F23">
        <v>22</v>
      </c>
      <c r="G23" t="s">
        <v>53</v>
      </c>
      <c r="H23" t="s">
        <v>53</v>
      </c>
      <c r="I23" t="s">
        <v>53</v>
      </c>
      <c r="J23" t="s">
        <v>53</v>
      </c>
      <c r="K23" t="s">
        <v>53</v>
      </c>
      <c r="L23">
        <v>30</v>
      </c>
      <c r="M23" t="s">
        <v>18</v>
      </c>
      <c r="N23" t="s">
        <v>657</v>
      </c>
      <c r="O23" t="s">
        <v>877</v>
      </c>
    </row>
    <row r="24" spans="1:15">
      <c r="A24">
        <v>80</v>
      </c>
      <c r="B24" t="s">
        <v>31</v>
      </c>
      <c r="C24" t="s">
        <v>14</v>
      </c>
      <c r="D24">
        <v>-69.627292800999996</v>
      </c>
      <c r="E24">
        <v>44.552707302000002</v>
      </c>
      <c r="F24">
        <v>1</v>
      </c>
      <c r="G24" t="s">
        <v>53</v>
      </c>
      <c r="H24" t="s">
        <v>53</v>
      </c>
      <c r="I24" t="s">
        <v>53</v>
      </c>
      <c r="J24" t="s">
        <v>53</v>
      </c>
      <c r="K24" t="s">
        <v>53</v>
      </c>
      <c r="L24">
        <v>30</v>
      </c>
      <c r="M24" t="s">
        <v>29</v>
      </c>
      <c r="N24" t="s">
        <v>332</v>
      </c>
      <c r="O24" t="s">
        <v>880</v>
      </c>
    </row>
    <row r="25" spans="1:15">
      <c r="A25">
        <v>103</v>
      </c>
      <c r="B25" t="s">
        <v>26</v>
      </c>
      <c r="C25" t="s">
        <v>14</v>
      </c>
      <c r="D25">
        <v>-69.629823115999997</v>
      </c>
      <c r="E25">
        <v>44.549624139000002</v>
      </c>
      <c r="F25">
        <v>8</v>
      </c>
      <c r="G25" t="s">
        <v>53</v>
      </c>
      <c r="H25" t="s">
        <v>53</v>
      </c>
      <c r="I25" t="s">
        <v>53</v>
      </c>
      <c r="J25" t="s">
        <v>53</v>
      </c>
      <c r="K25" t="s">
        <v>53</v>
      </c>
      <c r="L25">
        <v>25</v>
      </c>
      <c r="M25" t="s">
        <v>15</v>
      </c>
      <c r="N25" t="s">
        <v>355</v>
      </c>
      <c r="O25" t="s">
        <v>879</v>
      </c>
    </row>
    <row r="26" spans="1:15">
      <c r="A26">
        <v>37</v>
      </c>
      <c r="B26" t="s">
        <v>26</v>
      </c>
      <c r="C26" t="s">
        <v>14</v>
      </c>
      <c r="D26">
        <v>-69.627520493999995</v>
      </c>
      <c r="E26">
        <v>44.550650787999999</v>
      </c>
      <c r="F26">
        <v>5</v>
      </c>
      <c r="G26" t="s">
        <v>53</v>
      </c>
      <c r="H26" t="s">
        <v>53</v>
      </c>
      <c r="I26" t="s">
        <v>53</v>
      </c>
      <c r="J26" t="s">
        <v>53</v>
      </c>
      <c r="K26" t="s">
        <v>53</v>
      </c>
      <c r="L26">
        <v>25</v>
      </c>
      <c r="M26" t="s">
        <v>18</v>
      </c>
      <c r="N26" t="s">
        <v>289</v>
      </c>
      <c r="O26" t="s">
        <v>879</v>
      </c>
    </row>
    <row r="27" spans="1:15">
      <c r="A27">
        <v>117</v>
      </c>
      <c r="B27" t="s">
        <v>22</v>
      </c>
      <c r="C27" t="s">
        <v>14</v>
      </c>
      <c r="D27">
        <v>-69.633161938000001</v>
      </c>
      <c r="E27">
        <v>44.550885231000002</v>
      </c>
      <c r="F27">
        <v>19</v>
      </c>
      <c r="G27" t="s">
        <v>53</v>
      </c>
      <c r="H27" t="s">
        <v>53</v>
      </c>
      <c r="I27" t="s">
        <v>53</v>
      </c>
      <c r="J27" t="s">
        <v>53</v>
      </c>
      <c r="K27" t="s">
        <v>53</v>
      </c>
      <c r="L27">
        <v>25</v>
      </c>
      <c r="M27" t="s">
        <v>15</v>
      </c>
      <c r="N27" t="s">
        <v>369</v>
      </c>
      <c r="O27" t="s">
        <v>877</v>
      </c>
    </row>
    <row r="28" spans="1:15">
      <c r="A28">
        <v>231</v>
      </c>
      <c r="B28" t="s">
        <v>22</v>
      </c>
      <c r="C28" t="s">
        <v>14</v>
      </c>
      <c r="D28">
        <v>-69.628123712000004</v>
      </c>
      <c r="E28">
        <v>44.550409868000003</v>
      </c>
      <c r="F28">
        <v>21</v>
      </c>
      <c r="G28" t="s">
        <v>53</v>
      </c>
      <c r="H28" t="s">
        <v>53</v>
      </c>
      <c r="I28" t="s">
        <v>53</v>
      </c>
      <c r="J28" t="s">
        <v>53</v>
      </c>
      <c r="K28" t="s">
        <v>53</v>
      </c>
      <c r="L28">
        <v>25</v>
      </c>
      <c r="M28" t="s">
        <v>15</v>
      </c>
      <c r="N28" t="s">
        <v>483</v>
      </c>
      <c r="O28" t="s">
        <v>877</v>
      </c>
    </row>
    <row r="29" spans="1:15">
      <c r="A29">
        <v>548</v>
      </c>
      <c r="B29" t="s">
        <v>16</v>
      </c>
      <c r="C29" t="s">
        <v>14</v>
      </c>
      <c r="D29">
        <v>-69.652188339000006</v>
      </c>
      <c r="E29">
        <v>44.574355202</v>
      </c>
      <c r="F29">
        <v>2</v>
      </c>
      <c r="G29" t="s">
        <v>53</v>
      </c>
      <c r="H29" t="s">
        <v>53</v>
      </c>
      <c r="I29" t="s">
        <v>53</v>
      </c>
      <c r="J29" t="s">
        <v>53</v>
      </c>
      <c r="K29" t="s">
        <v>53</v>
      </c>
      <c r="L29">
        <v>25</v>
      </c>
      <c r="M29" t="s">
        <v>15</v>
      </c>
      <c r="N29" t="s">
        <v>800</v>
      </c>
      <c r="O29" t="s">
        <v>877</v>
      </c>
    </row>
    <row r="30" spans="1:15">
      <c r="A30">
        <v>447</v>
      </c>
      <c r="B30" t="s">
        <v>16</v>
      </c>
      <c r="C30" t="s">
        <v>14</v>
      </c>
      <c r="D30">
        <v>-69.661248950000001</v>
      </c>
      <c r="E30">
        <v>44.527790496999998</v>
      </c>
      <c r="F30">
        <v>17</v>
      </c>
      <c r="G30" t="s">
        <v>53</v>
      </c>
      <c r="H30" t="s">
        <v>53</v>
      </c>
      <c r="I30" t="s">
        <v>53</v>
      </c>
      <c r="J30" t="s">
        <v>53</v>
      </c>
      <c r="K30" t="s">
        <v>53</v>
      </c>
      <c r="L30">
        <v>25</v>
      </c>
      <c r="M30" t="s">
        <v>15</v>
      </c>
      <c r="N30" t="s">
        <v>699</v>
      </c>
      <c r="O30" t="s">
        <v>877</v>
      </c>
    </row>
    <row r="31" spans="1:15">
      <c r="A31">
        <v>383</v>
      </c>
      <c r="B31" t="s">
        <v>16</v>
      </c>
      <c r="C31" t="s">
        <v>14</v>
      </c>
      <c r="D31">
        <v>-69.660609127000001</v>
      </c>
      <c r="E31">
        <v>44.534242872999997</v>
      </c>
      <c r="F31">
        <v>18</v>
      </c>
      <c r="G31" t="s">
        <v>53</v>
      </c>
      <c r="H31" t="s">
        <v>53</v>
      </c>
      <c r="I31" t="s">
        <v>53</v>
      </c>
      <c r="J31" t="s">
        <v>53</v>
      </c>
      <c r="K31" t="s">
        <v>53</v>
      </c>
      <c r="L31">
        <v>25</v>
      </c>
      <c r="M31" t="s">
        <v>15</v>
      </c>
      <c r="N31" t="s">
        <v>635</v>
      </c>
      <c r="O31" t="s">
        <v>877</v>
      </c>
    </row>
    <row r="32" spans="1:15">
      <c r="A32">
        <v>403</v>
      </c>
      <c r="B32" t="s">
        <v>16</v>
      </c>
      <c r="C32" t="s">
        <v>21</v>
      </c>
      <c r="D32">
        <v>-69.643137725000003</v>
      </c>
      <c r="E32">
        <v>44.534525742</v>
      </c>
      <c r="F32">
        <v>18</v>
      </c>
      <c r="G32">
        <v>17</v>
      </c>
      <c r="H32" t="s">
        <v>53</v>
      </c>
      <c r="I32" t="s">
        <v>53</v>
      </c>
      <c r="J32" t="s">
        <v>53</v>
      </c>
      <c r="K32" t="s">
        <v>53</v>
      </c>
      <c r="L32">
        <v>25</v>
      </c>
      <c r="M32" t="s">
        <v>18</v>
      </c>
      <c r="N32" t="s">
        <v>655</v>
      </c>
      <c r="O32" t="s">
        <v>877</v>
      </c>
    </row>
    <row r="33" spans="1:15">
      <c r="A33">
        <v>319</v>
      </c>
      <c r="B33" t="s">
        <v>16</v>
      </c>
      <c r="C33" t="s">
        <v>14</v>
      </c>
      <c r="D33">
        <v>-69.642382612999995</v>
      </c>
      <c r="E33">
        <v>44.535067257000001</v>
      </c>
      <c r="F33">
        <v>19</v>
      </c>
      <c r="G33" t="s">
        <v>53</v>
      </c>
      <c r="H33" t="s">
        <v>53</v>
      </c>
      <c r="I33" t="s">
        <v>53</v>
      </c>
      <c r="J33" t="s">
        <v>53</v>
      </c>
      <c r="K33" t="s">
        <v>53</v>
      </c>
      <c r="L33">
        <v>25</v>
      </c>
      <c r="M33" t="s">
        <v>18</v>
      </c>
      <c r="N33" t="s">
        <v>571</v>
      </c>
      <c r="O33" t="s">
        <v>877</v>
      </c>
    </row>
    <row r="34" spans="1:15">
      <c r="A34">
        <v>77</v>
      </c>
      <c r="B34" t="s">
        <v>31</v>
      </c>
      <c r="C34" t="s">
        <v>14</v>
      </c>
      <c r="D34">
        <v>-69.627251595999994</v>
      </c>
      <c r="E34">
        <v>44.552649305000003</v>
      </c>
      <c r="F34">
        <v>2</v>
      </c>
      <c r="G34" t="s">
        <v>53</v>
      </c>
      <c r="H34" t="s">
        <v>53</v>
      </c>
      <c r="I34" t="s">
        <v>53</v>
      </c>
      <c r="J34" t="s">
        <v>53</v>
      </c>
      <c r="K34" t="s">
        <v>53</v>
      </c>
      <c r="L34">
        <v>25</v>
      </c>
      <c r="M34" t="s">
        <v>29</v>
      </c>
      <c r="N34" t="s">
        <v>329</v>
      </c>
      <c r="O34" t="s">
        <v>880</v>
      </c>
    </row>
    <row r="35" spans="1:15">
      <c r="A35">
        <v>79</v>
      </c>
      <c r="B35" t="s">
        <v>31</v>
      </c>
      <c r="C35" t="s">
        <v>14</v>
      </c>
      <c r="D35">
        <v>-69.627295519</v>
      </c>
      <c r="E35">
        <v>44.552631228999999</v>
      </c>
      <c r="F35">
        <v>2</v>
      </c>
      <c r="G35" t="s">
        <v>53</v>
      </c>
      <c r="H35" t="s">
        <v>53</v>
      </c>
      <c r="I35" t="s">
        <v>53</v>
      </c>
      <c r="J35" t="s">
        <v>53</v>
      </c>
      <c r="K35" t="s">
        <v>53</v>
      </c>
      <c r="L35">
        <v>25</v>
      </c>
      <c r="M35" t="s">
        <v>29</v>
      </c>
      <c r="N35" t="s">
        <v>331</v>
      </c>
      <c r="O35" t="s">
        <v>880</v>
      </c>
    </row>
    <row r="36" spans="1:15">
      <c r="A36">
        <v>394</v>
      </c>
      <c r="B36" t="s">
        <v>48</v>
      </c>
      <c r="C36" t="s">
        <v>21</v>
      </c>
      <c r="D36">
        <v>-69.659404660000007</v>
      </c>
      <c r="E36">
        <v>44.526922708000001</v>
      </c>
      <c r="F36">
        <v>16</v>
      </c>
      <c r="G36" t="s">
        <v>53</v>
      </c>
      <c r="H36" t="s">
        <v>53</v>
      </c>
      <c r="I36" t="s">
        <v>53</v>
      </c>
      <c r="J36" t="s">
        <v>53</v>
      </c>
      <c r="K36" t="s">
        <v>53</v>
      </c>
      <c r="L36">
        <v>20</v>
      </c>
      <c r="M36" t="s">
        <v>15</v>
      </c>
      <c r="N36" t="s">
        <v>646</v>
      </c>
      <c r="O36" t="s">
        <v>879</v>
      </c>
    </row>
    <row r="37" spans="1:15">
      <c r="A37">
        <v>36</v>
      </c>
      <c r="B37" t="s">
        <v>26</v>
      </c>
      <c r="C37" t="s">
        <v>14</v>
      </c>
      <c r="D37">
        <v>-69.627561064000005</v>
      </c>
      <c r="E37">
        <v>44.550660512</v>
      </c>
      <c r="F37">
        <v>4</v>
      </c>
      <c r="G37" t="s">
        <v>53</v>
      </c>
      <c r="H37" t="s">
        <v>53</v>
      </c>
      <c r="I37" t="s">
        <v>53</v>
      </c>
      <c r="J37" t="s">
        <v>53</v>
      </c>
      <c r="K37" t="s">
        <v>53</v>
      </c>
      <c r="L37">
        <v>20</v>
      </c>
      <c r="M37" t="s">
        <v>18</v>
      </c>
      <c r="N37" t="s">
        <v>288</v>
      </c>
      <c r="O37" t="s">
        <v>879</v>
      </c>
    </row>
    <row r="38" spans="1:15">
      <c r="A38">
        <v>35</v>
      </c>
      <c r="B38" t="s">
        <v>26</v>
      </c>
      <c r="C38" t="s">
        <v>14</v>
      </c>
      <c r="D38">
        <v>-69.627587860999995</v>
      </c>
      <c r="E38">
        <v>44.550682721999998</v>
      </c>
      <c r="F38">
        <v>6</v>
      </c>
      <c r="G38" t="s">
        <v>53</v>
      </c>
      <c r="H38" t="s">
        <v>53</v>
      </c>
      <c r="I38" t="s">
        <v>53</v>
      </c>
      <c r="J38" t="s">
        <v>53</v>
      </c>
      <c r="K38" t="s">
        <v>53</v>
      </c>
      <c r="L38">
        <v>20</v>
      </c>
      <c r="M38" t="s">
        <v>18</v>
      </c>
      <c r="N38" t="s">
        <v>287</v>
      </c>
      <c r="O38" t="s">
        <v>879</v>
      </c>
    </row>
    <row r="39" spans="1:15">
      <c r="A39">
        <v>89</v>
      </c>
      <c r="B39" t="s">
        <v>22</v>
      </c>
      <c r="C39" t="s">
        <v>14</v>
      </c>
      <c r="D39">
        <v>-69.627235811000006</v>
      </c>
      <c r="E39">
        <v>44.552804440000003</v>
      </c>
      <c r="F39">
        <v>3</v>
      </c>
      <c r="G39" t="s">
        <v>53</v>
      </c>
      <c r="H39" t="s">
        <v>53</v>
      </c>
      <c r="I39" t="s">
        <v>53</v>
      </c>
      <c r="J39" t="s">
        <v>53</v>
      </c>
      <c r="K39" t="s">
        <v>53</v>
      </c>
      <c r="L39">
        <v>20</v>
      </c>
      <c r="M39" t="s">
        <v>29</v>
      </c>
      <c r="N39" t="s">
        <v>341</v>
      </c>
      <c r="O39" t="s">
        <v>877</v>
      </c>
    </row>
    <row r="40" spans="1:15">
      <c r="A40">
        <v>95</v>
      </c>
      <c r="B40" t="s">
        <v>22</v>
      </c>
      <c r="C40" t="s">
        <v>14</v>
      </c>
      <c r="D40">
        <v>-69.627433233999994</v>
      </c>
      <c r="E40">
        <v>44.552883680000001</v>
      </c>
      <c r="F40">
        <v>4</v>
      </c>
      <c r="G40" t="s">
        <v>53</v>
      </c>
      <c r="H40" t="s">
        <v>53</v>
      </c>
      <c r="I40" t="s">
        <v>53</v>
      </c>
      <c r="J40" t="s">
        <v>53</v>
      </c>
      <c r="K40" t="s">
        <v>53</v>
      </c>
      <c r="L40">
        <v>20</v>
      </c>
      <c r="M40" t="s">
        <v>18</v>
      </c>
      <c r="N40" t="s">
        <v>347</v>
      </c>
      <c r="O40" t="s">
        <v>877</v>
      </c>
    </row>
    <row r="41" spans="1:15">
      <c r="A41">
        <v>550</v>
      </c>
      <c r="B41" t="s">
        <v>16</v>
      </c>
      <c r="C41" t="s">
        <v>14</v>
      </c>
      <c r="D41">
        <v>-69.652065965999995</v>
      </c>
      <c r="E41">
        <v>44.574041444000002</v>
      </c>
      <c r="F41">
        <v>13</v>
      </c>
      <c r="G41" t="s">
        <v>54</v>
      </c>
      <c r="H41" t="s">
        <v>54</v>
      </c>
      <c r="I41" t="s">
        <v>53</v>
      </c>
      <c r="J41" t="s">
        <v>53</v>
      </c>
      <c r="K41" t="s">
        <v>53</v>
      </c>
      <c r="L41">
        <v>20</v>
      </c>
      <c r="M41" t="s">
        <v>15</v>
      </c>
      <c r="N41" t="s">
        <v>802</v>
      </c>
      <c r="O41" t="s">
        <v>877</v>
      </c>
    </row>
    <row r="42" spans="1:15">
      <c r="A42">
        <v>630</v>
      </c>
      <c r="B42" t="s">
        <v>16</v>
      </c>
      <c r="C42" t="s">
        <v>14</v>
      </c>
      <c r="D42">
        <v>-69.652679380999999</v>
      </c>
      <c r="E42">
        <v>44.576198697999999</v>
      </c>
      <c r="F42">
        <v>13</v>
      </c>
      <c r="G42" t="s">
        <v>54</v>
      </c>
      <c r="H42" t="s">
        <v>53</v>
      </c>
      <c r="I42" t="s">
        <v>53</v>
      </c>
      <c r="J42" t="s">
        <v>53</v>
      </c>
      <c r="K42" t="s">
        <v>53</v>
      </c>
      <c r="L42">
        <v>20</v>
      </c>
      <c r="M42" t="s">
        <v>15</v>
      </c>
      <c r="N42" t="s">
        <v>839</v>
      </c>
      <c r="O42" t="s">
        <v>877</v>
      </c>
    </row>
    <row r="43" spans="1:15">
      <c r="A43">
        <v>645</v>
      </c>
      <c r="B43" t="s">
        <v>16</v>
      </c>
      <c r="C43" t="s">
        <v>14</v>
      </c>
      <c r="D43">
        <v>-69.650807452999999</v>
      </c>
      <c r="E43">
        <v>44.570977618000001</v>
      </c>
      <c r="F43">
        <v>15</v>
      </c>
      <c r="G43" t="s">
        <v>53</v>
      </c>
      <c r="H43" t="s">
        <v>53</v>
      </c>
      <c r="I43" t="s">
        <v>53</v>
      </c>
      <c r="J43" t="s">
        <v>53</v>
      </c>
      <c r="K43" t="s">
        <v>53</v>
      </c>
      <c r="L43">
        <v>20</v>
      </c>
      <c r="M43" t="s">
        <v>15</v>
      </c>
      <c r="N43" t="s">
        <v>854</v>
      </c>
      <c r="O43" t="s">
        <v>877</v>
      </c>
    </row>
    <row r="44" spans="1:15">
      <c r="A44">
        <v>642</v>
      </c>
      <c r="B44" t="s">
        <v>16</v>
      </c>
      <c r="C44" t="s">
        <v>14</v>
      </c>
      <c r="D44">
        <v>-69.652064230999997</v>
      </c>
      <c r="E44">
        <v>44.573716781000002</v>
      </c>
      <c r="F44">
        <v>16</v>
      </c>
      <c r="G44" t="s">
        <v>53</v>
      </c>
      <c r="H44" t="s">
        <v>53</v>
      </c>
      <c r="I44" t="s">
        <v>53</v>
      </c>
      <c r="J44" t="s">
        <v>53</v>
      </c>
      <c r="K44" t="s">
        <v>53</v>
      </c>
      <c r="L44">
        <v>20</v>
      </c>
      <c r="M44" t="s">
        <v>15</v>
      </c>
      <c r="N44" t="s">
        <v>851</v>
      </c>
      <c r="O44" t="s">
        <v>877</v>
      </c>
    </row>
    <row r="45" spans="1:15">
      <c r="A45">
        <v>556</v>
      </c>
      <c r="B45" t="s">
        <v>16</v>
      </c>
      <c r="C45" t="s">
        <v>14</v>
      </c>
      <c r="D45">
        <v>-69.651104172000004</v>
      </c>
      <c r="E45">
        <v>44.570964060999998</v>
      </c>
      <c r="F45">
        <v>20</v>
      </c>
      <c r="G45" t="s">
        <v>53</v>
      </c>
      <c r="H45" t="s">
        <v>53</v>
      </c>
      <c r="I45" t="s">
        <v>53</v>
      </c>
      <c r="J45" t="s">
        <v>53</v>
      </c>
      <c r="K45" t="s">
        <v>53</v>
      </c>
      <c r="L45">
        <v>20</v>
      </c>
      <c r="M45" t="s">
        <v>15</v>
      </c>
      <c r="N45" t="s">
        <v>808</v>
      </c>
      <c r="O45" t="s">
        <v>877</v>
      </c>
    </row>
    <row r="46" spans="1:15">
      <c r="A46">
        <v>629</v>
      </c>
      <c r="B46" t="s">
        <v>16</v>
      </c>
      <c r="C46" t="s">
        <v>14</v>
      </c>
      <c r="D46">
        <v>-69.653245236999993</v>
      </c>
      <c r="E46">
        <v>44.577431179000001</v>
      </c>
      <c r="F46">
        <v>25</v>
      </c>
      <c r="G46" t="s">
        <v>53</v>
      </c>
      <c r="H46" t="s">
        <v>53</v>
      </c>
      <c r="I46" t="s">
        <v>53</v>
      </c>
      <c r="J46" t="s">
        <v>53</v>
      </c>
      <c r="K46" t="s">
        <v>53</v>
      </c>
      <c r="L46">
        <v>20</v>
      </c>
      <c r="M46" t="s">
        <v>15</v>
      </c>
      <c r="N46" t="s">
        <v>838</v>
      </c>
      <c r="O46" t="s">
        <v>877</v>
      </c>
    </row>
    <row r="47" spans="1:15">
      <c r="A47">
        <v>404</v>
      </c>
      <c r="B47" t="s">
        <v>16</v>
      </c>
      <c r="C47" t="s">
        <v>14</v>
      </c>
      <c r="D47">
        <v>-69.643134555000003</v>
      </c>
      <c r="E47">
        <v>44.534556744</v>
      </c>
      <c r="F47">
        <v>21</v>
      </c>
      <c r="G47" t="s">
        <v>53</v>
      </c>
      <c r="H47" t="s">
        <v>53</v>
      </c>
      <c r="I47" t="s">
        <v>53</v>
      </c>
      <c r="J47" t="s">
        <v>53</v>
      </c>
      <c r="K47" t="s">
        <v>53</v>
      </c>
      <c r="L47">
        <v>20</v>
      </c>
      <c r="M47" t="s">
        <v>18</v>
      </c>
      <c r="N47" t="s">
        <v>656</v>
      </c>
      <c r="O47" t="s">
        <v>877</v>
      </c>
    </row>
    <row r="48" spans="1:15">
      <c r="A48">
        <v>255</v>
      </c>
      <c r="B48" t="s">
        <v>47</v>
      </c>
      <c r="C48" t="s">
        <v>14</v>
      </c>
      <c r="D48">
        <v>-69.643590051000004</v>
      </c>
      <c r="E48">
        <v>44.551037342999997</v>
      </c>
      <c r="F48">
        <v>19</v>
      </c>
      <c r="G48" t="s">
        <v>53</v>
      </c>
      <c r="H48" t="s">
        <v>53</v>
      </c>
      <c r="I48" t="s">
        <v>53</v>
      </c>
      <c r="J48" t="s">
        <v>53</v>
      </c>
      <c r="K48" t="s">
        <v>53</v>
      </c>
      <c r="L48">
        <v>20</v>
      </c>
      <c r="M48" t="s">
        <v>15</v>
      </c>
      <c r="N48" t="s">
        <v>507</v>
      </c>
      <c r="O48" t="s">
        <v>877</v>
      </c>
    </row>
    <row r="49" spans="1:15">
      <c r="A49">
        <v>301</v>
      </c>
      <c r="B49" t="s">
        <v>44</v>
      </c>
      <c r="C49" t="s">
        <v>14</v>
      </c>
      <c r="D49">
        <v>-69.630623607999993</v>
      </c>
      <c r="E49">
        <v>44.568187706000003</v>
      </c>
      <c r="F49">
        <v>6</v>
      </c>
      <c r="G49">
        <v>6</v>
      </c>
      <c r="H49">
        <v>6</v>
      </c>
      <c r="I49">
        <v>5</v>
      </c>
      <c r="J49" t="s">
        <v>53</v>
      </c>
      <c r="K49" t="s">
        <v>53</v>
      </c>
      <c r="L49">
        <v>20</v>
      </c>
      <c r="M49" t="s">
        <v>15</v>
      </c>
      <c r="N49" t="s">
        <v>553</v>
      </c>
      <c r="O49" t="s">
        <v>879</v>
      </c>
    </row>
    <row r="50" spans="1:15">
      <c r="A50">
        <v>199</v>
      </c>
      <c r="B50" t="s">
        <v>44</v>
      </c>
      <c r="C50" t="s">
        <v>21</v>
      </c>
      <c r="D50">
        <v>-69.630423726000004</v>
      </c>
      <c r="E50">
        <v>44.568166277000003</v>
      </c>
      <c r="F50">
        <v>13</v>
      </c>
      <c r="G50" t="s">
        <v>53</v>
      </c>
      <c r="H50" t="s">
        <v>53</v>
      </c>
      <c r="I50" t="s">
        <v>53</v>
      </c>
      <c r="J50" t="s">
        <v>53</v>
      </c>
      <c r="K50" t="s">
        <v>53</v>
      </c>
      <c r="L50">
        <v>20</v>
      </c>
      <c r="M50" t="s">
        <v>15</v>
      </c>
      <c r="N50" t="s">
        <v>451</v>
      </c>
      <c r="O50" t="s">
        <v>879</v>
      </c>
    </row>
    <row r="51" spans="1:15">
      <c r="A51">
        <v>200</v>
      </c>
      <c r="B51" t="s">
        <v>44</v>
      </c>
      <c r="C51" t="s">
        <v>21</v>
      </c>
      <c r="D51">
        <v>-69.630521763999994</v>
      </c>
      <c r="E51">
        <v>44.568180525000002</v>
      </c>
      <c r="F51">
        <v>14</v>
      </c>
      <c r="G51" t="s">
        <v>53</v>
      </c>
      <c r="H51" t="s">
        <v>53</v>
      </c>
      <c r="I51" t="s">
        <v>53</v>
      </c>
      <c r="J51" t="s">
        <v>53</v>
      </c>
      <c r="K51" t="s">
        <v>53</v>
      </c>
      <c r="L51">
        <v>20</v>
      </c>
      <c r="M51" t="s">
        <v>15</v>
      </c>
      <c r="N51" t="s">
        <v>452</v>
      </c>
      <c r="O51" t="s">
        <v>879</v>
      </c>
    </row>
    <row r="52" spans="1:15">
      <c r="A52">
        <v>196</v>
      </c>
      <c r="B52" t="s">
        <v>44</v>
      </c>
      <c r="C52" t="s">
        <v>19</v>
      </c>
      <c r="D52">
        <v>-69.629933097000006</v>
      </c>
      <c r="E52">
        <v>44.568092382000003</v>
      </c>
      <c r="F52">
        <v>15</v>
      </c>
      <c r="G52" t="s">
        <v>53</v>
      </c>
      <c r="H52" t="s">
        <v>53</v>
      </c>
      <c r="I52" t="s">
        <v>53</v>
      </c>
      <c r="J52" t="s">
        <v>53</v>
      </c>
      <c r="K52" t="s">
        <v>53</v>
      </c>
      <c r="L52">
        <v>20</v>
      </c>
      <c r="M52" t="s">
        <v>15</v>
      </c>
      <c r="N52" t="s">
        <v>448</v>
      </c>
      <c r="O52" t="s">
        <v>879</v>
      </c>
    </row>
    <row r="53" spans="1:15">
      <c r="A53">
        <v>547</v>
      </c>
      <c r="B53" t="s">
        <v>16</v>
      </c>
      <c r="C53" t="s">
        <v>14</v>
      </c>
      <c r="D53">
        <v>-69.652168230000001</v>
      </c>
      <c r="E53">
        <v>44.574451029999999</v>
      </c>
      <c r="F53">
        <v>12</v>
      </c>
      <c r="G53" t="s">
        <v>53</v>
      </c>
      <c r="H53" t="s">
        <v>53</v>
      </c>
      <c r="I53" t="s">
        <v>53</v>
      </c>
      <c r="J53" t="s">
        <v>53</v>
      </c>
      <c r="K53" t="s">
        <v>53</v>
      </c>
      <c r="L53">
        <v>18</v>
      </c>
      <c r="M53" t="s">
        <v>15</v>
      </c>
      <c r="N53" t="s">
        <v>799</v>
      </c>
      <c r="O53" t="s">
        <v>877</v>
      </c>
    </row>
    <row r="54" spans="1:15">
      <c r="A54">
        <v>557</v>
      </c>
      <c r="B54" t="s">
        <v>16</v>
      </c>
      <c r="C54" t="s">
        <v>14</v>
      </c>
      <c r="D54">
        <v>-69.651074616000002</v>
      </c>
      <c r="E54">
        <v>44.570940743000001</v>
      </c>
      <c r="F54">
        <v>14</v>
      </c>
      <c r="G54" t="s">
        <v>53</v>
      </c>
      <c r="H54" t="s">
        <v>53</v>
      </c>
      <c r="I54" t="s">
        <v>53</v>
      </c>
      <c r="J54" t="s">
        <v>53</v>
      </c>
      <c r="K54" t="s">
        <v>53</v>
      </c>
      <c r="L54">
        <v>18</v>
      </c>
      <c r="M54" t="s">
        <v>15</v>
      </c>
      <c r="N54" t="s">
        <v>809</v>
      </c>
      <c r="O54" t="s">
        <v>877</v>
      </c>
    </row>
    <row r="55" spans="1:15">
      <c r="A55">
        <v>480</v>
      </c>
      <c r="B55" t="s">
        <v>16</v>
      </c>
      <c r="C55" t="s">
        <v>14</v>
      </c>
      <c r="D55">
        <v>-69.659877911999999</v>
      </c>
      <c r="E55">
        <v>44.526985363000001</v>
      </c>
      <c r="F55">
        <v>14</v>
      </c>
      <c r="G55" t="s">
        <v>53</v>
      </c>
      <c r="H55" t="s">
        <v>53</v>
      </c>
      <c r="I55" t="s">
        <v>53</v>
      </c>
      <c r="J55" t="s">
        <v>53</v>
      </c>
      <c r="K55" t="s">
        <v>53</v>
      </c>
      <c r="L55">
        <v>18</v>
      </c>
      <c r="M55" t="s">
        <v>18</v>
      </c>
      <c r="N55" t="s">
        <v>732</v>
      </c>
      <c r="O55" t="s">
        <v>877</v>
      </c>
    </row>
    <row r="56" spans="1:15">
      <c r="A56">
        <v>520</v>
      </c>
      <c r="B56" t="s">
        <v>16</v>
      </c>
      <c r="C56" t="s">
        <v>21</v>
      </c>
      <c r="D56">
        <v>-69.654590877000004</v>
      </c>
      <c r="E56">
        <v>44.579166940999997</v>
      </c>
      <c r="F56">
        <v>16</v>
      </c>
      <c r="G56">
        <v>15</v>
      </c>
      <c r="H56">
        <v>12</v>
      </c>
      <c r="I56">
        <v>11</v>
      </c>
      <c r="J56">
        <v>9</v>
      </c>
      <c r="K56" t="s">
        <v>53</v>
      </c>
      <c r="L56">
        <v>16</v>
      </c>
      <c r="M56" t="s">
        <v>15</v>
      </c>
      <c r="N56" t="s">
        <v>772</v>
      </c>
      <c r="O56" t="s">
        <v>877</v>
      </c>
    </row>
    <row r="57" spans="1:15">
      <c r="A57">
        <v>413</v>
      </c>
      <c r="B57" t="s">
        <v>48</v>
      </c>
      <c r="C57" t="s">
        <v>21</v>
      </c>
      <c r="D57">
        <v>-69.662159380999995</v>
      </c>
      <c r="E57">
        <v>44.528607317000002</v>
      </c>
      <c r="F57">
        <v>9</v>
      </c>
      <c r="G57" t="s">
        <v>53</v>
      </c>
      <c r="H57" t="s">
        <v>53</v>
      </c>
      <c r="I57" t="s">
        <v>53</v>
      </c>
      <c r="J57" t="s">
        <v>53</v>
      </c>
      <c r="K57" t="s">
        <v>53</v>
      </c>
      <c r="L57">
        <v>15</v>
      </c>
      <c r="M57" t="s">
        <v>15</v>
      </c>
      <c r="N57" t="s">
        <v>665</v>
      </c>
      <c r="O57" t="s">
        <v>879</v>
      </c>
    </row>
    <row r="58" spans="1:15">
      <c r="A58">
        <v>224</v>
      </c>
      <c r="B58" t="s">
        <v>22</v>
      </c>
      <c r="C58" t="s">
        <v>21</v>
      </c>
      <c r="D58">
        <v>-69.628209049999995</v>
      </c>
      <c r="E58">
        <v>44.551830389000003</v>
      </c>
      <c r="F58">
        <v>8</v>
      </c>
      <c r="G58">
        <v>7</v>
      </c>
      <c r="H58" t="s">
        <v>53</v>
      </c>
      <c r="I58" t="s">
        <v>53</v>
      </c>
      <c r="J58" t="s">
        <v>53</v>
      </c>
      <c r="K58" t="s">
        <v>53</v>
      </c>
      <c r="L58">
        <v>15</v>
      </c>
      <c r="M58" t="s">
        <v>15</v>
      </c>
      <c r="N58" t="s">
        <v>476</v>
      </c>
      <c r="O58" t="s">
        <v>877</v>
      </c>
    </row>
    <row r="59" spans="1:15">
      <c r="A59">
        <v>195</v>
      </c>
      <c r="B59" t="s">
        <v>22</v>
      </c>
      <c r="C59" t="s">
        <v>14</v>
      </c>
      <c r="D59">
        <v>-69.642772202000003</v>
      </c>
      <c r="E59">
        <v>44.550934294999998</v>
      </c>
      <c r="F59">
        <v>12</v>
      </c>
      <c r="G59" t="s">
        <v>53</v>
      </c>
      <c r="H59" t="s">
        <v>53</v>
      </c>
      <c r="I59" t="s">
        <v>53</v>
      </c>
      <c r="J59" t="s">
        <v>53</v>
      </c>
      <c r="K59" t="s">
        <v>53</v>
      </c>
      <c r="L59">
        <v>15</v>
      </c>
      <c r="M59" t="s">
        <v>15</v>
      </c>
      <c r="N59" t="s">
        <v>447</v>
      </c>
      <c r="O59" t="s">
        <v>877</v>
      </c>
    </row>
    <row r="60" spans="1:15">
      <c r="A60">
        <v>204</v>
      </c>
      <c r="B60" t="s">
        <v>22</v>
      </c>
      <c r="C60" t="s">
        <v>14</v>
      </c>
      <c r="D60">
        <v>-69.627628591000004</v>
      </c>
      <c r="E60">
        <v>44.553294792999999</v>
      </c>
      <c r="F60">
        <v>3</v>
      </c>
      <c r="G60" t="s">
        <v>53</v>
      </c>
      <c r="H60" t="s">
        <v>53</v>
      </c>
      <c r="I60" t="s">
        <v>53</v>
      </c>
      <c r="J60" t="s">
        <v>53</v>
      </c>
      <c r="K60" t="s">
        <v>53</v>
      </c>
      <c r="L60">
        <v>15</v>
      </c>
      <c r="M60" t="s">
        <v>18</v>
      </c>
      <c r="N60" t="s">
        <v>456</v>
      </c>
      <c r="O60" t="s">
        <v>877</v>
      </c>
    </row>
    <row r="61" spans="1:15">
      <c r="A61">
        <v>202</v>
      </c>
      <c r="B61" t="s">
        <v>22</v>
      </c>
      <c r="C61" t="s">
        <v>14</v>
      </c>
      <c r="D61">
        <v>-69.627530906999993</v>
      </c>
      <c r="E61">
        <v>44.553180138999998</v>
      </c>
      <c r="F61">
        <v>4</v>
      </c>
      <c r="G61" t="s">
        <v>53</v>
      </c>
      <c r="H61" t="s">
        <v>53</v>
      </c>
      <c r="I61" t="s">
        <v>53</v>
      </c>
      <c r="J61" t="s">
        <v>53</v>
      </c>
      <c r="K61" t="s">
        <v>53</v>
      </c>
      <c r="L61">
        <v>15</v>
      </c>
      <c r="M61" t="s">
        <v>18</v>
      </c>
      <c r="N61" t="s">
        <v>454</v>
      </c>
      <c r="O61" t="s">
        <v>877</v>
      </c>
    </row>
    <row r="62" spans="1:15">
      <c r="A62">
        <v>541</v>
      </c>
      <c r="B62" t="s">
        <v>16</v>
      </c>
      <c r="C62" t="s">
        <v>19</v>
      </c>
      <c r="D62">
        <v>-69.652270540999993</v>
      </c>
      <c r="E62">
        <v>44.57530671</v>
      </c>
      <c r="F62">
        <v>10</v>
      </c>
      <c r="G62" t="s">
        <v>53</v>
      </c>
      <c r="H62" t="s">
        <v>53</v>
      </c>
      <c r="I62" t="s">
        <v>53</v>
      </c>
      <c r="J62" t="s">
        <v>53</v>
      </c>
      <c r="K62" t="s">
        <v>53</v>
      </c>
      <c r="L62">
        <v>15</v>
      </c>
      <c r="M62" t="s">
        <v>15</v>
      </c>
      <c r="N62" t="s">
        <v>793</v>
      </c>
      <c r="O62" t="s">
        <v>877</v>
      </c>
    </row>
    <row r="63" spans="1:15">
      <c r="A63">
        <v>504</v>
      </c>
      <c r="B63" t="s">
        <v>16</v>
      </c>
      <c r="C63" t="s">
        <v>14</v>
      </c>
      <c r="D63">
        <v>-69.655004134999999</v>
      </c>
      <c r="E63">
        <v>44.579749175000003</v>
      </c>
      <c r="F63">
        <v>12</v>
      </c>
      <c r="G63" t="s">
        <v>53</v>
      </c>
      <c r="H63" t="s">
        <v>53</v>
      </c>
      <c r="I63" t="s">
        <v>53</v>
      </c>
      <c r="J63" t="s">
        <v>53</v>
      </c>
      <c r="K63" t="s">
        <v>53</v>
      </c>
      <c r="L63">
        <v>15</v>
      </c>
      <c r="M63" t="s">
        <v>15</v>
      </c>
      <c r="N63" t="s">
        <v>756</v>
      </c>
      <c r="O63" t="s">
        <v>877</v>
      </c>
    </row>
    <row r="64" spans="1:15">
      <c r="A64">
        <v>529</v>
      </c>
      <c r="B64" t="s">
        <v>16</v>
      </c>
      <c r="C64" t="s">
        <v>14</v>
      </c>
      <c r="D64">
        <v>-69.654029136999995</v>
      </c>
      <c r="E64">
        <v>44.578263159000002</v>
      </c>
      <c r="F64">
        <v>12</v>
      </c>
      <c r="G64" t="s">
        <v>53</v>
      </c>
      <c r="H64" t="s">
        <v>53</v>
      </c>
      <c r="I64" t="s">
        <v>53</v>
      </c>
      <c r="J64" t="s">
        <v>53</v>
      </c>
      <c r="K64" t="s">
        <v>53</v>
      </c>
      <c r="L64">
        <v>15</v>
      </c>
      <c r="M64" t="s">
        <v>15</v>
      </c>
      <c r="N64" t="s">
        <v>781</v>
      </c>
      <c r="O64" t="s">
        <v>877</v>
      </c>
    </row>
    <row r="65" spans="1:15">
      <c r="A65">
        <v>277</v>
      </c>
      <c r="B65" t="s">
        <v>16</v>
      </c>
      <c r="C65" t="s">
        <v>14</v>
      </c>
      <c r="D65">
        <v>-69.643770731999993</v>
      </c>
      <c r="E65">
        <v>44.534562246999997</v>
      </c>
      <c r="F65">
        <v>13</v>
      </c>
      <c r="G65" t="s">
        <v>53</v>
      </c>
      <c r="H65" t="s">
        <v>53</v>
      </c>
      <c r="I65" t="s">
        <v>53</v>
      </c>
      <c r="J65" t="s">
        <v>53</v>
      </c>
      <c r="K65" t="s">
        <v>53</v>
      </c>
      <c r="L65">
        <v>15</v>
      </c>
      <c r="M65" t="s">
        <v>15</v>
      </c>
      <c r="N65" t="s">
        <v>529</v>
      </c>
      <c r="O65" t="s">
        <v>877</v>
      </c>
    </row>
    <row r="66" spans="1:15">
      <c r="A66">
        <v>644</v>
      </c>
      <c r="B66" t="s">
        <v>16</v>
      </c>
      <c r="C66" t="s">
        <v>14</v>
      </c>
      <c r="D66">
        <v>-69.651208826000001</v>
      </c>
      <c r="E66">
        <v>44.571125873</v>
      </c>
      <c r="F66">
        <v>14</v>
      </c>
      <c r="G66" t="s">
        <v>53</v>
      </c>
      <c r="H66" t="s">
        <v>53</v>
      </c>
      <c r="I66" t="s">
        <v>53</v>
      </c>
      <c r="J66" t="s">
        <v>53</v>
      </c>
      <c r="K66" t="s">
        <v>53</v>
      </c>
      <c r="L66">
        <v>15</v>
      </c>
      <c r="M66" t="s">
        <v>15</v>
      </c>
      <c r="N66" t="s">
        <v>853</v>
      </c>
      <c r="O66" t="s">
        <v>877</v>
      </c>
    </row>
    <row r="67" spans="1:15">
      <c r="A67">
        <v>530</v>
      </c>
      <c r="B67" t="s">
        <v>16</v>
      </c>
      <c r="C67" t="s">
        <v>14</v>
      </c>
      <c r="D67">
        <v>-69.653621634000004</v>
      </c>
      <c r="E67">
        <v>44.577928305999997</v>
      </c>
      <c r="F67">
        <v>17</v>
      </c>
      <c r="G67" t="s">
        <v>53</v>
      </c>
      <c r="H67" t="s">
        <v>53</v>
      </c>
      <c r="I67" t="s">
        <v>53</v>
      </c>
      <c r="J67" t="s">
        <v>53</v>
      </c>
      <c r="K67" t="s">
        <v>53</v>
      </c>
      <c r="L67">
        <v>15</v>
      </c>
      <c r="M67" t="s">
        <v>15</v>
      </c>
      <c r="N67" t="s">
        <v>782</v>
      </c>
      <c r="O67" t="s">
        <v>877</v>
      </c>
    </row>
    <row r="68" spans="1:15">
      <c r="A68">
        <v>612</v>
      </c>
      <c r="B68" t="s">
        <v>16</v>
      </c>
      <c r="C68" t="s">
        <v>14</v>
      </c>
      <c r="D68">
        <v>-69.654974120000006</v>
      </c>
      <c r="E68">
        <v>44.580146257000003</v>
      </c>
      <c r="F68">
        <v>18</v>
      </c>
      <c r="G68" t="s">
        <v>53</v>
      </c>
      <c r="H68" t="s">
        <v>53</v>
      </c>
      <c r="I68" t="s">
        <v>53</v>
      </c>
      <c r="J68" t="s">
        <v>53</v>
      </c>
      <c r="K68" t="s">
        <v>53</v>
      </c>
      <c r="L68">
        <v>15</v>
      </c>
      <c r="M68" t="s">
        <v>15</v>
      </c>
      <c r="N68" t="s">
        <v>821</v>
      </c>
      <c r="O68" t="s">
        <v>877</v>
      </c>
    </row>
    <row r="69" spans="1:15">
      <c r="A69">
        <v>555</v>
      </c>
      <c r="B69" t="s">
        <v>16</v>
      </c>
      <c r="C69" t="s">
        <v>14</v>
      </c>
      <c r="D69">
        <v>-69.651122964999999</v>
      </c>
      <c r="E69">
        <v>44.571014060000003</v>
      </c>
      <c r="F69">
        <v>20</v>
      </c>
      <c r="G69" t="s">
        <v>53</v>
      </c>
      <c r="H69" t="s">
        <v>53</v>
      </c>
      <c r="I69" t="s">
        <v>53</v>
      </c>
      <c r="J69" t="s">
        <v>53</v>
      </c>
      <c r="K69" t="s">
        <v>53</v>
      </c>
      <c r="L69">
        <v>15</v>
      </c>
      <c r="M69" t="s">
        <v>15</v>
      </c>
      <c r="N69" t="s">
        <v>807</v>
      </c>
      <c r="O69" t="s">
        <v>877</v>
      </c>
    </row>
    <row r="70" spans="1:15">
      <c r="A70">
        <v>613</v>
      </c>
      <c r="B70" t="s">
        <v>16</v>
      </c>
      <c r="C70" t="s">
        <v>14</v>
      </c>
      <c r="D70">
        <v>-69.654953896999999</v>
      </c>
      <c r="E70">
        <v>44.580106901999997</v>
      </c>
      <c r="F70">
        <v>20</v>
      </c>
      <c r="G70" t="s">
        <v>53</v>
      </c>
      <c r="H70" t="s">
        <v>53</v>
      </c>
      <c r="I70" t="s">
        <v>53</v>
      </c>
      <c r="J70" t="s">
        <v>53</v>
      </c>
      <c r="K70" t="s">
        <v>53</v>
      </c>
      <c r="L70">
        <v>15</v>
      </c>
      <c r="M70" t="s">
        <v>15</v>
      </c>
      <c r="N70" t="s">
        <v>822</v>
      </c>
      <c r="O70" t="s">
        <v>877</v>
      </c>
    </row>
    <row r="71" spans="1:15">
      <c r="A71">
        <v>639</v>
      </c>
      <c r="B71" t="s">
        <v>16</v>
      </c>
      <c r="C71" t="s">
        <v>21</v>
      </c>
      <c r="D71">
        <v>-69.652007154000003</v>
      </c>
      <c r="E71">
        <v>44.574472612000001</v>
      </c>
      <c r="F71">
        <v>22</v>
      </c>
      <c r="G71" t="s">
        <v>53</v>
      </c>
      <c r="H71" t="s">
        <v>53</v>
      </c>
      <c r="I71" t="s">
        <v>53</v>
      </c>
      <c r="J71" t="s">
        <v>53</v>
      </c>
      <c r="K71" t="s">
        <v>53</v>
      </c>
      <c r="L71">
        <v>15</v>
      </c>
      <c r="M71" t="s">
        <v>15</v>
      </c>
      <c r="N71" t="s">
        <v>848</v>
      </c>
      <c r="O71" t="s">
        <v>877</v>
      </c>
    </row>
    <row r="72" spans="1:15">
      <c r="A72">
        <v>551</v>
      </c>
      <c r="B72" t="s">
        <v>16</v>
      </c>
      <c r="C72" t="s">
        <v>14</v>
      </c>
      <c r="D72">
        <v>-69.652095134999996</v>
      </c>
      <c r="E72">
        <v>44.573965547</v>
      </c>
      <c r="F72">
        <v>24</v>
      </c>
      <c r="G72">
        <v>13</v>
      </c>
      <c r="H72">
        <v>12</v>
      </c>
      <c r="I72">
        <v>12</v>
      </c>
      <c r="J72" t="s">
        <v>53</v>
      </c>
      <c r="K72" t="s">
        <v>53</v>
      </c>
      <c r="L72">
        <v>15</v>
      </c>
      <c r="M72" t="s">
        <v>15</v>
      </c>
      <c r="N72" t="s">
        <v>803</v>
      </c>
      <c r="O72" t="s">
        <v>877</v>
      </c>
    </row>
    <row r="73" spans="1:15">
      <c r="A73">
        <v>476</v>
      </c>
      <c r="B73" t="s">
        <v>16</v>
      </c>
      <c r="C73" t="s">
        <v>14</v>
      </c>
      <c r="D73">
        <v>-69.659816354</v>
      </c>
      <c r="E73">
        <v>44.526984014</v>
      </c>
      <c r="F73">
        <v>15</v>
      </c>
      <c r="G73" t="s">
        <v>53</v>
      </c>
      <c r="H73" t="s">
        <v>53</v>
      </c>
      <c r="I73" t="s">
        <v>53</v>
      </c>
      <c r="J73" t="s">
        <v>53</v>
      </c>
      <c r="K73" t="s">
        <v>53</v>
      </c>
      <c r="L73">
        <v>15</v>
      </c>
      <c r="M73" t="s">
        <v>18</v>
      </c>
      <c r="N73" t="s">
        <v>728</v>
      </c>
      <c r="O73" t="s">
        <v>877</v>
      </c>
    </row>
    <row r="74" spans="1:15">
      <c r="A74">
        <v>402</v>
      </c>
      <c r="B74" t="s">
        <v>16</v>
      </c>
      <c r="C74" t="s">
        <v>19</v>
      </c>
      <c r="D74">
        <v>-69.643117270999994</v>
      </c>
      <c r="E74">
        <v>44.534537530999998</v>
      </c>
      <c r="F74">
        <v>16</v>
      </c>
      <c r="G74" t="s">
        <v>53</v>
      </c>
      <c r="H74" t="s">
        <v>53</v>
      </c>
      <c r="I74" t="s">
        <v>53</v>
      </c>
      <c r="J74" t="s">
        <v>53</v>
      </c>
      <c r="K74" t="s">
        <v>53</v>
      </c>
      <c r="L74">
        <v>15</v>
      </c>
      <c r="M74" t="s">
        <v>18</v>
      </c>
      <c r="N74" t="s">
        <v>654</v>
      </c>
      <c r="O74" t="s">
        <v>877</v>
      </c>
    </row>
    <row r="75" spans="1:15">
      <c r="A75">
        <v>397</v>
      </c>
      <c r="B75" t="s">
        <v>16</v>
      </c>
      <c r="C75" t="s">
        <v>14</v>
      </c>
      <c r="D75">
        <v>-69.659511820000006</v>
      </c>
      <c r="E75">
        <v>44.526933669999998</v>
      </c>
      <c r="F75">
        <v>20</v>
      </c>
      <c r="G75" t="s">
        <v>53</v>
      </c>
      <c r="H75" t="s">
        <v>53</v>
      </c>
      <c r="I75" t="s">
        <v>53</v>
      </c>
      <c r="J75" t="s">
        <v>53</v>
      </c>
      <c r="K75" t="s">
        <v>53</v>
      </c>
      <c r="L75">
        <v>15</v>
      </c>
      <c r="M75" t="s">
        <v>18</v>
      </c>
      <c r="N75" t="s">
        <v>649</v>
      </c>
      <c r="O75" t="s">
        <v>877</v>
      </c>
    </row>
    <row r="76" spans="1:15">
      <c r="A76">
        <v>399</v>
      </c>
      <c r="B76" t="s">
        <v>16</v>
      </c>
      <c r="C76" t="s">
        <v>14</v>
      </c>
      <c r="D76">
        <v>-69.659679362999995</v>
      </c>
      <c r="E76">
        <v>44.526947345000004</v>
      </c>
      <c r="F76">
        <v>25</v>
      </c>
      <c r="G76" t="s">
        <v>53</v>
      </c>
      <c r="H76" t="s">
        <v>53</v>
      </c>
      <c r="I76" t="s">
        <v>53</v>
      </c>
      <c r="J76" t="s">
        <v>53</v>
      </c>
      <c r="K76" t="s">
        <v>53</v>
      </c>
      <c r="L76">
        <v>15</v>
      </c>
      <c r="M76" t="s">
        <v>18</v>
      </c>
      <c r="N76" t="s">
        <v>651</v>
      </c>
      <c r="O76" t="s">
        <v>877</v>
      </c>
    </row>
    <row r="77" spans="1:15">
      <c r="A77">
        <v>198</v>
      </c>
      <c r="B77" t="s">
        <v>44</v>
      </c>
      <c r="C77" t="s">
        <v>19</v>
      </c>
      <c r="D77">
        <v>-69.630236961999998</v>
      </c>
      <c r="E77">
        <v>44.568131596000001</v>
      </c>
      <c r="F77">
        <v>12</v>
      </c>
      <c r="G77">
        <v>5</v>
      </c>
      <c r="H77" t="s">
        <v>53</v>
      </c>
      <c r="I77" t="s">
        <v>53</v>
      </c>
      <c r="J77" t="s">
        <v>53</v>
      </c>
      <c r="K77" t="s">
        <v>53</v>
      </c>
      <c r="L77">
        <v>15</v>
      </c>
      <c r="M77" t="s">
        <v>15</v>
      </c>
      <c r="N77" t="s">
        <v>450</v>
      </c>
      <c r="O77" t="s">
        <v>879</v>
      </c>
    </row>
    <row r="78" spans="1:15">
      <c r="A78">
        <v>532</v>
      </c>
      <c r="B78" t="s">
        <v>16</v>
      </c>
      <c r="C78" t="s">
        <v>14</v>
      </c>
      <c r="D78">
        <v>-69.653036822999994</v>
      </c>
      <c r="E78">
        <v>44.577206801000003</v>
      </c>
      <c r="F78">
        <v>15</v>
      </c>
      <c r="G78" t="s">
        <v>53</v>
      </c>
      <c r="H78" t="s">
        <v>53</v>
      </c>
      <c r="I78" t="s">
        <v>53</v>
      </c>
      <c r="J78" t="s">
        <v>53</v>
      </c>
      <c r="K78" t="s">
        <v>53</v>
      </c>
      <c r="L78">
        <v>14</v>
      </c>
      <c r="M78" t="s">
        <v>15</v>
      </c>
      <c r="N78" t="s">
        <v>784</v>
      </c>
      <c r="O78" t="s">
        <v>877</v>
      </c>
    </row>
    <row r="79" spans="1:15">
      <c r="A79">
        <v>343</v>
      </c>
      <c r="B79" t="s">
        <v>48</v>
      </c>
      <c r="C79" t="s">
        <v>14</v>
      </c>
      <c r="D79">
        <v>-69.662730791000001</v>
      </c>
      <c r="E79">
        <v>44.528887953000002</v>
      </c>
      <c r="F79">
        <v>6</v>
      </c>
      <c r="G79" t="s">
        <v>53</v>
      </c>
      <c r="H79" t="s">
        <v>53</v>
      </c>
      <c r="I79" t="s">
        <v>53</v>
      </c>
      <c r="J79" t="s">
        <v>53</v>
      </c>
      <c r="K79" t="s">
        <v>53</v>
      </c>
      <c r="L79">
        <v>13</v>
      </c>
      <c r="M79" t="s">
        <v>15</v>
      </c>
      <c r="N79" t="s">
        <v>595</v>
      </c>
      <c r="O79" t="s">
        <v>879</v>
      </c>
    </row>
    <row r="80" spans="1:15">
      <c r="A80">
        <v>348</v>
      </c>
      <c r="B80" t="s">
        <v>48</v>
      </c>
      <c r="C80" t="s">
        <v>21</v>
      </c>
      <c r="D80">
        <v>-69.662393433000005</v>
      </c>
      <c r="E80">
        <v>44.528787874999999</v>
      </c>
      <c r="F80">
        <v>11</v>
      </c>
      <c r="G80" t="s">
        <v>53</v>
      </c>
      <c r="H80" t="s">
        <v>53</v>
      </c>
      <c r="I80" t="s">
        <v>53</v>
      </c>
      <c r="J80" t="s">
        <v>53</v>
      </c>
      <c r="K80" t="s">
        <v>53</v>
      </c>
      <c r="L80">
        <v>12</v>
      </c>
      <c r="M80" t="s">
        <v>15</v>
      </c>
      <c r="N80" t="s">
        <v>600</v>
      </c>
      <c r="O80" t="s">
        <v>879</v>
      </c>
    </row>
    <row r="81" spans="1:15">
      <c r="A81">
        <v>28</v>
      </c>
      <c r="B81" t="s">
        <v>22</v>
      </c>
      <c r="C81" t="s">
        <v>14</v>
      </c>
      <c r="D81">
        <v>-69.627586304999994</v>
      </c>
      <c r="E81">
        <v>44.550794527999997</v>
      </c>
      <c r="F81">
        <v>9</v>
      </c>
      <c r="G81" t="s">
        <v>53</v>
      </c>
      <c r="H81" t="s">
        <v>53</v>
      </c>
      <c r="I81" t="s">
        <v>53</v>
      </c>
      <c r="J81" t="s">
        <v>53</v>
      </c>
      <c r="K81" t="s">
        <v>53</v>
      </c>
      <c r="L81">
        <v>12</v>
      </c>
      <c r="M81" t="s">
        <v>18</v>
      </c>
      <c r="N81" t="s">
        <v>280</v>
      </c>
      <c r="O81" t="s">
        <v>877</v>
      </c>
    </row>
    <row r="82" spans="1:15">
      <c r="A82">
        <v>331</v>
      </c>
      <c r="B82" t="s">
        <v>22</v>
      </c>
      <c r="C82" t="s">
        <v>14</v>
      </c>
      <c r="D82">
        <v>-69.642671031000006</v>
      </c>
      <c r="E82">
        <v>44.534713019999998</v>
      </c>
      <c r="F82">
        <v>20</v>
      </c>
      <c r="G82" t="s">
        <v>53</v>
      </c>
      <c r="H82" t="s">
        <v>53</v>
      </c>
      <c r="I82" t="s">
        <v>53</v>
      </c>
      <c r="J82" t="s">
        <v>53</v>
      </c>
      <c r="K82" t="s">
        <v>53</v>
      </c>
      <c r="L82">
        <v>12</v>
      </c>
      <c r="M82" t="s">
        <v>18</v>
      </c>
      <c r="N82" t="s">
        <v>583</v>
      </c>
      <c r="O82" t="s">
        <v>877</v>
      </c>
    </row>
    <row r="83" spans="1:15">
      <c r="A83">
        <v>492</v>
      </c>
      <c r="B83" t="s">
        <v>16</v>
      </c>
      <c r="C83" t="s">
        <v>14</v>
      </c>
      <c r="D83">
        <v>-69.655936394999998</v>
      </c>
      <c r="E83">
        <v>44.580562104000002</v>
      </c>
      <c r="F83">
        <v>12</v>
      </c>
      <c r="G83" t="s">
        <v>53</v>
      </c>
      <c r="H83" t="s">
        <v>53</v>
      </c>
      <c r="I83" t="s">
        <v>53</v>
      </c>
      <c r="J83" t="s">
        <v>53</v>
      </c>
      <c r="K83" t="s">
        <v>53</v>
      </c>
      <c r="L83">
        <v>12</v>
      </c>
      <c r="M83" t="s">
        <v>15</v>
      </c>
      <c r="N83" t="s">
        <v>744</v>
      </c>
      <c r="O83" t="s">
        <v>877</v>
      </c>
    </row>
    <row r="84" spans="1:15">
      <c r="A84">
        <v>538</v>
      </c>
      <c r="B84" t="s">
        <v>16</v>
      </c>
      <c r="C84" t="s">
        <v>21</v>
      </c>
      <c r="D84">
        <v>-69.652349943000004</v>
      </c>
      <c r="E84">
        <v>44.575656797999997</v>
      </c>
      <c r="F84">
        <v>14</v>
      </c>
      <c r="G84" t="s">
        <v>53</v>
      </c>
      <c r="H84" t="s">
        <v>53</v>
      </c>
      <c r="I84" t="s">
        <v>53</v>
      </c>
      <c r="J84" t="s">
        <v>53</v>
      </c>
      <c r="K84" t="s">
        <v>53</v>
      </c>
      <c r="L84">
        <v>12</v>
      </c>
      <c r="M84" t="s">
        <v>15</v>
      </c>
      <c r="N84" t="s">
        <v>790</v>
      </c>
      <c r="O84" t="s">
        <v>877</v>
      </c>
    </row>
    <row r="85" spans="1:15">
      <c r="A85">
        <v>393</v>
      </c>
      <c r="B85" t="s">
        <v>16</v>
      </c>
      <c r="C85" t="s">
        <v>14</v>
      </c>
      <c r="D85">
        <v>-69.659379634000004</v>
      </c>
      <c r="E85">
        <v>44.527225590999997</v>
      </c>
      <c r="F85">
        <v>13</v>
      </c>
      <c r="G85" t="s">
        <v>53</v>
      </c>
      <c r="H85" t="s">
        <v>53</v>
      </c>
      <c r="I85" t="s">
        <v>53</v>
      </c>
      <c r="J85" t="s">
        <v>53</v>
      </c>
      <c r="K85" t="s">
        <v>53</v>
      </c>
      <c r="L85">
        <v>11</v>
      </c>
      <c r="M85" t="s">
        <v>15</v>
      </c>
      <c r="N85" t="s">
        <v>645</v>
      </c>
      <c r="O85" t="s">
        <v>877</v>
      </c>
    </row>
    <row r="86" spans="1:15">
      <c r="A86">
        <v>320</v>
      </c>
      <c r="B86" t="s">
        <v>16</v>
      </c>
      <c r="C86" t="s">
        <v>14</v>
      </c>
      <c r="D86">
        <v>-69.642369785</v>
      </c>
      <c r="E86">
        <v>44.535062877000001</v>
      </c>
      <c r="F86">
        <v>20</v>
      </c>
      <c r="G86" t="s">
        <v>53</v>
      </c>
      <c r="H86" t="s">
        <v>53</v>
      </c>
      <c r="I86" t="s">
        <v>53</v>
      </c>
      <c r="J86" t="s">
        <v>53</v>
      </c>
      <c r="K86" t="s">
        <v>53</v>
      </c>
      <c r="L86">
        <v>11</v>
      </c>
      <c r="M86" t="s">
        <v>18</v>
      </c>
      <c r="N86" t="s">
        <v>572</v>
      </c>
      <c r="O86" t="s">
        <v>877</v>
      </c>
    </row>
    <row r="87" spans="1:15">
      <c r="A87">
        <v>448</v>
      </c>
      <c r="B87" t="s">
        <v>48</v>
      </c>
      <c r="C87" t="s">
        <v>19</v>
      </c>
      <c r="D87">
        <v>-69.661276373999996</v>
      </c>
      <c r="E87">
        <v>44.527779086000002</v>
      </c>
      <c r="F87">
        <v>7</v>
      </c>
      <c r="G87">
        <v>6</v>
      </c>
      <c r="H87" t="s">
        <v>53</v>
      </c>
      <c r="I87" t="s">
        <v>53</v>
      </c>
      <c r="J87" t="s">
        <v>53</v>
      </c>
      <c r="K87" t="s">
        <v>53</v>
      </c>
      <c r="L87">
        <v>10</v>
      </c>
      <c r="M87" t="s">
        <v>15</v>
      </c>
      <c r="N87" t="s">
        <v>700</v>
      </c>
      <c r="O87" t="s">
        <v>879</v>
      </c>
    </row>
    <row r="88" spans="1:15">
      <c r="A88">
        <v>445</v>
      </c>
      <c r="B88" t="s">
        <v>48</v>
      </c>
      <c r="C88" t="s">
        <v>21</v>
      </c>
      <c r="D88">
        <v>-69.660152068000002</v>
      </c>
      <c r="E88">
        <v>44.534203214000001</v>
      </c>
      <c r="F88">
        <v>10</v>
      </c>
      <c r="G88">
        <v>9</v>
      </c>
      <c r="H88" t="s">
        <v>53</v>
      </c>
      <c r="I88" t="s">
        <v>53</v>
      </c>
      <c r="J88" t="s">
        <v>53</v>
      </c>
      <c r="K88" t="s">
        <v>53</v>
      </c>
      <c r="L88">
        <v>10</v>
      </c>
      <c r="M88" t="s">
        <v>15</v>
      </c>
      <c r="N88" t="s">
        <v>697</v>
      </c>
      <c r="O88" t="s">
        <v>879</v>
      </c>
    </row>
    <row r="89" spans="1:15">
      <c r="A89">
        <v>351</v>
      </c>
      <c r="B89" t="s">
        <v>48</v>
      </c>
      <c r="C89" t="s">
        <v>19</v>
      </c>
      <c r="D89">
        <v>-69.662369433999999</v>
      </c>
      <c r="E89">
        <v>44.528731835999999</v>
      </c>
      <c r="F89">
        <v>12</v>
      </c>
      <c r="G89">
        <v>12</v>
      </c>
      <c r="H89" t="s">
        <v>53</v>
      </c>
      <c r="I89" t="s">
        <v>53</v>
      </c>
      <c r="J89" t="s">
        <v>53</v>
      </c>
      <c r="K89" t="s">
        <v>53</v>
      </c>
      <c r="L89">
        <v>10</v>
      </c>
      <c r="M89" t="s">
        <v>15</v>
      </c>
      <c r="N89" t="s">
        <v>603</v>
      </c>
      <c r="O89" t="s">
        <v>879</v>
      </c>
    </row>
    <row r="90" spans="1:15">
      <c r="A90">
        <v>350</v>
      </c>
      <c r="B90" t="s">
        <v>48</v>
      </c>
      <c r="C90" t="s">
        <v>19</v>
      </c>
      <c r="D90">
        <v>-69.662350450000005</v>
      </c>
      <c r="E90">
        <v>44.528757968999997</v>
      </c>
      <c r="F90">
        <v>13</v>
      </c>
      <c r="G90" t="s">
        <v>53</v>
      </c>
      <c r="H90" t="s">
        <v>53</v>
      </c>
      <c r="I90" t="s">
        <v>53</v>
      </c>
      <c r="J90" t="s">
        <v>53</v>
      </c>
      <c r="K90" t="s">
        <v>53</v>
      </c>
      <c r="L90">
        <v>10</v>
      </c>
      <c r="M90" t="s">
        <v>15</v>
      </c>
      <c r="N90" t="s">
        <v>602</v>
      </c>
      <c r="O90" t="s">
        <v>879</v>
      </c>
    </row>
    <row r="91" spans="1:15">
      <c r="A91">
        <v>299</v>
      </c>
      <c r="B91" t="s">
        <v>48</v>
      </c>
      <c r="C91" t="s">
        <v>21</v>
      </c>
      <c r="D91">
        <v>-69.643105089000002</v>
      </c>
      <c r="E91">
        <v>44.534641602000001</v>
      </c>
      <c r="F91">
        <v>6</v>
      </c>
      <c r="G91" t="s">
        <v>53</v>
      </c>
      <c r="H91" t="s">
        <v>53</v>
      </c>
      <c r="I91" t="s">
        <v>53</v>
      </c>
      <c r="J91" t="s">
        <v>53</v>
      </c>
      <c r="K91" t="s">
        <v>53</v>
      </c>
      <c r="L91">
        <v>10</v>
      </c>
      <c r="M91" t="s">
        <v>18</v>
      </c>
      <c r="N91" t="s">
        <v>551</v>
      </c>
      <c r="O91" t="s">
        <v>879</v>
      </c>
    </row>
    <row r="92" spans="1:15">
      <c r="A92">
        <v>30</v>
      </c>
      <c r="B92" t="s">
        <v>26</v>
      </c>
      <c r="C92" t="s">
        <v>14</v>
      </c>
      <c r="D92">
        <v>-69.627481594000002</v>
      </c>
      <c r="E92">
        <v>44.550814563000003</v>
      </c>
      <c r="F92">
        <v>5</v>
      </c>
      <c r="G92" t="s">
        <v>53</v>
      </c>
      <c r="H92" t="s">
        <v>53</v>
      </c>
      <c r="I92" t="s">
        <v>53</v>
      </c>
      <c r="J92" t="s">
        <v>53</v>
      </c>
      <c r="K92" t="s">
        <v>53</v>
      </c>
      <c r="L92">
        <v>10</v>
      </c>
      <c r="M92" t="s">
        <v>18</v>
      </c>
      <c r="N92" t="s">
        <v>282</v>
      </c>
      <c r="O92" t="s">
        <v>879</v>
      </c>
    </row>
    <row r="93" spans="1:15">
      <c r="A93">
        <v>32</v>
      </c>
      <c r="B93" t="s">
        <v>22</v>
      </c>
      <c r="C93" t="s">
        <v>14</v>
      </c>
      <c r="D93">
        <v>-69.627746154999997</v>
      </c>
      <c r="E93">
        <v>44.550686667999997</v>
      </c>
      <c r="F93">
        <v>5</v>
      </c>
      <c r="G93" t="s">
        <v>53</v>
      </c>
      <c r="H93" t="s">
        <v>53</v>
      </c>
      <c r="I93" t="s">
        <v>53</v>
      </c>
      <c r="J93" t="s">
        <v>53</v>
      </c>
      <c r="K93" t="s">
        <v>53</v>
      </c>
      <c r="L93">
        <v>10</v>
      </c>
      <c r="M93" t="s">
        <v>18</v>
      </c>
      <c r="N93" t="s">
        <v>284</v>
      </c>
      <c r="O93" t="s">
        <v>877</v>
      </c>
    </row>
    <row r="94" spans="1:15">
      <c r="A94">
        <v>339</v>
      </c>
      <c r="B94" t="s">
        <v>32</v>
      </c>
      <c r="C94" t="s">
        <v>14</v>
      </c>
      <c r="D94">
        <v>-69.662999702999997</v>
      </c>
      <c r="E94">
        <v>44.529051549000002</v>
      </c>
      <c r="F94">
        <v>10</v>
      </c>
      <c r="G94" t="s">
        <v>53</v>
      </c>
      <c r="H94" t="s">
        <v>53</v>
      </c>
      <c r="I94" t="s">
        <v>53</v>
      </c>
      <c r="J94" t="s">
        <v>53</v>
      </c>
      <c r="K94" t="s">
        <v>53</v>
      </c>
      <c r="L94">
        <v>10</v>
      </c>
      <c r="M94" t="s">
        <v>15</v>
      </c>
      <c r="N94" t="s">
        <v>591</v>
      </c>
      <c r="O94" t="s">
        <v>879</v>
      </c>
    </row>
    <row r="95" spans="1:15">
      <c r="A95">
        <v>401</v>
      </c>
      <c r="B95" t="s">
        <v>32</v>
      </c>
      <c r="C95" t="s">
        <v>14</v>
      </c>
      <c r="D95">
        <v>-69.643196373999999</v>
      </c>
      <c r="E95">
        <v>44.534567479000003</v>
      </c>
      <c r="F95">
        <v>19</v>
      </c>
      <c r="G95" t="s">
        <v>53</v>
      </c>
      <c r="H95" t="s">
        <v>53</v>
      </c>
      <c r="I95" t="s">
        <v>53</v>
      </c>
      <c r="J95" t="s">
        <v>53</v>
      </c>
      <c r="K95" t="s">
        <v>53</v>
      </c>
      <c r="L95">
        <v>10</v>
      </c>
      <c r="M95" t="s">
        <v>18</v>
      </c>
      <c r="N95" t="s">
        <v>653</v>
      </c>
      <c r="O95" t="s">
        <v>879</v>
      </c>
    </row>
    <row r="96" spans="1:15">
      <c r="A96">
        <v>608</v>
      </c>
      <c r="B96" t="s">
        <v>16</v>
      </c>
      <c r="C96" t="s">
        <v>14</v>
      </c>
      <c r="D96">
        <v>-69.655138926000006</v>
      </c>
      <c r="E96">
        <v>44.580275528000001</v>
      </c>
      <c r="F96">
        <v>11</v>
      </c>
      <c r="G96" t="s">
        <v>53</v>
      </c>
      <c r="H96" t="s">
        <v>53</v>
      </c>
      <c r="I96" t="s">
        <v>53</v>
      </c>
      <c r="J96" t="s">
        <v>53</v>
      </c>
      <c r="K96" t="s">
        <v>53</v>
      </c>
      <c r="L96">
        <v>10</v>
      </c>
      <c r="M96" t="s">
        <v>15</v>
      </c>
      <c r="N96" t="s">
        <v>817</v>
      </c>
      <c r="O96" t="s">
        <v>877</v>
      </c>
    </row>
    <row r="97" spans="1:15">
      <c r="A97">
        <v>638</v>
      </c>
      <c r="B97" t="s">
        <v>16</v>
      </c>
      <c r="C97" t="s">
        <v>21</v>
      </c>
      <c r="D97">
        <v>-69.652068178999997</v>
      </c>
      <c r="E97">
        <v>44.574683743000001</v>
      </c>
      <c r="F97">
        <v>11</v>
      </c>
      <c r="G97" t="s">
        <v>53</v>
      </c>
      <c r="H97" t="s">
        <v>53</v>
      </c>
      <c r="I97" t="s">
        <v>53</v>
      </c>
      <c r="J97" t="s">
        <v>53</v>
      </c>
      <c r="K97" t="s">
        <v>53</v>
      </c>
      <c r="L97">
        <v>10</v>
      </c>
      <c r="M97" t="s">
        <v>15</v>
      </c>
      <c r="N97" t="s">
        <v>847</v>
      </c>
      <c r="O97" t="s">
        <v>877</v>
      </c>
    </row>
    <row r="98" spans="1:15">
      <c r="A98">
        <v>534</v>
      </c>
      <c r="B98" t="s">
        <v>16</v>
      </c>
      <c r="C98" t="s">
        <v>14</v>
      </c>
      <c r="D98">
        <v>-69.652936893000003</v>
      </c>
      <c r="E98">
        <v>44.576905609999997</v>
      </c>
      <c r="F98">
        <v>14</v>
      </c>
      <c r="G98" t="s">
        <v>53</v>
      </c>
      <c r="H98" t="s">
        <v>53</v>
      </c>
      <c r="I98" t="s">
        <v>53</v>
      </c>
      <c r="J98" t="s">
        <v>53</v>
      </c>
      <c r="K98" t="s">
        <v>53</v>
      </c>
      <c r="L98">
        <v>10</v>
      </c>
      <c r="M98" t="s">
        <v>15</v>
      </c>
      <c r="N98" t="s">
        <v>786</v>
      </c>
      <c r="O98" t="s">
        <v>877</v>
      </c>
    </row>
    <row r="99" spans="1:15">
      <c r="A99">
        <v>606</v>
      </c>
      <c r="B99" t="s">
        <v>16</v>
      </c>
      <c r="C99" t="s">
        <v>14</v>
      </c>
      <c r="D99">
        <v>-69.655165848999999</v>
      </c>
      <c r="E99">
        <v>44.580304353000002</v>
      </c>
      <c r="F99">
        <v>14</v>
      </c>
      <c r="G99" t="s">
        <v>53</v>
      </c>
      <c r="H99" t="s">
        <v>53</v>
      </c>
      <c r="I99" t="s">
        <v>53</v>
      </c>
      <c r="J99" t="s">
        <v>53</v>
      </c>
      <c r="K99" t="s">
        <v>53</v>
      </c>
      <c r="L99">
        <v>10</v>
      </c>
      <c r="M99" t="s">
        <v>15</v>
      </c>
      <c r="N99" t="s">
        <v>815</v>
      </c>
      <c r="O99" t="s">
        <v>877</v>
      </c>
    </row>
    <row r="100" spans="1:15">
      <c r="A100">
        <v>634</v>
      </c>
      <c r="B100" t="s">
        <v>16</v>
      </c>
      <c r="C100" t="s">
        <v>14</v>
      </c>
      <c r="D100">
        <v>-69.652305115000004</v>
      </c>
      <c r="E100">
        <v>44.575447509</v>
      </c>
      <c r="F100">
        <v>14</v>
      </c>
      <c r="G100" t="s">
        <v>53</v>
      </c>
      <c r="H100" t="s">
        <v>53</v>
      </c>
      <c r="I100" t="s">
        <v>53</v>
      </c>
      <c r="J100" t="s">
        <v>53</v>
      </c>
      <c r="K100" t="s">
        <v>53</v>
      </c>
      <c r="L100">
        <v>10</v>
      </c>
      <c r="M100" t="s">
        <v>15</v>
      </c>
      <c r="N100" t="s">
        <v>843</v>
      </c>
      <c r="O100" t="s">
        <v>877</v>
      </c>
    </row>
    <row r="101" spans="1:15">
      <c r="A101">
        <v>615</v>
      </c>
      <c r="B101" t="s">
        <v>16</v>
      </c>
      <c r="C101" t="s">
        <v>14</v>
      </c>
      <c r="D101">
        <v>-69.654957019999998</v>
      </c>
      <c r="E101">
        <v>44.580066172999999</v>
      </c>
      <c r="F101">
        <v>15</v>
      </c>
      <c r="G101" t="s">
        <v>53</v>
      </c>
      <c r="H101" t="s">
        <v>53</v>
      </c>
      <c r="I101" t="s">
        <v>53</v>
      </c>
      <c r="J101" t="s">
        <v>53</v>
      </c>
      <c r="K101" t="s">
        <v>53</v>
      </c>
      <c r="L101">
        <v>10</v>
      </c>
      <c r="M101" t="s">
        <v>15</v>
      </c>
      <c r="N101" t="s">
        <v>824</v>
      </c>
      <c r="O101" t="s">
        <v>877</v>
      </c>
    </row>
    <row r="102" spans="1:15">
      <c r="A102">
        <v>395</v>
      </c>
      <c r="B102" t="s">
        <v>16</v>
      </c>
      <c r="C102" t="s">
        <v>14</v>
      </c>
      <c r="D102">
        <v>-69.659424262000002</v>
      </c>
      <c r="E102">
        <v>44.526949019</v>
      </c>
      <c r="F102">
        <v>16</v>
      </c>
      <c r="G102" t="s">
        <v>53</v>
      </c>
      <c r="H102" t="s">
        <v>53</v>
      </c>
      <c r="I102" t="s">
        <v>53</v>
      </c>
      <c r="J102" t="s">
        <v>53</v>
      </c>
      <c r="K102" t="s">
        <v>53</v>
      </c>
      <c r="L102">
        <v>10</v>
      </c>
      <c r="M102" t="s">
        <v>15</v>
      </c>
      <c r="N102" t="s">
        <v>647</v>
      </c>
      <c r="O102" t="s">
        <v>877</v>
      </c>
    </row>
    <row r="103" spans="1:15">
      <c r="A103">
        <v>643</v>
      </c>
      <c r="B103" t="s">
        <v>16</v>
      </c>
      <c r="C103" t="s">
        <v>14</v>
      </c>
      <c r="D103">
        <v>-69.651331592999995</v>
      </c>
      <c r="E103">
        <v>44.572171795000003</v>
      </c>
      <c r="F103">
        <v>16</v>
      </c>
      <c r="G103" t="s">
        <v>53</v>
      </c>
      <c r="H103" t="s">
        <v>53</v>
      </c>
      <c r="I103" t="s">
        <v>53</v>
      </c>
      <c r="J103" t="s">
        <v>53</v>
      </c>
      <c r="K103" t="s">
        <v>53</v>
      </c>
      <c r="L103">
        <v>10</v>
      </c>
      <c r="M103" t="s">
        <v>15</v>
      </c>
      <c r="N103" t="s">
        <v>852</v>
      </c>
      <c r="O103" t="s">
        <v>877</v>
      </c>
    </row>
    <row r="104" spans="1:15">
      <c r="A104">
        <v>611</v>
      </c>
      <c r="B104" t="s">
        <v>16</v>
      </c>
      <c r="C104" t="s">
        <v>14</v>
      </c>
      <c r="D104">
        <v>-69.655045329999993</v>
      </c>
      <c r="E104">
        <v>44.580206939999997</v>
      </c>
      <c r="F104">
        <v>17</v>
      </c>
      <c r="G104" t="s">
        <v>53</v>
      </c>
      <c r="H104" t="s">
        <v>53</v>
      </c>
      <c r="I104" t="s">
        <v>53</v>
      </c>
      <c r="J104" t="s">
        <v>53</v>
      </c>
      <c r="K104" t="s">
        <v>53</v>
      </c>
      <c r="L104">
        <v>10</v>
      </c>
      <c r="M104" t="s">
        <v>15</v>
      </c>
      <c r="N104" t="s">
        <v>820</v>
      </c>
      <c r="O104" t="s">
        <v>877</v>
      </c>
    </row>
    <row r="105" spans="1:15">
      <c r="A105">
        <v>603</v>
      </c>
      <c r="B105" t="s">
        <v>16</v>
      </c>
      <c r="C105" t="s">
        <v>14</v>
      </c>
      <c r="D105">
        <v>-69.655206892999999</v>
      </c>
      <c r="E105">
        <v>44.580400523999998</v>
      </c>
      <c r="F105">
        <v>19</v>
      </c>
      <c r="G105">
        <v>18</v>
      </c>
      <c r="H105" t="s">
        <v>53</v>
      </c>
      <c r="I105" t="s">
        <v>53</v>
      </c>
      <c r="J105" t="s">
        <v>53</v>
      </c>
      <c r="K105" t="s">
        <v>53</v>
      </c>
      <c r="L105">
        <v>10</v>
      </c>
      <c r="M105" t="s">
        <v>15</v>
      </c>
      <c r="N105" t="s">
        <v>812</v>
      </c>
      <c r="O105" t="s">
        <v>877</v>
      </c>
    </row>
    <row r="106" spans="1:15">
      <c r="A106">
        <v>329</v>
      </c>
      <c r="B106" t="s">
        <v>16</v>
      </c>
      <c r="C106" t="s">
        <v>14</v>
      </c>
      <c r="D106">
        <v>-69.642572271000006</v>
      </c>
      <c r="E106">
        <v>44.534761682000003</v>
      </c>
      <c r="F106">
        <v>21</v>
      </c>
      <c r="G106" t="s">
        <v>53</v>
      </c>
      <c r="H106" t="s">
        <v>53</v>
      </c>
      <c r="I106" t="s">
        <v>53</v>
      </c>
      <c r="J106" t="s">
        <v>53</v>
      </c>
      <c r="K106" t="s">
        <v>53</v>
      </c>
      <c r="L106">
        <v>10</v>
      </c>
      <c r="M106" t="s">
        <v>18</v>
      </c>
      <c r="N106" t="s">
        <v>581</v>
      </c>
      <c r="O106" t="s">
        <v>877</v>
      </c>
    </row>
    <row r="107" spans="1:15">
      <c r="A107">
        <v>426</v>
      </c>
      <c r="B107" t="s">
        <v>52</v>
      </c>
      <c r="C107" t="s">
        <v>21</v>
      </c>
      <c r="D107">
        <v>-69.659002271999995</v>
      </c>
      <c r="E107">
        <v>44.534143296000003</v>
      </c>
      <c r="F107">
        <v>8</v>
      </c>
      <c r="G107" t="s">
        <v>53</v>
      </c>
      <c r="H107" t="s">
        <v>53</v>
      </c>
      <c r="I107" t="s">
        <v>53</v>
      </c>
      <c r="J107" t="s">
        <v>53</v>
      </c>
      <c r="K107" t="s">
        <v>53</v>
      </c>
      <c r="L107">
        <v>10</v>
      </c>
      <c r="M107" t="s">
        <v>15</v>
      </c>
      <c r="N107" t="s">
        <v>678</v>
      </c>
      <c r="O107" t="s">
        <v>877</v>
      </c>
    </row>
    <row r="108" spans="1:15">
      <c r="A108">
        <v>427</v>
      </c>
      <c r="B108" t="s">
        <v>52</v>
      </c>
      <c r="C108" t="s">
        <v>14</v>
      </c>
      <c r="D108">
        <v>-69.659022497999999</v>
      </c>
      <c r="E108">
        <v>44.534149994000003</v>
      </c>
      <c r="F108">
        <v>10</v>
      </c>
      <c r="G108" t="s">
        <v>53</v>
      </c>
      <c r="H108" t="s">
        <v>53</v>
      </c>
      <c r="I108" t="s">
        <v>53</v>
      </c>
      <c r="J108" t="s">
        <v>53</v>
      </c>
      <c r="K108" t="s">
        <v>53</v>
      </c>
      <c r="L108">
        <v>10</v>
      </c>
      <c r="M108" t="s">
        <v>15</v>
      </c>
      <c r="N108" t="s">
        <v>679</v>
      </c>
      <c r="O108" t="s">
        <v>877</v>
      </c>
    </row>
    <row r="109" spans="1:15">
      <c r="A109">
        <v>428</v>
      </c>
      <c r="B109" t="s">
        <v>52</v>
      </c>
      <c r="C109" t="s">
        <v>21</v>
      </c>
      <c r="D109">
        <v>-69.659083374000005</v>
      </c>
      <c r="E109">
        <v>44.53413742</v>
      </c>
      <c r="F109">
        <v>14</v>
      </c>
      <c r="G109" t="s">
        <v>53</v>
      </c>
      <c r="H109" t="s">
        <v>53</v>
      </c>
      <c r="I109" t="s">
        <v>53</v>
      </c>
      <c r="J109" t="s">
        <v>53</v>
      </c>
      <c r="K109" t="s">
        <v>53</v>
      </c>
      <c r="L109">
        <v>10</v>
      </c>
      <c r="M109" t="s">
        <v>15</v>
      </c>
      <c r="N109" t="s">
        <v>680</v>
      </c>
      <c r="O109" t="s">
        <v>877</v>
      </c>
    </row>
    <row r="110" spans="1:15">
      <c r="A110">
        <v>62</v>
      </c>
      <c r="B110" t="s">
        <v>31</v>
      </c>
      <c r="C110" t="s">
        <v>14</v>
      </c>
      <c r="D110">
        <v>-69.627102918000006</v>
      </c>
      <c r="E110">
        <v>44.552232601999997</v>
      </c>
      <c r="F110">
        <v>2</v>
      </c>
      <c r="G110" t="s">
        <v>53</v>
      </c>
      <c r="H110" t="s">
        <v>53</v>
      </c>
      <c r="I110" t="s">
        <v>53</v>
      </c>
      <c r="J110" t="s">
        <v>53</v>
      </c>
      <c r="K110" t="s">
        <v>53</v>
      </c>
      <c r="L110">
        <v>10</v>
      </c>
      <c r="M110" t="s">
        <v>29</v>
      </c>
      <c r="N110" t="s">
        <v>314</v>
      </c>
      <c r="O110" t="s">
        <v>880</v>
      </c>
    </row>
    <row r="111" spans="1:15">
      <c r="A111">
        <v>531</v>
      </c>
      <c r="B111" t="s">
        <v>16</v>
      </c>
      <c r="C111" t="s">
        <v>14</v>
      </c>
      <c r="D111">
        <v>-69.653361662999998</v>
      </c>
      <c r="E111">
        <v>44.577635094000001</v>
      </c>
      <c r="F111">
        <v>9</v>
      </c>
      <c r="G111" t="s">
        <v>53</v>
      </c>
      <c r="H111" t="s">
        <v>53</v>
      </c>
      <c r="I111" t="s">
        <v>53</v>
      </c>
      <c r="J111" t="s">
        <v>53</v>
      </c>
      <c r="K111" t="s">
        <v>53</v>
      </c>
      <c r="L111">
        <v>9</v>
      </c>
      <c r="M111" t="s">
        <v>15</v>
      </c>
      <c r="N111" t="s">
        <v>783</v>
      </c>
      <c r="O111" t="s">
        <v>877</v>
      </c>
    </row>
    <row r="112" spans="1:15">
      <c r="A112">
        <v>544</v>
      </c>
      <c r="B112" t="s">
        <v>16</v>
      </c>
      <c r="C112" t="s">
        <v>14</v>
      </c>
      <c r="D112">
        <v>-69.652410953</v>
      </c>
      <c r="E112">
        <v>44.574988308999998</v>
      </c>
      <c r="F112">
        <v>10</v>
      </c>
      <c r="G112" t="s">
        <v>53</v>
      </c>
      <c r="H112" t="s">
        <v>53</v>
      </c>
      <c r="I112" t="s">
        <v>53</v>
      </c>
      <c r="J112" t="s">
        <v>53</v>
      </c>
      <c r="K112" t="s">
        <v>53</v>
      </c>
      <c r="L112">
        <v>9</v>
      </c>
      <c r="M112" t="s">
        <v>15</v>
      </c>
      <c r="N112" t="s">
        <v>796</v>
      </c>
      <c r="O112" t="s">
        <v>877</v>
      </c>
    </row>
    <row r="113" spans="1:15">
      <c r="A113">
        <v>545</v>
      </c>
      <c r="B113" t="s">
        <v>16</v>
      </c>
      <c r="C113" t="s">
        <v>21</v>
      </c>
      <c r="D113">
        <v>-69.652365954000004</v>
      </c>
      <c r="E113">
        <v>44.574932431000001</v>
      </c>
      <c r="F113">
        <v>12</v>
      </c>
      <c r="G113" t="s">
        <v>53</v>
      </c>
      <c r="H113" t="s">
        <v>53</v>
      </c>
      <c r="I113" t="s">
        <v>53</v>
      </c>
      <c r="J113" t="s">
        <v>53</v>
      </c>
      <c r="K113" t="s">
        <v>53</v>
      </c>
      <c r="L113">
        <v>9</v>
      </c>
      <c r="M113" t="s">
        <v>15</v>
      </c>
      <c r="N113" t="s">
        <v>797</v>
      </c>
      <c r="O113" t="s">
        <v>877</v>
      </c>
    </row>
    <row r="114" spans="1:15">
      <c r="A114">
        <v>512</v>
      </c>
      <c r="B114" t="s">
        <v>16</v>
      </c>
      <c r="C114" t="s">
        <v>19</v>
      </c>
      <c r="D114">
        <v>-69.654787764999995</v>
      </c>
      <c r="E114">
        <v>44.579638475000003</v>
      </c>
      <c r="F114">
        <v>14</v>
      </c>
      <c r="G114" t="s">
        <v>53</v>
      </c>
      <c r="H114" t="s">
        <v>53</v>
      </c>
      <c r="I114" t="s">
        <v>53</v>
      </c>
      <c r="J114" t="s">
        <v>53</v>
      </c>
      <c r="K114" t="s">
        <v>53</v>
      </c>
      <c r="L114">
        <v>9</v>
      </c>
      <c r="M114" t="s">
        <v>15</v>
      </c>
      <c r="N114" t="s">
        <v>764</v>
      </c>
      <c r="O114" t="s">
        <v>877</v>
      </c>
    </row>
    <row r="115" spans="1:15">
      <c r="A115">
        <v>537</v>
      </c>
      <c r="B115" t="s">
        <v>16</v>
      </c>
      <c r="C115" t="s">
        <v>14</v>
      </c>
      <c r="D115">
        <v>-69.652682592000005</v>
      </c>
      <c r="E115">
        <v>44.576236756999997</v>
      </c>
      <c r="F115">
        <v>16</v>
      </c>
      <c r="G115" t="s">
        <v>53</v>
      </c>
      <c r="H115" t="s">
        <v>53</v>
      </c>
      <c r="I115" t="s">
        <v>53</v>
      </c>
      <c r="J115" t="s">
        <v>53</v>
      </c>
      <c r="K115" t="s">
        <v>53</v>
      </c>
      <c r="L115">
        <v>9</v>
      </c>
      <c r="M115" t="s">
        <v>15</v>
      </c>
      <c r="N115" t="s">
        <v>789</v>
      </c>
      <c r="O115" t="s">
        <v>877</v>
      </c>
    </row>
    <row r="116" spans="1:15">
      <c r="A116">
        <v>474</v>
      </c>
      <c r="B116" t="s">
        <v>48</v>
      </c>
      <c r="C116" t="s">
        <v>19</v>
      </c>
      <c r="D116">
        <v>-69.659735433999998</v>
      </c>
      <c r="E116">
        <v>44.526937209000003</v>
      </c>
      <c r="F116">
        <v>14</v>
      </c>
      <c r="G116" t="s">
        <v>53</v>
      </c>
      <c r="H116" t="s">
        <v>53</v>
      </c>
      <c r="I116" t="s">
        <v>53</v>
      </c>
      <c r="J116" t="s">
        <v>53</v>
      </c>
      <c r="K116" t="s">
        <v>53</v>
      </c>
      <c r="L116">
        <v>8</v>
      </c>
      <c r="M116" t="s">
        <v>18</v>
      </c>
      <c r="N116" t="s">
        <v>726</v>
      </c>
      <c r="O116" t="s">
        <v>879</v>
      </c>
    </row>
    <row r="117" spans="1:15">
      <c r="A117">
        <v>528</v>
      </c>
      <c r="B117" t="s">
        <v>16</v>
      </c>
      <c r="C117" t="s">
        <v>14</v>
      </c>
      <c r="D117">
        <v>-69.654278425000001</v>
      </c>
      <c r="E117">
        <v>44.578514877000003</v>
      </c>
      <c r="F117">
        <v>7</v>
      </c>
      <c r="G117" t="s">
        <v>53</v>
      </c>
      <c r="H117" t="s">
        <v>53</v>
      </c>
      <c r="I117" t="s">
        <v>53</v>
      </c>
      <c r="J117" t="s">
        <v>53</v>
      </c>
      <c r="K117" t="s">
        <v>53</v>
      </c>
      <c r="L117">
        <v>8</v>
      </c>
      <c r="M117" t="s">
        <v>15</v>
      </c>
      <c r="N117" t="s">
        <v>780</v>
      </c>
      <c r="O117" t="s">
        <v>877</v>
      </c>
    </row>
    <row r="118" spans="1:15">
      <c r="A118">
        <v>533</v>
      </c>
      <c r="B118" t="s">
        <v>16</v>
      </c>
      <c r="C118" t="s">
        <v>21</v>
      </c>
      <c r="D118">
        <v>-69.653068348000005</v>
      </c>
      <c r="E118">
        <v>44.577201625999997</v>
      </c>
      <c r="F118">
        <v>16</v>
      </c>
      <c r="G118" t="s">
        <v>53</v>
      </c>
      <c r="H118" t="s">
        <v>53</v>
      </c>
      <c r="I118" t="s">
        <v>53</v>
      </c>
      <c r="J118" t="s">
        <v>53</v>
      </c>
      <c r="K118" t="s">
        <v>53</v>
      </c>
      <c r="L118">
        <v>8</v>
      </c>
      <c r="M118" t="s">
        <v>15</v>
      </c>
      <c r="N118" t="s">
        <v>785</v>
      </c>
      <c r="O118" t="s">
        <v>877</v>
      </c>
    </row>
    <row r="119" spans="1:15">
      <c r="A119">
        <v>478</v>
      </c>
      <c r="B119" t="s">
        <v>16</v>
      </c>
      <c r="C119" t="s">
        <v>14</v>
      </c>
      <c r="D119">
        <v>-69.659840361999997</v>
      </c>
      <c r="E119">
        <v>44.526965236000002</v>
      </c>
      <c r="F119">
        <v>13</v>
      </c>
      <c r="G119" t="s">
        <v>53</v>
      </c>
      <c r="H119" t="s">
        <v>53</v>
      </c>
      <c r="I119" t="s">
        <v>53</v>
      </c>
      <c r="J119" t="s">
        <v>53</v>
      </c>
      <c r="K119" t="s">
        <v>53</v>
      </c>
      <c r="L119">
        <v>8</v>
      </c>
      <c r="M119" t="s">
        <v>18</v>
      </c>
      <c r="N119" t="s">
        <v>730</v>
      </c>
      <c r="O119" t="s">
        <v>877</v>
      </c>
    </row>
    <row r="120" spans="1:15">
      <c r="A120">
        <v>345</v>
      </c>
      <c r="B120" t="s">
        <v>22</v>
      </c>
      <c r="C120" t="s">
        <v>14</v>
      </c>
      <c r="D120">
        <v>-69.662604021000007</v>
      </c>
      <c r="E120">
        <v>44.528882557999999</v>
      </c>
      <c r="F120">
        <v>6</v>
      </c>
      <c r="G120" t="s">
        <v>53</v>
      </c>
      <c r="H120" t="s">
        <v>53</v>
      </c>
      <c r="I120" t="s">
        <v>53</v>
      </c>
      <c r="J120" t="s">
        <v>53</v>
      </c>
      <c r="K120" t="s">
        <v>53</v>
      </c>
      <c r="L120">
        <v>7</v>
      </c>
      <c r="M120" t="s">
        <v>15</v>
      </c>
      <c r="N120" t="s">
        <v>597</v>
      </c>
      <c r="O120" t="s">
        <v>877</v>
      </c>
    </row>
    <row r="121" spans="1:15">
      <c r="A121">
        <v>114</v>
      </c>
      <c r="B121" t="s">
        <v>35</v>
      </c>
      <c r="C121" t="s">
        <v>21</v>
      </c>
      <c r="D121">
        <v>-69.632952517999996</v>
      </c>
      <c r="E121">
        <v>44.550781123999997</v>
      </c>
      <c r="F121">
        <v>8</v>
      </c>
      <c r="G121" t="s">
        <v>53</v>
      </c>
      <c r="H121" t="s">
        <v>53</v>
      </c>
      <c r="I121" t="s">
        <v>53</v>
      </c>
      <c r="J121" t="s">
        <v>53</v>
      </c>
      <c r="K121" t="s">
        <v>53</v>
      </c>
      <c r="L121">
        <v>7</v>
      </c>
      <c r="M121" t="s">
        <v>15</v>
      </c>
      <c r="N121" t="s">
        <v>366</v>
      </c>
      <c r="O121" t="s">
        <v>877</v>
      </c>
    </row>
    <row r="122" spans="1:15">
      <c r="A122">
        <v>636</v>
      </c>
      <c r="B122" t="s">
        <v>16</v>
      </c>
      <c r="C122" t="s">
        <v>14</v>
      </c>
      <c r="D122">
        <v>-69.652301870000002</v>
      </c>
      <c r="E122">
        <v>44.575403516999998</v>
      </c>
      <c r="F122">
        <v>6</v>
      </c>
      <c r="G122" t="s">
        <v>53</v>
      </c>
      <c r="H122" t="s">
        <v>53</v>
      </c>
      <c r="I122" t="s">
        <v>53</v>
      </c>
      <c r="J122" t="s">
        <v>53</v>
      </c>
      <c r="K122" t="s">
        <v>53</v>
      </c>
      <c r="L122">
        <v>7</v>
      </c>
      <c r="M122" t="s">
        <v>15</v>
      </c>
      <c r="N122" t="s">
        <v>845</v>
      </c>
      <c r="O122" t="s">
        <v>877</v>
      </c>
    </row>
    <row r="123" spans="1:15">
      <c r="A123">
        <v>526</v>
      </c>
      <c r="B123" t="s">
        <v>16</v>
      </c>
      <c r="C123" t="s">
        <v>14</v>
      </c>
      <c r="D123">
        <v>-69.654393037999995</v>
      </c>
      <c r="E123">
        <v>44.578812042000003</v>
      </c>
      <c r="F123">
        <v>11</v>
      </c>
      <c r="G123" t="s">
        <v>53</v>
      </c>
      <c r="H123" t="s">
        <v>53</v>
      </c>
      <c r="I123" t="s">
        <v>53</v>
      </c>
      <c r="J123" t="s">
        <v>53</v>
      </c>
      <c r="K123" t="s">
        <v>53</v>
      </c>
      <c r="L123">
        <v>7</v>
      </c>
      <c r="M123" t="s">
        <v>15</v>
      </c>
      <c r="N123" t="s">
        <v>778</v>
      </c>
      <c r="O123" t="s">
        <v>877</v>
      </c>
    </row>
    <row r="124" spans="1:15">
      <c r="A124">
        <v>535</v>
      </c>
      <c r="B124" t="s">
        <v>16</v>
      </c>
      <c r="C124" t="s">
        <v>14</v>
      </c>
      <c r="D124">
        <v>-69.652777908999994</v>
      </c>
      <c r="E124">
        <v>44.576309999000003</v>
      </c>
      <c r="F124">
        <v>13</v>
      </c>
      <c r="G124">
        <v>8</v>
      </c>
      <c r="H124" t="s">
        <v>53</v>
      </c>
      <c r="I124" t="s">
        <v>53</v>
      </c>
      <c r="J124" t="s">
        <v>53</v>
      </c>
      <c r="K124" t="s">
        <v>53</v>
      </c>
      <c r="L124">
        <v>7</v>
      </c>
      <c r="M124" t="s">
        <v>15</v>
      </c>
      <c r="N124" t="s">
        <v>787</v>
      </c>
      <c r="O124" t="s">
        <v>877</v>
      </c>
    </row>
    <row r="125" spans="1:15">
      <c r="A125">
        <v>524</v>
      </c>
      <c r="B125" t="s">
        <v>16</v>
      </c>
      <c r="C125" t="s">
        <v>21</v>
      </c>
      <c r="D125">
        <v>-69.654338967000001</v>
      </c>
      <c r="E125">
        <v>44.578644148999999</v>
      </c>
      <c r="F125">
        <v>14</v>
      </c>
      <c r="G125" t="s">
        <v>53</v>
      </c>
      <c r="H125" t="s">
        <v>53</v>
      </c>
      <c r="I125" t="s">
        <v>53</v>
      </c>
      <c r="J125" t="s">
        <v>53</v>
      </c>
      <c r="K125" t="s">
        <v>53</v>
      </c>
      <c r="L125">
        <v>7</v>
      </c>
      <c r="M125" t="s">
        <v>15</v>
      </c>
      <c r="N125" t="s">
        <v>776</v>
      </c>
      <c r="O125" t="s">
        <v>877</v>
      </c>
    </row>
    <row r="126" spans="1:15">
      <c r="A126">
        <v>641</v>
      </c>
      <c r="B126" t="s">
        <v>16</v>
      </c>
      <c r="C126" t="s">
        <v>21</v>
      </c>
      <c r="D126">
        <v>-69.651951748000002</v>
      </c>
      <c r="E126">
        <v>44.574166775000002</v>
      </c>
      <c r="F126">
        <v>14</v>
      </c>
      <c r="G126" t="s">
        <v>53</v>
      </c>
      <c r="H126" t="s">
        <v>53</v>
      </c>
      <c r="I126" t="s">
        <v>53</v>
      </c>
      <c r="J126" t="s">
        <v>53</v>
      </c>
      <c r="K126" t="s">
        <v>53</v>
      </c>
      <c r="L126">
        <v>7</v>
      </c>
      <c r="M126" t="s">
        <v>15</v>
      </c>
      <c r="N126" t="s">
        <v>850</v>
      </c>
      <c r="O126" t="s">
        <v>877</v>
      </c>
    </row>
    <row r="127" spans="1:15">
      <c r="A127">
        <v>640</v>
      </c>
      <c r="B127" t="s">
        <v>16</v>
      </c>
      <c r="C127" t="s">
        <v>14</v>
      </c>
      <c r="D127">
        <v>-69.651991379999998</v>
      </c>
      <c r="E127">
        <v>44.574365821000001</v>
      </c>
      <c r="F127">
        <v>23</v>
      </c>
      <c r="G127" t="s">
        <v>53</v>
      </c>
      <c r="H127" t="s">
        <v>53</v>
      </c>
      <c r="I127" t="s">
        <v>53</v>
      </c>
      <c r="J127" t="s">
        <v>53</v>
      </c>
      <c r="K127" t="s">
        <v>53</v>
      </c>
      <c r="L127">
        <v>7</v>
      </c>
      <c r="M127" t="s">
        <v>15</v>
      </c>
      <c r="N127" t="s">
        <v>849</v>
      </c>
      <c r="O127" t="s">
        <v>877</v>
      </c>
    </row>
    <row r="128" spans="1:15">
      <c r="A128">
        <v>90</v>
      </c>
      <c r="B128" t="s">
        <v>22</v>
      </c>
      <c r="C128" t="s">
        <v>14</v>
      </c>
      <c r="D128">
        <v>-69.627185863999998</v>
      </c>
      <c r="E128">
        <v>44.552855569000002</v>
      </c>
      <c r="F128">
        <v>4</v>
      </c>
      <c r="G128" t="s">
        <v>53</v>
      </c>
      <c r="H128" t="s">
        <v>53</v>
      </c>
      <c r="I128" t="s">
        <v>53</v>
      </c>
      <c r="J128" t="s">
        <v>53</v>
      </c>
      <c r="K128" t="s">
        <v>53</v>
      </c>
      <c r="L128">
        <v>6</v>
      </c>
      <c r="M128" t="s">
        <v>29</v>
      </c>
      <c r="N128" t="s">
        <v>342</v>
      </c>
      <c r="O128" t="s">
        <v>877</v>
      </c>
    </row>
    <row r="129" spans="1:15">
      <c r="A129">
        <v>540</v>
      </c>
      <c r="B129" t="s">
        <v>16</v>
      </c>
      <c r="C129" t="s">
        <v>19</v>
      </c>
      <c r="D129">
        <v>-69.652267984999995</v>
      </c>
      <c r="E129">
        <v>44.575309060999999</v>
      </c>
      <c r="F129">
        <v>10</v>
      </c>
      <c r="G129" t="s">
        <v>53</v>
      </c>
      <c r="H129" t="s">
        <v>53</v>
      </c>
      <c r="I129" t="s">
        <v>53</v>
      </c>
      <c r="J129" t="s">
        <v>53</v>
      </c>
      <c r="K129" t="s">
        <v>53</v>
      </c>
      <c r="L129">
        <v>6</v>
      </c>
      <c r="M129" t="s">
        <v>15</v>
      </c>
      <c r="N129" t="s">
        <v>792</v>
      </c>
      <c r="O129" t="s">
        <v>877</v>
      </c>
    </row>
    <row r="130" spans="1:15">
      <c r="A130">
        <v>543</v>
      </c>
      <c r="B130" t="s">
        <v>16</v>
      </c>
      <c r="C130" t="s">
        <v>14</v>
      </c>
      <c r="D130">
        <v>-69.652254537000005</v>
      </c>
      <c r="E130">
        <v>44.575379054000003</v>
      </c>
      <c r="F130">
        <v>10</v>
      </c>
      <c r="G130" t="s">
        <v>53</v>
      </c>
      <c r="H130" t="s">
        <v>53</v>
      </c>
      <c r="I130" t="s">
        <v>53</v>
      </c>
      <c r="J130" t="s">
        <v>53</v>
      </c>
      <c r="K130" t="s">
        <v>53</v>
      </c>
      <c r="L130">
        <v>6</v>
      </c>
      <c r="M130" t="s">
        <v>15</v>
      </c>
      <c r="N130" t="s">
        <v>795</v>
      </c>
      <c r="O130" t="s">
        <v>877</v>
      </c>
    </row>
    <row r="131" spans="1:15">
      <c r="A131">
        <v>546</v>
      </c>
      <c r="B131" t="s">
        <v>16</v>
      </c>
      <c r="C131" t="s">
        <v>21</v>
      </c>
      <c r="D131">
        <v>-69.652298427999995</v>
      </c>
      <c r="E131">
        <v>44.574680223999998</v>
      </c>
      <c r="F131">
        <v>10</v>
      </c>
      <c r="G131" t="s">
        <v>53</v>
      </c>
      <c r="H131" t="s">
        <v>53</v>
      </c>
      <c r="I131" t="s">
        <v>53</v>
      </c>
      <c r="J131" t="s">
        <v>53</v>
      </c>
      <c r="K131" t="s">
        <v>53</v>
      </c>
      <c r="L131">
        <v>6</v>
      </c>
      <c r="M131" t="s">
        <v>15</v>
      </c>
      <c r="N131" t="s">
        <v>798</v>
      </c>
      <c r="O131" t="s">
        <v>877</v>
      </c>
    </row>
    <row r="132" spans="1:15">
      <c r="A132">
        <v>519</v>
      </c>
      <c r="B132" t="s">
        <v>16</v>
      </c>
      <c r="C132" t="s">
        <v>14</v>
      </c>
      <c r="D132">
        <v>-69.654646604000007</v>
      </c>
      <c r="E132">
        <v>44.579375345000003</v>
      </c>
      <c r="F132">
        <v>11</v>
      </c>
      <c r="G132">
        <v>8</v>
      </c>
      <c r="H132" t="s">
        <v>53</v>
      </c>
      <c r="I132" t="s">
        <v>53</v>
      </c>
      <c r="J132" t="s">
        <v>53</v>
      </c>
      <c r="K132" t="s">
        <v>53</v>
      </c>
      <c r="L132">
        <v>6</v>
      </c>
      <c r="M132" t="s">
        <v>15</v>
      </c>
      <c r="N132" t="s">
        <v>771</v>
      </c>
      <c r="O132" t="s">
        <v>877</v>
      </c>
    </row>
    <row r="133" spans="1:15">
      <c r="A133">
        <v>525</v>
      </c>
      <c r="B133" t="s">
        <v>16</v>
      </c>
      <c r="C133" t="s">
        <v>21</v>
      </c>
      <c r="D133">
        <v>-69.654399705000003</v>
      </c>
      <c r="E133">
        <v>44.578765187999998</v>
      </c>
      <c r="F133">
        <v>12</v>
      </c>
      <c r="G133" t="s">
        <v>53</v>
      </c>
      <c r="H133" t="s">
        <v>53</v>
      </c>
      <c r="I133" t="s">
        <v>53</v>
      </c>
      <c r="J133" t="s">
        <v>53</v>
      </c>
      <c r="K133" t="s">
        <v>53</v>
      </c>
      <c r="L133">
        <v>6</v>
      </c>
      <c r="M133" t="s">
        <v>15</v>
      </c>
      <c r="N133" t="s">
        <v>777</v>
      </c>
      <c r="O133" t="s">
        <v>877</v>
      </c>
    </row>
    <row r="134" spans="1:15">
      <c r="A134">
        <v>374</v>
      </c>
      <c r="B134" t="s">
        <v>16</v>
      </c>
      <c r="C134" t="s">
        <v>14</v>
      </c>
      <c r="D134">
        <v>-69.660765979000004</v>
      </c>
      <c r="E134">
        <v>44.534027361</v>
      </c>
      <c r="F134">
        <v>13</v>
      </c>
      <c r="G134" t="s">
        <v>53</v>
      </c>
      <c r="H134" t="s">
        <v>53</v>
      </c>
      <c r="I134" t="s">
        <v>53</v>
      </c>
      <c r="J134" t="s">
        <v>53</v>
      </c>
      <c r="K134" t="s">
        <v>53</v>
      </c>
      <c r="L134">
        <v>6</v>
      </c>
      <c r="M134" t="s">
        <v>15</v>
      </c>
      <c r="N134" t="s">
        <v>626</v>
      </c>
      <c r="O134" t="s">
        <v>877</v>
      </c>
    </row>
    <row r="135" spans="1:15">
      <c r="A135">
        <v>552</v>
      </c>
      <c r="B135" t="s">
        <v>16</v>
      </c>
      <c r="C135" t="s">
        <v>21</v>
      </c>
      <c r="D135">
        <v>-69.652066059000006</v>
      </c>
      <c r="E135">
        <v>44.573930259999997</v>
      </c>
      <c r="F135">
        <v>17</v>
      </c>
      <c r="G135" t="s">
        <v>53</v>
      </c>
      <c r="H135" t="s">
        <v>53</v>
      </c>
      <c r="I135" t="s">
        <v>53</v>
      </c>
      <c r="J135" t="s">
        <v>53</v>
      </c>
      <c r="K135" t="s">
        <v>53</v>
      </c>
      <c r="L135">
        <v>6</v>
      </c>
      <c r="M135" t="s">
        <v>15</v>
      </c>
      <c r="N135" t="s">
        <v>804</v>
      </c>
      <c r="O135" t="s">
        <v>877</v>
      </c>
    </row>
    <row r="136" spans="1:15">
      <c r="A136">
        <v>326</v>
      </c>
      <c r="B136" t="s">
        <v>16</v>
      </c>
      <c r="C136" t="s">
        <v>14</v>
      </c>
      <c r="D136">
        <v>-69.642589696000002</v>
      </c>
      <c r="E136">
        <v>44.534760839</v>
      </c>
      <c r="F136">
        <v>19</v>
      </c>
      <c r="G136" t="s">
        <v>53</v>
      </c>
      <c r="H136" t="s">
        <v>53</v>
      </c>
      <c r="I136" t="s">
        <v>53</v>
      </c>
      <c r="J136" t="s">
        <v>53</v>
      </c>
      <c r="K136" t="s">
        <v>53</v>
      </c>
      <c r="L136">
        <v>6</v>
      </c>
      <c r="M136" t="s">
        <v>18</v>
      </c>
      <c r="N136" t="s">
        <v>578</v>
      </c>
      <c r="O136" t="s">
        <v>877</v>
      </c>
    </row>
    <row r="137" spans="1:15">
      <c r="A137">
        <v>489</v>
      </c>
      <c r="B137" t="s">
        <v>51</v>
      </c>
      <c r="C137" t="s">
        <v>14</v>
      </c>
      <c r="D137">
        <v>-69.656218736</v>
      </c>
      <c r="E137">
        <v>44.580582790000001</v>
      </c>
      <c r="F137">
        <v>14</v>
      </c>
      <c r="G137" t="s">
        <v>53</v>
      </c>
      <c r="H137" t="s">
        <v>53</v>
      </c>
      <c r="I137" t="s">
        <v>53</v>
      </c>
      <c r="J137" t="s">
        <v>53</v>
      </c>
      <c r="K137" t="s">
        <v>53</v>
      </c>
      <c r="L137">
        <v>6</v>
      </c>
      <c r="M137" t="s">
        <v>15</v>
      </c>
      <c r="N137" t="s">
        <v>741</v>
      </c>
      <c r="O137" t="s">
        <v>877</v>
      </c>
    </row>
    <row r="138" spans="1:15">
      <c r="A138">
        <v>458</v>
      </c>
      <c r="B138" t="s">
        <v>48</v>
      </c>
      <c r="C138" t="s">
        <v>19</v>
      </c>
      <c r="D138">
        <v>-69.661224919999995</v>
      </c>
      <c r="E138">
        <v>44.527400950000001</v>
      </c>
      <c r="F138">
        <v>8</v>
      </c>
      <c r="G138" t="s">
        <v>53</v>
      </c>
      <c r="H138" t="s">
        <v>53</v>
      </c>
      <c r="I138" t="s">
        <v>53</v>
      </c>
      <c r="J138" t="s">
        <v>53</v>
      </c>
      <c r="K138" t="s">
        <v>53</v>
      </c>
      <c r="L138">
        <v>5</v>
      </c>
      <c r="M138" t="s">
        <v>15</v>
      </c>
      <c r="N138" t="s">
        <v>710</v>
      </c>
      <c r="O138" t="s">
        <v>879</v>
      </c>
    </row>
    <row r="139" spans="1:15">
      <c r="A139">
        <v>455</v>
      </c>
      <c r="B139" t="s">
        <v>48</v>
      </c>
      <c r="C139" t="s">
        <v>21</v>
      </c>
      <c r="D139">
        <v>-69.661268433000004</v>
      </c>
      <c r="E139">
        <v>44.527500848000003</v>
      </c>
      <c r="F139">
        <v>10</v>
      </c>
      <c r="G139" t="s">
        <v>53</v>
      </c>
      <c r="H139" t="s">
        <v>53</v>
      </c>
      <c r="I139" t="s">
        <v>53</v>
      </c>
      <c r="J139" t="s">
        <v>53</v>
      </c>
      <c r="K139" t="s">
        <v>53</v>
      </c>
      <c r="L139">
        <v>5</v>
      </c>
      <c r="M139" t="s">
        <v>15</v>
      </c>
      <c r="N139" t="s">
        <v>707</v>
      </c>
      <c r="O139" t="s">
        <v>879</v>
      </c>
    </row>
    <row r="140" spans="1:15">
      <c r="A140">
        <v>352</v>
      </c>
      <c r="B140" t="s">
        <v>48</v>
      </c>
      <c r="C140" t="s">
        <v>19</v>
      </c>
      <c r="D140">
        <v>-69.662314828000007</v>
      </c>
      <c r="E140">
        <v>44.528718456</v>
      </c>
      <c r="F140">
        <v>12</v>
      </c>
      <c r="G140">
        <v>11</v>
      </c>
      <c r="H140" t="s">
        <v>53</v>
      </c>
      <c r="I140" t="s">
        <v>53</v>
      </c>
      <c r="J140" t="s">
        <v>53</v>
      </c>
      <c r="K140" t="s">
        <v>53</v>
      </c>
      <c r="L140">
        <v>5</v>
      </c>
      <c r="M140" t="s">
        <v>15</v>
      </c>
      <c r="N140" t="s">
        <v>604</v>
      </c>
      <c r="O140" t="s">
        <v>879</v>
      </c>
    </row>
    <row r="141" spans="1:15">
      <c r="A141">
        <v>477</v>
      </c>
      <c r="B141" t="s">
        <v>48</v>
      </c>
      <c r="C141" t="s">
        <v>19</v>
      </c>
      <c r="D141">
        <v>-69.659834537999998</v>
      </c>
      <c r="E141">
        <v>44.526939685999999</v>
      </c>
      <c r="F141">
        <v>12</v>
      </c>
      <c r="G141" t="s">
        <v>53</v>
      </c>
      <c r="H141" t="s">
        <v>53</v>
      </c>
      <c r="I141" t="s">
        <v>53</v>
      </c>
      <c r="J141" t="s">
        <v>53</v>
      </c>
      <c r="K141" t="s">
        <v>53</v>
      </c>
      <c r="L141">
        <v>5</v>
      </c>
      <c r="M141" t="s">
        <v>18</v>
      </c>
      <c r="N141" t="s">
        <v>729</v>
      </c>
      <c r="O141" t="s">
        <v>879</v>
      </c>
    </row>
    <row r="142" spans="1:15">
      <c r="A142">
        <v>311</v>
      </c>
      <c r="B142" t="s">
        <v>22</v>
      </c>
      <c r="C142" t="s">
        <v>21</v>
      </c>
      <c r="D142">
        <v>-69.642328269999993</v>
      </c>
      <c r="E142">
        <v>44.535351871000003</v>
      </c>
      <c r="F142">
        <v>15</v>
      </c>
      <c r="G142" t="s">
        <v>53</v>
      </c>
      <c r="H142" t="s">
        <v>53</v>
      </c>
      <c r="I142" t="s">
        <v>53</v>
      </c>
      <c r="J142" t="s">
        <v>53</v>
      </c>
      <c r="K142" t="s">
        <v>53</v>
      </c>
      <c r="L142">
        <v>5</v>
      </c>
      <c r="M142" t="s">
        <v>18</v>
      </c>
      <c r="N142" t="s">
        <v>563</v>
      </c>
      <c r="O142" t="s">
        <v>877</v>
      </c>
    </row>
    <row r="143" spans="1:15">
      <c r="A143">
        <v>206</v>
      </c>
      <c r="B143" t="s">
        <v>32</v>
      </c>
      <c r="C143" t="s">
        <v>14</v>
      </c>
      <c r="D143">
        <v>-69.628121475</v>
      </c>
      <c r="E143">
        <v>44.553180069</v>
      </c>
      <c r="F143">
        <v>14</v>
      </c>
      <c r="G143" t="s">
        <v>53</v>
      </c>
      <c r="H143" t="s">
        <v>53</v>
      </c>
      <c r="I143" t="s">
        <v>53</v>
      </c>
      <c r="J143" t="s">
        <v>53</v>
      </c>
      <c r="K143" t="s">
        <v>53</v>
      </c>
      <c r="L143">
        <v>5</v>
      </c>
      <c r="M143" t="s">
        <v>15</v>
      </c>
      <c r="N143" t="s">
        <v>458</v>
      </c>
      <c r="O143" t="s">
        <v>879</v>
      </c>
    </row>
    <row r="144" spans="1:15">
      <c r="A144">
        <v>207</v>
      </c>
      <c r="B144" t="s">
        <v>32</v>
      </c>
      <c r="C144" t="s">
        <v>21</v>
      </c>
      <c r="D144">
        <v>-69.628138644000003</v>
      </c>
      <c r="E144">
        <v>44.553203955000001</v>
      </c>
      <c r="F144">
        <v>14</v>
      </c>
      <c r="G144">
        <v>12</v>
      </c>
      <c r="H144">
        <v>6</v>
      </c>
      <c r="I144">
        <v>6</v>
      </c>
      <c r="J144">
        <v>5</v>
      </c>
      <c r="K144">
        <v>5</v>
      </c>
      <c r="L144">
        <v>5</v>
      </c>
      <c r="M144" t="s">
        <v>15</v>
      </c>
      <c r="N144" t="s">
        <v>459</v>
      </c>
      <c r="O144" t="s">
        <v>879</v>
      </c>
    </row>
    <row r="145" spans="1:15">
      <c r="A145">
        <v>444</v>
      </c>
      <c r="B145" t="s">
        <v>16</v>
      </c>
      <c r="C145" t="s">
        <v>14</v>
      </c>
      <c r="D145">
        <v>-69.660057977999998</v>
      </c>
      <c r="E145">
        <v>44.534168639999997</v>
      </c>
      <c r="F145">
        <v>6</v>
      </c>
      <c r="G145" t="s">
        <v>53</v>
      </c>
      <c r="H145" t="s">
        <v>53</v>
      </c>
      <c r="I145" t="s">
        <v>53</v>
      </c>
      <c r="J145" t="s">
        <v>53</v>
      </c>
      <c r="K145" t="s">
        <v>53</v>
      </c>
      <c r="L145">
        <v>5</v>
      </c>
      <c r="M145" t="s">
        <v>15</v>
      </c>
      <c r="N145" t="s">
        <v>696</v>
      </c>
      <c r="O145" t="s">
        <v>877</v>
      </c>
    </row>
    <row r="146" spans="1:15">
      <c r="A146">
        <v>631</v>
      </c>
      <c r="B146" t="s">
        <v>16</v>
      </c>
      <c r="C146" t="s">
        <v>14</v>
      </c>
      <c r="D146">
        <v>-69.652657391000005</v>
      </c>
      <c r="E146">
        <v>44.576182168999999</v>
      </c>
      <c r="F146">
        <v>8</v>
      </c>
      <c r="G146" t="s">
        <v>53</v>
      </c>
      <c r="H146" t="s">
        <v>53</v>
      </c>
      <c r="I146" t="s">
        <v>53</v>
      </c>
      <c r="J146" t="s">
        <v>53</v>
      </c>
      <c r="K146" t="s">
        <v>53</v>
      </c>
      <c r="L146">
        <v>5</v>
      </c>
      <c r="M146" t="s">
        <v>15</v>
      </c>
      <c r="N146" t="s">
        <v>840</v>
      </c>
      <c r="O146" t="s">
        <v>877</v>
      </c>
    </row>
    <row r="147" spans="1:15">
      <c r="A147">
        <v>637</v>
      </c>
      <c r="B147" t="s">
        <v>16</v>
      </c>
      <c r="C147" t="s">
        <v>14</v>
      </c>
      <c r="D147">
        <v>-69.652119253999999</v>
      </c>
      <c r="E147">
        <v>44.574748325000002</v>
      </c>
      <c r="F147">
        <v>8</v>
      </c>
      <c r="G147" t="s">
        <v>53</v>
      </c>
      <c r="H147" t="s">
        <v>53</v>
      </c>
      <c r="I147" t="s">
        <v>53</v>
      </c>
      <c r="J147" t="s">
        <v>53</v>
      </c>
      <c r="K147" t="s">
        <v>53</v>
      </c>
      <c r="L147">
        <v>5</v>
      </c>
      <c r="M147" t="s">
        <v>15</v>
      </c>
      <c r="N147" t="s">
        <v>846</v>
      </c>
      <c r="O147" t="s">
        <v>877</v>
      </c>
    </row>
    <row r="148" spans="1:15">
      <c r="A148">
        <v>553</v>
      </c>
      <c r="B148" t="s">
        <v>16</v>
      </c>
      <c r="C148" t="s">
        <v>14</v>
      </c>
      <c r="D148">
        <v>-69.652056251000005</v>
      </c>
      <c r="E148">
        <v>44.573793361</v>
      </c>
      <c r="F148">
        <v>9</v>
      </c>
      <c r="G148" t="s">
        <v>53</v>
      </c>
      <c r="H148" t="s">
        <v>53</v>
      </c>
      <c r="I148" t="s">
        <v>53</v>
      </c>
      <c r="J148" t="s">
        <v>53</v>
      </c>
      <c r="K148" t="s">
        <v>53</v>
      </c>
      <c r="L148">
        <v>5</v>
      </c>
      <c r="M148" t="s">
        <v>15</v>
      </c>
      <c r="N148" t="s">
        <v>805</v>
      </c>
      <c r="O148" t="s">
        <v>877</v>
      </c>
    </row>
    <row r="149" spans="1:15">
      <c r="A149">
        <v>610</v>
      </c>
      <c r="B149" t="s">
        <v>16</v>
      </c>
      <c r="C149" t="s">
        <v>14</v>
      </c>
      <c r="D149">
        <v>-69.655041939</v>
      </c>
      <c r="E149">
        <v>44.580230143999998</v>
      </c>
      <c r="F149">
        <v>9</v>
      </c>
      <c r="G149" t="s">
        <v>53</v>
      </c>
      <c r="H149" t="s">
        <v>53</v>
      </c>
      <c r="I149" t="s">
        <v>53</v>
      </c>
      <c r="J149" t="s">
        <v>53</v>
      </c>
      <c r="K149" t="s">
        <v>53</v>
      </c>
      <c r="L149">
        <v>5</v>
      </c>
      <c r="M149" t="s">
        <v>15</v>
      </c>
      <c r="N149" t="s">
        <v>819</v>
      </c>
      <c r="O149" t="s">
        <v>877</v>
      </c>
    </row>
    <row r="150" spans="1:15">
      <c r="A150">
        <v>635</v>
      </c>
      <c r="B150" t="s">
        <v>16</v>
      </c>
      <c r="C150" t="s">
        <v>14</v>
      </c>
      <c r="D150">
        <v>-69.652298814999995</v>
      </c>
      <c r="E150">
        <v>44.575447814999997</v>
      </c>
      <c r="F150">
        <v>11</v>
      </c>
      <c r="G150" t="s">
        <v>53</v>
      </c>
      <c r="H150" t="s">
        <v>53</v>
      </c>
      <c r="I150" t="s">
        <v>53</v>
      </c>
      <c r="J150" t="s">
        <v>53</v>
      </c>
      <c r="K150" t="s">
        <v>53</v>
      </c>
      <c r="L150">
        <v>5</v>
      </c>
      <c r="M150" t="s">
        <v>15</v>
      </c>
      <c r="N150" t="s">
        <v>844</v>
      </c>
      <c r="O150" t="s">
        <v>877</v>
      </c>
    </row>
    <row r="151" spans="1:15">
      <c r="A151">
        <v>633</v>
      </c>
      <c r="B151" t="s">
        <v>16</v>
      </c>
      <c r="C151" t="s">
        <v>14</v>
      </c>
      <c r="D151">
        <v>-69.652291113000004</v>
      </c>
      <c r="E151">
        <v>44.575497796999997</v>
      </c>
      <c r="F151">
        <v>13</v>
      </c>
      <c r="G151" t="s">
        <v>53</v>
      </c>
      <c r="H151" t="s">
        <v>53</v>
      </c>
      <c r="I151" t="s">
        <v>53</v>
      </c>
      <c r="J151" t="s">
        <v>53</v>
      </c>
      <c r="K151" t="s">
        <v>53</v>
      </c>
      <c r="L151">
        <v>5</v>
      </c>
      <c r="M151" t="s">
        <v>15</v>
      </c>
      <c r="N151" t="s">
        <v>842</v>
      </c>
      <c r="O151" t="s">
        <v>877</v>
      </c>
    </row>
    <row r="152" spans="1:15">
      <c r="A152">
        <v>607</v>
      </c>
      <c r="B152" t="s">
        <v>16</v>
      </c>
      <c r="C152" t="s">
        <v>14</v>
      </c>
      <c r="D152">
        <v>-69.655061262999993</v>
      </c>
      <c r="E152">
        <v>44.580293603999998</v>
      </c>
      <c r="F152">
        <v>17</v>
      </c>
      <c r="G152" t="s">
        <v>53</v>
      </c>
      <c r="H152" t="s">
        <v>53</v>
      </c>
      <c r="I152" t="s">
        <v>53</v>
      </c>
      <c r="J152" t="s">
        <v>53</v>
      </c>
      <c r="K152" t="s">
        <v>53</v>
      </c>
      <c r="L152">
        <v>5</v>
      </c>
      <c r="M152" t="s">
        <v>15</v>
      </c>
      <c r="N152" t="s">
        <v>816</v>
      </c>
      <c r="O152" t="s">
        <v>877</v>
      </c>
    </row>
    <row r="153" spans="1:15">
      <c r="A153">
        <v>45</v>
      </c>
      <c r="B153" t="s">
        <v>16</v>
      </c>
      <c r="C153" t="s">
        <v>21</v>
      </c>
      <c r="D153">
        <v>-69.627712055000003</v>
      </c>
      <c r="E153">
        <v>44.551043507999999</v>
      </c>
      <c r="F153">
        <v>3</v>
      </c>
      <c r="G153" t="s">
        <v>53</v>
      </c>
      <c r="H153" t="s">
        <v>53</v>
      </c>
      <c r="I153" t="s">
        <v>53</v>
      </c>
      <c r="J153" t="s">
        <v>53</v>
      </c>
      <c r="K153" t="s">
        <v>53</v>
      </c>
      <c r="L153">
        <v>5</v>
      </c>
      <c r="M153" t="s">
        <v>18</v>
      </c>
      <c r="N153" t="s">
        <v>297</v>
      </c>
      <c r="O153" t="s">
        <v>877</v>
      </c>
    </row>
    <row r="154" spans="1:15">
      <c r="A154">
        <v>423</v>
      </c>
      <c r="B154" t="s">
        <v>52</v>
      </c>
      <c r="C154" t="s">
        <v>19</v>
      </c>
      <c r="D154">
        <v>-69.658934084999999</v>
      </c>
      <c r="E154">
        <v>44.534165520999998</v>
      </c>
      <c r="F154">
        <v>16</v>
      </c>
      <c r="G154" t="s">
        <v>53</v>
      </c>
      <c r="H154" t="s">
        <v>53</v>
      </c>
      <c r="I154" t="s">
        <v>53</v>
      </c>
      <c r="J154" t="s">
        <v>53</v>
      </c>
      <c r="K154" t="s">
        <v>53</v>
      </c>
      <c r="L154">
        <v>5</v>
      </c>
      <c r="M154" t="s">
        <v>15</v>
      </c>
      <c r="N154" t="s">
        <v>675</v>
      </c>
      <c r="O154" t="s">
        <v>877</v>
      </c>
    </row>
    <row r="155" spans="1:15">
      <c r="A155">
        <v>74</v>
      </c>
      <c r="B155" t="s">
        <v>31</v>
      </c>
      <c r="C155" t="s">
        <v>14</v>
      </c>
      <c r="D155">
        <v>-69.627188770999993</v>
      </c>
      <c r="E155">
        <v>44.552655426999998</v>
      </c>
      <c r="F155">
        <v>1</v>
      </c>
      <c r="G155" t="s">
        <v>53</v>
      </c>
      <c r="H155" t="s">
        <v>53</v>
      </c>
      <c r="I155" t="s">
        <v>53</v>
      </c>
      <c r="J155" t="s">
        <v>53</v>
      </c>
      <c r="K155" t="s">
        <v>53</v>
      </c>
      <c r="L155">
        <v>5</v>
      </c>
      <c r="M155" t="s">
        <v>29</v>
      </c>
      <c r="N155" t="s">
        <v>326</v>
      </c>
      <c r="O155" t="s">
        <v>880</v>
      </c>
    </row>
    <row r="156" spans="1:15">
      <c r="A156">
        <v>64</v>
      </c>
      <c r="B156" t="s">
        <v>31</v>
      </c>
      <c r="C156" t="s">
        <v>14</v>
      </c>
      <c r="D156">
        <v>-69.627136031000006</v>
      </c>
      <c r="E156">
        <v>44.552257253999997</v>
      </c>
      <c r="F156">
        <v>2</v>
      </c>
      <c r="G156" t="s">
        <v>53</v>
      </c>
      <c r="H156" t="s">
        <v>53</v>
      </c>
      <c r="I156" t="s">
        <v>53</v>
      </c>
      <c r="J156" t="s">
        <v>53</v>
      </c>
      <c r="K156" t="s">
        <v>53</v>
      </c>
      <c r="L156">
        <v>5</v>
      </c>
      <c r="M156" t="s">
        <v>29</v>
      </c>
      <c r="N156" t="s">
        <v>316</v>
      </c>
      <c r="O156" t="s">
        <v>880</v>
      </c>
    </row>
    <row r="157" spans="1:15">
      <c r="A157">
        <v>75</v>
      </c>
      <c r="B157" t="s">
        <v>31</v>
      </c>
      <c r="C157" t="s">
        <v>14</v>
      </c>
      <c r="D157">
        <v>-69.627161178999998</v>
      </c>
      <c r="E157">
        <v>44.552673261000002</v>
      </c>
      <c r="F157">
        <v>2</v>
      </c>
      <c r="G157" t="s">
        <v>53</v>
      </c>
      <c r="H157" t="s">
        <v>53</v>
      </c>
      <c r="I157" t="s">
        <v>53</v>
      </c>
      <c r="J157" t="s">
        <v>53</v>
      </c>
      <c r="K157" t="s">
        <v>53</v>
      </c>
      <c r="L157">
        <v>5</v>
      </c>
      <c r="M157" t="s">
        <v>29</v>
      </c>
      <c r="N157" t="s">
        <v>327</v>
      </c>
      <c r="O157" t="s">
        <v>880</v>
      </c>
    </row>
    <row r="158" spans="1:15">
      <c r="A158">
        <v>349</v>
      </c>
      <c r="B158" t="s">
        <v>48</v>
      </c>
      <c r="C158" t="s">
        <v>21</v>
      </c>
      <c r="D158">
        <v>-69.662390349000006</v>
      </c>
      <c r="E158">
        <v>44.528763963999999</v>
      </c>
      <c r="F158">
        <v>6</v>
      </c>
      <c r="G158" t="s">
        <v>53</v>
      </c>
      <c r="H158" t="s">
        <v>53</v>
      </c>
      <c r="I158" t="s">
        <v>53</v>
      </c>
      <c r="J158" t="s">
        <v>53</v>
      </c>
      <c r="K158" t="s">
        <v>53</v>
      </c>
      <c r="L158">
        <v>4</v>
      </c>
      <c r="M158" t="s">
        <v>15</v>
      </c>
      <c r="N158" t="s">
        <v>601</v>
      </c>
      <c r="O158" t="s">
        <v>879</v>
      </c>
    </row>
    <row r="159" spans="1:15">
      <c r="A159">
        <v>341</v>
      </c>
      <c r="B159" t="s">
        <v>48</v>
      </c>
      <c r="C159" t="s">
        <v>14</v>
      </c>
      <c r="D159">
        <v>-69.662876483999995</v>
      </c>
      <c r="E159">
        <v>44.528955535999998</v>
      </c>
      <c r="F159">
        <v>7</v>
      </c>
      <c r="G159" t="s">
        <v>53</v>
      </c>
      <c r="H159" t="s">
        <v>53</v>
      </c>
      <c r="I159" t="s">
        <v>53</v>
      </c>
      <c r="J159" t="s">
        <v>53</v>
      </c>
      <c r="K159" t="s">
        <v>53</v>
      </c>
      <c r="L159">
        <v>4</v>
      </c>
      <c r="M159" t="s">
        <v>15</v>
      </c>
      <c r="N159" t="s">
        <v>593</v>
      </c>
      <c r="O159" t="s">
        <v>879</v>
      </c>
    </row>
    <row r="160" spans="1:15">
      <c r="A160">
        <v>338</v>
      </c>
      <c r="B160" t="s">
        <v>48</v>
      </c>
      <c r="C160" t="s">
        <v>14</v>
      </c>
      <c r="D160">
        <v>-69.663110978999995</v>
      </c>
      <c r="E160">
        <v>44.529126312000002</v>
      </c>
      <c r="F160">
        <v>10</v>
      </c>
      <c r="G160" t="s">
        <v>53</v>
      </c>
      <c r="H160" t="s">
        <v>53</v>
      </c>
      <c r="I160" t="s">
        <v>53</v>
      </c>
      <c r="J160" t="s">
        <v>53</v>
      </c>
      <c r="K160" t="s">
        <v>53</v>
      </c>
      <c r="L160">
        <v>4</v>
      </c>
      <c r="M160" t="s">
        <v>15</v>
      </c>
      <c r="N160" t="s">
        <v>590</v>
      </c>
      <c r="O160" t="s">
        <v>879</v>
      </c>
    </row>
    <row r="161" spans="1:15">
      <c r="A161">
        <v>121</v>
      </c>
      <c r="B161" t="s">
        <v>22</v>
      </c>
      <c r="C161" t="s">
        <v>14</v>
      </c>
      <c r="D161">
        <v>-69.633496756</v>
      </c>
      <c r="E161">
        <v>44.550820608999999</v>
      </c>
      <c r="F161">
        <v>3</v>
      </c>
      <c r="G161" t="s">
        <v>53</v>
      </c>
      <c r="H161" t="s">
        <v>53</v>
      </c>
      <c r="I161" t="s">
        <v>53</v>
      </c>
      <c r="J161" t="s">
        <v>53</v>
      </c>
      <c r="K161" t="s">
        <v>53</v>
      </c>
      <c r="L161">
        <v>4</v>
      </c>
      <c r="M161" t="s">
        <v>15</v>
      </c>
      <c r="N161" t="s">
        <v>373</v>
      </c>
      <c r="O161" t="s">
        <v>877</v>
      </c>
    </row>
    <row r="162" spans="1:15">
      <c r="A162">
        <v>24</v>
      </c>
      <c r="B162" t="s">
        <v>22</v>
      </c>
      <c r="C162" t="s">
        <v>14</v>
      </c>
      <c r="D162">
        <v>-69.627911421999997</v>
      </c>
      <c r="E162">
        <v>44.550804653</v>
      </c>
      <c r="F162">
        <v>5</v>
      </c>
      <c r="G162" t="s">
        <v>53</v>
      </c>
      <c r="H162" t="s">
        <v>53</v>
      </c>
      <c r="I162" t="s">
        <v>53</v>
      </c>
      <c r="J162" t="s">
        <v>53</v>
      </c>
      <c r="K162" t="s">
        <v>53</v>
      </c>
      <c r="L162">
        <v>4</v>
      </c>
      <c r="M162" t="s">
        <v>18</v>
      </c>
      <c r="N162" t="s">
        <v>276</v>
      </c>
      <c r="O162" t="s">
        <v>877</v>
      </c>
    </row>
    <row r="163" spans="1:15">
      <c r="A163">
        <v>33</v>
      </c>
      <c r="B163" t="s">
        <v>22</v>
      </c>
      <c r="C163" t="s">
        <v>14</v>
      </c>
      <c r="D163">
        <v>-69.627705984000002</v>
      </c>
      <c r="E163">
        <v>44.550629016999999</v>
      </c>
      <c r="F163">
        <v>5</v>
      </c>
      <c r="G163" t="s">
        <v>53</v>
      </c>
      <c r="H163" t="s">
        <v>53</v>
      </c>
      <c r="I163" t="s">
        <v>53</v>
      </c>
      <c r="J163" t="s">
        <v>53</v>
      </c>
      <c r="K163" t="s">
        <v>53</v>
      </c>
      <c r="L163">
        <v>4</v>
      </c>
      <c r="M163" t="s">
        <v>18</v>
      </c>
      <c r="N163" t="s">
        <v>285</v>
      </c>
      <c r="O163" t="s">
        <v>877</v>
      </c>
    </row>
    <row r="164" spans="1:15">
      <c r="A164">
        <v>25</v>
      </c>
      <c r="B164" t="s">
        <v>22</v>
      </c>
      <c r="C164" t="s">
        <v>21</v>
      </c>
      <c r="D164">
        <v>-69.627832251000001</v>
      </c>
      <c r="E164">
        <v>44.550770544999999</v>
      </c>
      <c r="F164">
        <v>6</v>
      </c>
      <c r="G164" t="s">
        <v>53</v>
      </c>
      <c r="H164" t="s">
        <v>53</v>
      </c>
      <c r="I164" t="s">
        <v>53</v>
      </c>
      <c r="J164" t="s">
        <v>53</v>
      </c>
      <c r="K164" t="s">
        <v>53</v>
      </c>
      <c r="L164">
        <v>4</v>
      </c>
      <c r="M164" t="s">
        <v>18</v>
      </c>
      <c r="N164" t="s">
        <v>277</v>
      </c>
      <c r="O164" t="s">
        <v>877</v>
      </c>
    </row>
    <row r="165" spans="1:15">
      <c r="A165">
        <v>278</v>
      </c>
      <c r="B165" t="s">
        <v>45</v>
      </c>
      <c r="C165" t="s">
        <v>21</v>
      </c>
      <c r="D165">
        <v>-69.643681873000006</v>
      </c>
      <c r="E165">
        <v>44.534474967999998</v>
      </c>
      <c r="F165">
        <v>9</v>
      </c>
      <c r="G165" t="s">
        <v>53</v>
      </c>
      <c r="H165" t="s">
        <v>53</v>
      </c>
      <c r="I165" t="s">
        <v>53</v>
      </c>
      <c r="J165" t="s">
        <v>53</v>
      </c>
      <c r="K165" t="s">
        <v>53</v>
      </c>
      <c r="L165">
        <v>4</v>
      </c>
      <c r="M165" t="s">
        <v>18</v>
      </c>
      <c r="N165" t="s">
        <v>530</v>
      </c>
      <c r="O165" t="s">
        <v>877</v>
      </c>
    </row>
    <row r="166" spans="1:15">
      <c r="A166">
        <v>309</v>
      </c>
      <c r="B166" t="s">
        <v>36</v>
      </c>
      <c r="C166" t="s">
        <v>14</v>
      </c>
      <c r="D166">
        <v>-69.638579768</v>
      </c>
      <c r="E166">
        <v>44.538109945999999</v>
      </c>
      <c r="F166">
        <v>19</v>
      </c>
      <c r="G166" t="s">
        <v>53</v>
      </c>
      <c r="H166" t="s">
        <v>53</v>
      </c>
      <c r="I166" t="s">
        <v>53</v>
      </c>
      <c r="J166" t="s">
        <v>53</v>
      </c>
      <c r="K166" t="s">
        <v>53</v>
      </c>
      <c r="L166">
        <v>4</v>
      </c>
      <c r="M166" t="s">
        <v>15</v>
      </c>
      <c r="N166" t="s">
        <v>561</v>
      </c>
      <c r="O166" t="s">
        <v>877</v>
      </c>
    </row>
    <row r="167" spans="1:15">
      <c r="A167">
        <v>225</v>
      </c>
      <c r="B167" t="s">
        <v>33</v>
      </c>
      <c r="C167" t="s">
        <v>14</v>
      </c>
      <c r="D167">
        <v>-69.628221850000003</v>
      </c>
      <c r="E167">
        <v>44.551675879000001</v>
      </c>
      <c r="F167">
        <v>11</v>
      </c>
      <c r="G167" t="s">
        <v>53</v>
      </c>
      <c r="H167" t="s">
        <v>53</v>
      </c>
      <c r="I167" t="s">
        <v>53</v>
      </c>
      <c r="J167" t="s">
        <v>53</v>
      </c>
      <c r="K167" t="s">
        <v>53</v>
      </c>
      <c r="L167">
        <v>4</v>
      </c>
      <c r="M167" t="s">
        <v>15</v>
      </c>
      <c r="N167" t="s">
        <v>477</v>
      </c>
      <c r="O167" t="s">
        <v>877</v>
      </c>
    </row>
    <row r="168" spans="1:15">
      <c r="A168">
        <v>521</v>
      </c>
      <c r="B168" t="s">
        <v>16</v>
      </c>
      <c r="C168" t="s">
        <v>14</v>
      </c>
      <c r="D168">
        <v>-69.654538389999999</v>
      </c>
      <c r="E168">
        <v>44.579120469000003</v>
      </c>
      <c r="F168">
        <v>9</v>
      </c>
      <c r="G168" t="s">
        <v>53</v>
      </c>
      <c r="H168" t="s">
        <v>53</v>
      </c>
      <c r="I168" t="s">
        <v>53</v>
      </c>
      <c r="J168" t="s">
        <v>53</v>
      </c>
      <c r="K168" t="s">
        <v>53</v>
      </c>
      <c r="L168">
        <v>4</v>
      </c>
      <c r="M168" t="s">
        <v>15</v>
      </c>
      <c r="N168" t="s">
        <v>773</v>
      </c>
      <c r="O168" t="s">
        <v>877</v>
      </c>
    </row>
    <row r="169" spans="1:15">
      <c r="A169">
        <v>605</v>
      </c>
      <c r="B169" t="s">
        <v>16</v>
      </c>
      <c r="C169" t="s">
        <v>19</v>
      </c>
      <c r="D169">
        <v>-69.655177022000004</v>
      </c>
      <c r="E169">
        <v>44.580346956</v>
      </c>
      <c r="F169">
        <v>9</v>
      </c>
      <c r="G169" t="s">
        <v>53</v>
      </c>
      <c r="H169" t="s">
        <v>53</v>
      </c>
      <c r="I169" t="s">
        <v>53</v>
      </c>
      <c r="J169" t="s">
        <v>53</v>
      </c>
      <c r="K169" t="s">
        <v>53</v>
      </c>
      <c r="L169">
        <v>4</v>
      </c>
      <c r="M169" t="s">
        <v>15</v>
      </c>
      <c r="N169" t="s">
        <v>814</v>
      </c>
      <c r="O169" t="s">
        <v>877</v>
      </c>
    </row>
    <row r="170" spans="1:15">
      <c r="A170">
        <v>269</v>
      </c>
      <c r="B170" t="s">
        <v>16</v>
      </c>
      <c r="C170" t="s">
        <v>19</v>
      </c>
      <c r="D170">
        <v>-69.631143566000006</v>
      </c>
      <c r="E170">
        <v>44.567420478999999</v>
      </c>
      <c r="F170">
        <v>10</v>
      </c>
      <c r="G170" t="s">
        <v>53</v>
      </c>
      <c r="H170" t="s">
        <v>53</v>
      </c>
      <c r="I170" t="s">
        <v>53</v>
      </c>
      <c r="J170" t="s">
        <v>53</v>
      </c>
      <c r="K170" t="s">
        <v>53</v>
      </c>
      <c r="L170">
        <v>4</v>
      </c>
      <c r="M170" t="s">
        <v>15</v>
      </c>
      <c r="N170" t="s">
        <v>521</v>
      </c>
      <c r="O170" t="s">
        <v>877</v>
      </c>
    </row>
    <row r="171" spans="1:15">
      <c r="A171">
        <v>498</v>
      </c>
      <c r="B171" t="s">
        <v>16</v>
      </c>
      <c r="C171" t="s">
        <v>14</v>
      </c>
      <c r="D171">
        <v>-69.655201959999999</v>
      </c>
      <c r="E171">
        <v>44.580173479999999</v>
      </c>
      <c r="F171">
        <v>11</v>
      </c>
      <c r="G171" t="s">
        <v>53</v>
      </c>
      <c r="H171" t="s">
        <v>53</v>
      </c>
      <c r="I171" t="s">
        <v>53</v>
      </c>
      <c r="J171" t="s">
        <v>53</v>
      </c>
      <c r="K171" t="s">
        <v>53</v>
      </c>
      <c r="L171">
        <v>4</v>
      </c>
      <c r="M171" t="s">
        <v>15</v>
      </c>
      <c r="N171" t="s">
        <v>750</v>
      </c>
      <c r="O171" t="s">
        <v>877</v>
      </c>
    </row>
    <row r="172" spans="1:15">
      <c r="A172">
        <v>602</v>
      </c>
      <c r="B172" t="s">
        <v>16</v>
      </c>
      <c r="C172" t="s">
        <v>14</v>
      </c>
      <c r="D172">
        <v>-69.655255377000003</v>
      </c>
      <c r="E172">
        <v>44.580399469</v>
      </c>
      <c r="F172">
        <v>12</v>
      </c>
      <c r="G172" t="s">
        <v>53</v>
      </c>
      <c r="H172" t="s">
        <v>53</v>
      </c>
      <c r="I172" t="s">
        <v>53</v>
      </c>
      <c r="J172" t="s">
        <v>53</v>
      </c>
      <c r="K172" t="s">
        <v>53</v>
      </c>
      <c r="L172">
        <v>4</v>
      </c>
      <c r="M172" t="s">
        <v>15</v>
      </c>
      <c r="N172" t="s">
        <v>811</v>
      </c>
      <c r="O172" t="s">
        <v>877</v>
      </c>
    </row>
    <row r="173" spans="1:15">
      <c r="A173">
        <v>554</v>
      </c>
      <c r="B173" t="s">
        <v>16</v>
      </c>
      <c r="C173" t="s">
        <v>14</v>
      </c>
      <c r="D173">
        <v>-69.651463194000002</v>
      </c>
      <c r="E173">
        <v>44.571968222999999</v>
      </c>
      <c r="F173">
        <v>14</v>
      </c>
      <c r="G173" t="s">
        <v>53</v>
      </c>
      <c r="H173" t="s">
        <v>53</v>
      </c>
      <c r="I173" t="s">
        <v>53</v>
      </c>
      <c r="J173" t="s">
        <v>53</v>
      </c>
      <c r="K173" t="s">
        <v>53</v>
      </c>
      <c r="L173">
        <v>4</v>
      </c>
      <c r="M173" t="s">
        <v>15</v>
      </c>
      <c r="N173" t="s">
        <v>806</v>
      </c>
      <c r="O173" t="s">
        <v>877</v>
      </c>
    </row>
    <row r="174" spans="1:15">
      <c r="A174">
        <v>486</v>
      </c>
      <c r="B174" t="s">
        <v>52</v>
      </c>
      <c r="C174" t="s">
        <v>19</v>
      </c>
      <c r="D174">
        <v>-69.660258939000002</v>
      </c>
      <c r="E174">
        <v>44.527009341000003</v>
      </c>
      <c r="F174">
        <v>9</v>
      </c>
      <c r="G174" t="s">
        <v>53</v>
      </c>
      <c r="H174" t="s">
        <v>53</v>
      </c>
      <c r="I174" t="s">
        <v>53</v>
      </c>
      <c r="J174" t="s">
        <v>53</v>
      </c>
      <c r="K174" t="s">
        <v>53</v>
      </c>
      <c r="L174">
        <v>4</v>
      </c>
      <c r="M174" t="s">
        <v>18</v>
      </c>
      <c r="N174" t="s">
        <v>738</v>
      </c>
      <c r="O174" t="s">
        <v>877</v>
      </c>
    </row>
    <row r="175" spans="1:15">
      <c r="A175">
        <v>483</v>
      </c>
      <c r="B175" t="s">
        <v>52</v>
      </c>
      <c r="C175" t="s">
        <v>19</v>
      </c>
      <c r="D175">
        <v>-69.660130139000003</v>
      </c>
      <c r="E175">
        <v>44.527036052</v>
      </c>
      <c r="F175">
        <v>13</v>
      </c>
      <c r="G175" t="s">
        <v>53</v>
      </c>
      <c r="H175" t="s">
        <v>53</v>
      </c>
      <c r="I175" t="s">
        <v>53</v>
      </c>
      <c r="J175" t="s">
        <v>53</v>
      </c>
      <c r="K175" t="s">
        <v>53</v>
      </c>
      <c r="L175">
        <v>4</v>
      </c>
      <c r="M175" t="s">
        <v>18</v>
      </c>
      <c r="N175" t="s">
        <v>735</v>
      </c>
      <c r="O175" t="s">
        <v>877</v>
      </c>
    </row>
    <row r="176" spans="1:15">
      <c r="A176">
        <v>380</v>
      </c>
      <c r="B176" t="s">
        <v>51</v>
      </c>
      <c r="C176" t="s">
        <v>14</v>
      </c>
      <c r="D176">
        <v>-69.660742049000007</v>
      </c>
      <c r="E176">
        <v>44.534215574000001</v>
      </c>
      <c r="F176">
        <v>6</v>
      </c>
      <c r="G176" t="s">
        <v>53</v>
      </c>
      <c r="H176" t="s">
        <v>53</v>
      </c>
      <c r="I176" t="s">
        <v>53</v>
      </c>
      <c r="J176" t="s">
        <v>53</v>
      </c>
      <c r="K176" t="s">
        <v>53</v>
      </c>
      <c r="L176">
        <v>4</v>
      </c>
      <c r="M176" t="s">
        <v>15</v>
      </c>
      <c r="N176" t="s">
        <v>632</v>
      </c>
      <c r="O176" t="s">
        <v>877</v>
      </c>
    </row>
    <row r="177" spans="1:15">
      <c r="A177">
        <v>303</v>
      </c>
      <c r="B177" t="s">
        <v>27</v>
      </c>
      <c r="C177" t="s">
        <v>14</v>
      </c>
      <c r="D177">
        <v>-69.631031761000003</v>
      </c>
      <c r="E177">
        <v>44.567647164999997</v>
      </c>
      <c r="F177">
        <v>8</v>
      </c>
      <c r="G177" t="s">
        <v>53</v>
      </c>
      <c r="H177" t="s">
        <v>53</v>
      </c>
      <c r="I177" t="s">
        <v>53</v>
      </c>
      <c r="J177" t="s">
        <v>53</v>
      </c>
      <c r="K177" t="s">
        <v>53</v>
      </c>
      <c r="L177">
        <v>3</v>
      </c>
      <c r="M177" t="s">
        <v>15</v>
      </c>
      <c r="N177" t="s">
        <v>555</v>
      </c>
      <c r="O177" t="s">
        <v>877</v>
      </c>
    </row>
    <row r="178" spans="1:15">
      <c r="A178">
        <v>461</v>
      </c>
      <c r="B178" t="s">
        <v>48</v>
      </c>
      <c r="C178" t="s">
        <v>21</v>
      </c>
      <c r="D178">
        <v>-69.661080904000002</v>
      </c>
      <c r="E178">
        <v>44.527357027000001</v>
      </c>
      <c r="F178">
        <v>7</v>
      </c>
      <c r="G178" t="s">
        <v>53</v>
      </c>
      <c r="H178" t="s">
        <v>53</v>
      </c>
      <c r="I178" t="s">
        <v>53</v>
      </c>
      <c r="J178" t="s">
        <v>53</v>
      </c>
      <c r="K178" t="s">
        <v>53</v>
      </c>
      <c r="L178">
        <v>3</v>
      </c>
      <c r="M178" t="s">
        <v>15</v>
      </c>
      <c r="N178" t="s">
        <v>713</v>
      </c>
      <c r="O178" t="s">
        <v>879</v>
      </c>
    </row>
    <row r="179" spans="1:15">
      <c r="A179">
        <v>342</v>
      </c>
      <c r="B179" t="s">
        <v>26</v>
      </c>
      <c r="C179" t="s">
        <v>21</v>
      </c>
      <c r="D179">
        <v>-69.662852181999995</v>
      </c>
      <c r="E179">
        <v>44.528925725000001</v>
      </c>
      <c r="F179">
        <v>8</v>
      </c>
      <c r="G179" t="s">
        <v>53</v>
      </c>
      <c r="H179" t="s">
        <v>53</v>
      </c>
      <c r="I179" t="s">
        <v>53</v>
      </c>
      <c r="J179" t="s">
        <v>53</v>
      </c>
      <c r="K179" t="s">
        <v>53</v>
      </c>
      <c r="L179">
        <v>3</v>
      </c>
      <c r="M179" t="s">
        <v>15</v>
      </c>
      <c r="N179" t="s">
        <v>594</v>
      </c>
      <c r="O179" t="s">
        <v>879</v>
      </c>
    </row>
    <row r="180" spans="1:15">
      <c r="A180">
        <v>29</v>
      </c>
      <c r="B180" t="s">
        <v>26</v>
      </c>
      <c r="C180" t="s">
        <v>14</v>
      </c>
      <c r="D180">
        <v>-69.627535546999994</v>
      </c>
      <c r="E180">
        <v>44.550823041999998</v>
      </c>
      <c r="F180">
        <v>5</v>
      </c>
      <c r="G180" t="s">
        <v>53</v>
      </c>
      <c r="H180" t="s">
        <v>53</v>
      </c>
      <c r="I180" t="s">
        <v>53</v>
      </c>
      <c r="J180" t="s">
        <v>53</v>
      </c>
      <c r="K180" t="s">
        <v>53</v>
      </c>
      <c r="L180">
        <v>3</v>
      </c>
      <c r="M180" t="s">
        <v>18</v>
      </c>
      <c r="N180" t="s">
        <v>281</v>
      </c>
      <c r="O180" t="s">
        <v>879</v>
      </c>
    </row>
    <row r="181" spans="1:15">
      <c r="A181">
        <v>340</v>
      </c>
      <c r="B181" t="s">
        <v>22</v>
      </c>
      <c r="C181" t="s">
        <v>14</v>
      </c>
      <c r="D181">
        <v>-69.662996023999995</v>
      </c>
      <c r="E181">
        <v>44.529037938000002</v>
      </c>
      <c r="F181">
        <v>10</v>
      </c>
      <c r="G181" t="s">
        <v>53</v>
      </c>
      <c r="H181" t="s">
        <v>53</v>
      </c>
      <c r="I181" t="s">
        <v>53</v>
      </c>
      <c r="J181" t="s">
        <v>53</v>
      </c>
      <c r="K181" t="s">
        <v>53</v>
      </c>
      <c r="L181">
        <v>3</v>
      </c>
      <c r="M181" t="s">
        <v>15</v>
      </c>
      <c r="N181" t="s">
        <v>592</v>
      </c>
      <c r="O181" t="s">
        <v>877</v>
      </c>
    </row>
    <row r="182" spans="1:15">
      <c r="A182">
        <v>318</v>
      </c>
      <c r="B182" t="s">
        <v>33</v>
      </c>
      <c r="C182" t="s">
        <v>21</v>
      </c>
      <c r="D182">
        <v>-69.642368070000003</v>
      </c>
      <c r="E182">
        <v>44.535194947000001</v>
      </c>
      <c r="F182">
        <v>20</v>
      </c>
      <c r="G182" t="s">
        <v>53</v>
      </c>
      <c r="H182" t="s">
        <v>53</v>
      </c>
      <c r="I182" t="s">
        <v>53</v>
      </c>
      <c r="J182" t="s">
        <v>53</v>
      </c>
      <c r="K182" t="s">
        <v>53</v>
      </c>
      <c r="L182">
        <v>3</v>
      </c>
      <c r="M182" t="s">
        <v>18</v>
      </c>
      <c r="N182" t="s">
        <v>570</v>
      </c>
      <c r="O182" t="s">
        <v>877</v>
      </c>
    </row>
    <row r="183" spans="1:15">
      <c r="A183">
        <v>254</v>
      </c>
      <c r="B183" t="s">
        <v>13</v>
      </c>
      <c r="C183" t="s">
        <v>14</v>
      </c>
      <c r="D183">
        <v>-69.646300319999995</v>
      </c>
      <c r="E183">
        <v>44.561561750000003</v>
      </c>
      <c r="F183">
        <v>5</v>
      </c>
      <c r="G183" t="s">
        <v>53</v>
      </c>
      <c r="H183" t="s">
        <v>53</v>
      </c>
      <c r="I183" t="s">
        <v>53</v>
      </c>
      <c r="J183" t="s">
        <v>53</v>
      </c>
      <c r="K183" t="s">
        <v>53</v>
      </c>
      <c r="L183">
        <v>3</v>
      </c>
      <c r="M183" t="s">
        <v>18</v>
      </c>
      <c r="N183" t="s">
        <v>506</v>
      </c>
      <c r="O183" t="s">
        <v>877</v>
      </c>
    </row>
    <row r="184" spans="1:15">
      <c r="A184">
        <v>100</v>
      </c>
      <c r="B184" t="s">
        <v>32</v>
      </c>
      <c r="C184" t="s">
        <v>14</v>
      </c>
      <c r="D184">
        <v>-69.627503344000004</v>
      </c>
      <c r="E184">
        <v>44.553042259000001</v>
      </c>
      <c r="F184">
        <v>3</v>
      </c>
      <c r="G184" t="s">
        <v>53</v>
      </c>
      <c r="H184" t="s">
        <v>53</v>
      </c>
      <c r="I184" t="s">
        <v>53</v>
      </c>
      <c r="J184" t="s">
        <v>53</v>
      </c>
      <c r="K184" t="s">
        <v>53</v>
      </c>
      <c r="L184">
        <v>3</v>
      </c>
      <c r="M184" t="s">
        <v>18</v>
      </c>
      <c r="N184" t="s">
        <v>352</v>
      </c>
      <c r="O184" t="s">
        <v>879</v>
      </c>
    </row>
    <row r="185" spans="1:15">
      <c r="A185">
        <v>604</v>
      </c>
      <c r="B185" t="s">
        <v>16</v>
      </c>
      <c r="C185" t="s">
        <v>14</v>
      </c>
      <c r="D185">
        <v>-69.655232157</v>
      </c>
      <c r="E185">
        <v>44.580357124000002</v>
      </c>
      <c r="F185">
        <v>8</v>
      </c>
      <c r="G185" t="s">
        <v>53</v>
      </c>
      <c r="H185" t="s">
        <v>53</v>
      </c>
      <c r="I185" t="s">
        <v>53</v>
      </c>
      <c r="J185" t="s">
        <v>53</v>
      </c>
      <c r="K185" t="s">
        <v>53</v>
      </c>
      <c r="L185">
        <v>3</v>
      </c>
      <c r="M185" t="s">
        <v>15</v>
      </c>
      <c r="N185" t="s">
        <v>813</v>
      </c>
      <c r="O185" t="s">
        <v>877</v>
      </c>
    </row>
    <row r="186" spans="1:15">
      <c r="A186">
        <v>304</v>
      </c>
      <c r="B186" t="s">
        <v>16</v>
      </c>
      <c r="C186" t="s">
        <v>14</v>
      </c>
      <c r="D186">
        <v>-69.631097596999993</v>
      </c>
      <c r="E186">
        <v>44.567436811999997</v>
      </c>
      <c r="F186">
        <v>9</v>
      </c>
      <c r="G186" t="s">
        <v>53</v>
      </c>
      <c r="H186" t="s">
        <v>53</v>
      </c>
      <c r="I186" t="s">
        <v>53</v>
      </c>
      <c r="J186" t="s">
        <v>53</v>
      </c>
      <c r="K186" t="s">
        <v>53</v>
      </c>
      <c r="L186">
        <v>3</v>
      </c>
      <c r="M186" t="s">
        <v>15</v>
      </c>
      <c r="N186" t="s">
        <v>556</v>
      </c>
      <c r="O186" t="s">
        <v>877</v>
      </c>
    </row>
    <row r="187" spans="1:15">
      <c r="A187">
        <v>542</v>
      </c>
      <c r="B187" t="s">
        <v>16</v>
      </c>
      <c r="C187" t="s">
        <v>14</v>
      </c>
      <c r="D187">
        <v>-69.652270662999996</v>
      </c>
      <c r="E187">
        <v>44.575356501000002</v>
      </c>
      <c r="F187">
        <v>9</v>
      </c>
      <c r="G187" t="s">
        <v>53</v>
      </c>
      <c r="H187" t="s">
        <v>53</v>
      </c>
      <c r="I187" t="s">
        <v>53</v>
      </c>
      <c r="J187" t="s">
        <v>53</v>
      </c>
      <c r="K187" t="s">
        <v>53</v>
      </c>
      <c r="L187">
        <v>3</v>
      </c>
      <c r="M187" t="s">
        <v>15</v>
      </c>
      <c r="N187" t="s">
        <v>794</v>
      </c>
      <c r="O187" t="s">
        <v>877</v>
      </c>
    </row>
    <row r="188" spans="1:15">
      <c r="A188">
        <v>549</v>
      </c>
      <c r="B188" t="s">
        <v>16</v>
      </c>
      <c r="C188" t="s">
        <v>14</v>
      </c>
      <c r="D188">
        <v>-69.652146603999995</v>
      </c>
      <c r="E188">
        <v>44.574312790999997</v>
      </c>
      <c r="F188">
        <v>12</v>
      </c>
      <c r="G188" t="s">
        <v>53</v>
      </c>
      <c r="H188" t="s">
        <v>53</v>
      </c>
      <c r="I188" t="s">
        <v>53</v>
      </c>
      <c r="J188" t="s">
        <v>53</v>
      </c>
      <c r="K188" t="s">
        <v>53</v>
      </c>
      <c r="L188">
        <v>3</v>
      </c>
      <c r="M188" t="s">
        <v>15</v>
      </c>
      <c r="N188" t="s">
        <v>801</v>
      </c>
      <c r="O188" t="s">
        <v>877</v>
      </c>
    </row>
    <row r="189" spans="1:15">
      <c r="A189">
        <v>42</v>
      </c>
      <c r="B189" t="s">
        <v>16</v>
      </c>
      <c r="C189" t="s">
        <v>14</v>
      </c>
      <c r="D189">
        <v>-69.627548722</v>
      </c>
      <c r="E189">
        <v>44.551067037000003</v>
      </c>
      <c r="F189">
        <v>3</v>
      </c>
      <c r="G189" t="s">
        <v>53</v>
      </c>
      <c r="H189" t="s">
        <v>53</v>
      </c>
      <c r="I189" t="s">
        <v>53</v>
      </c>
      <c r="J189" t="s">
        <v>53</v>
      </c>
      <c r="K189" t="s">
        <v>53</v>
      </c>
      <c r="L189">
        <v>3</v>
      </c>
      <c r="M189" t="s">
        <v>18</v>
      </c>
      <c r="N189" t="s">
        <v>294</v>
      </c>
      <c r="O189" t="s">
        <v>877</v>
      </c>
    </row>
    <row r="190" spans="1:15">
      <c r="A190">
        <v>502</v>
      </c>
      <c r="B190" t="s">
        <v>52</v>
      </c>
      <c r="C190" t="s">
        <v>14</v>
      </c>
      <c r="D190">
        <v>-69.655138317999999</v>
      </c>
      <c r="E190">
        <v>44.580048357000003</v>
      </c>
      <c r="F190">
        <v>16</v>
      </c>
      <c r="G190" t="s">
        <v>53</v>
      </c>
      <c r="H190" t="s">
        <v>53</v>
      </c>
      <c r="I190" t="s">
        <v>53</v>
      </c>
      <c r="J190" t="s">
        <v>53</v>
      </c>
      <c r="K190" t="s">
        <v>53</v>
      </c>
      <c r="L190">
        <v>3</v>
      </c>
      <c r="M190" t="s">
        <v>15</v>
      </c>
      <c r="N190" t="s">
        <v>754</v>
      </c>
      <c r="O190" t="s">
        <v>877</v>
      </c>
    </row>
    <row r="191" spans="1:15">
      <c r="A191">
        <v>501</v>
      </c>
      <c r="B191" t="s">
        <v>52</v>
      </c>
      <c r="C191" t="s">
        <v>14</v>
      </c>
      <c r="D191">
        <v>-69.655171658</v>
      </c>
      <c r="E191">
        <v>44.580055708000003</v>
      </c>
      <c r="F191">
        <v>19</v>
      </c>
      <c r="G191" t="s">
        <v>53</v>
      </c>
      <c r="H191" t="s">
        <v>53</v>
      </c>
      <c r="I191" t="s">
        <v>53</v>
      </c>
      <c r="J191" t="s">
        <v>53</v>
      </c>
      <c r="K191" t="s">
        <v>53</v>
      </c>
      <c r="L191">
        <v>3</v>
      </c>
      <c r="M191" t="s">
        <v>15</v>
      </c>
      <c r="N191" t="s">
        <v>753</v>
      </c>
      <c r="O191" t="s">
        <v>877</v>
      </c>
    </row>
    <row r="192" spans="1:15">
      <c r="A192">
        <v>485</v>
      </c>
      <c r="B192" t="s">
        <v>52</v>
      </c>
      <c r="C192" t="s">
        <v>21</v>
      </c>
      <c r="D192">
        <v>-69.660274157999993</v>
      </c>
      <c r="E192">
        <v>44.527014620999999</v>
      </c>
      <c r="F192">
        <v>8</v>
      </c>
      <c r="G192" t="s">
        <v>53</v>
      </c>
      <c r="H192" t="s">
        <v>53</v>
      </c>
      <c r="I192" t="s">
        <v>53</v>
      </c>
      <c r="J192" t="s">
        <v>53</v>
      </c>
      <c r="K192" t="s">
        <v>53</v>
      </c>
      <c r="L192">
        <v>3</v>
      </c>
      <c r="M192" t="s">
        <v>18</v>
      </c>
      <c r="N192" t="s">
        <v>737</v>
      </c>
      <c r="O192" t="s">
        <v>877</v>
      </c>
    </row>
    <row r="193" spans="1:15">
      <c r="A193">
        <v>382</v>
      </c>
      <c r="B193" t="s">
        <v>51</v>
      </c>
      <c r="C193" t="s">
        <v>19</v>
      </c>
      <c r="D193">
        <v>-69.660699739999998</v>
      </c>
      <c r="E193">
        <v>44.534174595000003</v>
      </c>
      <c r="F193">
        <v>6</v>
      </c>
      <c r="G193" t="s">
        <v>53</v>
      </c>
      <c r="H193" t="s">
        <v>53</v>
      </c>
      <c r="I193" t="s">
        <v>53</v>
      </c>
      <c r="J193" t="s">
        <v>53</v>
      </c>
      <c r="K193" t="s">
        <v>53</v>
      </c>
      <c r="L193">
        <v>3</v>
      </c>
      <c r="M193" t="s">
        <v>15</v>
      </c>
      <c r="N193" t="s">
        <v>634</v>
      </c>
      <c r="O193" t="s">
        <v>877</v>
      </c>
    </row>
    <row r="194" spans="1:15">
      <c r="A194">
        <v>488</v>
      </c>
      <c r="B194" t="s">
        <v>51</v>
      </c>
      <c r="C194" t="s">
        <v>14</v>
      </c>
      <c r="D194">
        <v>-69.656248934999994</v>
      </c>
      <c r="E194">
        <v>44.580609576000001</v>
      </c>
      <c r="F194">
        <v>12</v>
      </c>
      <c r="G194" t="s">
        <v>53</v>
      </c>
      <c r="H194" t="s">
        <v>53</v>
      </c>
      <c r="I194" t="s">
        <v>53</v>
      </c>
      <c r="J194" t="s">
        <v>53</v>
      </c>
      <c r="K194" t="s">
        <v>53</v>
      </c>
      <c r="L194">
        <v>3</v>
      </c>
      <c r="M194" t="s">
        <v>15</v>
      </c>
      <c r="N194" t="s">
        <v>740</v>
      </c>
      <c r="O194" t="s">
        <v>877</v>
      </c>
    </row>
    <row r="195" spans="1:15">
      <c r="A195">
        <v>6</v>
      </c>
      <c r="B195" t="s">
        <v>17</v>
      </c>
      <c r="C195" t="s">
        <v>14</v>
      </c>
      <c r="D195">
        <v>-69.646326048000006</v>
      </c>
      <c r="E195">
        <v>44.561905662999997</v>
      </c>
      <c r="F195">
        <v>13</v>
      </c>
      <c r="G195" t="s">
        <v>53</v>
      </c>
      <c r="H195" t="s">
        <v>53</v>
      </c>
      <c r="I195" t="s">
        <v>53</v>
      </c>
      <c r="J195" t="s">
        <v>53</v>
      </c>
      <c r="K195" t="s">
        <v>53</v>
      </c>
      <c r="L195">
        <v>2</v>
      </c>
      <c r="M195" t="s">
        <v>18</v>
      </c>
      <c r="N195" t="s">
        <v>258</v>
      </c>
      <c r="O195" t="s">
        <v>877</v>
      </c>
    </row>
    <row r="196" spans="1:15">
      <c r="A196">
        <v>510</v>
      </c>
      <c r="B196" t="s">
        <v>25</v>
      </c>
      <c r="C196" t="s">
        <v>14</v>
      </c>
      <c r="D196">
        <v>-69.654663634000002</v>
      </c>
      <c r="E196">
        <v>44.579035122999997</v>
      </c>
      <c r="F196">
        <v>10</v>
      </c>
      <c r="G196" t="s">
        <v>53</v>
      </c>
      <c r="H196" t="s">
        <v>53</v>
      </c>
      <c r="I196" t="s">
        <v>53</v>
      </c>
      <c r="J196" t="s">
        <v>53</v>
      </c>
      <c r="K196" t="s">
        <v>53</v>
      </c>
      <c r="L196">
        <v>2</v>
      </c>
      <c r="M196" t="s">
        <v>15</v>
      </c>
      <c r="N196" t="s">
        <v>762</v>
      </c>
      <c r="O196" t="s">
        <v>877</v>
      </c>
    </row>
    <row r="197" spans="1:15">
      <c r="A197">
        <v>51</v>
      </c>
      <c r="B197" t="s">
        <v>28</v>
      </c>
      <c r="C197" t="s">
        <v>14</v>
      </c>
      <c r="D197">
        <v>-69.627184596999996</v>
      </c>
      <c r="E197">
        <v>44.551287305999999</v>
      </c>
      <c r="F197">
        <v>3</v>
      </c>
      <c r="G197">
        <v>3</v>
      </c>
      <c r="H197">
        <v>1</v>
      </c>
      <c r="I197">
        <v>1</v>
      </c>
      <c r="J197" t="s">
        <v>53</v>
      </c>
      <c r="K197" t="s">
        <v>53</v>
      </c>
      <c r="L197">
        <v>2</v>
      </c>
      <c r="M197" t="s">
        <v>29</v>
      </c>
      <c r="N197" t="s">
        <v>303</v>
      </c>
      <c r="O197" t="s">
        <v>877</v>
      </c>
    </row>
    <row r="198" spans="1:15">
      <c r="A198">
        <v>61</v>
      </c>
      <c r="B198" t="s">
        <v>28</v>
      </c>
      <c r="C198" t="s">
        <v>14</v>
      </c>
      <c r="D198">
        <v>-69.627084651999994</v>
      </c>
      <c r="E198">
        <v>44.552212285000003</v>
      </c>
      <c r="F198">
        <v>3</v>
      </c>
      <c r="G198">
        <v>1</v>
      </c>
      <c r="H198">
        <v>1</v>
      </c>
      <c r="I198">
        <v>1</v>
      </c>
      <c r="J198">
        <v>1</v>
      </c>
      <c r="K198">
        <v>1</v>
      </c>
      <c r="L198">
        <v>2</v>
      </c>
      <c r="M198" t="s">
        <v>29</v>
      </c>
      <c r="N198" t="s">
        <v>313</v>
      </c>
      <c r="O198" t="s">
        <v>877</v>
      </c>
    </row>
    <row r="199" spans="1:15">
      <c r="A199">
        <v>68</v>
      </c>
      <c r="B199" t="s">
        <v>28</v>
      </c>
      <c r="C199" t="s">
        <v>14</v>
      </c>
      <c r="D199">
        <v>-69.627203952000002</v>
      </c>
      <c r="E199">
        <v>44.552401690000003</v>
      </c>
      <c r="F199">
        <v>3</v>
      </c>
      <c r="G199">
        <v>2</v>
      </c>
      <c r="H199">
        <v>1</v>
      </c>
      <c r="I199" t="s">
        <v>53</v>
      </c>
      <c r="J199" t="s">
        <v>53</v>
      </c>
      <c r="K199" t="s">
        <v>53</v>
      </c>
      <c r="L199">
        <v>2</v>
      </c>
      <c r="M199" t="s">
        <v>29</v>
      </c>
      <c r="N199" t="s">
        <v>320</v>
      </c>
      <c r="O199" t="s">
        <v>877</v>
      </c>
    </row>
    <row r="200" spans="1:15">
      <c r="A200">
        <v>70</v>
      </c>
      <c r="B200" t="s">
        <v>28</v>
      </c>
      <c r="C200" t="s">
        <v>14</v>
      </c>
      <c r="D200">
        <v>-69.627205470999996</v>
      </c>
      <c r="E200">
        <v>44.552465323</v>
      </c>
      <c r="F200">
        <v>3</v>
      </c>
      <c r="G200">
        <v>3</v>
      </c>
      <c r="H200">
        <v>1</v>
      </c>
      <c r="I200" t="s">
        <v>53</v>
      </c>
      <c r="J200" t="s">
        <v>53</v>
      </c>
      <c r="K200" t="s">
        <v>53</v>
      </c>
      <c r="L200">
        <v>2</v>
      </c>
      <c r="M200" t="s">
        <v>29</v>
      </c>
      <c r="N200" t="s">
        <v>322</v>
      </c>
      <c r="O200" t="s">
        <v>877</v>
      </c>
    </row>
    <row r="201" spans="1:15">
      <c r="A201">
        <v>71</v>
      </c>
      <c r="B201" t="s">
        <v>28</v>
      </c>
      <c r="C201" t="s">
        <v>14</v>
      </c>
      <c r="D201">
        <v>-69.627243395999997</v>
      </c>
      <c r="E201">
        <v>44.552490042000002</v>
      </c>
      <c r="F201">
        <v>3</v>
      </c>
      <c r="G201">
        <v>2</v>
      </c>
      <c r="H201">
        <v>2</v>
      </c>
      <c r="I201" t="s">
        <v>53</v>
      </c>
      <c r="J201" t="s">
        <v>53</v>
      </c>
      <c r="K201" t="s">
        <v>53</v>
      </c>
      <c r="L201">
        <v>2</v>
      </c>
      <c r="M201" t="s">
        <v>29</v>
      </c>
      <c r="N201" t="s">
        <v>323</v>
      </c>
      <c r="O201" t="s">
        <v>877</v>
      </c>
    </row>
    <row r="202" spans="1:15">
      <c r="A202">
        <v>56</v>
      </c>
      <c r="B202" t="s">
        <v>28</v>
      </c>
      <c r="C202" t="s">
        <v>14</v>
      </c>
      <c r="D202">
        <v>-69.627155242000001</v>
      </c>
      <c r="E202">
        <v>44.551626847999998</v>
      </c>
      <c r="F202">
        <v>4</v>
      </c>
      <c r="G202">
        <v>2</v>
      </c>
      <c r="H202">
        <v>1</v>
      </c>
      <c r="I202" t="s">
        <v>53</v>
      </c>
      <c r="J202" t="s">
        <v>53</v>
      </c>
      <c r="K202" t="s">
        <v>53</v>
      </c>
      <c r="L202">
        <v>2</v>
      </c>
      <c r="M202" t="s">
        <v>29</v>
      </c>
      <c r="N202" t="s">
        <v>308</v>
      </c>
      <c r="O202" t="s">
        <v>877</v>
      </c>
    </row>
    <row r="203" spans="1:15">
      <c r="A203">
        <v>58</v>
      </c>
      <c r="B203" t="s">
        <v>28</v>
      </c>
      <c r="C203" t="s">
        <v>14</v>
      </c>
      <c r="D203">
        <v>-69.627146612000004</v>
      </c>
      <c r="E203">
        <v>44.551707405999998</v>
      </c>
      <c r="F203">
        <v>4</v>
      </c>
      <c r="G203">
        <v>4</v>
      </c>
      <c r="H203">
        <v>3</v>
      </c>
      <c r="I203">
        <v>1</v>
      </c>
      <c r="J203" t="s">
        <v>53</v>
      </c>
      <c r="K203" t="s">
        <v>53</v>
      </c>
      <c r="L203">
        <v>2</v>
      </c>
      <c r="M203" t="s">
        <v>29</v>
      </c>
      <c r="N203" t="s">
        <v>310</v>
      </c>
      <c r="O203" t="s">
        <v>877</v>
      </c>
    </row>
    <row r="204" spans="1:15">
      <c r="A204">
        <v>48</v>
      </c>
      <c r="B204" t="s">
        <v>28</v>
      </c>
      <c r="C204" t="s">
        <v>14</v>
      </c>
      <c r="D204">
        <v>-69.627188631999999</v>
      </c>
      <c r="E204">
        <v>44.551157570000001</v>
      </c>
      <c r="F204">
        <v>3</v>
      </c>
      <c r="G204">
        <v>3</v>
      </c>
      <c r="H204" t="s">
        <v>53</v>
      </c>
      <c r="I204" t="s">
        <v>53</v>
      </c>
      <c r="J204" t="s">
        <v>53</v>
      </c>
      <c r="K204" t="s">
        <v>53</v>
      </c>
      <c r="L204">
        <v>2</v>
      </c>
      <c r="M204" t="s">
        <v>18</v>
      </c>
      <c r="N204" t="s">
        <v>300</v>
      </c>
      <c r="O204" t="s">
        <v>877</v>
      </c>
    </row>
    <row r="205" spans="1:15">
      <c r="A205">
        <v>49</v>
      </c>
      <c r="B205" t="s">
        <v>28</v>
      </c>
      <c r="C205" t="s">
        <v>14</v>
      </c>
      <c r="D205">
        <v>-69.627224026999997</v>
      </c>
      <c r="E205">
        <v>44.551231274000003</v>
      </c>
      <c r="F205">
        <v>3</v>
      </c>
      <c r="G205">
        <v>3</v>
      </c>
      <c r="H205">
        <v>2</v>
      </c>
      <c r="I205">
        <v>2</v>
      </c>
      <c r="J205" t="s">
        <v>53</v>
      </c>
      <c r="K205" t="s">
        <v>53</v>
      </c>
      <c r="L205">
        <v>2</v>
      </c>
      <c r="M205" t="s">
        <v>18</v>
      </c>
      <c r="N205" t="s">
        <v>301</v>
      </c>
      <c r="O205" t="s">
        <v>877</v>
      </c>
    </row>
    <row r="206" spans="1:15">
      <c r="A206">
        <v>344</v>
      </c>
      <c r="B206" t="s">
        <v>48</v>
      </c>
      <c r="C206" t="s">
        <v>14</v>
      </c>
      <c r="D206">
        <v>-69.662652941000005</v>
      </c>
      <c r="E206">
        <v>44.528841767000003</v>
      </c>
      <c r="F206">
        <v>5</v>
      </c>
      <c r="G206" t="s">
        <v>53</v>
      </c>
      <c r="H206" t="s">
        <v>53</v>
      </c>
      <c r="I206" t="s">
        <v>53</v>
      </c>
      <c r="J206" t="s">
        <v>53</v>
      </c>
      <c r="K206" t="s">
        <v>53</v>
      </c>
      <c r="L206">
        <v>2</v>
      </c>
      <c r="M206" t="s">
        <v>15</v>
      </c>
      <c r="N206" t="s">
        <v>596</v>
      </c>
      <c r="O206" t="s">
        <v>879</v>
      </c>
    </row>
    <row r="207" spans="1:15">
      <c r="A207">
        <v>354</v>
      </c>
      <c r="B207" t="s">
        <v>48</v>
      </c>
      <c r="C207" t="s">
        <v>21</v>
      </c>
      <c r="D207">
        <v>-69.662271575000005</v>
      </c>
      <c r="E207">
        <v>44.528688922000001</v>
      </c>
      <c r="F207">
        <v>7</v>
      </c>
      <c r="G207" t="s">
        <v>53</v>
      </c>
      <c r="H207" t="s">
        <v>53</v>
      </c>
      <c r="I207" t="s">
        <v>53</v>
      </c>
      <c r="J207" t="s">
        <v>53</v>
      </c>
      <c r="K207" t="s">
        <v>53</v>
      </c>
      <c r="L207">
        <v>2</v>
      </c>
      <c r="M207" t="s">
        <v>15</v>
      </c>
      <c r="N207" t="s">
        <v>606</v>
      </c>
      <c r="O207" t="s">
        <v>879</v>
      </c>
    </row>
    <row r="208" spans="1:15">
      <c r="A208">
        <v>459</v>
      </c>
      <c r="B208" t="s">
        <v>48</v>
      </c>
      <c r="C208" t="s">
        <v>19</v>
      </c>
      <c r="D208">
        <v>-69.661195771999999</v>
      </c>
      <c r="E208">
        <v>44.527407699999998</v>
      </c>
      <c r="F208">
        <v>8</v>
      </c>
      <c r="G208" t="s">
        <v>53</v>
      </c>
      <c r="H208" t="s">
        <v>53</v>
      </c>
      <c r="I208" t="s">
        <v>53</v>
      </c>
      <c r="J208" t="s">
        <v>53</v>
      </c>
      <c r="K208" t="s">
        <v>53</v>
      </c>
      <c r="L208">
        <v>2</v>
      </c>
      <c r="M208" t="s">
        <v>15</v>
      </c>
      <c r="N208" t="s">
        <v>711</v>
      </c>
      <c r="O208" t="s">
        <v>879</v>
      </c>
    </row>
    <row r="209" spans="1:15">
      <c r="A209">
        <v>355</v>
      </c>
      <c r="B209" t="s">
        <v>48</v>
      </c>
      <c r="C209" t="s">
        <v>21</v>
      </c>
      <c r="D209">
        <v>-69.662260275999998</v>
      </c>
      <c r="E209">
        <v>44.528683061999999</v>
      </c>
      <c r="F209">
        <v>9</v>
      </c>
      <c r="G209" t="s">
        <v>53</v>
      </c>
      <c r="H209" t="s">
        <v>53</v>
      </c>
      <c r="I209" t="s">
        <v>53</v>
      </c>
      <c r="J209" t="s">
        <v>53</v>
      </c>
      <c r="K209" t="s">
        <v>53</v>
      </c>
      <c r="L209">
        <v>2</v>
      </c>
      <c r="M209" t="s">
        <v>15</v>
      </c>
      <c r="N209" t="s">
        <v>607</v>
      </c>
      <c r="O209" t="s">
        <v>879</v>
      </c>
    </row>
    <row r="210" spans="1:15">
      <c r="A210">
        <v>384</v>
      </c>
      <c r="B210" t="s">
        <v>26</v>
      </c>
      <c r="C210" t="s">
        <v>21</v>
      </c>
      <c r="D210">
        <v>-69.660540241999996</v>
      </c>
      <c r="E210">
        <v>44.534175722000001</v>
      </c>
      <c r="F210">
        <v>8</v>
      </c>
      <c r="G210" t="s">
        <v>53</v>
      </c>
      <c r="H210" t="s">
        <v>53</v>
      </c>
      <c r="I210" t="s">
        <v>53</v>
      </c>
      <c r="J210" t="s">
        <v>53</v>
      </c>
      <c r="K210" t="s">
        <v>53</v>
      </c>
      <c r="L210">
        <v>2</v>
      </c>
      <c r="M210" t="s">
        <v>15</v>
      </c>
      <c r="N210" t="s">
        <v>636</v>
      </c>
      <c r="O210" t="s">
        <v>879</v>
      </c>
    </row>
    <row r="211" spans="1:15">
      <c r="A211">
        <v>31</v>
      </c>
      <c r="B211" t="s">
        <v>26</v>
      </c>
      <c r="C211" t="s">
        <v>14</v>
      </c>
      <c r="D211">
        <v>-69.627462484000006</v>
      </c>
      <c r="E211">
        <v>44.550816718</v>
      </c>
      <c r="F211">
        <v>5</v>
      </c>
      <c r="G211" t="s">
        <v>53</v>
      </c>
      <c r="H211" t="s">
        <v>53</v>
      </c>
      <c r="I211" t="s">
        <v>53</v>
      </c>
      <c r="J211" t="s">
        <v>53</v>
      </c>
      <c r="K211" t="s">
        <v>53</v>
      </c>
      <c r="L211">
        <v>2</v>
      </c>
      <c r="M211" t="s">
        <v>18</v>
      </c>
      <c r="N211" t="s">
        <v>283</v>
      </c>
      <c r="O211" t="s">
        <v>879</v>
      </c>
    </row>
    <row r="212" spans="1:15">
      <c r="A212">
        <v>122</v>
      </c>
      <c r="B212" t="s">
        <v>22</v>
      </c>
      <c r="C212" t="s">
        <v>14</v>
      </c>
      <c r="D212">
        <v>-69.633630843000006</v>
      </c>
      <c r="E212">
        <v>44.550842164000002</v>
      </c>
      <c r="F212">
        <v>4</v>
      </c>
      <c r="G212" t="s">
        <v>53</v>
      </c>
      <c r="H212" t="s">
        <v>53</v>
      </c>
      <c r="I212" t="s">
        <v>53</v>
      </c>
      <c r="J212" t="s">
        <v>53</v>
      </c>
      <c r="K212" t="s">
        <v>53</v>
      </c>
      <c r="L212">
        <v>2</v>
      </c>
      <c r="M212" t="s">
        <v>15</v>
      </c>
      <c r="N212" t="s">
        <v>374</v>
      </c>
      <c r="O212" t="s">
        <v>877</v>
      </c>
    </row>
    <row r="213" spans="1:15">
      <c r="A213">
        <v>123</v>
      </c>
      <c r="B213" t="s">
        <v>22</v>
      </c>
      <c r="C213" t="s">
        <v>14</v>
      </c>
      <c r="D213">
        <v>-69.633751474999997</v>
      </c>
      <c r="E213">
        <v>44.550858454</v>
      </c>
      <c r="F213">
        <v>8</v>
      </c>
      <c r="G213" t="s">
        <v>53</v>
      </c>
      <c r="H213" t="s">
        <v>53</v>
      </c>
      <c r="I213" t="s">
        <v>53</v>
      </c>
      <c r="J213" t="s">
        <v>53</v>
      </c>
      <c r="K213" t="s">
        <v>53</v>
      </c>
      <c r="L213">
        <v>2</v>
      </c>
      <c r="M213" t="s">
        <v>15</v>
      </c>
      <c r="N213" t="s">
        <v>375</v>
      </c>
      <c r="O213" t="s">
        <v>877</v>
      </c>
    </row>
    <row r="214" spans="1:15">
      <c r="A214">
        <v>335</v>
      </c>
      <c r="B214" t="s">
        <v>22</v>
      </c>
      <c r="C214" t="s">
        <v>19</v>
      </c>
      <c r="D214">
        <v>-69.642755903999998</v>
      </c>
      <c r="E214">
        <v>44.534672350000001</v>
      </c>
      <c r="F214">
        <v>12</v>
      </c>
      <c r="G214" t="s">
        <v>53</v>
      </c>
      <c r="H214" t="s">
        <v>53</v>
      </c>
      <c r="I214" t="s">
        <v>53</v>
      </c>
      <c r="J214" t="s">
        <v>53</v>
      </c>
      <c r="K214" t="s">
        <v>53</v>
      </c>
      <c r="L214">
        <v>2</v>
      </c>
      <c r="M214" t="s">
        <v>18</v>
      </c>
      <c r="N214" t="s">
        <v>587</v>
      </c>
      <c r="O214" t="s">
        <v>877</v>
      </c>
    </row>
    <row r="215" spans="1:15">
      <c r="A215">
        <v>106</v>
      </c>
      <c r="B215" t="s">
        <v>34</v>
      </c>
      <c r="C215" t="s">
        <v>14</v>
      </c>
      <c r="D215">
        <v>-69.629180762000004</v>
      </c>
      <c r="E215">
        <v>44.549536455999998</v>
      </c>
      <c r="F215">
        <v>2</v>
      </c>
      <c r="G215" t="s">
        <v>53</v>
      </c>
      <c r="H215" t="s">
        <v>53</v>
      </c>
      <c r="I215" t="s">
        <v>53</v>
      </c>
      <c r="J215" t="s">
        <v>53</v>
      </c>
      <c r="K215" t="s">
        <v>53</v>
      </c>
      <c r="L215">
        <v>2</v>
      </c>
      <c r="M215" t="s">
        <v>15</v>
      </c>
      <c r="N215" t="s">
        <v>358</v>
      </c>
      <c r="O215" t="s">
        <v>879</v>
      </c>
    </row>
    <row r="216" spans="1:15">
      <c r="A216">
        <v>234</v>
      </c>
      <c r="B216" t="s">
        <v>45</v>
      </c>
      <c r="C216" t="s">
        <v>19</v>
      </c>
      <c r="D216">
        <v>-69.628330238000004</v>
      </c>
      <c r="E216">
        <v>44.550194359999999</v>
      </c>
      <c r="F216">
        <v>14</v>
      </c>
      <c r="G216" t="s">
        <v>53</v>
      </c>
      <c r="H216" t="s">
        <v>53</v>
      </c>
      <c r="I216" t="s">
        <v>53</v>
      </c>
      <c r="J216" t="s">
        <v>53</v>
      </c>
      <c r="K216" t="s">
        <v>53</v>
      </c>
      <c r="L216">
        <v>2</v>
      </c>
      <c r="M216" t="s">
        <v>15</v>
      </c>
      <c r="N216" t="s">
        <v>486</v>
      </c>
      <c r="O216" t="s">
        <v>877</v>
      </c>
    </row>
    <row r="217" spans="1:15">
      <c r="A217">
        <v>279</v>
      </c>
      <c r="B217" t="s">
        <v>45</v>
      </c>
      <c r="C217" t="s">
        <v>21</v>
      </c>
      <c r="D217">
        <v>-69.643689570000006</v>
      </c>
      <c r="E217">
        <v>44.534470743999997</v>
      </c>
      <c r="F217">
        <v>12</v>
      </c>
      <c r="G217" t="s">
        <v>53</v>
      </c>
      <c r="H217" t="s">
        <v>53</v>
      </c>
      <c r="I217" t="s">
        <v>53</v>
      </c>
      <c r="J217" t="s">
        <v>53</v>
      </c>
      <c r="K217" t="s">
        <v>53</v>
      </c>
      <c r="L217">
        <v>2</v>
      </c>
      <c r="M217" t="s">
        <v>18</v>
      </c>
      <c r="N217" t="s">
        <v>531</v>
      </c>
      <c r="O217" t="s">
        <v>877</v>
      </c>
    </row>
    <row r="218" spans="1:15">
      <c r="A218">
        <v>265</v>
      </c>
      <c r="B218" t="s">
        <v>36</v>
      </c>
      <c r="C218" t="s">
        <v>14</v>
      </c>
      <c r="D218">
        <v>-69.630549834999997</v>
      </c>
      <c r="E218">
        <v>44.567158679000002</v>
      </c>
      <c r="F218">
        <v>14</v>
      </c>
      <c r="G218" t="s">
        <v>53</v>
      </c>
      <c r="H218" t="s">
        <v>53</v>
      </c>
      <c r="I218" t="s">
        <v>53</v>
      </c>
      <c r="J218" t="s">
        <v>53</v>
      </c>
      <c r="K218" t="s">
        <v>53</v>
      </c>
      <c r="L218">
        <v>2</v>
      </c>
      <c r="M218" t="s">
        <v>15</v>
      </c>
      <c r="N218" t="s">
        <v>517</v>
      </c>
      <c r="O218" t="s">
        <v>877</v>
      </c>
    </row>
    <row r="219" spans="1:15">
      <c r="A219">
        <v>262</v>
      </c>
      <c r="B219" t="s">
        <v>36</v>
      </c>
      <c r="C219" t="s">
        <v>14</v>
      </c>
      <c r="D219">
        <v>-69.630260176999997</v>
      </c>
      <c r="E219">
        <v>44.567114007999997</v>
      </c>
      <c r="F219">
        <v>18</v>
      </c>
      <c r="G219" t="s">
        <v>53</v>
      </c>
      <c r="H219" t="s">
        <v>53</v>
      </c>
      <c r="I219" t="s">
        <v>53</v>
      </c>
      <c r="J219" t="s">
        <v>53</v>
      </c>
      <c r="K219" t="s">
        <v>53</v>
      </c>
      <c r="L219">
        <v>2</v>
      </c>
      <c r="M219" t="s">
        <v>15</v>
      </c>
      <c r="N219" t="s">
        <v>514</v>
      </c>
      <c r="O219" t="s">
        <v>877</v>
      </c>
    </row>
    <row r="220" spans="1:15">
      <c r="A220">
        <v>421</v>
      </c>
      <c r="B220" t="s">
        <v>33</v>
      </c>
      <c r="C220" t="s">
        <v>21</v>
      </c>
      <c r="D220">
        <v>-69.658869081999995</v>
      </c>
      <c r="E220">
        <v>44.534090767999999</v>
      </c>
      <c r="F220">
        <v>7</v>
      </c>
      <c r="G220" t="s">
        <v>53</v>
      </c>
      <c r="H220" t="s">
        <v>53</v>
      </c>
      <c r="I220" t="s">
        <v>53</v>
      </c>
      <c r="J220" t="s">
        <v>53</v>
      </c>
      <c r="K220" t="s">
        <v>53</v>
      </c>
      <c r="L220">
        <v>2</v>
      </c>
      <c r="M220" t="s">
        <v>15</v>
      </c>
      <c r="N220" t="s">
        <v>673</v>
      </c>
      <c r="O220" t="s">
        <v>877</v>
      </c>
    </row>
    <row r="221" spans="1:15">
      <c r="A221">
        <v>363</v>
      </c>
      <c r="B221" t="s">
        <v>33</v>
      </c>
      <c r="C221" t="s">
        <v>14</v>
      </c>
      <c r="D221">
        <v>-69.660469546000002</v>
      </c>
      <c r="E221">
        <v>44.533698622000003</v>
      </c>
      <c r="F221">
        <v>8</v>
      </c>
      <c r="G221" t="s">
        <v>53</v>
      </c>
      <c r="H221" t="s">
        <v>53</v>
      </c>
      <c r="I221" t="s">
        <v>53</v>
      </c>
      <c r="J221" t="s">
        <v>53</v>
      </c>
      <c r="K221" t="s">
        <v>53</v>
      </c>
      <c r="L221">
        <v>2</v>
      </c>
      <c r="M221" t="s">
        <v>15</v>
      </c>
      <c r="N221" t="s">
        <v>615</v>
      </c>
      <c r="O221" t="s">
        <v>877</v>
      </c>
    </row>
    <row r="222" spans="1:15">
      <c r="A222">
        <v>215</v>
      </c>
      <c r="B222" t="s">
        <v>33</v>
      </c>
      <c r="C222" t="s">
        <v>21</v>
      </c>
      <c r="D222">
        <v>-69.628191219000001</v>
      </c>
      <c r="E222">
        <v>44.552318775000003</v>
      </c>
      <c r="F222">
        <v>9</v>
      </c>
      <c r="G222" t="s">
        <v>53</v>
      </c>
      <c r="H222" t="s">
        <v>53</v>
      </c>
      <c r="I222" t="s">
        <v>53</v>
      </c>
      <c r="J222" t="s">
        <v>53</v>
      </c>
      <c r="K222" t="s">
        <v>53</v>
      </c>
      <c r="L222">
        <v>2</v>
      </c>
      <c r="M222" t="s">
        <v>15</v>
      </c>
      <c r="N222" t="s">
        <v>467</v>
      </c>
      <c r="O222" t="s">
        <v>877</v>
      </c>
    </row>
    <row r="223" spans="1:15">
      <c r="A223">
        <v>210</v>
      </c>
      <c r="B223" t="s">
        <v>33</v>
      </c>
      <c r="C223" t="s">
        <v>14</v>
      </c>
      <c r="D223">
        <v>-69.628173551000003</v>
      </c>
      <c r="E223">
        <v>44.552673128999999</v>
      </c>
      <c r="F223">
        <v>10</v>
      </c>
      <c r="G223">
        <v>8</v>
      </c>
      <c r="H223">
        <v>7</v>
      </c>
      <c r="I223">
        <v>6</v>
      </c>
      <c r="J223" t="s">
        <v>53</v>
      </c>
      <c r="K223" t="s">
        <v>53</v>
      </c>
      <c r="L223">
        <v>2</v>
      </c>
      <c r="M223" t="s">
        <v>15</v>
      </c>
      <c r="N223" t="s">
        <v>462</v>
      </c>
      <c r="O223" t="s">
        <v>877</v>
      </c>
    </row>
    <row r="224" spans="1:15">
      <c r="A224">
        <v>214</v>
      </c>
      <c r="B224" t="s">
        <v>33</v>
      </c>
      <c r="C224" t="s">
        <v>14</v>
      </c>
      <c r="D224">
        <v>-69.628203632999998</v>
      </c>
      <c r="E224">
        <v>44.552324151000001</v>
      </c>
      <c r="F224">
        <v>10</v>
      </c>
      <c r="G224">
        <v>8</v>
      </c>
      <c r="H224">
        <v>7</v>
      </c>
      <c r="I224" t="s">
        <v>53</v>
      </c>
      <c r="J224" t="s">
        <v>53</v>
      </c>
      <c r="K224" t="s">
        <v>53</v>
      </c>
      <c r="L224">
        <v>2</v>
      </c>
      <c r="M224" t="s">
        <v>15</v>
      </c>
      <c r="N224" t="s">
        <v>466</v>
      </c>
      <c r="O224" t="s">
        <v>877</v>
      </c>
    </row>
    <row r="225" spans="1:15">
      <c r="A225">
        <v>220</v>
      </c>
      <c r="B225" t="s">
        <v>33</v>
      </c>
      <c r="C225" t="s">
        <v>14</v>
      </c>
      <c r="D225">
        <v>-69.628181923</v>
      </c>
      <c r="E225">
        <v>44.552134621999997</v>
      </c>
      <c r="F225">
        <v>10</v>
      </c>
      <c r="G225">
        <v>6</v>
      </c>
      <c r="H225" t="s">
        <v>53</v>
      </c>
      <c r="I225" t="s">
        <v>53</v>
      </c>
      <c r="J225" t="s">
        <v>53</v>
      </c>
      <c r="K225" t="s">
        <v>53</v>
      </c>
      <c r="L225">
        <v>2</v>
      </c>
      <c r="M225" t="s">
        <v>15</v>
      </c>
      <c r="N225" t="s">
        <v>472</v>
      </c>
      <c r="O225" t="s">
        <v>877</v>
      </c>
    </row>
    <row r="226" spans="1:15">
      <c r="A226">
        <v>223</v>
      </c>
      <c r="B226" t="s">
        <v>33</v>
      </c>
      <c r="C226" t="s">
        <v>19</v>
      </c>
      <c r="D226">
        <v>-69.628225731000001</v>
      </c>
      <c r="E226">
        <v>44.551966245999999</v>
      </c>
      <c r="F226">
        <v>10</v>
      </c>
      <c r="G226" t="s">
        <v>53</v>
      </c>
      <c r="H226" t="s">
        <v>53</v>
      </c>
      <c r="I226" t="s">
        <v>53</v>
      </c>
      <c r="J226" t="s">
        <v>53</v>
      </c>
      <c r="K226" t="s">
        <v>53</v>
      </c>
      <c r="L226">
        <v>2</v>
      </c>
      <c r="M226" t="s">
        <v>15</v>
      </c>
      <c r="N226" t="s">
        <v>475</v>
      </c>
      <c r="O226" t="s">
        <v>877</v>
      </c>
    </row>
    <row r="227" spans="1:15">
      <c r="A227">
        <v>227</v>
      </c>
      <c r="B227" t="s">
        <v>33</v>
      </c>
      <c r="C227" t="s">
        <v>14</v>
      </c>
      <c r="D227">
        <v>-69.628221847000006</v>
      </c>
      <c r="E227">
        <v>44.551531316999998</v>
      </c>
      <c r="F227">
        <v>12</v>
      </c>
      <c r="G227" t="s">
        <v>53</v>
      </c>
      <c r="H227" t="s">
        <v>53</v>
      </c>
      <c r="I227" t="s">
        <v>53</v>
      </c>
      <c r="J227" t="s">
        <v>53</v>
      </c>
      <c r="K227" t="s">
        <v>53</v>
      </c>
      <c r="L227">
        <v>2</v>
      </c>
      <c r="M227" t="s">
        <v>15</v>
      </c>
      <c r="N227" t="s">
        <v>479</v>
      </c>
      <c r="O227" t="s">
        <v>877</v>
      </c>
    </row>
    <row r="228" spans="1:15">
      <c r="A228">
        <v>361</v>
      </c>
      <c r="B228" t="s">
        <v>33</v>
      </c>
      <c r="C228" t="s">
        <v>14</v>
      </c>
      <c r="D228">
        <v>-69.660433635999993</v>
      </c>
      <c r="E228">
        <v>44.533602268000003</v>
      </c>
      <c r="F228">
        <v>12</v>
      </c>
      <c r="G228" t="s">
        <v>53</v>
      </c>
      <c r="H228" t="s">
        <v>53</v>
      </c>
      <c r="I228" t="s">
        <v>53</v>
      </c>
      <c r="J228" t="s">
        <v>53</v>
      </c>
      <c r="K228" t="s">
        <v>53</v>
      </c>
      <c r="L228">
        <v>2</v>
      </c>
      <c r="M228" t="s">
        <v>15</v>
      </c>
      <c r="N228" t="s">
        <v>613</v>
      </c>
      <c r="O228" t="s">
        <v>877</v>
      </c>
    </row>
    <row r="229" spans="1:15">
      <c r="A229">
        <v>221</v>
      </c>
      <c r="B229" t="s">
        <v>33</v>
      </c>
      <c r="C229" t="s">
        <v>14</v>
      </c>
      <c r="D229">
        <v>-69.628197901999997</v>
      </c>
      <c r="E229">
        <v>44.552128283999998</v>
      </c>
      <c r="F229">
        <v>13</v>
      </c>
      <c r="G229" t="s">
        <v>54</v>
      </c>
      <c r="H229" t="s">
        <v>53</v>
      </c>
      <c r="I229" t="s">
        <v>53</v>
      </c>
      <c r="J229" t="s">
        <v>53</v>
      </c>
      <c r="K229" t="s">
        <v>53</v>
      </c>
      <c r="L229">
        <v>2</v>
      </c>
      <c r="M229" t="s">
        <v>15</v>
      </c>
      <c r="N229" t="s">
        <v>473</v>
      </c>
      <c r="O229" t="s">
        <v>877</v>
      </c>
    </row>
    <row r="230" spans="1:15">
      <c r="A230">
        <v>175</v>
      </c>
      <c r="B230" t="s">
        <v>33</v>
      </c>
      <c r="C230" t="s">
        <v>14</v>
      </c>
      <c r="D230">
        <v>-69.646170427000001</v>
      </c>
      <c r="E230">
        <v>44.563222078999999</v>
      </c>
      <c r="F230">
        <v>14</v>
      </c>
      <c r="G230" t="s">
        <v>53</v>
      </c>
      <c r="H230" t="s">
        <v>53</v>
      </c>
      <c r="I230" t="s">
        <v>53</v>
      </c>
      <c r="J230" t="s">
        <v>53</v>
      </c>
      <c r="K230" t="s">
        <v>53</v>
      </c>
      <c r="L230">
        <v>2</v>
      </c>
      <c r="M230" t="s">
        <v>15</v>
      </c>
      <c r="N230" t="s">
        <v>427</v>
      </c>
      <c r="O230" t="s">
        <v>877</v>
      </c>
    </row>
    <row r="231" spans="1:15">
      <c r="A231">
        <v>209</v>
      </c>
      <c r="B231" t="s">
        <v>33</v>
      </c>
      <c r="C231" t="s">
        <v>14</v>
      </c>
      <c r="D231">
        <v>-69.628173614999994</v>
      </c>
      <c r="E231">
        <v>44.552741134000001</v>
      </c>
      <c r="F231">
        <v>14</v>
      </c>
      <c r="G231">
        <v>11</v>
      </c>
      <c r="H231">
        <v>11</v>
      </c>
      <c r="I231" t="s">
        <v>53</v>
      </c>
      <c r="J231" t="s">
        <v>53</v>
      </c>
      <c r="K231" t="s">
        <v>53</v>
      </c>
      <c r="L231">
        <v>2</v>
      </c>
      <c r="M231" t="s">
        <v>15</v>
      </c>
      <c r="N231" t="s">
        <v>461</v>
      </c>
      <c r="O231" t="s">
        <v>877</v>
      </c>
    </row>
    <row r="232" spans="1:15">
      <c r="A232">
        <v>176</v>
      </c>
      <c r="B232" t="s">
        <v>33</v>
      </c>
      <c r="C232" t="s">
        <v>14</v>
      </c>
      <c r="D232">
        <v>-69.646332353000005</v>
      </c>
      <c r="E232">
        <v>44.563353655</v>
      </c>
      <c r="F232">
        <v>15</v>
      </c>
      <c r="G232" t="s">
        <v>53</v>
      </c>
      <c r="H232" t="s">
        <v>53</v>
      </c>
      <c r="I232" t="s">
        <v>53</v>
      </c>
      <c r="J232" t="s">
        <v>53</v>
      </c>
      <c r="K232" t="s">
        <v>53</v>
      </c>
      <c r="L232">
        <v>2</v>
      </c>
      <c r="M232" t="s">
        <v>15</v>
      </c>
      <c r="N232" t="s">
        <v>428</v>
      </c>
      <c r="O232" t="s">
        <v>877</v>
      </c>
    </row>
    <row r="233" spans="1:15">
      <c r="A233">
        <v>296</v>
      </c>
      <c r="B233" t="s">
        <v>33</v>
      </c>
      <c r="C233" t="s">
        <v>14</v>
      </c>
      <c r="D233">
        <v>-69.643200389</v>
      </c>
      <c r="E233">
        <v>44.534605321999997</v>
      </c>
      <c r="F233">
        <v>8</v>
      </c>
      <c r="G233" t="s">
        <v>53</v>
      </c>
      <c r="H233" t="s">
        <v>53</v>
      </c>
      <c r="I233" t="s">
        <v>53</v>
      </c>
      <c r="J233" t="s">
        <v>53</v>
      </c>
      <c r="K233" t="s">
        <v>53</v>
      </c>
      <c r="L233">
        <v>2</v>
      </c>
      <c r="M233" t="s">
        <v>18</v>
      </c>
      <c r="N233" t="s">
        <v>548</v>
      </c>
      <c r="O233" t="s">
        <v>877</v>
      </c>
    </row>
    <row r="234" spans="1:15">
      <c r="A234">
        <v>328</v>
      </c>
      <c r="B234" t="s">
        <v>33</v>
      </c>
      <c r="C234" t="s">
        <v>21</v>
      </c>
      <c r="D234">
        <v>-69.642705375999995</v>
      </c>
      <c r="E234">
        <v>44.534753594000001</v>
      </c>
      <c r="F234">
        <v>9</v>
      </c>
      <c r="G234" t="s">
        <v>53</v>
      </c>
      <c r="H234" t="s">
        <v>53</v>
      </c>
      <c r="I234" t="s">
        <v>53</v>
      </c>
      <c r="J234" t="s">
        <v>53</v>
      </c>
      <c r="K234" t="s">
        <v>53</v>
      </c>
      <c r="L234">
        <v>2</v>
      </c>
      <c r="M234" t="s">
        <v>18</v>
      </c>
      <c r="N234" t="s">
        <v>580</v>
      </c>
      <c r="O234" t="s">
        <v>877</v>
      </c>
    </row>
    <row r="235" spans="1:15">
      <c r="A235">
        <v>282</v>
      </c>
      <c r="B235" t="s">
        <v>33</v>
      </c>
      <c r="C235" t="s">
        <v>14</v>
      </c>
      <c r="D235">
        <v>-69.643560653999998</v>
      </c>
      <c r="E235">
        <v>44.534537108000002</v>
      </c>
      <c r="F235">
        <v>10</v>
      </c>
      <c r="G235" t="s">
        <v>53</v>
      </c>
      <c r="H235" t="s">
        <v>53</v>
      </c>
      <c r="I235" t="s">
        <v>53</v>
      </c>
      <c r="J235" t="s">
        <v>53</v>
      </c>
      <c r="K235" t="s">
        <v>53</v>
      </c>
      <c r="L235">
        <v>2</v>
      </c>
      <c r="M235" t="s">
        <v>18</v>
      </c>
      <c r="N235" t="s">
        <v>534</v>
      </c>
      <c r="O235" t="s">
        <v>877</v>
      </c>
    </row>
    <row r="236" spans="1:15">
      <c r="A236">
        <v>337</v>
      </c>
      <c r="B236" t="s">
        <v>33</v>
      </c>
      <c r="C236" t="s">
        <v>14</v>
      </c>
      <c r="D236">
        <v>-69.661456283999996</v>
      </c>
      <c r="E236">
        <v>44.529681703000001</v>
      </c>
      <c r="F236">
        <v>18</v>
      </c>
      <c r="G236" t="s">
        <v>53</v>
      </c>
      <c r="H236" t="s">
        <v>53</v>
      </c>
      <c r="I236" t="s">
        <v>53</v>
      </c>
      <c r="J236" t="s">
        <v>53</v>
      </c>
      <c r="K236" t="s">
        <v>53</v>
      </c>
      <c r="L236">
        <v>2</v>
      </c>
      <c r="M236" t="s">
        <v>18</v>
      </c>
      <c r="N236" t="s">
        <v>589</v>
      </c>
      <c r="O236" t="s">
        <v>877</v>
      </c>
    </row>
    <row r="237" spans="1:15">
      <c r="A237">
        <v>609</v>
      </c>
      <c r="B237" t="s">
        <v>13</v>
      </c>
      <c r="C237" t="s">
        <v>14</v>
      </c>
      <c r="D237">
        <v>-69.655100594999993</v>
      </c>
      <c r="E237">
        <v>44.580261688999997</v>
      </c>
      <c r="F237">
        <v>7</v>
      </c>
      <c r="G237" t="s">
        <v>53</v>
      </c>
      <c r="H237" t="s">
        <v>53</v>
      </c>
      <c r="I237" t="s">
        <v>53</v>
      </c>
      <c r="J237" t="s">
        <v>53</v>
      </c>
      <c r="K237" t="s">
        <v>53</v>
      </c>
      <c r="L237">
        <v>2</v>
      </c>
      <c r="M237" t="s">
        <v>15</v>
      </c>
      <c r="N237" t="s">
        <v>818</v>
      </c>
      <c r="O237" t="s">
        <v>877</v>
      </c>
    </row>
    <row r="238" spans="1:15">
      <c r="A238">
        <v>435</v>
      </c>
      <c r="B238" t="s">
        <v>13</v>
      </c>
      <c r="C238" t="s">
        <v>21</v>
      </c>
      <c r="D238">
        <v>-69.659194841000001</v>
      </c>
      <c r="E238">
        <v>44.534173850999998</v>
      </c>
      <c r="F238">
        <v>14</v>
      </c>
      <c r="G238">
        <v>14</v>
      </c>
      <c r="H238" t="s">
        <v>54</v>
      </c>
      <c r="I238">
        <v>8</v>
      </c>
      <c r="J238">
        <v>8</v>
      </c>
      <c r="K238">
        <v>7</v>
      </c>
      <c r="L238">
        <v>2</v>
      </c>
      <c r="M238" t="s">
        <v>15</v>
      </c>
      <c r="N238" t="s">
        <v>687</v>
      </c>
      <c r="O238" t="s">
        <v>877</v>
      </c>
    </row>
    <row r="239" spans="1:15">
      <c r="A239">
        <v>134</v>
      </c>
      <c r="B239" t="s">
        <v>32</v>
      </c>
      <c r="C239" t="s">
        <v>14</v>
      </c>
      <c r="D239">
        <v>-69.635817125000003</v>
      </c>
      <c r="E239">
        <v>44.54761293</v>
      </c>
      <c r="F239">
        <v>5</v>
      </c>
      <c r="G239" t="s">
        <v>53</v>
      </c>
      <c r="H239" t="s">
        <v>53</v>
      </c>
      <c r="I239" t="s">
        <v>53</v>
      </c>
      <c r="J239" t="s">
        <v>53</v>
      </c>
      <c r="K239" t="s">
        <v>53</v>
      </c>
      <c r="L239">
        <v>2</v>
      </c>
      <c r="M239" t="s">
        <v>15</v>
      </c>
      <c r="N239" t="s">
        <v>386</v>
      </c>
      <c r="O239" t="s">
        <v>879</v>
      </c>
    </row>
    <row r="240" spans="1:15">
      <c r="A240">
        <v>246</v>
      </c>
      <c r="B240" t="s">
        <v>32</v>
      </c>
      <c r="C240" t="s">
        <v>14</v>
      </c>
      <c r="D240">
        <v>-69.645284967999999</v>
      </c>
      <c r="E240">
        <v>44.561758927</v>
      </c>
      <c r="F240">
        <v>7</v>
      </c>
      <c r="G240" t="s">
        <v>53</v>
      </c>
      <c r="H240" t="s">
        <v>53</v>
      </c>
      <c r="I240" t="s">
        <v>53</v>
      </c>
      <c r="J240" t="s">
        <v>53</v>
      </c>
      <c r="K240" t="s">
        <v>53</v>
      </c>
      <c r="L240">
        <v>2</v>
      </c>
      <c r="M240" t="s">
        <v>15</v>
      </c>
      <c r="N240" t="s">
        <v>498</v>
      </c>
      <c r="O240" t="s">
        <v>879</v>
      </c>
    </row>
    <row r="241" spans="1:15">
      <c r="A241">
        <v>247</v>
      </c>
      <c r="B241" t="s">
        <v>32</v>
      </c>
      <c r="C241" t="s">
        <v>14</v>
      </c>
      <c r="D241">
        <v>-69.645394574999997</v>
      </c>
      <c r="E241">
        <v>44.561671857</v>
      </c>
      <c r="F241">
        <v>7</v>
      </c>
      <c r="G241" t="s">
        <v>53</v>
      </c>
      <c r="H241" t="s">
        <v>53</v>
      </c>
      <c r="I241" t="s">
        <v>53</v>
      </c>
      <c r="J241" t="s">
        <v>53</v>
      </c>
      <c r="K241" t="s">
        <v>53</v>
      </c>
      <c r="L241">
        <v>2</v>
      </c>
      <c r="M241" t="s">
        <v>15</v>
      </c>
      <c r="N241" t="s">
        <v>499</v>
      </c>
      <c r="O241" t="s">
        <v>879</v>
      </c>
    </row>
    <row r="242" spans="1:15">
      <c r="A242">
        <v>268</v>
      </c>
      <c r="B242" t="s">
        <v>32</v>
      </c>
      <c r="C242" t="s">
        <v>19</v>
      </c>
      <c r="D242">
        <v>-69.630864462999995</v>
      </c>
      <c r="E242">
        <v>44.567252793000002</v>
      </c>
      <c r="F242">
        <v>10</v>
      </c>
      <c r="G242" t="s">
        <v>53</v>
      </c>
      <c r="H242" t="s">
        <v>53</v>
      </c>
      <c r="I242" t="s">
        <v>53</v>
      </c>
      <c r="J242" t="s">
        <v>53</v>
      </c>
      <c r="K242" t="s">
        <v>53</v>
      </c>
      <c r="L242">
        <v>2</v>
      </c>
      <c r="M242" t="s">
        <v>15</v>
      </c>
      <c r="N242" t="s">
        <v>520</v>
      </c>
      <c r="O242" t="s">
        <v>879</v>
      </c>
    </row>
    <row r="243" spans="1:15">
      <c r="A243">
        <v>96</v>
      </c>
      <c r="B243" t="s">
        <v>32</v>
      </c>
      <c r="C243" t="s">
        <v>14</v>
      </c>
      <c r="D243">
        <v>-69.627443772999996</v>
      </c>
      <c r="E243">
        <v>44.552831406000003</v>
      </c>
      <c r="F243">
        <v>3</v>
      </c>
      <c r="G243" t="s">
        <v>53</v>
      </c>
      <c r="H243" t="s">
        <v>53</v>
      </c>
      <c r="I243" t="s">
        <v>53</v>
      </c>
      <c r="J243" t="s">
        <v>53</v>
      </c>
      <c r="K243" t="s">
        <v>53</v>
      </c>
      <c r="L243">
        <v>2</v>
      </c>
      <c r="M243" t="s">
        <v>18</v>
      </c>
      <c r="N243" t="s">
        <v>348</v>
      </c>
      <c r="O243" t="s">
        <v>879</v>
      </c>
    </row>
    <row r="244" spans="1:15">
      <c r="A244">
        <v>98</v>
      </c>
      <c r="B244" t="s">
        <v>32</v>
      </c>
      <c r="C244" t="s">
        <v>14</v>
      </c>
      <c r="D244">
        <v>-69.627390598999995</v>
      </c>
      <c r="E244">
        <v>44.552948094000001</v>
      </c>
      <c r="F244">
        <v>3</v>
      </c>
      <c r="G244" t="s">
        <v>53</v>
      </c>
      <c r="H244" t="s">
        <v>53</v>
      </c>
      <c r="I244" t="s">
        <v>53</v>
      </c>
      <c r="J244" t="s">
        <v>53</v>
      </c>
      <c r="K244" t="s">
        <v>53</v>
      </c>
      <c r="L244">
        <v>2</v>
      </c>
      <c r="M244" t="s">
        <v>18</v>
      </c>
      <c r="N244" t="s">
        <v>350</v>
      </c>
      <c r="O244" t="s">
        <v>879</v>
      </c>
    </row>
    <row r="245" spans="1:15">
      <c r="A245">
        <v>99</v>
      </c>
      <c r="B245" t="s">
        <v>32</v>
      </c>
      <c r="C245" t="s">
        <v>14</v>
      </c>
      <c r="D245">
        <v>-69.627462326</v>
      </c>
      <c r="E245">
        <v>44.552961345</v>
      </c>
      <c r="F245">
        <v>3</v>
      </c>
      <c r="G245" t="s">
        <v>53</v>
      </c>
      <c r="H245" t="s">
        <v>53</v>
      </c>
      <c r="I245" t="s">
        <v>53</v>
      </c>
      <c r="J245" t="s">
        <v>53</v>
      </c>
      <c r="K245" t="s">
        <v>53</v>
      </c>
      <c r="L245">
        <v>2</v>
      </c>
      <c r="M245" t="s">
        <v>18</v>
      </c>
      <c r="N245" t="s">
        <v>351</v>
      </c>
      <c r="O245" t="s">
        <v>879</v>
      </c>
    </row>
    <row r="246" spans="1:15">
      <c r="A246">
        <v>201</v>
      </c>
      <c r="B246" t="s">
        <v>32</v>
      </c>
      <c r="C246" t="s">
        <v>14</v>
      </c>
      <c r="D246">
        <v>-69.627437268999998</v>
      </c>
      <c r="E246">
        <v>44.553095521000003</v>
      </c>
      <c r="F246">
        <v>3</v>
      </c>
      <c r="G246" t="s">
        <v>53</v>
      </c>
      <c r="H246" t="s">
        <v>53</v>
      </c>
      <c r="I246" t="s">
        <v>53</v>
      </c>
      <c r="J246" t="s">
        <v>53</v>
      </c>
      <c r="K246" t="s">
        <v>53</v>
      </c>
      <c r="L246">
        <v>2</v>
      </c>
      <c r="M246" t="s">
        <v>18</v>
      </c>
      <c r="N246" t="s">
        <v>453</v>
      </c>
      <c r="O246" t="s">
        <v>879</v>
      </c>
    </row>
    <row r="247" spans="1:15">
      <c r="A247">
        <v>91</v>
      </c>
      <c r="B247" t="s">
        <v>16</v>
      </c>
      <c r="C247" t="s">
        <v>14</v>
      </c>
      <c r="D247">
        <v>-69.627198538000002</v>
      </c>
      <c r="E247">
        <v>44.552910416000003</v>
      </c>
      <c r="F247">
        <v>3</v>
      </c>
      <c r="G247" t="s">
        <v>53</v>
      </c>
      <c r="H247" t="s">
        <v>53</v>
      </c>
      <c r="I247" t="s">
        <v>53</v>
      </c>
      <c r="J247" t="s">
        <v>53</v>
      </c>
      <c r="K247" t="s">
        <v>53</v>
      </c>
      <c r="L247">
        <v>2</v>
      </c>
      <c r="M247" t="s">
        <v>29</v>
      </c>
      <c r="N247" t="s">
        <v>343</v>
      </c>
      <c r="O247" t="s">
        <v>877</v>
      </c>
    </row>
    <row r="248" spans="1:15">
      <c r="A248">
        <v>495</v>
      </c>
      <c r="B248" t="s">
        <v>16</v>
      </c>
      <c r="C248" t="s">
        <v>14</v>
      </c>
      <c r="D248">
        <v>-69.655900935000005</v>
      </c>
      <c r="E248">
        <v>44.580442062000003</v>
      </c>
      <c r="F248">
        <v>4</v>
      </c>
      <c r="G248" t="s">
        <v>53</v>
      </c>
      <c r="H248" t="s">
        <v>53</v>
      </c>
      <c r="I248" t="s">
        <v>53</v>
      </c>
      <c r="J248" t="s">
        <v>53</v>
      </c>
      <c r="K248" t="s">
        <v>53</v>
      </c>
      <c r="L248">
        <v>2</v>
      </c>
      <c r="M248" t="s">
        <v>15</v>
      </c>
      <c r="N248" t="s">
        <v>747</v>
      </c>
      <c r="O248" t="s">
        <v>877</v>
      </c>
    </row>
    <row r="249" spans="1:15">
      <c r="A249">
        <v>367</v>
      </c>
      <c r="B249" t="s">
        <v>16</v>
      </c>
      <c r="C249" t="s">
        <v>21</v>
      </c>
      <c r="D249">
        <v>-69.660531148999993</v>
      </c>
      <c r="E249">
        <v>44.533782621</v>
      </c>
      <c r="F249">
        <v>5</v>
      </c>
      <c r="G249" t="s">
        <v>53</v>
      </c>
      <c r="H249" t="s">
        <v>53</v>
      </c>
      <c r="I249" t="s">
        <v>53</v>
      </c>
      <c r="J249" t="s">
        <v>53</v>
      </c>
      <c r="K249" t="s">
        <v>53</v>
      </c>
      <c r="L249">
        <v>2</v>
      </c>
      <c r="M249" t="s">
        <v>15</v>
      </c>
      <c r="N249" t="s">
        <v>619</v>
      </c>
      <c r="O249" t="s">
        <v>877</v>
      </c>
    </row>
    <row r="250" spans="1:15">
      <c r="A250">
        <v>494</v>
      </c>
      <c r="B250" t="s">
        <v>16</v>
      </c>
      <c r="C250" t="s">
        <v>14</v>
      </c>
      <c r="D250">
        <v>-69.655889005999995</v>
      </c>
      <c r="E250">
        <v>44.580491868999999</v>
      </c>
      <c r="F250">
        <v>6</v>
      </c>
      <c r="G250" t="s">
        <v>53</v>
      </c>
      <c r="H250" t="s">
        <v>53</v>
      </c>
      <c r="I250" t="s">
        <v>53</v>
      </c>
      <c r="J250" t="s">
        <v>53</v>
      </c>
      <c r="K250" t="s">
        <v>53</v>
      </c>
      <c r="L250">
        <v>2</v>
      </c>
      <c r="M250" t="s">
        <v>15</v>
      </c>
      <c r="N250" t="s">
        <v>746</v>
      </c>
      <c r="O250" t="s">
        <v>877</v>
      </c>
    </row>
    <row r="251" spans="1:15">
      <c r="A251">
        <v>499</v>
      </c>
      <c r="B251" t="s">
        <v>16</v>
      </c>
      <c r="C251" t="s">
        <v>14</v>
      </c>
      <c r="D251">
        <v>-69.655182389000004</v>
      </c>
      <c r="E251">
        <v>44.580164924000002</v>
      </c>
      <c r="F251">
        <v>6</v>
      </c>
      <c r="G251" t="s">
        <v>53</v>
      </c>
      <c r="H251" t="s">
        <v>53</v>
      </c>
      <c r="I251" t="s">
        <v>53</v>
      </c>
      <c r="J251" t="s">
        <v>53</v>
      </c>
      <c r="K251" t="s">
        <v>53</v>
      </c>
      <c r="L251">
        <v>2</v>
      </c>
      <c r="M251" t="s">
        <v>15</v>
      </c>
      <c r="N251" t="s">
        <v>751</v>
      </c>
      <c r="O251" t="s">
        <v>877</v>
      </c>
    </row>
    <row r="252" spans="1:15">
      <c r="A252">
        <v>386</v>
      </c>
      <c r="B252" t="s">
        <v>16</v>
      </c>
      <c r="C252" t="s">
        <v>14</v>
      </c>
      <c r="D252">
        <v>-69.660187351999994</v>
      </c>
      <c r="E252">
        <v>44.534239681999999</v>
      </c>
      <c r="F252">
        <v>7</v>
      </c>
      <c r="G252" t="s">
        <v>53</v>
      </c>
      <c r="H252" t="s">
        <v>53</v>
      </c>
      <c r="I252" t="s">
        <v>53</v>
      </c>
      <c r="J252" t="s">
        <v>53</v>
      </c>
      <c r="K252" t="s">
        <v>53</v>
      </c>
      <c r="L252">
        <v>2</v>
      </c>
      <c r="M252" t="s">
        <v>15</v>
      </c>
      <c r="N252" t="s">
        <v>638</v>
      </c>
      <c r="O252" t="s">
        <v>877</v>
      </c>
    </row>
    <row r="253" spans="1:15">
      <c r="A253">
        <v>601</v>
      </c>
      <c r="B253" t="s">
        <v>16</v>
      </c>
      <c r="C253" t="s">
        <v>14</v>
      </c>
      <c r="D253">
        <v>-69.655277268000006</v>
      </c>
      <c r="E253">
        <v>44.580441741999998</v>
      </c>
      <c r="F253">
        <v>7</v>
      </c>
      <c r="G253" t="s">
        <v>53</v>
      </c>
      <c r="H253" t="s">
        <v>53</v>
      </c>
      <c r="I253" t="s">
        <v>53</v>
      </c>
      <c r="J253" t="s">
        <v>53</v>
      </c>
      <c r="K253" t="s">
        <v>53</v>
      </c>
      <c r="L253">
        <v>2</v>
      </c>
      <c r="M253" t="s">
        <v>15</v>
      </c>
      <c r="N253" t="s">
        <v>810</v>
      </c>
      <c r="O253" t="s">
        <v>877</v>
      </c>
    </row>
    <row r="254" spans="1:15">
      <c r="A254">
        <v>500</v>
      </c>
      <c r="B254" t="s">
        <v>16</v>
      </c>
      <c r="C254" t="s">
        <v>14</v>
      </c>
      <c r="D254">
        <v>-69.655200426999997</v>
      </c>
      <c r="E254">
        <v>44.580150564</v>
      </c>
      <c r="F254">
        <v>8</v>
      </c>
      <c r="G254" t="s">
        <v>53</v>
      </c>
      <c r="H254" t="s">
        <v>53</v>
      </c>
      <c r="I254" t="s">
        <v>53</v>
      </c>
      <c r="J254" t="s">
        <v>53</v>
      </c>
      <c r="K254" t="s">
        <v>53</v>
      </c>
      <c r="L254">
        <v>2</v>
      </c>
      <c r="M254" t="s">
        <v>15</v>
      </c>
      <c r="N254" t="s">
        <v>752</v>
      </c>
      <c r="O254" t="s">
        <v>877</v>
      </c>
    </row>
    <row r="255" spans="1:15">
      <c r="A255">
        <v>527</v>
      </c>
      <c r="B255" t="s">
        <v>16</v>
      </c>
      <c r="C255" t="s">
        <v>14</v>
      </c>
      <c r="D255">
        <v>-69.654341099999996</v>
      </c>
      <c r="E255">
        <v>44.578599093999998</v>
      </c>
      <c r="F255">
        <v>8</v>
      </c>
      <c r="G255" t="s">
        <v>53</v>
      </c>
      <c r="H255" t="s">
        <v>53</v>
      </c>
      <c r="I255" t="s">
        <v>53</v>
      </c>
      <c r="J255" t="s">
        <v>53</v>
      </c>
      <c r="K255" t="s">
        <v>53</v>
      </c>
      <c r="L255">
        <v>2</v>
      </c>
      <c r="M255" t="s">
        <v>15</v>
      </c>
      <c r="N255" t="s">
        <v>779</v>
      </c>
      <c r="O255" t="s">
        <v>877</v>
      </c>
    </row>
    <row r="256" spans="1:15">
      <c r="A256">
        <v>523</v>
      </c>
      <c r="B256" t="s">
        <v>16</v>
      </c>
      <c r="C256" t="s">
        <v>14</v>
      </c>
      <c r="D256">
        <v>-69.654514810999999</v>
      </c>
      <c r="E256">
        <v>44.579050449999997</v>
      </c>
      <c r="F256">
        <v>10</v>
      </c>
      <c r="G256" t="s">
        <v>53</v>
      </c>
      <c r="H256" t="s">
        <v>53</v>
      </c>
      <c r="I256" t="s">
        <v>53</v>
      </c>
      <c r="J256" t="s">
        <v>53</v>
      </c>
      <c r="K256" t="s">
        <v>53</v>
      </c>
      <c r="L256">
        <v>2</v>
      </c>
      <c r="M256" t="s">
        <v>15</v>
      </c>
      <c r="N256" t="s">
        <v>775</v>
      </c>
      <c r="O256" t="s">
        <v>877</v>
      </c>
    </row>
    <row r="257" spans="1:15">
      <c r="A257">
        <v>302</v>
      </c>
      <c r="B257" t="s">
        <v>16</v>
      </c>
      <c r="C257" t="s">
        <v>14</v>
      </c>
      <c r="D257">
        <v>-69.631011940999997</v>
      </c>
      <c r="E257">
        <v>44.567683658</v>
      </c>
      <c r="F257">
        <v>11</v>
      </c>
      <c r="G257" t="s">
        <v>53</v>
      </c>
      <c r="H257" t="s">
        <v>53</v>
      </c>
      <c r="I257" t="s">
        <v>53</v>
      </c>
      <c r="J257" t="s">
        <v>53</v>
      </c>
      <c r="K257" t="s">
        <v>53</v>
      </c>
      <c r="L257">
        <v>2</v>
      </c>
      <c r="M257" t="s">
        <v>15</v>
      </c>
      <c r="N257" t="s">
        <v>554</v>
      </c>
      <c r="O257" t="s">
        <v>877</v>
      </c>
    </row>
    <row r="258" spans="1:15">
      <c r="A258">
        <v>628</v>
      </c>
      <c r="B258" t="s">
        <v>16</v>
      </c>
      <c r="C258" t="s">
        <v>14</v>
      </c>
      <c r="D258">
        <v>-69.654581214000004</v>
      </c>
      <c r="E258">
        <v>44.579219653000003</v>
      </c>
      <c r="F258">
        <v>11</v>
      </c>
      <c r="G258" t="s">
        <v>53</v>
      </c>
      <c r="H258" t="s">
        <v>53</v>
      </c>
      <c r="I258" t="s">
        <v>53</v>
      </c>
      <c r="J258" t="s">
        <v>53</v>
      </c>
      <c r="K258" t="s">
        <v>53</v>
      </c>
      <c r="L258">
        <v>2</v>
      </c>
      <c r="M258" t="s">
        <v>15</v>
      </c>
      <c r="N258" t="s">
        <v>837</v>
      </c>
      <c r="O258" t="s">
        <v>877</v>
      </c>
    </row>
    <row r="259" spans="1:15">
      <c r="A259">
        <v>44</v>
      </c>
      <c r="B259" t="s">
        <v>16</v>
      </c>
      <c r="C259" t="s">
        <v>19</v>
      </c>
      <c r="D259">
        <v>-69.627784007000002</v>
      </c>
      <c r="E259">
        <v>44.550948337000001</v>
      </c>
      <c r="F259">
        <v>2</v>
      </c>
      <c r="G259" t="s">
        <v>53</v>
      </c>
      <c r="H259" t="s">
        <v>53</v>
      </c>
      <c r="I259" t="s">
        <v>53</v>
      </c>
      <c r="J259" t="s">
        <v>53</v>
      </c>
      <c r="K259" t="s">
        <v>53</v>
      </c>
      <c r="L259">
        <v>2</v>
      </c>
      <c r="M259" t="s">
        <v>18</v>
      </c>
      <c r="N259" t="s">
        <v>296</v>
      </c>
      <c r="O259" t="s">
        <v>877</v>
      </c>
    </row>
    <row r="260" spans="1:15">
      <c r="A260">
        <v>47</v>
      </c>
      <c r="B260" t="s">
        <v>16</v>
      </c>
      <c r="C260" t="s">
        <v>14</v>
      </c>
      <c r="D260">
        <v>-69.627433922999998</v>
      </c>
      <c r="E260">
        <v>44.551153796999998</v>
      </c>
      <c r="F260">
        <v>3</v>
      </c>
      <c r="G260" t="s">
        <v>53</v>
      </c>
      <c r="H260" t="s">
        <v>53</v>
      </c>
      <c r="I260" t="s">
        <v>53</v>
      </c>
      <c r="J260" t="s">
        <v>53</v>
      </c>
      <c r="K260" t="s">
        <v>53</v>
      </c>
      <c r="L260">
        <v>2</v>
      </c>
      <c r="M260" t="s">
        <v>18</v>
      </c>
      <c r="N260" t="s">
        <v>299</v>
      </c>
      <c r="O260" t="s">
        <v>877</v>
      </c>
    </row>
    <row r="261" spans="1:15">
      <c r="A261">
        <v>433</v>
      </c>
      <c r="B261" t="s">
        <v>52</v>
      </c>
      <c r="C261" t="s">
        <v>21</v>
      </c>
      <c r="D261">
        <v>-69.659008709000005</v>
      </c>
      <c r="E261">
        <v>44.534032007999997</v>
      </c>
      <c r="F261">
        <v>6</v>
      </c>
      <c r="G261" t="s">
        <v>53</v>
      </c>
      <c r="H261" t="s">
        <v>53</v>
      </c>
      <c r="I261" t="s">
        <v>53</v>
      </c>
      <c r="J261" t="s">
        <v>53</v>
      </c>
      <c r="K261" t="s">
        <v>53</v>
      </c>
      <c r="L261">
        <v>2</v>
      </c>
      <c r="M261" t="s">
        <v>15</v>
      </c>
      <c r="N261" t="s">
        <v>685</v>
      </c>
      <c r="O261" t="s">
        <v>877</v>
      </c>
    </row>
    <row r="262" spans="1:15">
      <c r="A262">
        <v>464</v>
      </c>
      <c r="B262" t="s">
        <v>52</v>
      </c>
      <c r="C262" t="s">
        <v>21</v>
      </c>
      <c r="D262">
        <v>-69.660747162999996</v>
      </c>
      <c r="E262">
        <v>44.527209810999999</v>
      </c>
      <c r="F262">
        <v>6</v>
      </c>
      <c r="G262" t="s">
        <v>53</v>
      </c>
      <c r="H262" t="s">
        <v>53</v>
      </c>
      <c r="I262" t="s">
        <v>53</v>
      </c>
      <c r="J262" t="s">
        <v>53</v>
      </c>
      <c r="K262" t="s">
        <v>53</v>
      </c>
      <c r="L262">
        <v>2</v>
      </c>
      <c r="M262" t="s">
        <v>15</v>
      </c>
      <c r="N262" t="s">
        <v>716</v>
      </c>
      <c r="O262" t="s">
        <v>877</v>
      </c>
    </row>
    <row r="263" spans="1:15">
      <c r="A263">
        <v>470</v>
      </c>
      <c r="B263" t="s">
        <v>52</v>
      </c>
      <c r="C263" t="s">
        <v>14</v>
      </c>
      <c r="D263">
        <v>-69.660463430999997</v>
      </c>
      <c r="E263">
        <v>44.527063873000003</v>
      </c>
      <c r="F263">
        <v>9</v>
      </c>
      <c r="G263" t="s">
        <v>53</v>
      </c>
      <c r="H263" t="s">
        <v>53</v>
      </c>
      <c r="I263" t="s">
        <v>53</v>
      </c>
      <c r="J263" t="s">
        <v>53</v>
      </c>
      <c r="K263" t="s">
        <v>53</v>
      </c>
      <c r="L263">
        <v>2</v>
      </c>
      <c r="M263" t="s">
        <v>15</v>
      </c>
      <c r="N263" t="s">
        <v>722</v>
      </c>
      <c r="O263" t="s">
        <v>877</v>
      </c>
    </row>
    <row r="264" spans="1:15">
      <c r="A264">
        <v>381</v>
      </c>
      <c r="B264" t="s">
        <v>51</v>
      </c>
      <c r="C264" t="s">
        <v>14</v>
      </c>
      <c r="D264">
        <v>-69.660713340000001</v>
      </c>
      <c r="E264">
        <v>44.534181934999999</v>
      </c>
      <c r="F264">
        <v>7</v>
      </c>
      <c r="G264" t="s">
        <v>53</v>
      </c>
      <c r="H264" t="s">
        <v>53</v>
      </c>
      <c r="I264" t="s">
        <v>53</v>
      </c>
      <c r="J264" t="s">
        <v>53</v>
      </c>
      <c r="K264" t="s">
        <v>53</v>
      </c>
      <c r="L264">
        <v>2</v>
      </c>
      <c r="M264" t="s">
        <v>15</v>
      </c>
      <c r="N264" t="s">
        <v>633</v>
      </c>
      <c r="O264" t="s">
        <v>877</v>
      </c>
    </row>
    <row r="265" spans="1:15">
      <c r="A265">
        <v>472</v>
      </c>
      <c r="B265" t="s">
        <v>51</v>
      </c>
      <c r="C265" t="s">
        <v>21</v>
      </c>
      <c r="D265">
        <v>-69.660314060000005</v>
      </c>
      <c r="E265">
        <v>44.527032253000002</v>
      </c>
      <c r="F265">
        <v>12</v>
      </c>
      <c r="G265" t="s">
        <v>53</v>
      </c>
      <c r="H265" t="s">
        <v>53</v>
      </c>
      <c r="I265" t="s">
        <v>53</v>
      </c>
      <c r="J265" t="s">
        <v>53</v>
      </c>
      <c r="K265" t="s">
        <v>53</v>
      </c>
      <c r="L265">
        <v>2</v>
      </c>
      <c r="M265" t="s">
        <v>15</v>
      </c>
      <c r="N265" t="s">
        <v>724</v>
      </c>
      <c r="O265" t="s">
        <v>877</v>
      </c>
    </row>
    <row r="266" spans="1:15">
      <c r="A266">
        <v>12</v>
      </c>
      <c r="B266" t="s">
        <v>20</v>
      </c>
      <c r="C266" t="s">
        <v>21</v>
      </c>
      <c r="D266">
        <v>-69.645892509999996</v>
      </c>
      <c r="E266">
        <v>44.562438053999998</v>
      </c>
      <c r="F266">
        <v>7</v>
      </c>
      <c r="G266" t="s">
        <v>53</v>
      </c>
      <c r="H266" t="s">
        <v>53</v>
      </c>
      <c r="I266" t="s">
        <v>53</v>
      </c>
      <c r="J266" t="s">
        <v>53</v>
      </c>
      <c r="K266" t="s">
        <v>53</v>
      </c>
      <c r="L266">
        <v>0</v>
      </c>
      <c r="M266" t="s">
        <v>15</v>
      </c>
      <c r="N266" t="s">
        <v>264</v>
      </c>
      <c r="O266" t="s">
        <v>877</v>
      </c>
    </row>
    <row r="267" spans="1:15">
      <c r="A267">
        <v>13</v>
      </c>
      <c r="B267" t="s">
        <v>20</v>
      </c>
      <c r="C267" t="s">
        <v>14</v>
      </c>
      <c r="D267">
        <v>-69.646085002999996</v>
      </c>
      <c r="E267">
        <v>44.562390026999999</v>
      </c>
      <c r="F267">
        <v>7</v>
      </c>
      <c r="G267" t="s">
        <v>53</v>
      </c>
      <c r="H267" t="s">
        <v>53</v>
      </c>
      <c r="I267" t="s">
        <v>53</v>
      </c>
      <c r="J267" t="s">
        <v>53</v>
      </c>
      <c r="K267" t="s">
        <v>53</v>
      </c>
      <c r="L267">
        <v>0</v>
      </c>
      <c r="M267" t="s">
        <v>15</v>
      </c>
      <c r="N267" t="s">
        <v>265</v>
      </c>
      <c r="O267" t="s">
        <v>877</v>
      </c>
    </row>
    <row r="268" spans="1:15">
      <c r="A268">
        <v>11</v>
      </c>
      <c r="B268" t="s">
        <v>20</v>
      </c>
      <c r="C268" t="s">
        <v>21</v>
      </c>
      <c r="D268">
        <v>-69.645948833999995</v>
      </c>
      <c r="E268">
        <v>44.562483598999997</v>
      </c>
      <c r="F268">
        <v>9</v>
      </c>
      <c r="G268" t="s">
        <v>53</v>
      </c>
      <c r="H268" t="s">
        <v>53</v>
      </c>
      <c r="I268" t="s">
        <v>53</v>
      </c>
      <c r="J268" t="s">
        <v>53</v>
      </c>
      <c r="K268" t="s">
        <v>53</v>
      </c>
      <c r="L268">
        <v>0</v>
      </c>
      <c r="M268" t="s">
        <v>15</v>
      </c>
      <c r="N268" t="s">
        <v>263</v>
      </c>
      <c r="O268" t="s">
        <v>877</v>
      </c>
    </row>
    <row r="269" spans="1:15">
      <c r="A269">
        <v>208</v>
      </c>
      <c r="B269" t="s">
        <v>20</v>
      </c>
      <c r="C269" t="s">
        <v>14</v>
      </c>
      <c r="D269">
        <v>-69.628095892999994</v>
      </c>
      <c r="E269">
        <v>44.553121331</v>
      </c>
      <c r="F269">
        <v>10</v>
      </c>
      <c r="G269" t="s">
        <v>54</v>
      </c>
      <c r="H269">
        <v>8</v>
      </c>
      <c r="I269" t="s">
        <v>53</v>
      </c>
      <c r="J269" t="s">
        <v>53</v>
      </c>
      <c r="K269" t="s">
        <v>53</v>
      </c>
      <c r="L269">
        <v>0</v>
      </c>
      <c r="M269" t="s">
        <v>15</v>
      </c>
      <c r="N269" t="s">
        <v>460</v>
      </c>
      <c r="O269" t="s">
        <v>877</v>
      </c>
    </row>
    <row r="270" spans="1:15">
      <c r="A270">
        <v>415</v>
      </c>
      <c r="B270" t="s">
        <v>17</v>
      </c>
      <c r="C270" t="s">
        <v>14</v>
      </c>
      <c r="D270">
        <v>-69.662122710000006</v>
      </c>
      <c r="E270">
        <v>44.528641729</v>
      </c>
      <c r="F270">
        <v>5</v>
      </c>
      <c r="G270" t="s">
        <v>53</v>
      </c>
      <c r="H270" t="s">
        <v>53</v>
      </c>
      <c r="I270" t="s">
        <v>53</v>
      </c>
      <c r="J270" t="s">
        <v>53</v>
      </c>
      <c r="K270" t="s">
        <v>53</v>
      </c>
      <c r="L270">
        <v>0</v>
      </c>
      <c r="M270" t="s">
        <v>15</v>
      </c>
      <c r="N270" t="s">
        <v>667</v>
      </c>
      <c r="O270" t="s">
        <v>877</v>
      </c>
    </row>
    <row r="271" spans="1:15">
      <c r="A271">
        <v>419</v>
      </c>
      <c r="B271" t="s">
        <v>17</v>
      </c>
      <c r="C271" t="s">
        <v>14</v>
      </c>
      <c r="D271">
        <v>-69.662281421000003</v>
      </c>
      <c r="E271">
        <v>44.528713132999997</v>
      </c>
      <c r="F271">
        <v>5</v>
      </c>
      <c r="G271" t="s">
        <v>53</v>
      </c>
      <c r="H271" t="s">
        <v>53</v>
      </c>
      <c r="I271" t="s">
        <v>53</v>
      </c>
      <c r="J271" t="s">
        <v>53</v>
      </c>
      <c r="K271" t="s">
        <v>53</v>
      </c>
      <c r="L271">
        <v>0</v>
      </c>
      <c r="M271" t="s">
        <v>15</v>
      </c>
      <c r="N271" t="s">
        <v>671</v>
      </c>
      <c r="O271" t="s">
        <v>877</v>
      </c>
    </row>
    <row r="272" spans="1:15">
      <c r="A272">
        <v>453</v>
      </c>
      <c r="B272" t="s">
        <v>17</v>
      </c>
      <c r="C272" t="s">
        <v>14</v>
      </c>
      <c r="D272">
        <v>-69.661279844999996</v>
      </c>
      <c r="E272">
        <v>44.527566405999998</v>
      </c>
      <c r="F272">
        <v>5</v>
      </c>
      <c r="G272" t="s">
        <v>53</v>
      </c>
      <c r="H272" t="s">
        <v>53</v>
      </c>
      <c r="I272" t="s">
        <v>53</v>
      </c>
      <c r="J272" t="s">
        <v>53</v>
      </c>
      <c r="K272" t="s">
        <v>53</v>
      </c>
      <c r="L272">
        <v>0</v>
      </c>
      <c r="M272" t="s">
        <v>15</v>
      </c>
      <c r="N272" t="s">
        <v>705</v>
      </c>
      <c r="O272" t="s">
        <v>877</v>
      </c>
    </row>
    <row r="273" spans="1:15">
      <c r="A273">
        <v>414</v>
      </c>
      <c r="B273" t="s">
        <v>17</v>
      </c>
      <c r="C273" t="s">
        <v>14</v>
      </c>
      <c r="D273">
        <v>-69.662122753999995</v>
      </c>
      <c r="E273">
        <v>44.528620351999997</v>
      </c>
      <c r="F273">
        <v>6</v>
      </c>
      <c r="G273" t="s">
        <v>53</v>
      </c>
      <c r="H273" t="s">
        <v>53</v>
      </c>
      <c r="I273" t="s">
        <v>53</v>
      </c>
      <c r="J273" t="s">
        <v>53</v>
      </c>
      <c r="K273" t="s">
        <v>53</v>
      </c>
      <c r="L273">
        <v>0</v>
      </c>
      <c r="M273" t="s">
        <v>15</v>
      </c>
      <c r="N273" t="s">
        <v>666</v>
      </c>
      <c r="O273" t="s">
        <v>877</v>
      </c>
    </row>
    <row r="274" spans="1:15">
      <c r="A274">
        <v>450</v>
      </c>
      <c r="B274" t="s">
        <v>17</v>
      </c>
      <c r="C274" t="s">
        <v>14</v>
      </c>
      <c r="D274">
        <v>-69.661257410999994</v>
      </c>
      <c r="E274">
        <v>44.527650661000003</v>
      </c>
      <c r="F274">
        <v>6</v>
      </c>
      <c r="G274" t="s">
        <v>53</v>
      </c>
      <c r="H274" t="s">
        <v>53</v>
      </c>
      <c r="I274" t="s">
        <v>53</v>
      </c>
      <c r="J274" t="s">
        <v>53</v>
      </c>
      <c r="K274" t="s">
        <v>53</v>
      </c>
      <c r="L274">
        <v>0</v>
      </c>
      <c r="M274" t="s">
        <v>15</v>
      </c>
      <c r="N274" t="s">
        <v>702</v>
      </c>
      <c r="O274" t="s">
        <v>877</v>
      </c>
    </row>
    <row r="275" spans="1:15">
      <c r="A275">
        <v>454</v>
      </c>
      <c r="B275" t="s">
        <v>17</v>
      </c>
      <c r="C275" t="s">
        <v>14</v>
      </c>
      <c r="D275">
        <v>-69.661275549999999</v>
      </c>
      <c r="E275">
        <v>44.527519990000002</v>
      </c>
      <c r="F275">
        <v>6</v>
      </c>
      <c r="G275" t="s">
        <v>53</v>
      </c>
      <c r="H275" t="s">
        <v>53</v>
      </c>
      <c r="I275" t="s">
        <v>53</v>
      </c>
      <c r="J275" t="s">
        <v>53</v>
      </c>
      <c r="K275" t="s">
        <v>53</v>
      </c>
      <c r="L275">
        <v>0</v>
      </c>
      <c r="M275" t="s">
        <v>15</v>
      </c>
      <c r="N275" t="s">
        <v>706</v>
      </c>
      <c r="O275" t="s">
        <v>877</v>
      </c>
    </row>
    <row r="276" spans="1:15">
      <c r="A276">
        <v>360</v>
      </c>
      <c r="B276" t="s">
        <v>17</v>
      </c>
      <c r="C276" t="s">
        <v>14</v>
      </c>
      <c r="D276">
        <v>-69.660364381999997</v>
      </c>
      <c r="E276">
        <v>44.533572303</v>
      </c>
      <c r="F276">
        <v>7</v>
      </c>
      <c r="G276" t="s">
        <v>53</v>
      </c>
      <c r="H276" t="s">
        <v>53</v>
      </c>
      <c r="I276" t="s">
        <v>53</v>
      </c>
      <c r="J276" t="s">
        <v>53</v>
      </c>
      <c r="K276" t="s">
        <v>53</v>
      </c>
      <c r="L276">
        <v>0</v>
      </c>
      <c r="M276" t="s">
        <v>15</v>
      </c>
      <c r="N276" t="s">
        <v>612</v>
      </c>
      <c r="O276" t="s">
        <v>877</v>
      </c>
    </row>
    <row r="277" spans="1:15">
      <c r="A277">
        <v>451</v>
      </c>
      <c r="B277" t="s">
        <v>17</v>
      </c>
      <c r="C277" t="s">
        <v>14</v>
      </c>
      <c r="D277">
        <v>-69.661318762999997</v>
      </c>
      <c r="E277">
        <v>44.527557420999997</v>
      </c>
      <c r="F277">
        <v>7</v>
      </c>
      <c r="G277">
        <v>5</v>
      </c>
      <c r="H277" t="s">
        <v>53</v>
      </c>
      <c r="I277" t="s">
        <v>53</v>
      </c>
      <c r="J277" t="s">
        <v>53</v>
      </c>
      <c r="K277" t="s">
        <v>53</v>
      </c>
      <c r="L277">
        <v>0</v>
      </c>
      <c r="M277" t="s">
        <v>15</v>
      </c>
      <c r="N277" t="s">
        <v>703</v>
      </c>
      <c r="O277" t="s">
        <v>877</v>
      </c>
    </row>
    <row r="278" spans="1:15">
      <c r="A278">
        <v>452</v>
      </c>
      <c r="B278" t="s">
        <v>17</v>
      </c>
      <c r="C278" t="s">
        <v>14</v>
      </c>
      <c r="D278">
        <v>-69.661319501999998</v>
      </c>
      <c r="E278">
        <v>44.527559111999999</v>
      </c>
      <c r="F278">
        <v>7</v>
      </c>
      <c r="G278" t="s">
        <v>53</v>
      </c>
      <c r="H278" t="s">
        <v>53</v>
      </c>
      <c r="I278" t="s">
        <v>53</v>
      </c>
      <c r="J278" t="s">
        <v>53</v>
      </c>
      <c r="K278" t="s">
        <v>53</v>
      </c>
      <c r="L278">
        <v>0</v>
      </c>
      <c r="M278" t="s">
        <v>15</v>
      </c>
      <c r="N278" t="s">
        <v>704</v>
      </c>
      <c r="O278" t="s">
        <v>877</v>
      </c>
    </row>
    <row r="279" spans="1:15">
      <c r="A279">
        <v>462</v>
      </c>
      <c r="B279" t="s">
        <v>17</v>
      </c>
      <c r="C279" t="s">
        <v>14</v>
      </c>
      <c r="D279">
        <v>-69.660916033000007</v>
      </c>
      <c r="E279">
        <v>44.527305613999999</v>
      </c>
      <c r="F279">
        <v>8</v>
      </c>
      <c r="G279" t="s">
        <v>53</v>
      </c>
      <c r="H279" t="s">
        <v>53</v>
      </c>
      <c r="I279" t="s">
        <v>53</v>
      </c>
      <c r="J279" t="s">
        <v>53</v>
      </c>
      <c r="K279" t="s">
        <v>53</v>
      </c>
      <c r="L279">
        <v>0</v>
      </c>
      <c r="M279" t="s">
        <v>15</v>
      </c>
      <c r="N279" t="s">
        <v>714</v>
      </c>
      <c r="O279" t="s">
        <v>877</v>
      </c>
    </row>
    <row r="280" spans="1:15">
      <c r="A280">
        <v>148</v>
      </c>
      <c r="B280" t="s">
        <v>17</v>
      </c>
      <c r="C280" t="s">
        <v>21</v>
      </c>
      <c r="D280">
        <v>-69.632787613000005</v>
      </c>
      <c r="E280">
        <v>44.546015611000001</v>
      </c>
      <c r="F280">
        <v>9</v>
      </c>
      <c r="G280" t="s">
        <v>53</v>
      </c>
      <c r="H280" t="s">
        <v>53</v>
      </c>
      <c r="I280" t="s">
        <v>53</v>
      </c>
      <c r="J280" t="s">
        <v>53</v>
      </c>
      <c r="K280" t="s">
        <v>53</v>
      </c>
      <c r="L280">
        <v>0</v>
      </c>
      <c r="M280" t="s">
        <v>15</v>
      </c>
      <c r="N280" t="s">
        <v>400</v>
      </c>
      <c r="O280" t="s">
        <v>877</v>
      </c>
    </row>
    <row r="281" spans="1:15">
      <c r="A281">
        <v>418</v>
      </c>
      <c r="B281" t="s">
        <v>17</v>
      </c>
      <c r="C281" t="s">
        <v>14</v>
      </c>
      <c r="D281">
        <v>-69.662240957999998</v>
      </c>
      <c r="E281">
        <v>44.528693934000003</v>
      </c>
      <c r="F281">
        <v>10</v>
      </c>
      <c r="G281" t="s">
        <v>53</v>
      </c>
      <c r="H281" t="s">
        <v>53</v>
      </c>
      <c r="I281" t="s">
        <v>53</v>
      </c>
      <c r="J281" t="s">
        <v>53</v>
      </c>
      <c r="K281" t="s">
        <v>53</v>
      </c>
      <c r="L281">
        <v>0</v>
      </c>
      <c r="M281" t="s">
        <v>15</v>
      </c>
      <c r="N281" t="s">
        <v>670</v>
      </c>
      <c r="O281" t="s">
        <v>877</v>
      </c>
    </row>
    <row r="282" spans="1:15">
      <c r="A282">
        <v>14</v>
      </c>
      <c r="B282" t="s">
        <v>17</v>
      </c>
      <c r="C282" t="s">
        <v>14</v>
      </c>
      <c r="D282">
        <v>-69.646017611999994</v>
      </c>
      <c r="E282">
        <v>44.562370733000002</v>
      </c>
      <c r="F282">
        <v>11</v>
      </c>
      <c r="G282" t="s">
        <v>53</v>
      </c>
      <c r="H282" t="s">
        <v>53</v>
      </c>
      <c r="I282" t="s">
        <v>53</v>
      </c>
      <c r="J282" t="s">
        <v>53</v>
      </c>
      <c r="K282" t="s">
        <v>53</v>
      </c>
      <c r="L282">
        <v>0</v>
      </c>
      <c r="M282" t="s">
        <v>15</v>
      </c>
      <c r="N282" t="s">
        <v>266</v>
      </c>
      <c r="O282" t="s">
        <v>877</v>
      </c>
    </row>
    <row r="283" spans="1:15">
      <c r="A283">
        <v>449</v>
      </c>
      <c r="B283" t="s">
        <v>17</v>
      </c>
      <c r="C283" t="s">
        <v>14</v>
      </c>
      <c r="D283">
        <v>-69.661335300000005</v>
      </c>
      <c r="E283">
        <v>44.527730767000001</v>
      </c>
      <c r="F283">
        <v>12</v>
      </c>
      <c r="G283" t="s">
        <v>53</v>
      </c>
      <c r="H283" t="s">
        <v>53</v>
      </c>
      <c r="I283" t="s">
        <v>53</v>
      </c>
      <c r="J283" t="s">
        <v>53</v>
      </c>
      <c r="K283" t="s">
        <v>53</v>
      </c>
      <c r="L283">
        <v>0</v>
      </c>
      <c r="M283" t="s">
        <v>15</v>
      </c>
      <c r="N283" t="s">
        <v>701</v>
      </c>
      <c r="O283" t="s">
        <v>877</v>
      </c>
    </row>
    <row r="284" spans="1:15">
      <c r="A284">
        <v>149</v>
      </c>
      <c r="B284" t="s">
        <v>17</v>
      </c>
      <c r="C284" t="s">
        <v>14</v>
      </c>
      <c r="D284">
        <v>-69.632878265000002</v>
      </c>
      <c r="E284">
        <v>44.546073628000002</v>
      </c>
      <c r="F284">
        <v>13</v>
      </c>
      <c r="G284" t="s">
        <v>53</v>
      </c>
      <c r="H284" t="s">
        <v>53</v>
      </c>
      <c r="I284" t="s">
        <v>53</v>
      </c>
      <c r="J284" t="s">
        <v>53</v>
      </c>
      <c r="K284" t="s">
        <v>53</v>
      </c>
      <c r="L284">
        <v>0</v>
      </c>
      <c r="M284" t="s">
        <v>15</v>
      </c>
      <c r="N284" t="s">
        <v>401</v>
      </c>
      <c r="O284" t="s">
        <v>877</v>
      </c>
    </row>
    <row r="285" spans="1:15">
      <c r="A285">
        <v>417</v>
      </c>
      <c r="B285" t="s">
        <v>17</v>
      </c>
      <c r="C285" t="s">
        <v>14</v>
      </c>
      <c r="D285">
        <v>-69.662144845</v>
      </c>
      <c r="E285">
        <v>44.528681951999999</v>
      </c>
      <c r="F285">
        <v>13</v>
      </c>
      <c r="G285" t="s">
        <v>53</v>
      </c>
      <c r="H285" t="s">
        <v>53</v>
      </c>
      <c r="I285" t="s">
        <v>53</v>
      </c>
      <c r="J285" t="s">
        <v>53</v>
      </c>
      <c r="K285" t="s">
        <v>53</v>
      </c>
      <c r="L285">
        <v>0</v>
      </c>
      <c r="M285" t="s">
        <v>15</v>
      </c>
      <c r="N285" t="s">
        <v>669</v>
      </c>
      <c r="O285" t="s">
        <v>877</v>
      </c>
    </row>
    <row r="286" spans="1:15">
      <c r="A286">
        <v>21</v>
      </c>
      <c r="B286" t="s">
        <v>17</v>
      </c>
      <c r="C286" t="s">
        <v>14</v>
      </c>
      <c r="D286">
        <v>-69.630572670999996</v>
      </c>
      <c r="E286">
        <v>44.562367885999997</v>
      </c>
      <c r="F286">
        <v>14</v>
      </c>
      <c r="G286" t="s">
        <v>53</v>
      </c>
      <c r="H286" t="s">
        <v>53</v>
      </c>
      <c r="I286" t="s">
        <v>53</v>
      </c>
      <c r="J286" t="s">
        <v>53</v>
      </c>
      <c r="K286" t="s">
        <v>53</v>
      </c>
      <c r="L286">
        <v>0</v>
      </c>
      <c r="M286" t="s">
        <v>15</v>
      </c>
      <c r="N286" t="s">
        <v>273</v>
      </c>
      <c r="O286" t="s">
        <v>877</v>
      </c>
    </row>
    <row r="287" spans="1:15">
      <c r="A287">
        <v>18</v>
      </c>
      <c r="B287" t="s">
        <v>17</v>
      </c>
      <c r="C287" t="s">
        <v>14</v>
      </c>
      <c r="D287">
        <v>-69.630492736999997</v>
      </c>
      <c r="E287">
        <v>44.562499705</v>
      </c>
      <c r="F287">
        <v>15</v>
      </c>
      <c r="G287" t="s">
        <v>53</v>
      </c>
      <c r="H287" t="s">
        <v>53</v>
      </c>
      <c r="I287" t="s">
        <v>53</v>
      </c>
      <c r="J287" t="s">
        <v>53</v>
      </c>
      <c r="K287" t="s">
        <v>53</v>
      </c>
      <c r="L287">
        <v>0</v>
      </c>
      <c r="M287" t="s">
        <v>15</v>
      </c>
      <c r="N287" t="s">
        <v>270</v>
      </c>
      <c r="O287" t="s">
        <v>877</v>
      </c>
    </row>
    <row r="288" spans="1:15">
      <c r="A288">
        <v>503</v>
      </c>
      <c r="B288" t="s">
        <v>17</v>
      </c>
      <c r="C288" t="s">
        <v>14</v>
      </c>
      <c r="D288">
        <v>-69.655008273999997</v>
      </c>
      <c r="E288">
        <v>44.579851724000001</v>
      </c>
      <c r="F288">
        <v>15</v>
      </c>
      <c r="G288" t="s">
        <v>53</v>
      </c>
      <c r="H288" t="s">
        <v>53</v>
      </c>
      <c r="I288" t="s">
        <v>53</v>
      </c>
      <c r="J288" t="s">
        <v>53</v>
      </c>
      <c r="K288" t="s">
        <v>53</v>
      </c>
      <c r="L288">
        <v>0</v>
      </c>
      <c r="M288" t="s">
        <v>15</v>
      </c>
      <c r="N288" t="s">
        <v>755</v>
      </c>
      <c r="O288" t="s">
        <v>877</v>
      </c>
    </row>
    <row r="289" spans="1:15">
      <c r="A289">
        <v>416</v>
      </c>
      <c r="B289" t="s">
        <v>17</v>
      </c>
      <c r="C289" t="s">
        <v>14</v>
      </c>
      <c r="D289">
        <v>-69.662130981000004</v>
      </c>
      <c r="E289">
        <v>44.528684007999999</v>
      </c>
      <c r="F289">
        <v>17</v>
      </c>
      <c r="G289" t="s">
        <v>53</v>
      </c>
      <c r="H289" t="s">
        <v>53</v>
      </c>
      <c r="I289" t="s">
        <v>53</v>
      </c>
      <c r="J289" t="s">
        <v>53</v>
      </c>
      <c r="K289" t="s">
        <v>53</v>
      </c>
      <c r="L289">
        <v>0</v>
      </c>
      <c r="M289" t="s">
        <v>15</v>
      </c>
      <c r="N289" t="s">
        <v>668</v>
      </c>
      <c r="O289" t="s">
        <v>877</v>
      </c>
    </row>
    <row r="290" spans="1:15">
      <c r="A290">
        <v>4</v>
      </c>
      <c r="B290" t="s">
        <v>17</v>
      </c>
      <c r="C290" t="s">
        <v>14</v>
      </c>
      <c r="D290">
        <v>-69.644996148999994</v>
      </c>
      <c r="E290">
        <v>44.562149318000003</v>
      </c>
      <c r="F290">
        <v>21</v>
      </c>
      <c r="G290" t="s">
        <v>53</v>
      </c>
      <c r="H290" t="s">
        <v>53</v>
      </c>
      <c r="I290" t="s">
        <v>53</v>
      </c>
      <c r="J290" t="s">
        <v>53</v>
      </c>
      <c r="K290" t="s">
        <v>53</v>
      </c>
      <c r="L290">
        <v>0</v>
      </c>
      <c r="M290" t="s">
        <v>15</v>
      </c>
      <c r="N290" t="s">
        <v>256</v>
      </c>
      <c r="O290" t="s">
        <v>877</v>
      </c>
    </row>
    <row r="291" spans="1:15">
      <c r="A291">
        <v>358</v>
      </c>
      <c r="B291" t="s">
        <v>17</v>
      </c>
      <c r="C291" t="s">
        <v>21</v>
      </c>
      <c r="D291">
        <v>-69.660230611000003</v>
      </c>
      <c r="E291">
        <v>44.533456977999997</v>
      </c>
      <c r="F291">
        <v>24</v>
      </c>
      <c r="G291" t="s">
        <v>53</v>
      </c>
      <c r="H291" t="s">
        <v>53</v>
      </c>
      <c r="I291" t="s">
        <v>53</v>
      </c>
      <c r="J291" t="s">
        <v>53</v>
      </c>
      <c r="K291" t="s">
        <v>53</v>
      </c>
      <c r="L291">
        <v>0</v>
      </c>
      <c r="M291" t="s">
        <v>15</v>
      </c>
      <c r="N291" t="s">
        <v>610</v>
      </c>
      <c r="O291" t="s">
        <v>877</v>
      </c>
    </row>
    <row r="292" spans="1:15">
      <c r="A292">
        <v>184</v>
      </c>
      <c r="B292" t="s">
        <v>17</v>
      </c>
      <c r="C292" t="s">
        <v>14</v>
      </c>
      <c r="D292">
        <v>-69.647938413999995</v>
      </c>
      <c r="E292">
        <v>44.564685154000003</v>
      </c>
      <c r="F292">
        <v>10</v>
      </c>
      <c r="G292" t="s">
        <v>53</v>
      </c>
      <c r="H292" t="s">
        <v>53</v>
      </c>
      <c r="I292" t="s">
        <v>53</v>
      </c>
      <c r="J292" t="s">
        <v>53</v>
      </c>
      <c r="K292" t="s">
        <v>53</v>
      </c>
      <c r="L292">
        <v>0</v>
      </c>
      <c r="M292" t="s">
        <v>18</v>
      </c>
      <c r="N292" t="s">
        <v>436</v>
      </c>
      <c r="O292" t="s">
        <v>877</v>
      </c>
    </row>
    <row r="293" spans="1:15">
      <c r="A293">
        <v>8</v>
      </c>
      <c r="B293" t="s">
        <v>17</v>
      </c>
      <c r="C293" t="s">
        <v>14</v>
      </c>
      <c r="D293">
        <v>-69.646487086999997</v>
      </c>
      <c r="E293">
        <v>44.562023717000002</v>
      </c>
      <c r="F293">
        <v>12</v>
      </c>
      <c r="G293" t="s">
        <v>53</v>
      </c>
      <c r="H293" t="s">
        <v>53</v>
      </c>
      <c r="I293" t="s">
        <v>53</v>
      </c>
      <c r="J293" t="s">
        <v>53</v>
      </c>
      <c r="K293" t="s">
        <v>53</v>
      </c>
      <c r="L293">
        <v>0</v>
      </c>
      <c r="M293" t="s">
        <v>18</v>
      </c>
      <c r="N293" t="s">
        <v>260</v>
      </c>
      <c r="O293" t="s">
        <v>877</v>
      </c>
    </row>
    <row r="294" spans="1:15">
      <c r="A294">
        <v>7</v>
      </c>
      <c r="B294" t="s">
        <v>17</v>
      </c>
      <c r="C294" t="s">
        <v>14</v>
      </c>
      <c r="D294">
        <v>-69.646411767000004</v>
      </c>
      <c r="E294">
        <v>44.561967834000001</v>
      </c>
      <c r="F294">
        <v>13</v>
      </c>
      <c r="G294" t="s">
        <v>53</v>
      </c>
      <c r="H294" t="s">
        <v>53</v>
      </c>
      <c r="I294" t="s">
        <v>53</v>
      </c>
      <c r="J294" t="s">
        <v>53</v>
      </c>
      <c r="K294" t="s">
        <v>53</v>
      </c>
      <c r="L294">
        <v>0</v>
      </c>
      <c r="M294" t="s">
        <v>18</v>
      </c>
      <c r="N294" t="s">
        <v>259</v>
      </c>
      <c r="O294" t="s">
        <v>877</v>
      </c>
    </row>
    <row r="295" spans="1:15">
      <c r="A295">
        <v>10</v>
      </c>
      <c r="B295" t="s">
        <v>17</v>
      </c>
      <c r="C295" t="s">
        <v>19</v>
      </c>
      <c r="D295">
        <v>-69.646671514000005</v>
      </c>
      <c r="E295">
        <v>44.56212773</v>
      </c>
      <c r="F295">
        <v>13</v>
      </c>
      <c r="G295" t="s">
        <v>53</v>
      </c>
      <c r="H295" t="s">
        <v>53</v>
      </c>
      <c r="I295" t="s">
        <v>53</v>
      </c>
      <c r="J295" t="s">
        <v>53</v>
      </c>
      <c r="K295" t="s">
        <v>53</v>
      </c>
      <c r="L295">
        <v>0</v>
      </c>
      <c r="M295" t="s">
        <v>18</v>
      </c>
      <c r="N295" t="s">
        <v>262</v>
      </c>
      <c r="O295" t="s">
        <v>877</v>
      </c>
    </row>
    <row r="296" spans="1:15">
      <c r="A296">
        <v>186</v>
      </c>
      <c r="B296" t="s">
        <v>17</v>
      </c>
      <c r="C296" t="s">
        <v>14</v>
      </c>
      <c r="D296">
        <v>-69.648137734000002</v>
      </c>
      <c r="E296">
        <v>44.564859167999998</v>
      </c>
      <c r="F296">
        <v>13</v>
      </c>
      <c r="G296" t="s">
        <v>53</v>
      </c>
      <c r="H296" t="s">
        <v>53</v>
      </c>
      <c r="I296" t="s">
        <v>53</v>
      </c>
      <c r="J296" t="s">
        <v>53</v>
      </c>
      <c r="K296" t="s">
        <v>53</v>
      </c>
      <c r="L296">
        <v>0</v>
      </c>
      <c r="M296" t="s">
        <v>18</v>
      </c>
      <c r="N296" t="s">
        <v>438</v>
      </c>
      <c r="O296" t="s">
        <v>877</v>
      </c>
    </row>
    <row r="297" spans="1:15">
      <c r="A297">
        <v>17</v>
      </c>
      <c r="B297" t="s">
        <v>17</v>
      </c>
      <c r="C297" t="s">
        <v>14</v>
      </c>
      <c r="D297">
        <v>-69.646702031999993</v>
      </c>
      <c r="E297">
        <v>44.562202751000001</v>
      </c>
      <c r="F297">
        <v>15</v>
      </c>
      <c r="G297" t="s">
        <v>53</v>
      </c>
      <c r="H297" t="s">
        <v>53</v>
      </c>
      <c r="I297" t="s">
        <v>53</v>
      </c>
      <c r="J297" t="s">
        <v>53</v>
      </c>
      <c r="K297" t="s">
        <v>53</v>
      </c>
      <c r="L297">
        <v>0</v>
      </c>
      <c r="M297" t="s">
        <v>18</v>
      </c>
      <c r="N297" t="s">
        <v>269</v>
      </c>
      <c r="O297" t="s">
        <v>877</v>
      </c>
    </row>
    <row r="298" spans="1:15">
      <c r="A298">
        <v>9</v>
      </c>
      <c r="B298" t="s">
        <v>17</v>
      </c>
      <c r="C298" t="s">
        <v>19</v>
      </c>
      <c r="D298">
        <v>-69.646594589000003</v>
      </c>
      <c r="E298">
        <v>44.562086882999999</v>
      </c>
      <c r="F298">
        <v>16</v>
      </c>
      <c r="G298" t="s">
        <v>53</v>
      </c>
      <c r="H298" t="s">
        <v>53</v>
      </c>
      <c r="I298" t="s">
        <v>53</v>
      </c>
      <c r="J298" t="s">
        <v>53</v>
      </c>
      <c r="K298" t="s">
        <v>53</v>
      </c>
      <c r="L298">
        <v>0</v>
      </c>
      <c r="M298" t="s">
        <v>18</v>
      </c>
      <c r="N298" t="s">
        <v>261</v>
      </c>
      <c r="O298" t="s">
        <v>877</v>
      </c>
    </row>
    <row r="299" spans="1:15">
      <c r="A299">
        <v>5</v>
      </c>
      <c r="B299" t="s">
        <v>17</v>
      </c>
      <c r="C299" t="s">
        <v>14</v>
      </c>
      <c r="D299">
        <v>-69.646250488999996</v>
      </c>
      <c r="E299">
        <v>44.561852913999999</v>
      </c>
      <c r="F299">
        <v>18</v>
      </c>
      <c r="G299" t="s">
        <v>53</v>
      </c>
      <c r="H299" t="s">
        <v>53</v>
      </c>
      <c r="I299" t="s">
        <v>53</v>
      </c>
      <c r="J299" t="s">
        <v>53</v>
      </c>
      <c r="K299" t="s">
        <v>53</v>
      </c>
      <c r="L299">
        <v>0</v>
      </c>
      <c r="M299" t="s">
        <v>18</v>
      </c>
      <c r="N299" t="s">
        <v>257</v>
      </c>
      <c r="O299" t="s">
        <v>877</v>
      </c>
    </row>
    <row r="300" spans="1:15">
      <c r="A300">
        <v>228</v>
      </c>
      <c r="B300" t="s">
        <v>25</v>
      </c>
      <c r="C300" t="s">
        <v>14</v>
      </c>
      <c r="D300">
        <v>-69.628178962000007</v>
      </c>
      <c r="E300">
        <v>44.550774797999999</v>
      </c>
      <c r="F300">
        <v>3</v>
      </c>
      <c r="G300">
        <v>2</v>
      </c>
      <c r="H300">
        <v>2</v>
      </c>
      <c r="I300">
        <v>1</v>
      </c>
      <c r="J300">
        <v>1</v>
      </c>
      <c r="K300" t="s">
        <v>53</v>
      </c>
      <c r="L300">
        <v>0</v>
      </c>
      <c r="M300" t="s">
        <v>15</v>
      </c>
      <c r="N300" t="s">
        <v>480</v>
      </c>
      <c r="O300" t="s">
        <v>877</v>
      </c>
    </row>
    <row r="301" spans="1:15">
      <c r="A301">
        <v>390</v>
      </c>
      <c r="B301" t="s">
        <v>25</v>
      </c>
      <c r="C301" t="s">
        <v>19</v>
      </c>
      <c r="D301">
        <v>-69.659243802000006</v>
      </c>
      <c r="E301">
        <v>44.527558626999998</v>
      </c>
      <c r="F301">
        <v>5</v>
      </c>
      <c r="G301" t="s">
        <v>53</v>
      </c>
      <c r="H301" t="s">
        <v>53</v>
      </c>
      <c r="I301" t="s">
        <v>53</v>
      </c>
      <c r="J301" t="s">
        <v>53</v>
      </c>
      <c r="K301" t="s">
        <v>53</v>
      </c>
      <c r="L301">
        <v>0</v>
      </c>
      <c r="M301" t="s">
        <v>15</v>
      </c>
      <c r="N301" t="s">
        <v>642</v>
      </c>
      <c r="O301" t="s">
        <v>877</v>
      </c>
    </row>
    <row r="302" spans="1:15">
      <c r="A302">
        <v>365</v>
      </c>
      <c r="B302" t="s">
        <v>25</v>
      </c>
      <c r="C302" t="s">
        <v>14</v>
      </c>
      <c r="D302">
        <v>-69.660490021000001</v>
      </c>
      <c r="E302">
        <v>44.533734043999999</v>
      </c>
      <c r="F302">
        <v>6</v>
      </c>
      <c r="G302" t="s">
        <v>53</v>
      </c>
      <c r="H302" t="s">
        <v>53</v>
      </c>
      <c r="I302" t="s">
        <v>53</v>
      </c>
      <c r="J302" t="s">
        <v>53</v>
      </c>
      <c r="K302" t="s">
        <v>53</v>
      </c>
      <c r="L302">
        <v>0</v>
      </c>
      <c r="M302" t="s">
        <v>15</v>
      </c>
      <c r="N302" t="s">
        <v>617</v>
      </c>
      <c r="O302" t="s">
        <v>877</v>
      </c>
    </row>
    <row r="303" spans="1:15">
      <c r="A303">
        <v>366</v>
      </c>
      <c r="B303" t="s">
        <v>25</v>
      </c>
      <c r="C303" t="s">
        <v>19</v>
      </c>
      <c r="D303">
        <v>-69.660521493999994</v>
      </c>
      <c r="E303">
        <v>44.533796584000001</v>
      </c>
      <c r="F303">
        <v>6</v>
      </c>
      <c r="G303" t="s">
        <v>53</v>
      </c>
      <c r="H303" t="s">
        <v>53</v>
      </c>
      <c r="I303" t="s">
        <v>53</v>
      </c>
      <c r="J303" t="s">
        <v>53</v>
      </c>
      <c r="K303" t="s">
        <v>53</v>
      </c>
      <c r="L303">
        <v>0</v>
      </c>
      <c r="M303" t="s">
        <v>15</v>
      </c>
      <c r="N303" t="s">
        <v>618</v>
      </c>
      <c r="O303" t="s">
        <v>877</v>
      </c>
    </row>
    <row r="304" spans="1:15">
      <c r="A304">
        <v>389</v>
      </c>
      <c r="B304" t="s">
        <v>25</v>
      </c>
      <c r="C304" t="s">
        <v>19</v>
      </c>
      <c r="D304">
        <v>-69.659194819999996</v>
      </c>
      <c r="E304">
        <v>44.527610527999997</v>
      </c>
      <c r="F304">
        <v>6</v>
      </c>
      <c r="G304" t="s">
        <v>53</v>
      </c>
      <c r="H304" t="s">
        <v>53</v>
      </c>
      <c r="I304" t="s">
        <v>53</v>
      </c>
      <c r="J304" t="s">
        <v>53</v>
      </c>
      <c r="K304" t="s">
        <v>53</v>
      </c>
      <c r="L304">
        <v>0</v>
      </c>
      <c r="M304" t="s">
        <v>15</v>
      </c>
      <c r="N304" t="s">
        <v>641</v>
      </c>
      <c r="O304" t="s">
        <v>877</v>
      </c>
    </row>
    <row r="305" spans="1:15">
      <c r="A305">
        <v>431</v>
      </c>
      <c r="B305" t="s">
        <v>25</v>
      </c>
      <c r="C305" t="s">
        <v>14</v>
      </c>
      <c r="D305">
        <v>-69.659080365999998</v>
      </c>
      <c r="E305">
        <v>44.534101685000003</v>
      </c>
      <c r="F305">
        <v>6</v>
      </c>
      <c r="G305" t="s">
        <v>53</v>
      </c>
      <c r="H305" t="s">
        <v>53</v>
      </c>
      <c r="I305" t="s">
        <v>53</v>
      </c>
      <c r="J305" t="s">
        <v>53</v>
      </c>
      <c r="K305" t="s">
        <v>53</v>
      </c>
      <c r="L305">
        <v>0</v>
      </c>
      <c r="M305" t="s">
        <v>15</v>
      </c>
      <c r="N305" t="s">
        <v>683</v>
      </c>
      <c r="O305" t="s">
        <v>877</v>
      </c>
    </row>
    <row r="306" spans="1:15">
      <c r="A306">
        <v>432</v>
      </c>
      <c r="B306" t="s">
        <v>25</v>
      </c>
      <c r="C306" t="s">
        <v>14</v>
      </c>
      <c r="D306">
        <v>-69.659032007999997</v>
      </c>
      <c r="E306">
        <v>44.534053628000002</v>
      </c>
      <c r="F306">
        <v>6</v>
      </c>
      <c r="G306">
        <v>6</v>
      </c>
      <c r="H306">
        <v>6</v>
      </c>
      <c r="I306">
        <v>6</v>
      </c>
      <c r="J306">
        <v>5</v>
      </c>
      <c r="K306" t="s">
        <v>53</v>
      </c>
      <c r="L306">
        <v>0</v>
      </c>
      <c r="M306" t="s">
        <v>15</v>
      </c>
      <c r="N306" t="s">
        <v>684</v>
      </c>
      <c r="O306" t="s">
        <v>877</v>
      </c>
    </row>
    <row r="307" spans="1:15">
      <c r="A307">
        <v>487</v>
      </c>
      <c r="B307" t="s">
        <v>25</v>
      </c>
      <c r="C307" t="s">
        <v>14</v>
      </c>
      <c r="D307">
        <v>-69.656578388</v>
      </c>
      <c r="E307">
        <v>44.581199001999998</v>
      </c>
      <c r="F307">
        <v>6</v>
      </c>
      <c r="G307" t="s">
        <v>53</v>
      </c>
      <c r="H307" t="s">
        <v>53</v>
      </c>
      <c r="I307" t="s">
        <v>53</v>
      </c>
      <c r="J307" t="s">
        <v>53</v>
      </c>
      <c r="K307" t="s">
        <v>53</v>
      </c>
      <c r="L307">
        <v>0</v>
      </c>
      <c r="M307" t="s">
        <v>15</v>
      </c>
      <c r="N307" t="s">
        <v>739</v>
      </c>
      <c r="O307" t="s">
        <v>877</v>
      </c>
    </row>
    <row r="308" spans="1:15">
      <c r="A308">
        <v>509</v>
      </c>
      <c r="B308" t="s">
        <v>25</v>
      </c>
      <c r="C308" t="s">
        <v>14</v>
      </c>
      <c r="D308">
        <v>-69.654702909999997</v>
      </c>
      <c r="E308">
        <v>44.579126864000003</v>
      </c>
      <c r="F308">
        <v>6</v>
      </c>
      <c r="G308" t="s">
        <v>53</v>
      </c>
      <c r="H308" t="s">
        <v>53</v>
      </c>
      <c r="I308" t="s">
        <v>53</v>
      </c>
      <c r="J308" t="s">
        <v>53</v>
      </c>
      <c r="K308" t="s">
        <v>53</v>
      </c>
      <c r="L308">
        <v>0</v>
      </c>
      <c r="M308" t="s">
        <v>15</v>
      </c>
      <c r="N308" t="s">
        <v>761</v>
      </c>
      <c r="O308" t="s">
        <v>877</v>
      </c>
    </row>
    <row r="309" spans="1:15">
      <c r="A309">
        <v>614</v>
      </c>
      <c r="B309" t="s">
        <v>25</v>
      </c>
      <c r="C309" t="s">
        <v>14</v>
      </c>
      <c r="D309">
        <v>-69.654961951999994</v>
      </c>
      <c r="E309">
        <v>44.580071095000001</v>
      </c>
      <c r="F309">
        <v>6</v>
      </c>
      <c r="G309" t="s">
        <v>53</v>
      </c>
      <c r="H309" t="s">
        <v>53</v>
      </c>
      <c r="I309" t="s">
        <v>53</v>
      </c>
      <c r="J309" t="s">
        <v>53</v>
      </c>
      <c r="K309" t="s">
        <v>53</v>
      </c>
      <c r="L309">
        <v>0</v>
      </c>
      <c r="M309" t="s">
        <v>15</v>
      </c>
      <c r="N309" t="s">
        <v>823</v>
      </c>
      <c r="O309" t="s">
        <v>877</v>
      </c>
    </row>
    <row r="310" spans="1:15">
      <c r="A310">
        <v>229</v>
      </c>
      <c r="B310" t="s">
        <v>25</v>
      </c>
      <c r="C310" t="s">
        <v>14</v>
      </c>
      <c r="D310">
        <v>-69.628149370000003</v>
      </c>
      <c r="E310">
        <v>44.550613413999997</v>
      </c>
      <c r="F310">
        <v>7</v>
      </c>
      <c r="G310" t="s">
        <v>53</v>
      </c>
      <c r="H310" t="s">
        <v>53</v>
      </c>
      <c r="I310" t="s">
        <v>53</v>
      </c>
      <c r="J310" t="s">
        <v>53</v>
      </c>
      <c r="K310" t="s">
        <v>53</v>
      </c>
      <c r="L310">
        <v>0</v>
      </c>
      <c r="M310" t="s">
        <v>15</v>
      </c>
      <c r="N310" t="s">
        <v>481</v>
      </c>
      <c r="O310" t="s">
        <v>877</v>
      </c>
    </row>
    <row r="311" spans="1:15">
      <c r="A311">
        <v>371</v>
      </c>
      <c r="B311" t="s">
        <v>25</v>
      </c>
      <c r="C311" t="s">
        <v>19</v>
      </c>
      <c r="D311">
        <v>-69.660663998000004</v>
      </c>
      <c r="E311">
        <v>44.533889385000002</v>
      </c>
      <c r="F311">
        <v>7</v>
      </c>
      <c r="G311" t="s">
        <v>53</v>
      </c>
      <c r="H311" t="s">
        <v>53</v>
      </c>
      <c r="I311" t="s">
        <v>53</v>
      </c>
      <c r="J311" t="s">
        <v>53</v>
      </c>
      <c r="K311" t="s">
        <v>53</v>
      </c>
      <c r="L311">
        <v>0</v>
      </c>
      <c r="M311" t="s">
        <v>15</v>
      </c>
      <c r="N311" t="s">
        <v>623</v>
      </c>
      <c r="O311" t="s">
        <v>877</v>
      </c>
    </row>
    <row r="312" spans="1:15">
      <c r="A312">
        <v>391</v>
      </c>
      <c r="B312" t="s">
        <v>25</v>
      </c>
      <c r="C312" t="s">
        <v>19</v>
      </c>
      <c r="D312">
        <v>-69.659243150999998</v>
      </c>
      <c r="E312">
        <v>44.527458209000002</v>
      </c>
      <c r="F312">
        <v>7</v>
      </c>
      <c r="G312" t="s">
        <v>53</v>
      </c>
      <c r="H312" t="s">
        <v>53</v>
      </c>
      <c r="I312" t="s">
        <v>53</v>
      </c>
      <c r="J312" t="s">
        <v>53</v>
      </c>
      <c r="K312" t="s">
        <v>53</v>
      </c>
      <c r="L312">
        <v>0</v>
      </c>
      <c r="M312" t="s">
        <v>15</v>
      </c>
      <c r="N312" t="s">
        <v>643</v>
      </c>
      <c r="O312" t="s">
        <v>877</v>
      </c>
    </row>
    <row r="313" spans="1:15">
      <c r="A313">
        <v>440</v>
      </c>
      <c r="B313" t="s">
        <v>25</v>
      </c>
      <c r="C313" t="s">
        <v>14</v>
      </c>
      <c r="D313">
        <v>-69.659623593000006</v>
      </c>
      <c r="E313">
        <v>44.534185807</v>
      </c>
      <c r="F313">
        <v>7</v>
      </c>
      <c r="G313" t="s">
        <v>53</v>
      </c>
      <c r="H313" t="s">
        <v>53</v>
      </c>
      <c r="I313" t="s">
        <v>53</v>
      </c>
      <c r="J313" t="s">
        <v>53</v>
      </c>
      <c r="K313" t="s">
        <v>53</v>
      </c>
      <c r="L313">
        <v>0</v>
      </c>
      <c r="M313" t="s">
        <v>15</v>
      </c>
      <c r="N313" t="s">
        <v>692</v>
      </c>
      <c r="O313" t="s">
        <v>877</v>
      </c>
    </row>
    <row r="314" spans="1:15">
      <c r="A314">
        <v>425</v>
      </c>
      <c r="B314" t="s">
        <v>25</v>
      </c>
      <c r="C314" t="s">
        <v>14</v>
      </c>
      <c r="D314">
        <v>-69.658967634999996</v>
      </c>
      <c r="E314">
        <v>44.534126252999997</v>
      </c>
      <c r="F314">
        <v>8</v>
      </c>
      <c r="G314" t="s">
        <v>53</v>
      </c>
      <c r="H314" t="s">
        <v>53</v>
      </c>
      <c r="I314" t="s">
        <v>53</v>
      </c>
      <c r="J314" t="s">
        <v>53</v>
      </c>
      <c r="K314" t="s">
        <v>53</v>
      </c>
      <c r="L314">
        <v>0</v>
      </c>
      <c r="M314" t="s">
        <v>15</v>
      </c>
      <c r="N314" t="s">
        <v>677</v>
      </c>
      <c r="O314" t="s">
        <v>877</v>
      </c>
    </row>
    <row r="315" spans="1:15">
      <c r="A315">
        <v>522</v>
      </c>
      <c r="B315" t="s">
        <v>25</v>
      </c>
      <c r="C315" t="s">
        <v>19</v>
      </c>
      <c r="D315">
        <v>-69.654551728000001</v>
      </c>
      <c r="E315">
        <v>44.579071468000002</v>
      </c>
      <c r="F315">
        <v>8</v>
      </c>
      <c r="G315">
        <v>8</v>
      </c>
      <c r="H315" t="s">
        <v>53</v>
      </c>
      <c r="I315" t="s">
        <v>53</v>
      </c>
      <c r="J315" t="s">
        <v>53</v>
      </c>
      <c r="K315" t="s">
        <v>53</v>
      </c>
      <c r="L315">
        <v>0</v>
      </c>
      <c r="M315" t="s">
        <v>15</v>
      </c>
      <c r="N315" t="s">
        <v>774</v>
      </c>
      <c r="O315" t="s">
        <v>877</v>
      </c>
    </row>
    <row r="316" spans="1:15">
      <c r="A316">
        <v>370</v>
      </c>
      <c r="B316" t="s">
        <v>25</v>
      </c>
      <c r="C316" t="s">
        <v>21</v>
      </c>
      <c r="D316">
        <v>-69.660536746999995</v>
      </c>
      <c r="E316">
        <v>44.533811941000003</v>
      </c>
      <c r="F316">
        <v>9</v>
      </c>
      <c r="G316" t="s">
        <v>53</v>
      </c>
      <c r="H316" t="s">
        <v>53</v>
      </c>
      <c r="I316" t="s">
        <v>53</v>
      </c>
      <c r="J316" t="s">
        <v>53</v>
      </c>
      <c r="K316" t="s">
        <v>53</v>
      </c>
      <c r="L316">
        <v>0</v>
      </c>
      <c r="M316" t="s">
        <v>15</v>
      </c>
      <c r="N316" t="s">
        <v>622</v>
      </c>
      <c r="O316" t="s">
        <v>877</v>
      </c>
    </row>
    <row r="317" spans="1:15">
      <c r="A317">
        <v>392</v>
      </c>
      <c r="B317" t="s">
        <v>25</v>
      </c>
      <c r="C317" t="s">
        <v>19</v>
      </c>
      <c r="D317">
        <v>-69.659303331999993</v>
      </c>
      <c r="E317">
        <v>44.527302599999999</v>
      </c>
      <c r="F317">
        <v>9</v>
      </c>
      <c r="G317" t="s">
        <v>53</v>
      </c>
      <c r="H317" t="s">
        <v>53</v>
      </c>
      <c r="I317" t="s">
        <v>53</v>
      </c>
      <c r="J317" t="s">
        <v>53</v>
      </c>
      <c r="K317" t="s">
        <v>53</v>
      </c>
      <c r="L317">
        <v>0</v>
      </c>
      <c r="M317" t="s">
        <v>15</v>
      </c>
      <c r="N317" t="s">
        <v>644</v>
      </c>
      <c r="O317" t="s">
        <v>877</v>
      </c>
    </row>
    <row r="318" spans="1:15">
      <c r="A318">
        <v>420</v>
      </c>
      <c r="B318" t="s">
        <v>25</v>
      </c>
      <c r="C318" t="s">
        <v>21</v>
      </c>
      <c r="D318">
        <v>-69.658823963000003</v>
      </c>
      <c r="E318">
        <v>44.534066093</v>
      </c>
      <c r="F318">
        <v>9</v>
      </c>
      <c r="G318" t="s">
        <v>53</v>
      </c>
      <c r="H318" t="s">
        <v>53</v>
      </c>
      <c r="I318" t="s">
        <v>53</v>
      </c>
      <c r="J318" t="s">
        <v>53</v>
      </c>
      <c r="K318" t="s">
        <v>53</v>
      </c>
      <c r="L318">
        <v>0</v>
      </c>
      <c r="M318" t="s">
        <v>15</v>
      </c>
      <c r="N318" t="s">
        <v>672</v>
      </c>
      <c r="O318" t="s">
        <v>877</v>
      </c>
    </row>
    <row r="319" spans="1:15">
      <c r="A319">
        <v>617</v>
      </c>
      <c r="B319" t="s">
        <v>25</v>
      </c>
      <c r="C319" t="s">
        <v>14</v>
      </c>
      <c r="D319">
        <v>-69.654872066999999</v>
      </c>
      <c r="E319">
        <v>44.579981289999999</v>
      </c>
      <c r="F319">
        <v>9</v>
      </c>
      <c r="G319" t="s">
        <v>53</v>
      </c>
      <c r="H319" t="s">
        <v>53</v>
      </c>
      <c r="I319" t="s">
        <v>53</v>
      </c>
      <c r="J319" t="s">
        <v>53</v>
      </c>
      <c r="K319" t="s">
        <v>53</v>
      </c>
      <c r="L319">
        <v>0</v>
      </c>
      <c r="M319" t="s">
        <v>15</v>
      </c>
      <c r="N319" t="s">
        <v>826</v>
      </c>
      <c r="O319" t="s">
        <v>877</v>
      </c>
    </row>
    <row r="320" spans="1:15">
      <c r="A320">
        <v>171</v>
      </c>
      <c r="B320" t="s">
        <v>25</v>
      </c>
      <c r="C320" t="s">
        <v>19</v>
      </c>
      <c r="D320">
        <v>-69.634583090999996</v>
      </c>
      <c r="E320">
        <v>44.545967711999999</v>
      </c>
      <c r="F320">
        <v>10</v>
      </c>
      <c r="G320" t="s">
        <v>53</v>
      </c>
      <c r="H320" t="s">
        <v>53</v>
      </c>
      <c r="I320" t="s">
        <v>53</v>
      </c>
      <c r="J320" t="s">
        <v>53</v>
      </c>
      <c r="K320" t="s">
        <v>53</v>
      </c>
      <c r="L320">
        <v>0</v>
      </c>
      <c r="M320" t="s">
        <v>15</v>
      </c>
      <c r="N320" t="s">
        <v>423</v>
      </c>
      <c r="O320" t="s">
        <v>877</v>
      </c>
    </row>
    <row r="321" spans="1:15">
      <c r="A321">
        <v>376</v>
      </c>
      <c r="B321" t="s">
        <v>25</v>
      </c>
      <c r="C321" t="s">
        <v>14</v>
      </c>
      <c r="D321">
        <v>-69.660768524999995</v>
      </c>
      <c r="E321">
        <v>44.534029758000003</v>
      </c>
      <c r="F321">
        <v>10</v>
      </c>
      <c r="G321" t="s">
        <v>53</v>
      </c>
      <c r="H321" t="s">
        <v>53</v>
      </c>
      <c r="I321" t="s">
        <v>53</v>
      </c>
      <c r="J321" t="s">
        <v>53</v>
      </c>
      <c r="K321" t="s">
        <v>53</v>
      </c>
      <c r="L321">
        <v>0</v>
      </c>
      <c r="M321" t="s">
        <v>15</v>
      </c>
      <c r="N321" t="s">
        <v>628</v>
      </c>
      <c r="O321" t="s">
        <v>877</v>
      </c>
    </row>
    <row r="322" spans="1:15">
      <c r="A322">
        <v>422</v>
      </c>
      <c r="B322" t="s">
        <v>25</v>
      </c>
      <c r="C322" t="s">
        <v>21</v>
      </c>
      <c r="D322">
        <v>-69.658914936000002</v>
      </c>
      <c r="E322">
        <v>44.534090261000003</v>
      </c>
      <c r="F322">
        <v>10</v>
      </c>
      <c r="G322" t="s">
        <v>53</v>
      </c>
      <c r="H322" t="s">
        <v>53</v>
      </c>
      <c r="I322" t="s">
        <v>53</v>
      </c>
      <c r="J322" t="s">
        <v>53</v>
      </c>
      <c r="K322" t="s">
        <v>53</v>
      </c>
      <c r="L322">
        <v>0</v>
      </c>
      <c r="M322" t="s">
        <v>15</v>
      </c>
      <c r="N322" t="s">
        <v>674</v>
      </c>
      <c r="O322" t="s">
        <v>877</v>
      </c>
    </row>
    <row r="323" spans="1:15">
      <c r="A323">
        <v>508</v>
      </c>
      <c r="B323" t="s">
        <v>25</v>
      </c>
      <c r="C323" t="s">
        <v>14</v>
      </c>
      <c r="D323">
        <v>-69.654712859</v>
      </c>
      <c r="E323">
        <v>44.579156738999998</v>
      </c>
      <c r="F323">
        <v>10</v>
      </c>
      <c r="G323" t="s">
        <v>53</v>
      </c>
      <c r="H323" t="s">
        <v>53</v>
      </c>
      <c r="I323" t="s">
        <v>53</v>
      </c>
      <c r="J323" t="s">
        <v>53</v>
      </c>
      <c r="K323" t="s">
        <v>53</v>
      </c>
      <c r="L323">
        <v>0</v>
      </c>
      <c r="M323" t="s">
        <v>15</v>
      </c>
      <c r="N323" t="s">
        <v>760</v>
      </c>
      <c r="O323" t="s">
        <v>877</v>
      </c>
    </row>
    <row r="324" spans="1:15">
      <c r="A324">
        <v>378</v>
      </c>
      <c r="B324" t="s">
        <v>25</v>
      </c>
      <c r="C324" t="s">
        <v>14</v>
      </c>
      <c r="D324">
        <v>-69.660716711999996</v>
      </c>
      <c r="E324">
        <v>44.534031087000002</v>
      </c>
      <c r="F324">
        <v>11</v>
      </c>
      <c r="G324" t="s">
        <v>53</v>
      </c>
      <c r="H324" t="s">
        <v>53</v>
      </c>
      <c r="I324" t="s">
        <v>53</v>
      </c>
      <c r="J324" t="s">
        <v>53</v>
      </c>
      <c r="K324" t="s">
        <v>53</v>
      </c>
      <c r="L324">
        <v>0</v>
      </c>
      <c r="M324" t="s">
        <v>15</v>
      </c>
      <c r="N324" t="s">
        <v>630</v>
      </c>
      <c r="O324" t="s">
        <v>877</v>
      </c>
    </row>
    <row r="325" spans="1:15">
      <c r="A325">
        <v>496</v>
      </c>
      <c r="B325" t="s">
        <v>25</v>
      </c>
      <c r="C325" t="s">
        <v>14</v>
      </c>
      <c r="D325">
        <v>-69.655363069000003</v>
      </c>
      <c r="E325">
        <v>44.580313519999997</v>
      </c>
      <c r="F325">
        <v>11</v>
      </c>
      <c r="G325" t="s">
        <v>53</v>
      </c>
      <c r="H325" t="s">
        <v>53</v>
      </c>
      <c r="I325" t="s">
        <v>53</v>
      </c>
      <c r="J325" t="s">
        <v>53</v>
      </c>
      <c r="K325" t="s">
        <v>53</v>
      </c>
      <c r="L325">
        <v>0</v>
      </c>
      <c r="M325" t="s">
        <v>15</v>
      </c>
      <c r="N325" t="s">
        <v>748</v>
      </c>
      <c r="O325" t="s">
        <v>877</v>
      </c>
    </row>
    <row r="326" spans="1:15">
      <c r="A326">
        <v>505</v>
      </c>
      <c r="B326" t="s">
        <v>25</v>
      </c>
      <c r="C326" t="s">
        <v>14</v>
      </c>
      <c r="D326">
        <v>-69.654971911000004</v>
      </c>
      <c r="E326">
        <v>44.579717809000002</v>
      </c>
      <c r="F326">
        <v>11</v>
      </c>
      <c r="G326" t="s">
        <v>53</v>
      </c>
      <c r="H326" t="s">
        <v>53</v>
      </c>
      <c r="I326" t="s">
        <v>53</v>
      </c>
      <c r="J326" t="s">
        <v>53</v>
      </c>
      <c r="K326" t="s">
        <v>53</v>
      </c>
      <c r="L326">
        <v>0</v>
      </c>
      <c r="M326" t="s">
        <v>15</v>
      </c>
      <c r="N326" t="s">
        <v>757</v>
      </c>
      <c r="O326" t="s">
        <v>877</v>
      </c>
    </row>
    <row r="327" spans="1:15">
      <c r="A327">
        <v>135</v>
      </c>
      <c r="B327" t="s">
        <v>25</v>
      </c>
      <c r="C327" t="s">
        <v>21</v>
      </c>
      <c r="D327">
        <v>-69.634811170000006</v>
      </c>
      <c r="E327">
        <v>44.545778177999999</v>
      </c>
      <c r="F327">
        <v>12</v>
      </c>
      <c r="G327">
        <v>8</v>
      </c>
      <c r="H327" t="s">
        <v>53</v>
      </c>
      <c r="I327" t="s">
        <v>53</v>
      </c>
      <c r="J327" t="s">
        <v>53</v>
      </c>
      <c r="K327" t="s">
        <v>53</v>
      </c>
      <c r="L327">
        <v>0</v>
      </c>
      <c r="M327" t="s">
        <v>15</v>
      </c>
      <c r="N327" t="s">
        <v>387</v>
      </c>
      <c r="O327" t="s">
        <v>877</v>
      </c>
    </row>
    <row r="328" spans="1:15">
      <c r="A328">
        <v>368</v>
      </c>
      <c r="B328" t="s">
        <v>25</v>
      </c>
      <c r="C328" t="s">
        <v>21</v>
      </c>
      <c r="D328">
        <v>-69.660564514000001</v>
      </c>
      <c r="E328">
        <v>44.533799625999997</v>
      </c>
      <c r="F328">
        <v>12</v>
      </c>
      <c r="G328" t="s">
        <v>53</v>
      </c>
      <c r="H328" t="s">
        <v>53</v>
      </c>
      <c r="I328" t="s">
        <v>53</v>
      </c>
      <c r="J328" t="s">
        <v>53</v>
      </c>
      <c r="K328" t="s">
        <v>53</v>
      </c>
      <c r="L328">
        <v>0</v>
      </c>
      <c r="M328" t="s">
        <v>15</v>
      </c>
      <c r="N328" t="s">
        <v>620</v>
      </c>
      <c r="O328" t="s">
        <v>877</v>
      </c>
    </row>
    <row r="329" spans="1:15">
      <c r="A329">
        <v>369</v>
      </c>
      <c r="B329" t="s">
        <v>25</v>
      </c>
      <c r="C329" t="s">
        <v>21</v>
      </c>
      <c r="D329">
        <v>-69.660564363999995</v>
      </c>
      <c r="E329">
        <v>44.533815054999998</v>
      </c>
      <c r="F329">
        <v>12</v>
      </c>
      <c r="G329">
        <v>11</v>
      </c>
      <c r="H329" t="s">
        <v>53</v>
      </c>
      <c r="I329" t="s">
        <v>53</v>
      </c>
      <c r="J329" t="s">
        <v>53</v>
      </c>
      <c r="K329" t="s">
        <v>53</v>
      </c>
      <c r="L329">
        <v>0</v>
      </c>
      <c r="M329" t="s">
        <v>15</v>
      </c>
      <c r="N329" t="s">
        <v>621</v>
      </c>
      <c r="O329" t="s">
        <v>877</v>
      </c>
    </row>
    <row r="330" spans="1:15">
      <c r="A330">
        <v>375</v>
      </c>
      <c r="B330" t="s">
        <v>25</v>
      </c>
      <c r="C330" t="s">
        <v>14</v>
      </c>
      <c r="D330">
        <v>-69.660712544999996</v>
      </c>
      <c r="E330">
        <v>44.533993658999997</v>
      </c>
      <c r="F330">
        <v>12</v>
      </c>
      <c r="G330" t="s">
        <v>53</v>
      </c>
      <c r="H330" t="s">
        <v>53</v>
      </c>
      <c r="I330" t="s">
        <v>53</v>
      </c>
      <c r="J330" t="s">
        <v>53</v>
      </c>
      <c r="K330" t="s">
        <v>53</v>
      </c>
      <c r="L330">
        <v>0</v>
      </c>
      <c r="M330" t="s">
        <v>15</v>
      </c>
      <c r="N330" t="s">
        <v>627</v>
      </c>
      <c r="O330" t="s">
        <v>877</v>
      </c>
    </row>
    <row r="331" spans="1:15">
      <c r="A331">
        <v>377</v>
      </c>
      <c r="B331" t="s">
        <v>25</v>
      </c>
      <c r="C331" t="s">
        <v>14</v>
      </c>
      <c r="D331">
        <v>-69.660774380999996</v>
      </c>
      <c r="E331">
        <v>44.534026742999998</v>
      </c>
      <c r="F331">
        <v>12</v>
      </c>
      <c r="G331" t="s">
        <v>53</v>
      </c>
      <c r="H331" t="s">
        <v>53</v>
      </c>
      <c r="I331" t="s">
        <v>53</v>
      </c>
      <c r="J331" t="s">
        <v>53</v>
      </c>
      <c r="K331" t="s">
        <v>53</v>
      </c>
      <c r="L331">
        <v>0</v>
      </c>
      <c r="M331" t="s">
        <v>15</v>
      </c>
      <c r="N331" t="s">
        <v>629</v>
      </c>
      <c r="O331" t="s">
        <v>877</v>
      </c>
    </row>
    <row r="332" spans="1:15">
      <c r="A332">
        <v>511</v>
      </c>
      <c r="B332" t="s">
        <v>25</v>
      </c>
      <c r="C332" t="s">
        <v>21</v>
      </c>
      <c r="D332">
        <v>-69.654649511000002</v>
      </c>
      <c r="E332">
        <v>44.57900704</v>
      </c>
      <c r="F332">
        <v>12</v>
      </c>
      <c r="G332" t="s">
        <v>53</v>
      </c>
      <c r="H332" t="s">
        <v>53</v>
      </c>
      <c r="I332" t="s">
        <v>53</v>
      </c>
      <c r="J332" t="s">
        <v>53</v>
      </c>
      <c r="K332" t="s">
        <v>53</v>
      </c>
      <c r="L332">
        <v>0</v>
      </c>
      <c r="M332" t="s">
        <v>15</v>
      </c>
      <c r="N332" t="s">
        <v>763</v>
      </c>
      <c r="O332" t="s">
        <v>877</v>
      </c>
    </row>
    <row r="333" spans="1:15">
      <c r="A333">
        <v>456</v>
      </c>
      <c r="B333" t="s">
        <v>25</v>
      </c>
      <c r="C333" t="s">
        <v>14</v>
      </c>
      <c r="D333">
        <v>-69.661259036000004</v>
      </c>
      <c r="E333">
        <v>44.527446347999998</v>
      </c>
      <c r="F333">
        <v>15</v>
      </c>
      <c r="G333" t="s">
        <v>53</v>
      </c>
      <c r="H333" t="s">
        <v>53</v>
      </c>
      <c r="I333" t="s">
        <v>53</v>
      </c>
      <c r="J333" t="s">
        <v>53</v>
      </c>
      <c r="K333" t="s">
        <v>53</v>
      </c>
      <c r="L333">
        <v>0</v>
      </c>
      <c r="M333" t="s">
        <v>15</v>
      </c>
      <c r="N333" t="s">
        <v>708</v>
      </c>
      <c r="O333" t="s">
        <v>877</v>
      </c>
    </row>
    <row r="334" spans="1:15">
      <c r="A334">
        <v>387</v>
      </c>
      <c r="B334" t="s">
        <v>25</v>
      </c>
      <c r="C334" t="s">
        <v>14</v>
      </c>
      <c r="D334">
        <v>-69.660263353999994</v>
      </c>
      <c r="E334">
        <v>44.534356015999997</v>
      </c>
      <c r="F334">
        <v>16</v>
      </c>
      <c r="G334" t="s">
        <v>54</v>
      </c>
      <c r="H334" t="s">
        <v>53</v>
      </c>
      <c r="I334" t="s">
        <v>53</v>
      </c>
      <c r="J334" t="s">
        <v>53</v>
      </c>
      <c r="K334" t="s">
        <v>53</v>
      </c>
      <c r="L334">
        <v>0</v>
      </c>
      <c r="M334" t="s">
        <v>15</v>
      </c>
      <c r="N334" t="s">
        <v>639</v>
      </c>
      <c r="O334" t="s">
        <v>877</v>
      </c>
    </row>
    <row r="335" spans="1:15">
      <c r="A335">
        <v>373</v>
      </c>
      <c r="B335" t="s">
        <v>25</v>
      </c>
      <c r="C335" t="s">
        <v>14</v>
      </c>
      <c r="D335">
        <v>-69.660722067999998</v>
      </c>
      <c r="E335">
        <v>44.534027178999999</v>
      </c>
      <c r="F335">
        <v>17</v>
      </c>
      <c r="G335" t="s">
        <v>53</v>
      </c>
      <c r="H335" t="s">
        <v>53</v>
      </c>
      <c r="I335" t="s">
        <v>53</v>
      </c>
      <c r="J335" t="s">
        <v>53</v>
      </c>
      <c r="K335" t="s">
        <v>53</v>
      </c>
      <c r="L335">
        <v>0</v>
      </c>
      <c r="M335" t="s">
        <v>15</v>
      </c>
      <c r="N335" t="s">
        <v>625</v>
      </c>
      <c r="O335" t="s">
        <v>877</v>
      </c>
    </row>
    <row r="336" spans="1:15">
      <c r="A336">
        <v>506</v>
      </c>
      <c r="B336" t="s">
        <v>25</v>
      </c>
      <c r="C336" t="s">
        <v>14</v>
      </c>
      <c r="D336">
        <v>-69.654960134000007</v>
      </c>
      <c r="E336">
        <v>44.579629496000003</v>
      </c>
      <c r="F336">
        <v>20</v>
      </c>
      <c r="G336" t="s">
        <v>53</v>
      </c>
      <c r="H336" t="s">
        <v>53</v>
      </c>
      <c r="I336" t="s">
        <v>53</v>
      </c>
      <c r="J336" t="s">
        <v>53</v>
      </c>
      <c r="K336" t="s">
        <v>53</v>
      </c>
      <c r="L336">
        <v>0</v>
      </c>
      <c r="M336" t="s">
        <v>15</v>
      </c>
      <c r="N336" t="s">
        <v>758</v>
      </c>
      <c r="O336" t="s">
        <v>877</v>
      </c>
    </row>
    <row r="337" spans="1:15">
      <c r="A337">
        <v>372</v>
      </c>
      <c r="B337" t="s">
        <v>25</v>
      </c>
      <c r="C337" t="s">
        <v>14</v>
      </c>
      <c r="D337">
        <v>-69.660664475999994</v>
      </c>
      <c r="E337">
        <v>44.533920252999998</v>
      </c>
      <c r="F337">
        <v>21</v>
      </c>
      <c r="G337">
        <v>19</v>
      </c>
      <c r="H337" t="s">
        <v>53</v>
      </c>
      <c r="I337" t="s">
        <v>53</v>
      </c>
      <c r="J337" t="s">
        <v>53</v>
      </c>
      <c r="K337" t="s">
        <v>53</v>
      </c>
      <c r="L337">
        <v>0</v>
      </c>
      <c r="M337" t="s">
        <v>15</v>
      </c>
      <c r="N337" t="s">
        <v>624</v>
      </c>
      <c r="O337" t="s">
        <v>877</v>
      </c>
    </row>
    <row r="338" spans="1:15">
      <c r="A338">
        <v>497</v>
      </c>
      <c r="B338" t="s">
        <v>25</v>
      </c>
      <c r="C338" t="s">
        <v>14</v>
      </c>
      <c r="D338">
        <v>-69.655264818000006</v>
      </c>
      <c r="E338">
        <v>44.580250606</v>
      </c>
      <c r="F338">
        <v>21</v>
      </c>
      <c r="G338" t="s">
        <v>53</v>
      </c>
      <c r="H338" t="s">
        <v>53</v>
      </c>
      <c r="I338" t="s">
        <v>53</v>
      </c>
      <c r="J338" t="s">
        <v>53</v>
      </c>
      <c r="K338" t="s">
        <v>53</v>
      </c>
      <c r="L338">
        <v>0</v>
      </c>
      <c r="M338" t="s">
        <v>15</v>
      </c>
      <c r="N338" t="s">
        <v>749</v>
      </c>
      <c r="O338" t="s">
        <v>877</v>
      </c>
    </row>
    <row r="339" spans="1:15">
      <c r="A339">
        <v>26</v>
      </c>
      <c r="B339" t="s">
        <v>25</v>
      </c>
      <c r="C339" t="s">
        <v>14</v>
      </c>
      <c r="D339">
        <v>-69.627739925</v>
      </c>
      <c r="E339">
        <v>44.550784280000002</v>
      </c>
      <c r="F339">
        <v>5</v>
      </c>
      <c r="G339" t="s">
        <v>53</v>
      </c>
      <c r="H339" t="s">
        <v>53</v>
      </c>
      <c r="I339" t="s">
        <v>53</v>
      </c>
      <c r="J339" t="s">
        <v>53</v>
      </c>
      <c r="K339" t="s">
        <v>53</v>
      </c>
      <c r="L339">
        <v>0</v>
      </c>
      <c r="M339" t="s">
        <v>18</v>
      </c>
      <c r="N339" t="s">
        <v>278</v>
      </c>
      <c r="O339" t="s">
        <v>877</v>
      </c>
    </row>
    <row r="340" spans="1:15">
      <c r="A340">
        <v>34</v>
      </c>
      <c r="B340" t="s">
        <v>25</v>
      </c>
      <c r="C340" t="s">
        <v>21</v>
      </c>
      <c r="D340">
        <v>-69.627674588000005</v>
      </c>
      <c r="E340">
        <v>44.550703573</v>
      </c>
      <c r="F340">
        <v>6</v>
      </c>
      <c r="G340" t="s">
        <v>53</v>
      </c>
      <c r="H340" t="s">
        <v>53</v>
      </c>
      <c r="I340" t="s">
        <v>53</v>
      </c>
      <c r="J340" t="s">
        <v>53</v>
      </c>
      <c r="K340" t="s">
        <v>53</v>
      </c>
      <c r="L340">
        <v>0</v>
      </c>
      <c r="M340" t="s">
        <v>18</v>
      </c>
      <c r="N340" t="s">
        <v>286</v>
      </c>
      <c r="O340" t="s">
        <v>877</v>
      </c>
    </row>
    <row r="341" spans="1:15">
      <c r="A341">
        <v>398</v>
      </c>
      <c r="B341" t="s">
        <v>25</v>
      </c>
      <c r="C341" t="s">
        <v>14</v>
      </c>
      <c r="D341">
        <v>-69.659546210000002</v>
      </c>
      <c r="E341">
        <v>44.526941667999999</v>
      </c>
      <c r="F341">
        <v>6</v>
      </c>
      <c r="G341" t="s">
        <v>53</v>
      </c>
      <c r="H341" t="s">
        <v>53</v>
      </c>
      <c r="I341" t="s">
        <v>53</v>
      </c>
      <c r="J341" t="s">
        <v>53</v>
      </c>
      <c r="K341" t="s">
        <v>53</v>
      </c>
      <c r="L341">
        <v>0</v>
      </c>
      <c r="M341" t="s">
        <v>18</v>
      </c>
      <c r="N341" t="s">
        <v>650</v>
      </c>
      <c r="O341" t="s">
        <v>877</v>
      </c>
    </row>
    <row r="342" spans="1:15">
      <c r="A342">
        <v>27</v>
      </c>
      <c r="B342" t="s">
        <v>25</v>
      </c>
      <c r="C342" t="s">
        <v>21</v>
      </c>
      <c r="D342">
        <v>-69.627685549000006</v>
      </c>
      <c r="E342">
        <v>44.550843438000001</v>
      </c>
      <c r="F342">
        <v>7</v>
      </c>
      <c r="G342" t="s">
        <v>53</v>
      </c>
      <c r="H342" t="s">
        <v>53</v>
      </c>
      <c r="I342" t="s">
        <v>53</v>
      </c>
      <c r="J342" t="s">
        <v>53</v>
      </c>
      <c r="K342" t="s">
        <v>53</v>
      </c>
      <c r="L342">
        <v>0</v>
      </c>
      <c r="M342" t="s">
        <v>18</v>
      </c>
      <c r="N342" t="s">
        <v>279</v>
      </c>
      <c r="O342" t="s">
        <v>877</v>
      </c>
    </row>
    <row r="343" spans="1:15">
      <c r="A343">
        <v>364</v>
      </c>
      <c r="B343" t="s">
        <v>50</v>
      </c>
      <c r="C343" t="s">
        <v>21</v>
      </c>
      <c r="D343">
        <v>-69.660495249999997</v>
      </c>
      <c r="E343">
        <v>44.533717684999999</v>
      </c>
      <c r="F343">
        <v>12</v>
      </c>
      <c r="G343" t="s">
        <v>53</v>
      </c>
      <c r="H343" t="s">
        <v>53</v>
      </c>
      <c r="I343" t="s">
        <v>53</v>
      </c>
      <c r="J343" t="s">
        <v>53</v>
      </c>
      <c r="K343" t="s">
        <v>53</v>
      </c>
      <c r="L343">
        <v>0</v>
      </c>
      <c r="M343" t="s">
        <v>15</v>
      </c>
      <c r="N343" t="s">
        <v>616</v>
      </c>
      <c r="O343" t="s">
        <v>877</v>
      </c>
    </row>
    <row r="344" spans="1:15">
      <c r="A344">
        <v>627</v>
      </c>
      <c r="B344" t="s">
        <v>27</v>
      </c>
      <c r="C344" t="s">
        <v>14</v>
      </c>
      <c r="D344">
        <v>-69.654596416000004</v>
      </c>
      <c r="E344">
        <v>44.579225665999999</v>
      </c>
      <c r="F344">
        <v>5</v>
      </c>
      <c r="G344">
        <v>6</v>
      </c>
      <c r="H344" t="s">
        <v>53</v>
      </c>
      <c r="I344" t="s">
        <v>53</v>
      </c>
      <c r="J344" t="s">
        <v>53</v>
      </c>
      <c r="K344" t="s">
        <v>53</v>
      </c>
      <c r="L344">
        <v>0</v>
      </c>
      <c r="M344" t="s">
        <v>15</v>
      </c>
      <c r="N344" t="s">
        <v>836</v>
      </c>
      <c r="O344" t="s">
        <v>877</v>
      </c>
    </row>
    <row r="345" spans="1:15">
      <c r="A345">
        <v>490</v>
      </c>
      <c r="B345" t="s">
        <v>27</v>
      </c>
      <c r="C345" t="s">
        <v>14</v>
      </c>
      <c r="D345">
        <v>-69.656005296999993</v>
      </c>
      <c r="E345">
        <v>44.580622806000001</v>
      </c>
      <c r="F345">
        <v>6</v>
      </c>
      <c r="G345" t="s">
        <v>53</v>
      </c>
      <c r="H345" t="s">
        <v>53</v>
      </c>
      <c r="I345" t="s">
        <v>53</v>
      </c>
      <c r="J345" t="s">
        <v>53</v>
      </c>
      <c r="K345" t="s">
        <v>53</v>
      </c>
      <c r="L345">
        <v>0</v>
      </c>
      <c r="M345" t="s">
        <v>15</v>
      </c>
      <c r="N345" t="s">
        <v>742</v>
      </c>
      <c r="O345" t="s">
        <v>877</v>
      </c>
    </row>
    <row r="346" spans="1:15">
      <c r="A346">
        <v>626</v>
      </c>
      <c r="B346" t="s">
        <v>27</v>
      </c>
      <c r="C346" t="s">
        <v>14</v>
      </c>
      <c r="D346">
        <v>-69.654639015000001</v>
      </c>
      <c r="E346">
        <v>44.579297056999998</v>
      </c>
      <c r="F346">
        <v>7</v>
      </c>
      <c r="G346" t="s">
        <v>53</v>
      </c>
      <c r="H346" t="s">
        <v>53</v>
      </c>
      <c r="I346" t="s">
        <v>53</v>
      </c>
      <c r="J346" t="s">
        <v>53</v>
      </c>
      <c r="K346" t="s">
        <v>53</v>
      </c>
      <c r="L346">
        <v>0</v>
      </c>
      <c r="M346" t="s">
        <v>15</v>
      </c>
      <c r="N346" t="s">
        <v>835</v>
      </c>
      <c r="O346" t="s">
        <v>877</v>
      </c>
    </row>
    <row r="347" spans="1:15">
      <c r="A347">
        <v>359</v>
      </c>
      <c r="B347" t="s">
        <v>27</v>
      </c>
      <c r="C347" t="s">
        <v>14</v>
      </c>
      <c r="D347">
        <v>-69.660291056999995</v>
      </c>
      <c r="E347">
        <v>44.533479524999997</v>
      </c>
      <c r="F347">
        <v>9</v>
      </c>
      <c r="G347" t="s">
        <v>53</v>
      </c>
      <c r="H347" t="s">
        <v>53</v>
      </c>
      <c r="I347" t="s">
        <v>53</v>
      </c>
      <c r="J347" t="s">
        <v>53</v>
      </c>
      <c r="K347" t="s">
        <v>53</v>
      </c>
      <c r="L347">
        <v>0</v>
      </c>
      <c r="M347" t="s">
        <v>15</v>
      </c>
      <c r="N347" t="s">
        <v>611</v>
      </c>
      <c r="O347" t="s">
        <v>877</v>
      </c>
    </row>
    <row r="348" spans="1:15">
      <c r="A348">
        <v>518</v>
      </c>
      <c r="B348" t="s">
        <v>27</v>
      </c>
      <c r="C348" t="s">
        <v>14</v>
      </c>
      <c r="D348">
        <v>-69.654681044</v>
      </c>
      <c r="E348">
        <v>44.579412789000003</v>
      </c>
      <c r="F348">
        <v>9</v>
      </c>
      <c r="G348">
        <v>5</v>
      </c>
      <c r="H348" t="s">
        <v>53</v>
      </c>
      <c r="I348" t="s">
        <v>53</v>
      </c>
      <c r="J348" t="s">
        <v>53</v>
      </c>
      <c r="K348" t="s">
        <v>53</v>
      </c>
      <c r="L348">
        <v>0</v>
      </c>
      <c r="M348" t="s">
        <v>15</v>
      </c>
      <c r="N348" t="s">
        <v>770</v>
      </c>
      <c r="O348" t="s">
        <v>877</v>
      </c>
    </row>
    <row r="349" spans="1:15">
      <c r="A349">
        <v>159</v>
      </c>
      <c r="B349" t="s">
        <v>27</v>
      </c>
      <c r="C349" t="s">
        <v>14</v>
      </c>
      <c r="D349">
        <v>-69.633557487999994</v>
      </c>
      <c r="E349">
        <v>44.546419604</v>
      </c>
      <c r="F349">
        <v>13</v>
      </c>
      <c r="G349" t="s">
        <v>53</v>
      </c>
      <c r="H349" t="s">
        <v>53</v>
      </c>
      <c r="I349" t="s">
        <v>53</v>
      </c>
      <c r="J349" t="s">
        <v>53</v>
      </c>
      <c r="K349" t="s">
        <v>53</v>
      </c>
      <c r="L349">
        <v>0</v>
      </c>
      <c r="M349" t="s">
        <v>15</v>
      </c>
      <c r="N349" t="s">
        <v>411</v>
      </c>
      <c r="O349" t="s">
        <v>877</v>
      </c>
    </row>
    <row r="350" spans="1:15">
      <c r="A350">
        <v>475</v>
      </c>
      <c r="B350" t="s">
        <v>27</v>
      </c>
      <c r="C350" t="s">
        <v>19</v>
      </c>
      <c r="D350">
        <v>-69.659752245999996</v>
      </c>
      <c r="E350">
        <v>44.526938283</v>
      </c>
      <c r="F350">
        <v>11</v>
      </c>
      <c r="G350">
        <v>8</v>
      </c>
      <c r="H350" t="s">
        <v>53</v>
      </c>
      <c r="I350" t="s">
        <v>53</v>
      </c>
      <c r="J350" t="s">
        <v>53</v>
      </c>
      <c r="K350" t="s">
        <v>53</v>
      </c>
      <c r="L350">
        <v>0</v>
      </c>
      <c r="M350" t="s">
        <v>18</v>
      </c>
      <c r="N350" t="s">
        <v>727</v>
      </c>
      <c r="O350" t="s">
        <v>877</v>
      </c>
    </row>
    <row r="351" spans="1:15">
      <c r="A351">
        <v>78</v>
      </c>
      <c r="B351" t="s">
        <v>28</v>
      </c>
      <c r="C351" t="s">
        <v>19</v>
      </c>
      <c r="D351">
        <v>-69.627266981999995</v>
      </c>
      <c r="E351">
        <v>44.552631408000003</v>
      </c>
      <c r="F351">
        <v>1</v>
      </c>
      <c r="G351" t="s">
        <v>53</v>
      </c>
      <c r="H351" t="s">
        <v>53</v>
      </c>
      <c r="I351" t="s">
        <v>53</v>
      </c>
      <c r="J351" t="s">
        <v>53</v>
      </c>
      <c r="K351" t="s">
        <v>53</v>
      </c>
      <c r="L351">
        <v>0</v>
      </c>
      <c r="M351" t="s">
        <v>29</v>
      </c>
      <c r="N351" t="s">
        <v>330</v>
      </c>
      <c r="O351" t="s">
        <v>877</v>
      </c>
    </row>
    <row r="352" spans="1:15">
      <c r="A352">
        <v>72</v>
      </c>
      <c r="B352" t="s">
        <v>28</v>
      </c>
      <c r="C352" t="s">
        <v>14</v>
      </c>
      <c r="D352">
        <v>-69.627223745999999</v>
      </c>
      <c r="E352">
        <v>44.552519283999999</v>
      </c>
      <c r="F352">
        <v>2</v>
      </c>
      <c r="G352">
        <v>2</v>
      </c>
      <c r="H352">
        <v>2</v>
      </c>
      <c r="I352" t="s">
        <v>53</v>
      </c>
      <c r="J352" t="s">
        <v>53</v>
      </c>
      <c r="K352" t="s">
        <v>53</v>
      </c>
      <c r="L352">
        <v>0</v>
      </c>
      <c r="M352" t="s">
        <v>29</v>
      </c>
      <c r="N352" t="s">
        <v>324</v>
      </c>
      <c r="O352" t="s">
        <v>877</v>
      </c>
    </row>
    <row r="353" spans="1:15">
      <c r="A353">
        <v>73</v>
      </c>
      <c r="B353" t="s">
        <v>28</v>
      </c>
      <c r="C353" t="s">
        <v>14</v>
      </c>
      <c r="D353">
        <v>-69.627167155999999</v>
      </c>
      <c r="E353">
        <v>44.552576084999998</v>
      </c>
      <c r="F353">
        <v>2</v>
      </c>
      <c r="G353">
        <v>2</v>
      </c>
      <c r="H353">
        <v>2</v>
      </c>
      <c r="I353">
        <v>1</v>
      </c>
      <c r="J353" t="s">
        <v>53</v>
      </c>
      <c r="K353" t="s">
        <v>53</v>
      </c>
      <c r="L353">
        <v>0</v>
      </c>
      <c r="M353" t="s">
        <v>29</v>
      </c>
      <c r="N353" t="s">
        <v>325</v>
      </c>
      <c r="O353" t="s">
        <v>877</v>
      </c>
    </row>
    <row r="354" spans="1:15">
      <c r="A354">
        <v>54</v>
      </c>
      <c r="B354" t="s">
        <v>28</v>
      </c>
      <c r="C354" t="s">
        <v>14</v>
      </c>
      <c r="D354">
        <v>-69.627043157000003</v>
      </c>
      <c r="E354">
        <v>44.551511699000002</v>
      </c>
      <c r="F354">
        <v>3</v>
      </c>
      <c r="G354">
        <v>3</v>
      </c>
      <c r="H354">
        <v>1</v>
      </c>
      <c r="I354">
        <v>1</v>
      </c>
      <c r="J354" t="s">
        <v>53</v>
      </c>
      <c r="K354" t="s">
        <v>53</v>
      </c>
      <c r="L354">
        <v>0</v>
      </c>
      <c r="M354" t="s">
        <v>29</v>
      </c>
      <c r="N354" t="s">
        <v>306</v>
      </c>
      <c r="O354" t="s">
        <v>877</v>
      </c>
    </row>
    <row r="355" spans="1:15">
      <c r="A355">
        <v>57</v>
      </c>
      <c r="B355" t="s">
        <v>28</v>
      </c>
      <c r="C355" t="s">
        <v>14</v>
      </c>
      <c r="D355">
        <v>-69.627195412999995</v>
      </c>
      <c r="E355">
        <v>44.551667432999999</v>
      </c>
      <c r="F355">
        <v>3</v>
      </c>
      <c r="G355">
        <v>3</v>
      </c>
      <c r="H355">
        <v>1</v>
      </c>
      <c r="I355" t="s">
        <v>53</v>
      </c>
      <c r="J355" t="s">
        <v>53</v>
      </c>
      <c r="K355" t="s">
        <v>53</v>
      </c>
      <c r="L355">
        <v>0</v>
      </c>
      <c r="M355" t="s">
        <v>29</v>
      </c>
      <c r="N355" t="s">
        <v>309</v>
      </c>
      <c r="O355" t="s">
        <v>877</v>
      </c>
    </row>
    <row r="356" spans="1:15">
      <c r="A356">
        <v>65</v>
      </c>
      <c r="B356" t="s">
        <v>28</v>
      </c>
      <c r="C356" t="s">
        <v>14</v>
      </c>
      <c r="D356">
        <v>-69.627124770999998</v>
      </c>
      <c r="E356">
        <v>44.552286369000001</v>
      </c>
      <c r="F356">
        <v>3</v>
      </c>
      <c r="G356">
        <v>2</v>
      </c>
      <c r="H356">
        <v>1</v>
      </c>
      <c r="I356">
        <v>1</v>
      </c>
      <c r="J356" t="s">
        <v>53</v>
      </c>
      <c r="K356" t="s">
        <v>53</v>
      </c>
      <c r="L356">
        <v>0</v>
      </c>
      <c r="M356" t="s">
        <v>29</v>
      </c>
      <c r="N356" t="s">
        <v>317</v>
      </c>
      <c r="O356" t="s">
        <v>877</v>
      </c>
    </row>
    <row r="357" spans="1:15">
      <c r="A357">
        <v>67</v>
      </c>
      <c r="B357" t="s">
        <v>28</v>
      </c>
      <c r="C357" t="s">
        <v>14</v>
      </c>
      <c r="D357">
        <v>-69.627223060999995</v>
      </c>
      <c r="E357">
        <v>44.552357526000002</v>
      </c>
      <c r="F357">
        <v>3</v>
      </c>
      <c r="G357">
        <v>3</v>
      </c>
      <c r="H357">
        <v>3</v>
      </c>
      <c r="I357" t="s">
        <v>53</v>
      </c>
      <c r="J357" t="s">
        <v>53</v>
      </c>
      <c r="K357" t="s">
        <v>53</v>
      </c>
      <c r="L357">
        <v>0</v>
      </c>
      <c r="M357" t="s">
        <v>29</v>
      </c>
      <c r="N357" t="s">
        <v>319</v>
      </c>
      <c r="O357" t="s">
        <v>877</v>
      </c>
    </row>
    <row r="358" spans="1:15">
      <c r="A358">
        <v>69</v>
      </c>
      <c r="B358" t="s">
        <v>28</v>
      </c>
      <c r="C358" t="s">
        <v>14</v>
      </c>
      <c r="D358">
        <v>-69.627154942999994</v>
      </c>
      <c r="E358">
        <v>44.552432099999997</v>
      </c>
      <c r="F358">
        <v>3</v>
      </c>
      <c r="G358">
        <v>1</v>
      </c>
      <c r="H358">
        <v>1</v>
      </c>
      <c r="I358" t="s">
        <v>53</v>
      </c>
      <c r="J358" t="s">
        <v>53</v>
      </c>
      <c r="K358" t="s">
        <v>53</v>
      </c>
      <c r="L358">
        <v>0</v>
      </c>
      <c r="M358" t="s">
        <v>29</v>
      </c>
      <c r="N358" t="s">
        <v>321</v>
      </c>
      <c r="O358" t="s">
        <v>877</v>
      </c>
    </row>
    <row r="359" spans="1:15">
      <c r="A359">
        <v>66</v>
      </c>
      <c r="B359" t="s">
        <v>28</v>
      </c>
      <c r="C359" t="s">
        <v>14</v>
      </c>
      <c r="D359">
        <v>-69.627196143000006</v>
      </c>
      <c r="E359">
        <v>44.552316625000003</v>
      </c>
      <c r="F359">
        <v>4</v>
      </c>
      <c r="G359">
        <v>3</v>
      </c>
      <c r="H359">
        <v>1</v>
      </c>
      <c r="I359" t="s">
        <v>53</v>
      </c>
      <c r="J359" t="s">
        <v>53</v>
      </c>
      <c r="K359" t="s">
        <v>53</v>
      </c>
      <c r="L359">
        <v>0</v>
      </c>
      <c r="M359" t="s">
        <v>29</v>
      </c>
      <c r="N359" t="s">
        <v>318</v>
      </c>
      <c r="O359" t="s">
        <v>877</v>
      </c>
    </row>
    <row r="360" spans="1:15">
      <c r="A360">
        <v>76</v>
      </c>
      <c r="B360" t="s">
        <v>28</v>
      </c>
      <c r="C360" t="s">
        <v>14</v>
      </c>
      <c r="D360">
        <v>-69.627192098999998</v>
      </c>
      <c r="E360">
        <v>44.552688893000003</v>
      </c>
      <c r="F360">
        <v>4</v>
      </c>
      <c r="G360">
        <v>2</v>
      </c>
      <c r="H360">
        <v>2</v>
      </c>
      <c r="I360">
        <v>1</v>
      </c>
      <c r="J360" t="s">
        <v>53</v>
      </c>
      <c r="K360" t="s">
        <v>53</v>
      </c>
      <c r="L360">
        <v>0</v>
      </c>
      <c r="M360" t="s">
        <v>29</v>
      </c>
      <c r="N360" t="s">
        <v>328</v>
      </c>
      <c r="O360" t="s">
        <v>877</v>
      </c>
    </row>
    <row r="361" spans="1:15">
      <c r="A361">
        <v>94</v>
      </c>
      <c r="B361" t="s">
        <v>28</v>
      </c>
      <c r="C361" t="s">
        <v>14</v>
      </c>
      <c r="D361">
        <v>-69.627412949999993</v>
      </c>
      <c r="E361">
        <v>44.552887499000001</v>
      </c>
      <c r="F361">
        <v>2</v>
      </c>
      <c r="G361">
        <v>2</v>
      </c>
      <c r="H361">
        <v>2</v>
      </c>
      <c r="I361">
        <v>2</v>
      </c>
      <c r="J361">
        <v>2</v>
      </c>
      <c r="K361" t="s">
        <v>53</v>
      </c>
      <c r="L361">
        <v>0</v>
      </c>
      <c r="M361" t="s">
        <v>18</v>
      </c>
      <c r="N361" t="s">
        <v>346</v>
      </c>
      <c r="O361" t="s">
        <v>877</v>
      </c>
    </row>
    <row r="362" spans="1:15">
      <c r="A362">
        <v>50</v>
      </c>
      <c r="B362" t="s">
        <v>28</v>
      </c>
      <c r="C362" t="s">
        <v>21</v>
      </c>
      <c r="D362">
        <v>-69.627235139000007</v>
      </c>
      <c r="E362">
        <v>44.551275308000001</v>
      </c>
      <c r="F362">
        <v>3</v>
      </c>
      <c r="G362">
        <v>2</v>
      </c>
      <c r="H362">
        <v>1</v>
      </c>
      <c r="I362" t="s">
        <v>53</v>
      </c>
      <c r="J362" t="s">
        <v>53</v>
      </c>
      <c r="K362" t="s">
        <v>53</v>
      </c>
      <c r="L362">
        <v>0</v>
      </c>
      <c r="M362" t="s">
        <v>18</v>
      </c>
      <c r="N362" t="s">
        <v>302</v>
      </c>
      <c r="O362" t="s">
        <v>877</v>
      </c>
    </row>
    <row r="363" spans="1:15">
      <c r="A363">
        <v>81</v>
      </c>
      <c r="B363" t="s">
        <v>28</v>
      </c>
      <c r="C363" t="s">
        <v>14</v>
      </c>
      <c r="D363">
        <v>-69.627381076000006</v>
      </c>
      <c r="E363">
        <v>44.552660195000001</v>
      </c>
      <c r="F363">
        <v>3</v>
      </c>
      <c r="G363">
        <v>2</v>
      </c>
      <c r="H363">
        <v>2</v>
      </c>
      <c r="I363">
        <v>2</v>
      </c>
      <c r="J363" t="s">
        <v>53</v>
      </c>
      <c r="K363" t="s">
        <v>53</v>
      </c>
      <c r="L363">
        <v>0</v>
      </c>
      <c r="M363" t="s">
        <v>18</v>
      </c>
      <c r="N363" t="s">
        <v>333</v>
      </c>
      <c r="O363" t="s">
        <v>877</v>
      </c>
    </row>
    <row r="364" spans="1:15">
      <c r="A364">
        <v>92</v>
      </c>
      <c r="B364" t="s">
        <v>28</v>
      </c>
      <c r="C364" t="s">
        <v>21</v>
      </c>
      <c r="D364">
        <v>-69.627345462999997</v>
      </c>
      <c r="E364">
        <v>44.55291072</v>
      </c>
      <c r="F364">
        <v>3</v>
      </c>
      <c r="G364">
        <v>3</v>
      </c>
      <c r="H364">
        <v>2</v>
      </c>
      <c r="I364">
        <v>1</v>
      </c>
      <c r="J364" t="s">
        <v>53</v>
      </c>
      <c r="K364" t="s">
        <v>53</v>
      </c>
      <c r="L364">
        <v>0</v>
      </c>
      <c r="M364" t="s">
        <v>18</v>
      </c>
      <c r="N364" t="s">
        <v>344</v>
      </c>
      <c r="O364" t="s">
        <v>877</v>
      </c>
    </row>
    <row r="365" spans="1:15">
      <c r="A365">
        <v>93</v>
      </c>
      <c r="B365" t="s">
        <v>28</v>
      </c>
      <c r="C365" t="s">
        <v>14</v>
      </c>
      <c r="D365">
        <v>-69.627397873999996</v>
      </c>
      <c r="E365">
        <v>44.552914678999997</v>
      </c>
      <c r="F365">
        <v>3</v>
      </c>
      <c r="G365">
        <v>3</v>
      </c>
      <c r="H365">
        <v>2</v>
      </c>
      <c r="I365" t="s">
        <v>53</v>
      </c>
      <c r="J365" t="s">
        <v>53</v>
      </c>
      <c r="K365" t="s">
        <v>53</v>
      </c>
      <c r="L365">
        <v>0</v>
      </c>
      <c r="M365" t="s">
        <v>18</v>
      </c>
      <c r="N365" t="s">
        <v>345</v>
      </c>
      <c r="O365" t="s">
        <v>877</v>
      </c>
    </row>
    <row r="366" spans="1:15">
      <c r="A366">
        <v>346</v>
      </c>
      <c r="B366" t="s">
        <v>48</v>
      </c>
      <c r="C366" t="s">
        <v>19</v>
      </c>
      <c r="D366">
        <v>-69.662570963999997</v>
      </c>
      <c r="E366">
        <v>44.528812438999999</v>
      </c>
      <c r="F366">
        <v>8</v>
      </c>
      <c r="G366" t="s">
        <v>53</v>
      </c>
      <c r="H366" t="s">
        <v>53</v>
      </c>
      <c r="I366" t="s">
        <v>53</v>
      </c>
      <c r="J366" t="s">
        <v>53</v>
      </c>
      <c r="K366" t="s">
        <v>53</v>
      </c>
      <c r="L366">
        <v>0</v>
      </c>
      <c r="M366" t="s">
        <v>15</v>
      </c>
      <c r="N366" t="s">
        <v>598</v>
      </c>
      <c r="O366" t="s">
        <v>879</v>
      </c>
    </row>
    <row r="367" spans="1:15">
      <c r="A367">
        <v>457</v>
      </c>
      <c r="B367" t="s">
        <v>48</v>
      </c>
      <c r="C367" t="s">
        <v>23</v>
      </c>
      <c r="D367">
        <v>-69.661258465000003</v>
      </c>
      <c r="E367">
        <v>44.527401967000003</v>
      </c>
      <c r="F367">
        <v>8</v>
      </c>
      <c r="G367" t="s">
        <v>53</v>
      </c>
      <c r="H367" t="s">
        <v>53</v>
      </c>
      <c r="I367" t="s">
        <v>53</v>
      </c>
      <c r="J367" t="s">
        <v>53</v>
      </c>
      <c r="K367" t="s">
        <v>53</v>
      </c>
      <c r="L367">
        <v>0</v>
      </c>
      <c r="M367" t="s">
        <v>15</v>
      </c>
      <c r="N367" t="s">
        <v>709</v>
      </c>
      <c r="O367" t="s">
        <v>879</v>
      </c>
    </row>
    <row r="368" spans="1:15">
      <c r="A368">
        <v>460</v>
      </c>
      <c r="B368" t="s">
        <v>48</v>
      </c>
      <c r="C368" t="s">
        <v>21</v>
      </c>
      <c r="D368">
        <v>-69.661137569999994</v>
      </c>
      <c r="E368">
        <v>44.527348154000002</v>
      </c>
      <c r="F368">
        <v>8</v>
      </c>
      <c r="G368" t="s">
        <v>53</v>
      </c>
      <c r="H368" t="s">
        <v>53</v>
      </c>
      <c r="I368" t="s">
        <v>53</v>
      </c>
      <c r="J368" t="s">
        <v>53</v>
      </c>
      <c r="K368" t="s">
        <v>53</v>
      </c>
      <c r="L368">
        <v>0</v>
      </c>
      <c r="M368" t="s">
        <v>15</v>
      </c>
      <c r="N368" t="s">
        <v>712</v>
      </c>
      <c r="O368" t="s">
        <v>879</v>
      </c>
    </row>
    <row r="369" spans="1:15">
      <c r="A369">
        <v>113</v>
      </c>
      <c r="B369" t="s">
        <v>22</v>
      </c>
      <c r="C369" t="s">
        <v>21</v>
      </c>
      <c r="D369">
        <v>-69.632901785000001</v>
      </c>
      <c r="E369">
        <v>44.550845711999997</v>
      </c>
      <c r="F369">
        <v>2</v>
      </c>
      <c r="G369" t="s">
        <v>53</v>
      </c>
      <c r="H369" t="s">
        <v>53</v>
      </c>
      <c r="I369" t="s">
        <v>53</v>
      </c>
      <c r="J369" t="s">
        <v>53</v>
      </c>
      <c r="K369" t="s">
        <v>53</v>
      </c>
      <c r="L369">
        <v>0</v>
      </c>
      <c r="M369" t="s">
        <v>15</v>
      </c>
      <c r="N369" t="s">
        <v>365</v>
      </c>
      <c r="O369" t="s">
        <v>877</v>
      </c>
    </row>
    <row r="370" spans="1:15">
      <c r="A370">
        <v>120</v>
      </c>
      <c r="B370" t="s">
        <v>22</v>
      </c>
      <c r="C370" t="s">
        <v>21</v>
      </c>
      <c r="D370">
        <v>-69.633366718000005</v>
      </c>
      <c r="E370">
        <v>44.550803019999996</v>
      </c>
      <c r="F370">
        <v>2</v>
      </c>
      <c r="G370" t="s">
        <v>53</v>
      </c>
      <c r="H370" t="s">
        <v>53</v>
      </c>
      <c r="I370" t="s">
        <v>53</v>
      </c>
      <c r="J370" t="s">
        <v>53</v>
      </c>
      <c r="K370" t="s">
        <v>53</v>
      </c>
      <c r="L370">
        <v>0</v>
      </c>
      <c r="M370" t="s">
        <v>15</v>
      </c>
      <c r="N370" t="s">
        <v>372</v>
      </c>
      <c r="O370" t="s">
        <v>877</v>
      </c>
    </row>
    <row r="371" spans="1:15">
      <c r="A371">
        <v>15</v>
      </c>
      <c r="B371" t="s">
        <v>22</v>
      </c>
      <c r="C371" t="s">
        <v>23</v>
      </c>
      <c r="D371">
        <v>-69.645798294000002</v>
      </c>
      <c r="E371">
        <v>44.562263070999997</v>
      </c>
      <c r="F371">
        <v>5</v>
      </c>
      <c r="G371" t="s">
        <v>53</v>
      </c>
      <c r="H371" t="s">
        <v>53</v>
      </c>
      <c r="I371" t="s">
        <v>53</v>
      </c>
      <c r="J371" t="s">
        <v>53</v>
      </c>
      <c r="K371" t="s">
        <v>53</v>
      </c>
      <c r="L371">
        <v>0</v>
      </c>
      <c r="M371" t="s">
        <v>15</v>
      </c>
      <c r="N371" t="s">
        <v>267</v>
      </c>
      <c r="O371" t="s">
        <v>877</v>
      </c>
    </row>
    <row r="372" spans="1:15">
      <c r="A372">
        <v>481</v>
      </c>
      <c r="B372" t="s">
        <v>22</v>
      </c>
      <c r="C372" t="s">
        <v>19</v>
      </c>
      <c r="D372">
        <v>-69.659864780000007</v>
      </c>
      <c r="E372">
        <v>44.526989522999997</v>
      </c>
      <c r="F372">
        <v>5</v>
      </c>
      <c r="G372" t="s">
        <v>53</v>
      </c>
      <c r="H372" t="s">
        <v>53</v>
      </c>
      <c r="I372" t="s">
        <v>53</v>
      </c>
      <c r="J372" t="s">
        <v>53</v>
      </c>
      <c r="K372" t="s">
        <v>53</v>
      </c>
      <c r="L372">
        <v>0</v>
      </c>
      <c r="M372" t="s">
        <v>18</v>
      </c>
      <c r="N372" t="s">
        <v>733</v>
      </c>
      <c r="O372" t="s">
        <v>877</v>
      </c>
    </row>
    <row r="373" spans="1:15">
      <c r="A373">
        <v>336</v>
      </c>
      <c r="B373" t="s">
        <v>22</v>
      </c>
      <c r="C373" t="s">
        <v>19</v>
      </c>
      <c r="D373">
        <v>-69.643024776999994</v>
      </c>
      <c r="E373">
        <v>44.534683248999997</v>
      </c>
      <c r="F373">
        <v>10</v>
      </c>
      <c r="G373" t="s">
        <v>53</v>
      </c>
      <c r="H373" t="s">
        <v>53</v>
      </c>
      <c r="I373" t="s">
        <v>53</v>
      </c>
      <c r="J373" t="s">
        <v>53</v>
      </c>
      <c r="K373" t="s">
        <v>53</v>
      </c>
      <c r="L373">
        <v>0</v>
      </c>
      <c r="M373" t="s">
        <v>18</v>
      </c>
      <c r="N373" t="s">
        <v>588</v>
      </c>
      <c r="O373" t="s">
        <v>877</v>
      </c>
    </row>
    <row r="374" spans="1:15">
      <c r="A374">
        <v>124</v>
      </c>
      <c r="B374" t="s">
        <v>37</v>
      </c>
      <c r="C374" t="s">
        <v>14</v>
      </c>
      <c r="D374">
        <v>-69.633531438000006</v>
      </c>
      <c r="E374">
        <v>44.551005371000002</v>
      </c>
      <c r="F374">
        <v>11</v>
      </c>
      <c r="G374" t="s">
        <v>53</v>
      </c>
      <c r="H374" t="s">
        <v>53</v>
      </c>
      <c r="I374" t="s">
        <v>53</v>
      </c>
      <c r="J374" t="s">
        <v>53</v>
      </c>
      <c r="K374" t="s">
        <v>53</v>
      </c>
      <c r="L374">
        <v>0</v>
      </c>
      <c r="M374" t="s">
        <v>15</v>
      </c>
      <c r="N374" t="s">
        <v>376</v>
      </c>
      <c r="O374" t="s">
        <v>877</v>
      </c>
    </row>
    <row r="375" spans="1:15">
      <c r="A375">
        <v>52</v>
      </c>
      <c r="B375" t="s">
        <v>30</v>
      </c>
      <c r="C375" t="s">
        <v>14</v>
      </c>
      <c r="D375">
        <v>-69.627177903000003</v>
      </c>
      <c r="E375">
        <v>44.551351791000002</v>
      </c>
      <c r="F375">
        <v>3</v>
      </c>
      <c r="G375" t="s">
        <v>53</v>
      </c>
      <c r="H375" t="s">
        <v>53</v>
      </c>
      <c r="I375" t="s">
        <v>53</v>
      </c>
      <c r="J375" t="s">
        <v>53</v>
      </c>
      <c r="K375" t="s">
        <v>53</v>
      </c>
      <c r="L375">
        <v>0</v>
      </c>
      <c r="M375" t="s">
        <v>29</v>
      </c>
      <c r="N375" t="s">
        <v>304</v>
      </c>
      <c r="O375" t="s">
        <v>879</v>
      </c>
    </row>
    <row r="376" spans="1:15">
      <c r="A376">
        <v>53</v>
      </c>
      <c r="B376" t="s">
        <v>30</v>
      </c>
      <c r="C376" t="s">
        <v>14</v>
      </c>
      <c r="D376">
        <v>-69.627134979000004</v>
      </c>
      <c r="E376">
        <v>44.551464783999997</v>
      </c>
      <c r="F376">
        <v>3</v>
      </c>
      <c r="G376" t="s">
        <v>53</v>
      </c>
      <c r="H376" t="s">
        <v>53</v>
      </c>
      <c r="I376" t="s">
        <v>53</v>
      </c>
      <c r="J376" t="s">
        <v>53</v>
      </c>
      <c r="K376" t="s">
        <v>53</v>
      </c>
      <c r="L376">
        <v>0</v>
      </c>
      <c r="M376" t="s">
        <v>29</v>
      </c>
      <c r="N376" t="s">
        <v>305</v>
      </c>
      <c r="O376" t="s">
        <v>879</v>
      </c>
    </row>
    <row r="377" spans="1:15">
      <c r="A377">
        <v>55</v>
      </c>
      <c r="B377" t="s">
        <v>30</v>
      </c>
      <c r="C377" t="s">
        <v>14</v>
      </c>
      <c r="D377">
        <v>-69.627172931999993</v>
      </c>
      <c r="E377">
        <v>44.551590650000001</v>
      </c>
      <c r="F377">
        <v>3</v>
      </c>
      <c r="G377" t="s">
        <v>53</v>
      </c>
      <c r="H377" t="s">
        <v>53</v>
      </c>
      <c r="I377" t="s">
        <v>53</v>
      </c>
      <c r="J377" t="s">
        <v>53</v>
      </c>
      <c r="K377" t="s">
        <v>53</v>
      </c>
      <c r="L377">
        <v>0</v>
      </c>
      <c r="M377" t="s">
        <v>29</v>
      </c>
      <c r="N377" t="s">
        <v>307</v>
      </c>
      <c r="O377" t="s">
        <v>879</v>
      </c>
    </row>
    <row r="378" spans="1:15">
      <c r="A378">
        <v>182</v>
      </c>
      <c r="B378" t="s">
        <v>30</v>
      </c>
      <c r="C378" t="s">
        <v>14</v>
      </c>
      <c r="D378">
        <v>-69.647300431999994</v>
      </c>
      <c r="E378">
        <v>44.564127792999997</v>
      </c>
      <c r="F378">
        <v>20</v>
      </c>
      <c r="G378" t="s">
        <v>53</v>
      </c>
      <c r="H378" t="s">
        <v>53</v>
      </c>
      <c r="I378" t="s">
        <v>53</v>
      </c>
      <c r="J378" t="s">
        <v>53</v>
      </c>
      <c r="K378" t="s">
        <v>53</v>
      </c>
      <c r="L378">
        <v>0</v>
      </c>
      <c r="M378" t="s">
        <v>15</v>
      </c>
      <c r="N378" t="s">
        <v>434</v>
      </c>
      <c r="O378" t="s">
        <v>879</v>
      </c>
    </row>
    <row r="379" spans="1:15">
      <c r="A379">
        <v>150</v>
      </c>
      <c r="B379" t="s">
        <v>30</v>
      </c>
      <c r="C379" t="s">
        <v>14</v>
      </c>
      <c r="D379">
        <v>-69.633022034000007</v>
      </c>
      <c r="E379">
        <v>44.546161327</v>
      </c>
      <c r="F379">
        <v>21</v>
      </c>
      <c r="G379" t="s">
        <v>53</v>
      </c>
      <c r="H379" t="s">
        <v>53</v>
      </c>
      <c r="I379" t="s">
        <v>53</v>
      </c>
      <c r="J379" t="s">
        <v>53</v>
      </c>
      <c r="K379" t="s">
        <v>53</v>
      </c>
      <c r="L379">
        <v>0</v>
      </c>
      <c r="M379" t="s">
        <v>15</v>
      </c>
      <c r="N379" t="s">
        <v>402</v>
      </c>
      <c r="O379" t="s">
        <v>879</v>
      </c>
    </row>
    <row r="380" spans="1:15">
      <c r="A380">
        <v>183</v>
      </c>
      <c r="B380" t="s">
        <v>30</v>
      </c>
      <c r="C380" t="s">
        <v>14</v>
      </c>
      <c r="D380">
        <v>-69.647396068000006</v>
      </c>
      <c r="E380">
        <v>44.564220831</v>
      </c>
      <c r="F380">
        <v>21</v>
      </c>
      <c r="G380" t="s">
        <v>53</v>
      </c>
      <c r="H380" t="s">
        <v>53</v>
      </c>
      <c r="I380" t="s">
        <v>53</v>
      </c>
      <c r="J380" t="s">
        <v>53</v>
      </c>
      <c r="K380" t="s">
        <v>53</v>
      </c>
      <c r="L380">
        <v>0</v>
      </c>
      <c r="M380" t="s">
        <v>15</v>
      </c>
      <c r="N380" t="s">
        <v>435</v>
      </c>
      <c r="O380" t="s">
        <v>879</v>
      </c>
    </row>
    <row r="381" spans="1:15">
      <c r="A381">
        <v>131</v>
      </c>
      <c r="B381" t="s">
        <v>30</v>
      </c>
      <c r="C381" t="s">
        <v>14</v>
      </c>
      <c r="D381">
        <v>-69.633159784</v>
      </c>
      <c r="E381">
        <v>44.551246429999999</v>
      </c>
      <c r="F381">
        <v>25</v>
      </c>
      <c r="G381" t="s">
        <v>53</v>
      </c>
      <c r="H381" t="s">
        <v>53</v>
      </c>
      <c r="I381" t="s">
        <v>53</v>
      </c>
      <c r="J381" t="s">
        <v>53</v>
      </c>
      <c r="K381" t="s">
        <v>53</v>
      </c>
      <c r="L381">
        <v>0</v>
      </c>
      <c r="M381" t="s">
        <v>15</v>
      </c>
      <c r="N381" t="s">
        <v>383</v>
      </c>
      <c r="O381" t="s">
        <v>879</v>
      </c>
    </row>
    <row r="382" spans="1:15">
      <c r="A382">
        <v>82</v>
      </c>
      <c r="B382" t="s">
        <v>30</v>
      </c>
      <c r="C382" t="s">
        <v>21</v>
      </c>
      <c r="D382">
        <v>-69.627498036999995</v>
      </c>
      <c r="E382">
        <v>44.552639399</v>
      </c>
      <c r="F382">
        <v>3</v>
      </c>
      <c r="G382" t="s">
        <v>53</v>
      </c>
      <c r="H382" t="s">
        <v>53</v>
      </c>
      <c r="I382" t="s">
        <v>53</v>
      </c>
      <c r="J382" t="s">
        <v>53</v>
      </c>
      <c r="K382" t="s">
        <v>53</v>
      </c>
      <c r="L382">
        <v>0</v>
      </c>
      <c r="M382" t="s">
        <v>18</v>
      </c>
      <c r="N382" t="s">
        <v>334</v>
      </c>
      <c r="O382" t="s">
        <v>879</v>
      </c>
    </row>
    <row r="383" spans="1:15">
      <c r="A383">
        <v>83</v>
      </c>
      <c r="B383" t="s">
        <v>30</v>
      </c>
      <c r="C383" t="s">
        <v>14</v>
      </c>
      <c r="D383">
        <v>-69.627505920999994</v>
      </c>
      <c r="E383">
        <v>44.552563986999999</v>
      </c>
      <c r="F383">
        <v>3</v>
      </c>
      <c r="G383" t="s">
        <v>53</v>
      </c>
      <c r="H383" t="s">
        <v>53</v>
      </c>
      <c r="I383" t="s">
        <v>53</v>
      </c>
      <c r="J383" t="s">
        <v>53</v>
      </c>
      <c r="K383" t="s">
        <v>53</v>
      </c>
      <c r="L383">
        <v>0</v>
      </c>
      <c r="M383" t="s">
        <v>18</v>
      </c>
      <c r="N383" t="s">
        <v>335</v>
      </c>
      <c r="O383" t="s">
        <v>879</v>
      </c>
    </row>
    <row r="384" spans="1:15">
      <c r="A384">
        <v>84</v>
      </c>
      <c r="B384" t="s">
        <v>30</v>
      </c>
      <c r="C384" t="s">
        <v>14</v>
      </c>
      <c r="D384">
        <v>-69.627522603000003</v>
      </c>
      <c r="E384">
        <v>44.552472965</v>
      </c>
      <c r="F384">
        <v>3</v>
      </c>
      <c r="G384" t="s">
        <v>53</v>
      </c>
      <c r="H384" t="s">
        <v>53</v>
      </c>
      <c r="I384" t="s">
        <v>53</v>
      </c>
      <c r="J384" t="s">
        <v>53</v>
      </c>
      <c r="K384" t="s">
        <v>53</v>
      </c>
      <c r="L384">
        <v>0</v>
      </c>
      <c r="M384" t="s">
        <v>18</v>
      </c>
      <c r="N384" t="s">
        <v>336</v>
      </c>
      <c r="O384" t="s">
        <v>879</v>
      </c>
    </row>
    <row r="385" spans="1:15">
      <c r="A385">
        <v>85</v>
      </c>
      <c r="B385" t="s">
        <v>30</v>
      </c>
      <c r="C385" t="s">
        <v>14</v>
      </c>
      <c r="D385">
        <v>-69.627465608999998</v>
      </c>
      <c r="E385">
        <v>44.552393090000002</v>
      </c>
      <c r="F385">
        <v>3</v>
      </c>
      <c r="G385" t="s">
        <v>53</v>
      </c>
      <c r="H385" t="s">
        <v>53</v>
      </c>
      <c r="I385" t="s">
        <v>53</v>
      </c>
      <c r="J385" t="s">
        <v>53</v>
      </c>
      <c r="K385" t="s">
        <v>53</v>
      </c>
      <c r="L385">
        <v>0</v>
      </c>
      <c r="M385" t="s">
        <v>18</v>
      </c>
      <c r="N385" t="s">
        <v>337</v>
      </c>
      <c r="O385" t="s">
        <v>879</v>
      </c>
    </row>
    <row r="386" spans="1:15">
      <c r="A386">
        <v>86</v>
      </c>
      <c r="B386" t="s">
        <v>30</v>
      </c>
      <c r="C386" t="s">
        <v>21</v>
      </c>
      <c r="D386">
        <v>-69.627386931999993</v>
      </c>
      <c r="E386">
        <v>44.552341701000003</v>
      </c>
      <c r="F386">
        <v>3</v>
      </c>
      <c r="G386" t="s">
        <v>53</v>
      </c>
      <c r="H386" t="s">
        <v>53</v>
      </c>
      <c r="I386" t="s">
        <v>53</v>
      </c>
      <c r="J386" t="s">
        <v>53</v>
      </c>
      <c r="K386" t="s">
        <v>53</v>
      </c>
      <c r="L386">
        <v>0</v>
      </c>
      <c r="M386" t="s">
        <v>18</v>
      </c>
      <c r="N386" t="s">
        <v>338</v>
      </c>
      <c r="O386" t="s">
        <v>879</v>
      </c>
    </row>
    <row r="387" spans="1:15">
      <c r="A387">
        <v>87</v>
      </c>
      <c r="B387" t="s">
        <v>30</v>
      </c>
      <c r="C387" t="s">
        <v>14</v>
      </c>
      <c r="D387">
        <v>-69.627307704000003</v>
      </c>
      <c r="E387">
        <v>44.552308109000002</v>
      </c>
      <c r="F387">
        <v>3</v>
      </c>
      <c r="G387" t="s">
        <v>53</v>
      </c>
      <c r="H387" t="s">
        <v>53</v>
      </c>
      <c r="I387" t="s">
        <v>53</v>
      </c>
      <c r="J387" t="s">
        <v>53</v>
      </c>
      <c r="K387" t="s">
        <v>53</v>
      </c>
      <c r="L387">
        <v>0</v>
      </c>
      <c r="M387" t="s">
        <v>18</v>
      </c>
      <c r="N387" t="s">
        <v>339</v>
      </c>
      <c r="O387" t="s">
        <v>879</v>
      </c>
    </row>
    <row r="388" spans="1:15">
      <c r="A388">
        <v>104</v>
      </c>
      <c r="B388" t="s">
        <v>30</v>
      </c>
      <c r="C388" t="s">
        <v>14</v>
      </c>
      <c r="D388">
        <v>-69.629622922999999</v>
      </c>
      <c r="E388">
        <v>44.549586746000003</v>
      </c>
      <c r="F388">
        <v>14</v>
      </c>
      <c r="G388" t="s">
        <v>53</v>
      </c>
      <c r="H388" t="s">
        <v>53</v>
      </c>
      <c r="I388" t="s">
        <v>53</v>
      </c>
      <c r="J388" t="s">
        <v>53</v>
      </c>
      <c r="K388" t="s">
        <v>53</v>
      </c>
      <c r="L388">
        <v>0</v>
      </c>
      <c r="M388" t="s">
        <v>18</v>
      </c>
      <c r="N388" t="s">
        <v>356</v>
      </c>
      <c r="O388" t="s">
        <v>879</v>
      </c>
    </row>
    <row r="389" spans="1:15">
      <c r="A389">
        <v>187</v>
      </c>
      <c r="B389" t="s">
        <v>30</v>
      </c>
      <c r="C389" t="s">
        <v>14</v>
      </c>
      <c r="D389">
        <v>-69.648363313000004</v>
      </c>
      <c r="E389">
        <v>44.565019435000004</v>
      </c>
      <c r="F389">
        <v>14</v>
      </c>
      <c r="G389" t="s">
        <v>53</v>
      </c>
      <c r="H389" t="s">
        <v>53</v>
      </c>
      <c r="I389" t="s">
        <v>53</v>
      </c>
      <c r="J389" t="s">
        <v>53</v>
      </c>
      <c r="K389" t="s">
        <v>53</v>
      </c>
      <c r="L389">
        <v>0</v>
      </c>
      <c r="M389" t="s">
        <v>18</v>
      </c>
      <c r="N389" t="s">
        <v>439</v>
      </c>
      <c r="O389" t="s">
        <v>879</v>
      </c>
    </row>
    <row r="390" spans="1:15">
      <c r="A390">
        <v>132</v>
      </c>
      <c r="B390" t="s">
        <v>40</v>
      </c>
      <c r="C390" t="s">
        <v>21</v>
      </c>
      <c r="D390">
        <v>-69.633150232999995</v>
      </c>
      <c r="E390">
        <v>44.551122728000003</v>
      </c>
      <c r="F390">
        <v>19</v>
      </c>
      <c r="G390" t="s">
        <v>53</v>
      </c>
      <c r="H390" t="s">
        <v>53</v>
      </c>
      <c r="I390" t="s">
        <v>53</v>
      </c>
      <c r="J390" t="s">
        <v>53</v>
      </c>
      <c r="K390" t="s">
        <v>53</v>
      </c>
      <c r="L390">
        <v>0</v>
      </c>
      <c r="M390" t="s">
        <v>15</v>
      </c>
      <c r="N390" t="s">
        <v>384</v>
      </c>
      <c r="O390" t="s">
        <v>879</v>
      </c>
    </row>
    <row r="391" spans="1:15">
      <c r="A391">
        <v>128</v>
      </c>
      <c r="B391" t="s">
        <v>38</v>
      </c>
      <c r="C391" t="s">
        <v>14</v>
      </c>
      <c r="D391">
        <v>-69.633712657000004</v>
      </c>
      <c r="E391">
        <v>44.551323668000002</v>
      </c>
      <c r="F391">
        <v>6</v>
      </c>
      <c r="G391" t="s">
        <v>53</v>
      </c>
      <c r="H391" t="s">
        <v>53</v>
      </c>
      <c r="I391" t="s">
        <v>53</v>
      </c>
      <c r="J391" t="s">
        <v>53</v>
      </c>
      <c r="K391" t="s">
        <v>53</v>
      </c>
      <c r="L391">
        <v>0</v>
      </c>
      <c r="M391" t="s">
        <v>15</v>
      </c>
      <c r="N391" t="s">
        <v>380</v>
      </c>
      <c r="O391" t="s">
        <v>879</v>
      </c>
    </row>
    <row r="392" spans="1:15">
      <c r="A392">
        <v>356</v>
      </c>
      <c r="B392" t="s">
        <v>34</v>
      </c>
      <c r="C392" t="s">
        <v>14</v>
      </c>
      <c r="D392">
        <v>-69.660292756000004</v>
      </c>
      <c r="E392">
        <v>44.533279675999999</v>
      </c>
      <c r="F392">
        <v>12</v>
      </c>
      <c r="G392">
        <v>12</v>
      </c>
      <c r="H392">
        <v>11</v>
      </c>
      <c r="I392" t="s">
        <v>53</v>
      </c>
      <c r="J392" t="s">
        <v>53</v>
      </c>
      <c r="K392" t="s">
        <v>53</v>
      </c>
      <c r="L392">
        <v>0</v>
      </c>
      <c r="M392" t="s">
        <v>15</v>
      </c>
      <c r="N392" t="s">
        <v>608</v>
      </c>
      <c r="O392" t="s">
        <v>879</v>
      </c>
    </row>
    <row r="393" spans="1:15">
      <c r="A393">
        <v>108</v>
      </c>
      <c r="B393" t="s">
        <v>34</v>
      </c>
      <c r="C393" t="s">
        <v>14</v>
      </c>
      <c r="D393">
        <v>-69.629027531999995</v>
      </c>
      <c r="E393">
        <v>44.549521020999997</v>
      </c>
      <c r="F393">
        <v>14</v>
      </c>
      <c r="G393" t="s">
        <v>53</v>
      </c>
      <c r="H393" t="s">
        <v>53</v>
      </c>
      <c r="I393" t="s">
        <v>53</v>
      </c>
      <c r="J393" t="s">
        <v>53</v>
      </c>
      <c r="K393" t="s">
        <v>53</v>
      </c>
      <c r="L393">
        <v>0</v>
      </c>
      <c r="M393" t="s">
        <v>15</v>
      </c>
      <c r="N393" t="s">
        <v>360</v>
      </c>
      <c r="O393" t="s">
        <v>879</v>
      </c>
    </row>
    <row r="394" spans="1:15">
      <c r="A394">
        <v>109</v>
      </c>
      <c r="B394" t="s">
        <v>34</v>
      </c>
      <c r="C394" t="s">
        <v>14</v>
      </c>
      <c r="D394">
        <v>-69.629029419999995</v>
      </c>
      <c r="E394">
        <v>44.549597687999999</v>
      </c>
      <c r="F394">
        <v>15</v>
      </c>
      <c r="G394" t="s">
        <v>53</v>
      </c>
      <c r="H394" t="s">
        <v>53</v>
      </c>
      <c r="I394" t="s">
        <v>53</v>
      </c>
      <c r="J394" t="s">
        <v>53</v>
      </c>
      <c r="K394" t="s">
        <v>53</v>
      </c>
      <c r="L394">
        <v>0</v>
      </c>
      <c r="M394" t="s">
        <v>15</v>
      </c>
      <c r="N394" t="s">
        <v>361</v>
      </c>
      <c r="O394" t="s">
        <v>879</v>
      </c>
    </row>
    <row r="395" spans="1:15">
      <c r="A395">
        <v>181</v>
      </c>
      <c r="B395" t="s">
        <v>34</v>
      </c>
      <c r="C395" t="s">
        <v>14</v>
      </c>
      <c r="D395">
        <v>-69.647179811000001</v>
      </c>
      <c r="E395">
        <v>44.56404483</v>
      </c>
      <c r="F395">
        <v>18</v>
      </c>
      <c r="G395" t="s">
        <v>53</v>
      </c>
      <c r="H395" t="s">
        <v>53</v>
      </c>
      <c r="I395" t="s">
        <v>53</v>
      </c>
      <c r="J395" t="s">
        <v>53</v>
      </c>
      <c r="K395" t="s">
        <v>53</v>
      </c>
      <c r="L395">
        <v>0</v>
      </c>
      <c r="M395" t="s">
        <v>15</v>
      </c>
      <c r="N395" t="s">
        <v>433</v>
      </c>
      <c r="O395" t="s">
        <v>879</v>
      </c>
    </row>
    <row r="396" spans="1:15">
      <c r="A396">
        <v>107</v>
      </c>
      <c r="B396" t="s">
        <v>34</v>
      </c>
      <c r="C396" t="s">
        <v>21</v>
      </c>
      <c r="D396">
        <v>-69.629058287999996</v>
      </c>
      <c r="E396">
        <v>44.549465693999998</v>
      </c>
      <c r="F396">
        <v>23</v>
      </c>
      <c r="G396" t="s">
        <v>53</v>
      </c>
      <c r="H396" t="s">
        <v>53</v>
      </c>
      <c r="I396" t="s">
        <v>53</v>
      </c>
      <c r="J396" t="s">
        <v>53</v>
      </c>
      <c r="K396" t="s">
        <v>53</v>
      </c>
      <c r="L396">
        <v>0</v>
      </c>
      <c r="M396" t="s">
        <v>15</v>
      </c>
      <c r="N396" t="s">
        <v>359</v>
      </c>
      <c r="O396" t="s">
        <v>879</v>
      </c>
    </row>
    <row r="397" spans="1:15">
      <c r="A397">
        <v>136</v>
      </c>
      <c r="B397" t="s">
        <v>34</v>
      </c>
      <c r="C397" t="s">
        <v>19</v>
      </c>
      <c r="D397">
        <v>-69.634631459999994</v>
      </c>
      <c r="E397">
        <v>44.545802365999997</v>
      </c>
      <c r="F397">
        <v>33</v>
      </c>
      <c r="G397" t="s">
        <v>53</v>
      </c>
      <c r="H397" t="s">
        <v>53</v>
      </c>
      <c r="I397" t="s">
        <v>53</v>
      </c>
      <c r="J397" t="s">
        <v>53</v>
      </c>
      <c r="K397" t="s">
        <v>53</v>
      </c>
      <c r="L397">
        <v>0</v>
      </c>
      <c r="M397" t="s">
        <v>15</v>
      </c>
      <c r="N397" t="s">
        <v>388</v>
      </c>
      <c r="O397" t="s">
        <v>879</v>
      </c>
    </row>
    <row r="398" spans="1:15">
      <c r="A398">
        <v>138</v>
      </c>
      <c r="B398" t="s">
        <v>34</v>
      </c>
      <c r="C398" t="s">
        <v>21</v>
      </c>
      <c r="D398">
        <v>-69.634610648999995</v>
      </c>
      <c r="E398">
        <v>44.545613830999997</v>
      </c>
      <c r="F398">
        <v>33</v>
      </c>
      <c r="G398" t="s">
        <v>53</v>
      </c>
      <c r="H398" t="s">
        <v>53</v>
      </c>
      <c r="I398" t="s">
        <v>53</v>
      </c>
      <c r="J398" t="s">
        <v>53</v>
      </c>
      <c r="K398" t="s">
        <v>53</v>
      </c>
      <c r="L398">
        <v>0</v>
      </c>
      <c r="M398" t="s">
        <v>15</v>
      </c>
      <c r="N398" t="s">
        <v>390</v>
      </c>
      <c r="O398" t="s">
        <v>879</v>
      </c>
    </row>
    <row r="399" spans="1:15">
      <c r="A399">
        <v>185</v>
      </c>
      <c r="B399" t="s">
        <v>34</v>
      </c>
      <c r="C399" t="s">
        <v>14</v>
      </c>
      <c r="D399">
        <v>-69.648042145000005</v>
      </c>
      <c r="E399">
        <v>44.564774399000001</v>
      </c>
      <c r="F399">
        <v>8</v>
      </c>
      <c r="G399" t="s">
        <v>53</v>
      </c>
      <c r="H399" t="s">
        <v>53</v>
      </c>
      <c r="I399" t="s">
        <v>53</v>
      </c>
      <c r="J399" t="s">
        <v>53</v>
      </c>
      <c r="K399" t="s">
        <v>53</v>
      </c>
      <c r="L399">
        <v>0</v>
      </c>
      <c r="M399" t="s">
        <v>18</v>
      </c>
      <c r="N399" t="s">
        <v>437</v>
      </c>
      <c r="O399" t="s">
        <v>879</v>
      </c>
    </row>
    <row r="400" spans="1:15">
      <c r="A400">
        <v>151</v>
      </c>
      <c r="B400" t="s">
        <v>43</v>
      </c>
      <c r="C400" t="s">
        <v>14</v>
      </c>
      <c r="D400">
        <v>-69.632855203000005</v>
      </c>
      <c r="E400">
        <v>44.546218439</v>
      </c>
      <c r="F400">
        <v>7</v>
      </c>
      <c r="G400" t="s">
        <v>53</v>
      </c>
      <c r="H400" t="s">
        <v>53</v>
      </c>
      <c r="I400" t="s">
        <v>53</v>
      </c>
      <c r="J400" t="s">
        <v>53</v>
      </c>
      <c r="K400" t="s">
        <v>53</v>
      </c>
      <c r="L400">
        <v>0</v>
      </c>
      <c r="M400" t="s">
        <v>15</v>
      </c>
      <c r="N400" t="s">
        <v>403</v>
      </c>
      <c r="O400" t="s">
        <v>879</v>
      </c>
    </row>
    <row r="401" spans="1:15">
      <c r="A401">
        <v>157</v>
      </c>
      <c r="B401" t="s">
        <v>43</v>
      </c>
      <c r="C401" t="s">
        <v>14</v>
      </c>
      <c r="D401">
        <v>-69.633379395000006</v>
      </c>
      <c r="E401">
        <v>44.546383515000002</v>
      </c>
      <c r="F401">
        <v>15</v>
      </c>
      <c r="G401" t="s">
        <v>53</v>
      </c>
      <c r="H401" t="s">
        <v>53</v>
      </c>
      <c r="I401" t="s">
        <v>53</v>
      </c>
      <c r="J401" t="s">
        <v>53</v>
      </c>
      <c r="K401" t="s">
        <v>53</v>
      </c>
      <c r="L401">
        <v>0</v>
      </c>
      <c r="M401" t="s">
        <v>15</v>
      </c>
      <c r="N401" t="s">
        <v>409</v>
      </c>
      <c r="O401" t="s">
        <v>879</v>
      </c>
    </row>
    <row r="402" spans="1:15">
      <c r="A402">
        <v>162</v>
      </c>
      <c r="B402" t="s">
        <v>43</v>
      </c>
      <c r="C402" t="s">
        <v>21</v>
      </c>
      <c r="D402">
        <v>-69.633685338999996</v>
      </c>
      <c r="E402">
        <v>44.546473861999999</v>
      </c>
      <c r="F402">
        <v>16</v>
      </c>
      <c r="G402" t="s">
        <v>53</v>
      </c>
      <c r="H402" t="s">
        <v>53</v>
      </c>
      <c r="I402" t="s">
        <v>53</v>
      </c>
      <c r="J402" t="s">
        <v>53</v>
      </c>
      <c r="K402" t="s">
        <v>53</v>
      </c>
      <c r="L402">
        <v>0</v>
      </c>
      <c r="M402" t="s">
        <v>15</v>
      </c>
      <c r="N402" t="s">
        <v>414</v>
      </c>
      <c r="O402" t="s">
        <v>879</v>
      </c>
    </row>
    <row r="403" spans="1:15">
      <c r="A403">
        <v>163</v>
      </c>
      <c r="B403" t="s">
        <v>43</v>
      </c>
      <c r="C403" t="s">
        <v>14</v>
      </c>
      <c r="D403">
        <v>-69.633724591000004</v>
      </c>
      <c r="E403">
        <v>44.546468351000001</v>
      </c>
      <c r="F403">
        <v>17</v>
      </c>
      <c r="G403" t="s">
        <v>53</v>
      </c>
      <c r="H403" t="s">
        <v>53</v>
      </c>
      <c r="I403" t="s">
        <v>53</v>
      </c>
      <c r="J403" t="s">
        <v>53</v>
      </c>
      <c r="K403" t="s">
        <v>53</v>
      </c>
      <c r="L403">
        <v>0</v>
      </c>
      <c r="M403" t="s">
        <v>15</v>
      </c>
      <c r="N403" t="s">
        <v>415</v>
      </c>
      <c r="O403" t="s">
        <v>879</v>
      </c>
    </row>
    <row r="404" spans="1:15">
      <c r="A404">
        <v>152</v>
      </c>
      <c r="B404" t="s">
        <v>43</v>
      </c>
      <c r="C404" t="s">
        <v>14</v>
      </c>
      <c r="D404">
        <v>-69.633262204000005</v>
      </c>
      <c r="E404">
        <v>44.546276048999999</v>
      </c>
      <c r="F404">
        <v>19</v>
      </c>
      <c r="G404">
        <v>14</v>
      </c>
      <c r="H404" t="s">
        <v>53</v>
      </c>
      <c r="I404" t="s">
        <v>53</v>
      </c>
      <c r="J404" t="s">
        <v>53</v>
      </c>
      <c r="K404" t="s">
        <v>53</v>
      </c>
      <c r="L404">
        <v>0</v>
      </c>
      <c r="M404" t="s">
        <v>15</v>
      </c>
      <c r="N404" t="s">
        <v>404</v>
      </c>
      <c r="O404" t="s">
        <v>879</v>
      </c>
    </row>
    <row r="405" spans="1:15">
      <c r="A405">
        <v>160</v>
      </c>
      <c r="B405" t="s">
        <v>43</v>
      </c>
      <c r="C405" t="s">
        <v>14</v>
      </c>
      <c r="D405">
        <v>-69.633619435</v>
      </c>
      <c r="E405">
        <v>44.546447495000002</v>
      </c>
      <c r="F405">
        <v>19</v>
      </c>
      <c r="G405" t="s">
        <v>53</v>
      </c>
      <c r="H405" t="s">
        <v>53</v>
      </c>
      <c r="I405" t="s">
        <v>53</v>
      </c>
      <c r="J405" t="s">
        <v>53</v>
      </c>
      <c r="K405" t="s">
        <v>53</v>
      </c>
      <c r="L405">
        <v>0</v>
      </c>
      <c r="M405" t="s">
        <v>15</v>
      </c>
      <c r="N405" t="s">
        <v>412</v>
      </c>
      <c r="O405" t="s">
        <v>879</v>
      </c>
    </row>
    <row r="406" spans="1:15">
      <c r="A406">
        <v>165</v>
      </c>
      <c r="B406" t="s">
        <v>43</v>
      </c>
      <c r="C406" t="s">
        <v>14</v>
      </c>
      <c r="D406">
        <v>-69.633740747999994</v>
      </c>
      <c r="E406">
        <v>44.546460658999997</v>
      </c>
      <c r="F406">
        <v>19</v>
      </c>
      <c r="G406" t="s">
        <v>53</v>
      </c>
      <c r="H406" t="s">
        <v>53</v>
      </c>
      <c r="I406" t="s">
        <v>53</v>
      </c>
      <c r="J406" t="s">
        <v>53</v>
      </c>
      <c r="K406" t="s">
        <v>53</v>
      </c>
      <c r="L406">
        <v>0</v>
      </c>
      <c r="M406" t="s">
        <v>15</v>
      </c>
      <c r="N406" t="s">
        <v>417</v>
      </c>
      <c r="O406" t="s">
        <v>879</v>
      </c>
    </row>
    <row r="407" spans="1:15">
      <c r="A407">
        <v>153</v>
      </c>
      <c r="B407" t="s">
        <v>43</v>
      </c>
      <c r="C407" t="s">
        <v>14</v>
      </c>
      <c r="D407">
        <v>-69.633296408000007</v>
      </c>
      <c r="E407">
        <v>44.546279628000001</v>
      </c>
      <c r="F407">
        <v>23</v>
      </c>
      <c r="G407" t="s">
        <v>53</v>
      </c>
      <c r="H407" t="s">
        <v>53</v>
      </c>
      <c r="I407" t="s">
        <v>53</v>
      </c>
      <c r="J407" t="s">
        <v>53</v>
      </c>
      <c r="K407" t="s">
        <v>53</v>
      </c>
      <c r="L407">
        <v>0</v>
      </c>
      <c r="M407" t="s">
        <v>15</v>
      </c>
      <c r="N407" t="s">
        <v>405</v>
      </c>
      <c r="O407" t="s">
        <v>879</v>
      </c>
    </row>
    <row r="408" spans="1:15">
      <c r="A408">
        <v>156</v>
      </c>
      <c r="B408" t="s">
        <v>43</v>
      </c>
      <c r="C408" t="s">
        <v>14</v>
      </c>
      <c r="D408">
        <v>-69.633342166000006</v>
      </c>
      <c r="E408">
        <v>44.546382774999998</v>
      </c>
      <c r="F408">
        <v>24</v>
      </c>
      <c r="G408" t="s">
        <v>53</v>
      </c>
      <c r="H408" t="s">
        <v>53</v>
      </c>
      <c r="I408" t="s">
        <v>53</v>
      </c>
      <c r="J408" t="s">
        <v>53</v>
      </c>
      <c r="K408" t="s">
        <v>53</v>
      </c>
      <c r="L408">
        <v>0</v>
      </c>
      <c r="M408" t="s">
        <v>15</v>
      </c>
      <c r="N408" t="s">
        <v>408</v>
      </c>
      <c r="O408" t="s">
        <v>879</v>
      </c>
    </row>
    <row r="409" spans="1:15">
      <c r="A409">
        <v>158</v>
      </c>
      <c r="B409" t="s">
        <v>43</v>
      </c>
      <c r="C409" t="s">
        <v>14</v>
      </c>
      <c r="D409">
        <v>-69.633565446999995</v>
      </c>
      <c r="E409">
        <v>44.546432619999997</v>
      </c>
      <c r="F409">
        <v>24</v>
      </c>
      <c r="G409" t="s">
        <v>53</v>
      </c>
      <c r="H409" t="s">
        <v>53</v>
      </c>
      <c r="I409" t="s">
        <v>53</v>
      </c>
      <c r="J409" t="s">
        <v>53</v>
      </c>
      <c r="K409" t="s">
        <v>53</v>
      </c>
      <c r="L409">
        <v>0</v>
      </c>
      <c r="M409" t="s">
        <v>15</v>
      </c>
      <c r="N409" t="s">
        <v>410</v>
      </c>
      <c r="O409" t="s">
        <v>879</v>
      </c>
    </row>
    <row r="410" spans="1:15">
      <c r="A410">
        <v>446</v>
      </c>
      <c r="B410" t="s">
        <v>45</v>
      </c>
      <c r="C410" t="s">
        <v>21</v>
      </c>
      <c r="D410">
        <v>-69.661230373999999</v>
      </c>
      <c r="E410">
        <v>44.527876984999999</v>
      </c>
      <c r="F410">
        <v>16</v>
      </c>
      <c r="G410">
        <v>7</v>
      </c>
      <c r="H410">
        <v>5</v>
      </c>
      <c r="I410" t="s">
        <v>53</v>
      </c>
      <c r="J410" t="s">
        <v>53</v>
      </c>
      <c r="K410" t="s">
        <v>53</v>
      </c>
      <c r="L410">
        <v>0</v>
      </c>
      <c r="M410" t="s">
        <v>15</v>
      </c>
      <c r="N410" t="s">
        <v>698</v>
      </c>
      <c r="O410" t="s">
        <v>877</v>
      </c>
    </row>
    <row r="411" spans="1:15">
      <c r="A411">
        <v>293</v>
      </c>
      <c r="B411" t="s">
        <v>45</v>
      </c>
      <c r="C411" t="s">
        <v>14</v>
      </c>
      <c r="D411">
        <v>-69.643260114</v>
      </c>
      <c r="E411">
        <v>44.534598787</v>
      </c>
      <c r="F411">
        <v>7</v>
      </c>
      <c r="G411" t="s">
        <v>53</v>
      </c>
      <c r="H411" t="s">
        <v>53</v>
      </c>
      <c r="I411" t="s">
        <v>53</v>
      </c>
      <c r="J411" t="s">
        <v>53</v>
      </c>
      <c r="K411" t="s">
        <v>53</v>
      </c>
      <c r="L411">
        <v>0</v>
      </c>
      <c r="M411" t="s">
        <v>18</v>
      </c>
      <c r="N411" t="s">
        <v>545</v>
      </c>
      <c r="O411" t="s">
        <v>877</v>
      </c>
    </row>
    <row r="412" spans="1:15">
      <c r="A412">
        <v>321</v>
      </c>
      <c r="B412" t="s">
        <v>45</v>
      </c>
      <c r="C412" t="s">
        <v>21</v>
      </c>
      <c r="D412">
        <v>-69.642562494000003</v>
      </c>
      <c r="E412">
        <v>44.535016747</v>
      </c>
      <c r="F412">
        <v>9</v>
      </c>
      <c r="G412" t="s">
        <v>53</v>
      </c>
      <c r="H412" t="s">
        <v>53</v>
      </c>
      <c r="I412" t="s">
        <v>53</v>
      </c>
      <c r="J412" t="s">
        <v>53</v>
      </c>
      <c r="K412" t="s">
        <v>53</v>
      </c>
      <c r="L412">
        <v>0</v>
      </c>
      <c r="M412" t="s">
        <v>18</v>
      </c>
      <c r="N412" t="s">
        <v>573</v>
      </c>
      <c r="O412" t="s">
        <v>877</v>
      </c>
    </row>
    <row r="413" spans="1:15">
      <c r="A413">
        <v>287</v>
      </c>
      <c r="B413" t="s">
        <v>45</v>
      </c>
      <c r="C413" t="s">
        <v>19</v>
      </c>
      <c r="D413">
        <v>-69.643422274000002</v>
      </c>
      <c r="E413">
        <v>44.534552060000003</v>
      </c>
      <c r="F413">
        <v>11</v>
      </c>
      <c r="G413" t="s">
        <v>53</v>
      </c>
      <c r="H413" t="s">
        <v>53</v>
      </c>
      <c r="I413" t="s">
        <v>53</v>
      </c>
      <c r="J413" t="s">
        <v>53</v>
      </c>
      <c r="K413" t="s">
        <v>53</v>
      </c>
      <c r="L413">
        <v>0</v>
      </c>
      <c r="M413" t="s">
        <v>18</v>
      </c>
      <c r="N413" t="s">
        <v>539</v>
      </c>
      <c r="O413" t="s">
        <v>877</v>
      </c>
    </row>
    <row r="414" spans="1:15">
      <c r="A414">
        <v>482</v>
      </c>
      <c r="B414" t="s">
        <v>45</v>
      </c>
      <c r="C414" t="s">
        <v>19</v>
      </c>
      <c r="D414">
        <v>-69.659993749999998</v>
      </c>
      <c r="E414">
        <v>44.527037128000003</v>
      </c>
      <c r="F414">
        <v>12</v>
      </c>
      <c r="G414" t="s">
        <v>53</v>
      </c>
      <c r="H414" t="s">
        <v>53</v>
      </c>
      <c r="I414" t="s">
        <v>53</v>
      </c>
      <c r="J414" t="s">
        <v>53</v>
      </c>
      <c r="K414" t="s">
        <v>53</v>
      </c>
      <c r="L414">
        <v>0</v>
      </c>
      <c r="M414" t="s">
        <v>18</v>
      </c>
      <c r="N414" t="s">
        <v>734</v>
      </c>
      <c r="O414" t="s">
        <v>877</v>
      </c>
    </row>
    <row r="415" spans="1:15">
      <c r="A415">
        <v>289</v>
      </c>
      <c r="B415" t="s">
        <v>45</v>
      </c>
      <c r="C415" t="s">
        <v>19</v>
      </c>
      <c r="D415">
        <v>-69.643347234999993</v>
      </c>
      <c r="E415">
        <v>44.534548866999998</v>
      </c>
      <c r="F415">
        <v>15</v>
      </c>
      <c r="G415" t="s">
        <v>53</v>
      </c>
      <c r="H415" t="s">
        <v>53</v>
      </c>
      <c r="I415" t="s">
        <v>53</v>
      </c>
      <c r="J415" t="s">
        <v>53</v>
      </c>
      <c r="K415" t="s">
        <v>53</v>
      </c>
      <c r="L415">
        <v>0</v>
      </c>
      <c r="M415" t="s">
        <v>18</v>
      </c>
      <c r="N415" t="s">
        <v>541</v>
      </c>
      <c r="O415" t="s">
        <v>877</v>
      </c>
    </row>
    <row r="416" spans="1:15">
      <c r="A416">
        <v>332</v>
      </c>
      <c r="B416" t="s">
        <v>45</v>
      </c>
      <c r="C416" t="s">
        <v>19</v>
      </c>
      <c r="D416">
        <v>-69.642722140000004</v>
      </c>
      <c r="E416">
        <v>44.534714993999998</v>
      </c>
      <c r="F416">
        <v>17</v>
      </c>
      <c r="G416" t="s">
        <v>53</v>
      </c>
      <c r="H416" t="s">
        <v>53</v>
      </c>
      <c r="I416" t="s">
        <v>53</v>
      </c>
      <c r="J416" t="s">
        <v>53</v>
      </c>
      <c r="K416" t="s">
        <v>53</v>
      </c>
      <c r="L416">
        <v>0</v>
      </c>
      <c r="M416" t="s">
        <v>18</v>
      </c>
      <c r="N416" t="s">
        <v>584</v>
      </c>
      <c r="O416" t="s">
        <v>877</v>
      </c>
    </row>
    <row r="417" spans="1:15">
      <c r="A417">
        <v>330</v>
      </c>
      <c r="B417" t="s">
        <v>45</v>
      </c>
      <c r="C417" t="s">
        <v>19</v>
      </c>
      <c r="D417">
        <v>-69.642663304999999</v>
      </c>
      <c r="E417">
        <v>44.534725520000002</v>
      </c>
      <c r="F417">
        <v>18</v>
      </c>
      <c r="G417" t="s">
        <v>53</v>
      </c>
      <c r="H417" t="s">
        <v>53</v>
      </c>
      <c r="I417" t="s">
        <v>53</v>
      </c>
      <c r="J417" t="s">
        <v>53</v>
      </c>
      <c r="K417" t="s">
        <v>53</v>
      </c>
      <c r="L417">
        <v>0</v>
      </c>
      <c r="M417" t="s">
        <v>18</v>
      </c>
      <c r="N417" t="s">
        <v>582</v>
      </c>
      <c r="O417" t="s">
        <v>877</v>
      </c>
    </row>
    <row r="418" spans="1:15">
      <c r="A418">
        <v>267</v>
      </c>
      <c r="B418" t="s">
        <v>36</v>
      </c>
      <c r="C418" t="s">
        <v>14</v>
      </c>
      <c r="D418">
        <v>-69.630710418000007</v>
      </c>
      <c r="E418">
        <v>44.567188590999997</v>
      </c>
      <c r="F418">
        <v>14</v>
      </c>
      <c r="G418" t="s">
        <v>53</v>
      </c>
      <c r="H418" t="s">
        <v>53</v>
      </c>
      <c r="I418" t="s">
        <v>53</v>
      </c>
      <c r="J418" t="s">
        <v>53</v>
      </c>
      <c r="K418" t="s">
        <v>53</v>
      </c>
      <c r="L418">
        <v>0</v>
      </c>
      <c r="M418" t="s">
        <v>15</v>
      </c>
      <c r="N418" t="s">
        <v>519</v>
      </c>
      <c r="O418" t="s">
        <v>877</v>
      </c>
    </row>
    <row r="419" spans="1:15">
      <c r="A419">
        <v>274</v>
      </c>
      <c r="B419" t="s">
        <v>36</v>
      </c>
      <c r="C419" t="s">
        <v>14</v>
      </c>
      <c r="D419">
        <v>-69.638616429999999</v>
      </c>
      <c r="E419">
        <v>44.537932617999999</v>
      </c>
      <c r="F419">
        <v>14</v>
      </c>
      <c r="G419" t="s">
        <v>53</v>
      </c>
      <c r="H419" t="s">
        <v>53</v>
      </c>
      <c r="I419" t="s">
        <v>53</v>
      </c>
      <c r="J419" t="s">
        <v>53</v>
      </c>
      <c r="K419" t="s">
        <v>53</v>
      </c>
      <c r="L419">
        <v>0</v>
      </c>
      <c r="M419" t="s">
        <v>15</v>
      </c>
      <c r="N419" t="s">
        <v>526</v>
      </c>
      <c r="O419" t="s">
        <v>877</v>
      </c>
    </row>
    <row r="420" spans="1:15">
      <c r="A420">
        <v>266</v>
      </c>
      <c r="B420" t="s">
        <v>36</v>
      </c>
      <c r="C420" t="s">
        <v>14</v>
      </c>
      <c r="D420">
        <v>-69.630632438000006</v>
      </c>
      <c r="E420">
        <v>44.567162562999997</v>
      </c>
      <c r="F420">
        <v>15</v>
      </c>
      <c r="G420" t="s">
        <v>53</v>
      </c>
      <c r="H420" t="s">
        <v>53</v>
      </c>
      <c r="I420" t="s">
        <v>53</v>
      </c>
      <c r="J420" t="s">
        <v>53</v>
      </c>
      <c r="K420" t="s">
        <v>53</v>
      </c>
      <c r="L420">
        <v>0</v>
      </c>
      <c r="M420" t="s">
        <v>15</v>
      </c>
      <c r="N420" t="s">
        <v>518</v>
      </c>
      <c r="O420" t="s">
        <v>877</v>
      </c>
    </row>
    <row r="421" spans="1:15">
      <c r="A421">
        <v>263</v>
      </c>
      <c r="B421" t="s">
        <v>36</v>
      </c>
      <c r="C421" t="s">
        <v>14</v>
      </c>
      <c r="D421">
        <v>-69.630346498999998</v>
      </c>
      <c r="E421">
        <v>44.567107155000002</v>
      </c>
      <c r="F421">
        <v>16</v>
      </c>
      <c r="G421" t="s">
        <v>53</v>
      </c>
      <c r="H421" t="s">
        <v>53</v>
      </c>
      <c r="I421" t="s">
        <v>53</v>
      </c>
      <c r="J421" t="s">
        <v>53</v>
      </c>
      <c r="K421" t="s">
        <v>53</v>
      </c>
      <c r="L421">
        <v>0</v>
      </c>
      <c r="M421" t="s">
        <v>15</v>
      </c>
      <c r="N421" t="s">
        <v>515</v>
      </c>
      <c r="O421" t="s">
        <v>877</v>
      </c>
    </row>
    <row r="422" spans="1:15">
      <c r="A422">
        <v>264</v>
      </c>
      <c r="B422" t="s">
        <v>36</v>
      </c>
      <c r="C422" t="s">
        <v>21</v>
      </c>
      <c r="D422">
        <v>-69.630457708999998</v>
      </c>
      <c r="E422">
        <v>44.567151357</v>
      </c>
      <c r="F422">
        <v>16</v>
      </c>
      <c r="G422" t="s">
        <v>53</v>
      </c>
      <c r="H422" t="s">
        <v>53</v>
      </c>
      <c r="I422" t="s">
        <v>53</v>
      </c>
      <c r="J422" t="s">
        <v>53</v>
      </c>
      <c r="K422" t="s">
        <v>53</v>
      </c>
      <c r="L422">
        <v>0</v>
      </c>
      <c r="M422" t="s">
        <v>15</v>
      </c>
      <c r="N422" t="s">
        <v>516</v>
      </c>
      <c r="O422" t="s">
        <v>877</v>
      </c>
    </row>
    <row r="423" spans="1:15">
      <c r="A423">
        <v>275</v>
      </c>
      <c r="B423" t="s">
        <v>36</v>
      </c>
      <c r="C423" t="s">
        <v>14</v>
      </c>
      <c r="D423">
        <v>-69.638626600999999</v>
      </c>
      <c r="E423">
        <v>44.538004543</v>
      </c>
      <c r="F423">
        <v>16</v>
      </c>
      <c r="G423" t="s">
        <v>53</v>
      </c>
      <c r="H423" t="s">
        <v>53</v>
      </c>
      <c r="I423" t="s">
        <v>53</v>
      </c>
      <c r="J423" t="s">
        <v>53</v>
      </c>
      <c r="K423" t="s">
        <v>53</v>
      </c>
      <c r="L423">
        <v>0</v>
      </c>
      <c r="M423" t="s">
        <v>15</v>
      </c>
      <c r="N423" t="s">
        <v>527</v>
      </c>
      <c r="O423" t="s">
        <v>877</v>
      </c>
    </row>
    <row r="424" spans="1:15">
      <c r="A424">
        <v>260</v>
      </c>
      <c r="B424" t="s">
        <v>36</v>
      </c>
      <c r="C424" t="s">
        <v>14</v>
      </c>
      <c r="D424">
        <v>-69.630063942000007</v>
      </c>
      <c r="E424">
        <v>44.567100574999998</v>
      </c>
      <c r="F424">
        <v>17</v>
      </c>
      <c r="G424" t="s">
        <v>53</v>
      </c>
      <c r="H424" t="s">
        <v>53</v>
      </c>
      <c r="I424" t="s">
        <v>53</v>
      </c>
      <c r="J424" t="s">
        <v>53</v>
      </c>
      <c r="K424" t="s">
        <v>53</v>
      </c>
      <c r="L424">
        <v>0</v>
      </c>
      <c r="M424" t="s">
        <v>15</v>
      </c>
      <c r="N424" t="s">
        <v>512</v>
      </c>
      <c r="O424" t="s">
        <v>877</v>
      </c>
    </row>
    <row r="425" spans="1:15">
      <c r="A425">
        <v>271</v>
      </c>
      <c r="B425" t="s">
        <v>36</v>
      </c>
      <c r="C425" t="s">
        <v>14</v>
      </c>
      <c r="D425">
        <v>-69.638895204999997</v>
      </c>
      <c r="E425">
        <v>44.537815381000001</v>
      </c>
      <c r="F425">
        <v>17</v>
      </c>
      <c r="G425" t="s">
        <v>53</v>
      </c>
      <c r="H425" t="s">
        <v>53</v>
      </c>
      <c r="I425" t="s">
        <v>53</v>
      </c>
      <c r="J425" t="s">
        <v>53</v>
      </c>
      <c r="K425" t="s">
        <v>53</v>
      </c>
      <c r="L425">
        <v>0</v>
      </c>
      <c r="M425" t="s">
        <v>15</v>
      </c>
      <c r="N425" t="s">
        <v>523</v>
      </c>
      <c r="O425" t="s">
        <v>877</v>
      </c>
    </row>
    <row r="426" spans="1:15">
      <c r="A426">
        <v>273</v>
      </c>
      <c r="B426" t="s">
        <v>36</v>
      </c>
      <c r="C426" t="s">
        <v>14</v>
      </c>
      <c r="D426">
        <v>-69.638672800999998</v>
      </c>
      <c r="E426">
        <v>44.537860539</v>
      </c>
      <c r="F426">
        <v>17</v>
      </c>
      <c r="G426" t="s">
        <v>53</v>
      </c>
      <c r="H426" t="s">
        <v>53</v>
      </c>
      <c r="I426" t="s">
        <v>53</v>
      </c>
      <c r="J426" t="s">
        <v>53</v>
      </c>
      <c r="K426" t="s">
        <v>53</v>
      </c>
      <c r="L426">
        <v>0</v>
      </c>
      <c r="M426" t="s">
        <v>15</v>
      </c>
      <c r="N426" t="s">
        <v>525</v>
      </c>
      <c r="O426" t="s">
        <v>877</v>
      </c>
    </row>
    <row r="427" spans="1:15">
      <c r="A427">
        <v>276</v>
      </c>
      <c r="B427" t="s">
        <v>36</v>
      </c>
      <c r="C427" t="s">
        <v>14</v>
      </c>
      <c r="D427">
        <v>-69.638580192000006</v>
      </c>
      <c r="E427">
        <v>44.538057099</v>
      </c>
      <c r="F427">
        <v>17</v>
      </c>
      <c r="G427" t="s">
        <v>53</v>
      </c>
      <c r="H427" t="s">
        <v>53</v>
      </c>
      <c r="I427" t="s">
        <v>53</v>
      </c>
      <c r="J427" t="s">
        <v>53</v>
      </c>
      <c r="K427" t="s">
        <v>53</v>
      </c>
      <c r="L427">
        <v>0</v>
      </c>
      <c r="M427" t="s">
        <v>15</v>
      </c>
      <c r="N427" t="s">
        <v>528</v>
      </c>
      <c r="O427" t="s">
        <v>877</v>
      </c>
    </row>
    <row r="428" spans="1:15">
      <c r="A428">
        <v>261</v>
      </c>
      <c r="B428" t="s">
        <v>36</v>
      </c>
      <c r="C428" t="s">
        <v>14</v>
      </c>
      <c r="D428">
        <v>-69.630201576000005</v>
      </c>
      <c r="E428">
        <v>44.567112405000003</v>
      </c>
      <c r="F428">
        <v>19</v>
      </c>
      <c r="G428" t="s">
        <v>53</v>
      </c>
      <c r="H428" t="s">
        <v>53</v>
      </c>
      <c r="I428" t="s">
        <v>53</v>
      </c>
      <c r="J428" t="s">
        <v>53</v>
      </c>
      <c r="K428" t="s">
        <v>53</v>
      </c>
      <c r="L428">
        <v>0</v>
      </c>
      <c r="M428" t="s">
        <v>15</v>
      </c>
      <c r="N428" t="s">
        <v>513</v>
      </c>
      <c r="O428" t="s">
        <v>877</v>
      </c>
    </row>
    <row r="429" spans="1:15">
      <c r="A429">
        <v>259</v>
      </c>
      <c r="B429" t="s">
        <v>36</v>
      </c>
      <c r="C429" t="s">
        <v>14</v>
      </c>
      <c r="D429">
        <v>-69.630019996000001</v>
      </c>
      <c r="E429">
        <v>44.567058263</v>
      </c>
      <c r="F429">
        <v>22</v>
      </c>
      <c r="G429" t="s">
        <v>53</v>
      </c>
      <c r="H429" t="s">
        <v>53</v>
      </c>
      <c r="I429" t="s">
        <v>53</v>
      </c>
      <c r="J429" t="s">
        <v>53</v>
      </c>
      <c r="K429" t="s">
        <v>53</v>
      </c>
      <c r="L429">
        <v>0</v>
      </c>
      <c r="M429" t="s">
        <v>15</v>
      </c>
      <c r="N429" t="s">
        <v>511</v>
      </c>
      <c r="O429" t="s">
        <v>877</v>
      </c>
    </row>
    <row r="430" spans="1:15">
      <c r="A430">
        <v>119</v>
      </c>
      <c r="B430" t="s">
        <v>36</v>
      </c>
      <c r="C430" t="s">
        <v>14</v>
      </c>
      <c r="D430">
        <v>-69.633316819000001</v>
      </c>
      <c r="E430">
        <v>44.550858947000002</v>
      </c>
      <c r="F430">
        <v>23</v>
      </c>
      <c r="G430" t="s">
        <v>53</v>
      </c>
      <c r="H430" t="s">
        <v>53</v>
      </c>
      <c r="I430" t="s">
        <v>53</v>
      </c>
      <c r="J430" t="s">
        <v>53</v>
      </c>
      <c r="K430" t="s">
        <v>53</v>
      </c>
      <c r="L430">
        <v>0</v>
      </c>
      <c r="M430" t="s">
        <v>15</v>
      </c>
      <c r="N430" t="s">
        <v>371</v>
      </c>
      <c r="O430" t="s">
        <v>877</v>
      </c>
    </row>
    <row r="431" spans="1:15">
      <c r="A431">
        <v>133</v>
      </c>
      <c r="B431" t="s">
        <v>33</v>
      </c>
      <c r="C431" t="s">
        <v>14</v>
      </c>
      <c r="D431">
        <v>-69.635894609999994</v>
      </c>
      <c r="E431">
        <v>44.547620606999999</v>
      </c>
      <c r="F431">
        <v>4</v>
      </c>
      <c r="G431" t="s">
        <v>53</v>
      </c>
      <c r="H431" t="s">
        <v>53</v>
      </c>
      <c r="I431" t="s">
        <v>53</v>
      </c>
      <c r="J431" t="s">
        <v>53</v>
      </c>
      <c r="K431" t="s">
        <v>53</v>
      </c>
      <c r="L431">
        <v>0</v>
      </c>
      <c r="M431" t="s">
        <v>15</v>
      </c>
      <c r="N431" t="s">
        <v>385</v>
      </c>
      <c r="O431" t="s">
        <v>877</v>
      </c>
    </row>
    <row r="432" spans="1:15">
      <c r="A432">
        <v>408</v>
      </c>
      <c r="B432" t="s">
        <v>33</v>
      </c>
      <c r="C432" t="s">
        <v>14</v>
      </c>
      <c r="D432">
        <v>-69.661752566000004</v>
      </c>
      <c r="E432">
        <v>44.528547291999999</v>
      </c>
      <c r="F432">
        <v>4</v>
      </c>
      <c r="G432" t="s">
        <v>53</v>
      </c>
      <c r="H432" t="s">
        <v>53</v>
      </c>
      <c r="I432" t="s">
        <v>53</v>
      </c>
      <c r="J432" t="s">
        <v>53</v>
      </c>
      <c r="K432" t="s">
        <v>53</v>
      </c>
      <c r="L432">
        <v>0</v>
      </c>
      <c r="M432" t="s">
        <v>15</v>
      </c>
      <c r="N432" t="s">
        <v>660</v>
      </c>
      <c r="O432" t="s">
        <v>877</v>
      </c>
    </row>
    <row r="433" spans="1:15">
      <c r="A433">
        <v>127</v>
      </c>
      <c r="B433" t="s">
        <v>33</v>
      </c>
      <c r="C433" t="s">
        <v>14</v>
      </c>
      <c r="D433">
        <v>-69.633902839000001</v>
      </c>
      <c r="E433">
        <v>44.551385885999998</v>
      </c>
      <c r="F433">
        <v>5</v>
      </c>
      <c r="G433" t="s">
        <v>53</v>
      </c>
      <c r="H433" t="s">
        <v>53</v>
      </c>
      <c r="I433" t="s">
        <v>53</v>
      </c>
      <c r="J433" t="s">
        <v>53</v>
      </c>
      <c r="K433" t="s">
        <v>53</v>
      </c>
      <c r="L433">
        <v>0</v>
      </c>
      <c r="M433" t="s">
        <v>15</v>
      </c>
      <c r="N433" t="s">
        <v>379</v>
      </c>
      <c r="O433" t="s">
        <v>877</v>
      </c>
    </row>
    <row r="434" spans="1:15">
      <c r="A434">
        <v>142</v>
      </c>
      <c r="B434" t="s">
        <v>33</v>
      </c>
      <c r="C434" t="s">
        <v>14</v>
      </c>
      <c r="D434">
        <v>-69.633727641999997</v>
      </c>
      <c r="E434">
        <v>44.545354854999999</v>
      </c>
      <c r="F434">
        <v>5</v>
      </c>
      <c r="G434" t="s">
        <v>53</v>
      </c>
      <c r="H434" t="s">
        <v>53</v>
      </c>
      <c r="I434" t="s">
        <v>53</v>
      </c>
      <c r="J434" t="s">
        <v>53</v>
      </c>
      <c r="K434" t="s">
        <v>53</v>
      </c>
      <c r="L434">
        <v>0</v>
      </c>
      <c r="M434" t="s">
        <v>15</v>
      </c>
      <c r="N434" t="s">
        <v>394</v>
      </c>
      <c r="O434" t="s">
        <v>877</v>
      </c>
    </row>
    <row r="435" spans="1:15">
      <c r="A435">
        <v>154</v>
      </c>
      <c r="B435" t="s">
        <v>33</v>
      </c>
      <c r="C435" t="s">
        <v>14</v>
      </c>
      <c r="D435">
        <v>-69.633298277999998</v>
      </c>
      <c r="E435">
        <v>44.546289229999999</v>
      </c>
      <c r="F435">
        <v>5</v>
      </c>
      <c r="G435" t="s">
        <v>53</v>
      </c>
      <c r="H435" t="s">
        <v>53</v>
      </c>
      <c r="I435" t="s">
        <v>53</v>
      </c>
      <c r="J435" t="s">
        <v>53</v>
      </c>
      <c r="K435" t="s">
        <v>53</v>
      </c>
      <c r="L435">
        <v>0</v>
      </c>
      <c r="M435" t="s">
        <v>15</v>
      </c>
      <c r="N435" t="s">
        <v>406</v>
      </c>
      <c r="O435" t="s">
        <v>877</v>
      </c>
    </row>
    <row r="436" spans="1:15">
      <c r="A436">
        <v>161</v>
      </c>
      <c r="B436" t="s">
        <v>33</v>
      </c>
      <c r="C436" t="s">
        <v>21</v>
      </c>
      <c r="D436">
        <v>-69.633657080000006</v>
      </c>
      <c r="E436">
        <v>44.546477881999998</v>
      </c>
      <c r="F436">
        <v>5</v>
      </c>
      <c r="G436" t="s">
        <v>53</v>
      </c>
      <c r="H436" t="s">
        <v>53</v>
      </c>
      <c r="I436" t="s">
        <v>53</v>
      </c>
      <c r="J436" t="s">
        <v>53</v>
      </c>
      <c r="K436" t="s">
        <v>53</v>
      </c>
      <c r="L436">
        <v>0</v>
      </c>
      <c r="M436" t="s">
        <v>15</v>
      </c>
      <c r="N436" t="s">
        <v>413</v>
      </c>
      <c r="O436" t="s">
        <v>877</v>
      </c>
    </row>
    <row r="437" spans="1:15">
      <c r="A437">
        <v>211</v>
      </c>
      <c r="B437" t="s">
        <v>33</v>
      </c>
      <c r="C437" t="s">
        <v>14</v>
      </c>
      <c r="D437">
        <v>-69.628168400000007</v>
      </c>
      <c r="E437">
        <v>44.552466903999999</v>
      </c>
      <c r="F437">
        <v>5</v>
      </c>
      <c r="G437" t="s">
        <v>53</v>
      </c>
      <c r="H437" t="s">
        <v>53</v>
      </c>
      <c r="I437" t="s">
        <v>53</v>
      </c>
      <c r="J437" t="s">
        <v>53</v>
      </c>
      <c r="K437" t="s">
        <v>53</v>
      </c>
      <c r="L437">
        <v>0</v>
      </c>
      <c r="M437" t="s">
        <v>15</v>
      </c>
      <c r="N437" t="s">
        <v>463</v>
      </c>
      <c r="O437" t="s">
        <v>877</v>
      </c>
    </row>
    <row r="438" spans="1:15">
      <c r="A438">
        <v>212</v>
      </c>
      <c r="B438" t="s">
        <v>33</v>
      </c>
      <c r="C438" t="s">
        <v>21</v>
      </c>
      <c r="D438">
        <v>-69.628190482999997</v>
      </c>
      <c r="E438">
        <v>44.552413905999998</v>
      </c>
      <c r="F438">
        <v>5</v>
      </c>
      <c r="G438">
        <v>4</v>
      </c>
      <c r="H438" t="s">
        <v>53</v>
      </c>
      <c r="I438" t="s">
        <v>53</v>
      </c>
      <c r="J438" t="s">
        <v>53</v>
      </c>
      <c r="K438" t="s">
        <v>53</v>
      </c>
      <c r="L438">
        <v>0</v>
      </c>
      <c r="M438" t="s">
        <v>15</v>
      </c>
      <c r="N438" t="s">
        <v>464</v>
      </c>
      <c r="O438" t="s">
        <v>877</v>
      </c>
    </row>
    <row r="439" spans="1:15">
      <c r="A439">
        <v>437</v>
      </c>
      <c r="B439" t="s">
        <v>33</v>
      </c>
      <c r="C439" t="s">
        <v>14</v>
      </c>
      <c r="D439">
        <v>-69.659370745999993</v>
      </c>
      <c r="E439">
        <v>44.534139682000003</v>
      </c>
      <c r="F439">
        <v>5</v>
      </c>
      <c r="G439" t="s">
        <v>53</v>
      </c>
      <c r="H439" t="s">
        <v>53</v>
      </c>
      <c r="I439" t="s">
        <v>53</v>
      </c>
      <c r="J439" t="s">
        <v>53</v>
      </c>
      <c r="K439" t="s">
        <v>53</v>
      </c>
      <c r="L439">
        <v>0</v>
      </c>
      <c r="M439" t="s">
        <v>15</v>
      </c>
      <c r="N439" t="s">
        <v>689</v>
      </c>
      <c r="O439" t="s">
        <v>877</v>
      </c>
    </row>
    <row r="440" spans="1:15">
      <c r="A440">
        <v>164</v>
      </c>
      <c r="B440" t="s">
        <v>33</v>
      </c>
      <c r="C440" t="s">
        <v>14</v>
      </c>
      <c r="D440">
        <v>-69.633711421000001</v>
      </c>
      <c r="E440">
        <v>44.546473560000003</v>
      </c>
      <c r="F440">
        <v>6</v>
      </c>
      <c r="G440" t="s">
        <v>53</v>
      </c>
      <c r="H440" t="s">
        <v>53</v>
      </c>
      <c r="I440" t="s">
        <v>53</v>
      </c>
      <c r="J440" t="s">
        <v>53</v>
      </c>
      <c r="K440" t="s">
        <v>53</v>
      </c>
      <c r="L440">
        <v>0</v>
      </c>
      <c r="M440" t="s">
        <v>15</v>
      </c>
      <c r="N440" t="s">
        <v>416</v>
      </c>
      <c r="O440" t="s">
        <v>877</v>
      </c>
    </row>
    <row r="441" spans="1:15">
      <c r="A441">
        <v>213</v>
      </c>
      <c r="B441" t="s">
        <v>33</v>
      </c>
      <c r="C441" t="s">
        <v>21</v>
      </c>
      <c r="D441">
        <v>-69.628205387999998</v>
      </c>
      <c r="E441">
        <v>44.552326657000002</v>
      </c>
      <c r="F441">
        <v>6</v>
      </c>
      <c r="G441" t="s">
        <v>53</v>
      </c>
      <c r="H441" t="s">
        <v>53</v>
      </c>
      <c r="I441" t="s">
        <v>53</v>
      </c>
      <c r="J441" t="s">
        <v>53</v>
      </c>
      <c r="K441" t="s">
        <v>53</v>
      </c>
      <c r="L441">
        <v>0</v>
      </c>
      <c r="M441" t="s">
        <v>15</v>
      </c>
      <c r="N441" t="s">
        <v>465</v>
      </c>
      <c r="O441" t="s">
        <v>877</v>
      </c>
    </row>
    <row r="442" spans="1:15">
      <c r="A442">
        <v>219</v>
      </c>
      <c r="B442" t="s">
        <v>33</v>
      </c>
      <c r="C442" t="s">
        <v>21</v>
      </c>
      <c r="D442">
        <v>-69.628208065999999</v>
      </c>
      <c r="E442">
        <v>44.552134336000002</v>
      </c>
      <c r="F442">
        <v>6</v>
      </c>
      <c r="G442" t="s">
        <v>53</v>
      </c>
      <c r="H442" t="s">
        <v>53</v>
      </c>
      <c r="I442" t="s">
        <v>53</v>
      </c>
      <c r="J442" t="s">
        <v>53</v>
      </c>
      <c r="K442" t="s">
        <v>53</v>
      </c>
      <c r="L442">
        <v>0</v>
      </c>
      <c r="M442" t="s">
        <v>15</v>
      </c>
      <c r="N442" t="s">
        <v>471</v>
      </c>
      <c r="O442" t="s">
        <v>877</v>
      </c>
    </row>
    <row r="443" spans="1:15">
      <c r="A443">
        <v>362</v>
      </c>
      <c r="B443" t="s">
        <v>33</v>
      </c>
      <c r="C443" t="s">
        <v>14</v>
      </c>
      <c r="D443">
        <v>-69.660381219000001</v>
      </c>
      <c r="E443">
        <v>44.533642270999998</v>
      </c>
      <c r="F443">
        <v>6</v>
      </c>
      <c r="G443" t="s">
        <v>53</v>
      </c>
      <c r="H443" t="s">
        <v>53</v>
      </c>
      <c r="I443" t="s">
        <v>53</v>
      </c>
      <c r="J443" t="s">
        <v>53</v>
      </c>
      <c r="K443" t="s">
        <v>53</v>
      </c>
      <c r="L443">
        <v>0</v>
      </c>
      <c r="M443" t="s">
        <v>15</v>
      </c>
      <c r="N443" t="s">
        <v>614</v>
      </c>
      <c r="O443" t="s">
        <v>877</v>
      </c>
    </row>
    <row r="444" spans="1:15">
      <c r="A444">
        <v>430</v>
      </c>
      <c r="B444" t="s">
        <v>33</v>
      </c>
      <c r="C444" t="s">
        <v>14</v>
      </c>
      <c r="D444">
        <v>-69.659057313999995</v>
      </c>
      <c r="E444">
        <v>44.534102316000002</v>
      </c>
      <c r="F444">
        <v>6</v>
      </c>
      <c r="G444">
        <v>4</v>
      </c>
      <c r="H444" t="s">
        <v>53</v>
      </c>
      <c r="I444" t="s">
        <v>53</v>
      </c>
      <c r="J444" t="s">
        <v>53</v>
      </c>
      <c r="K444" t="s">
        <v>53</v>
      </c>
      <c r="L444">
        <v>0</v>
      </c>
      <c r="M444" t="s">
        <v>15</v>
      </c>
      <c r="N444" t="s">
        <v>682</v>
      </c>
      <c r="O444" t="s">
        <v>877</v>
      </c>
    </row>
    <row r="445" spans="1:15">
      <c r="A445">
        <v>436</v>
      </c>
      <c r="B445" t="s">
        <v>33</v>
      </c>
      <c r="C445" t="s">
        <v>14</v>
      </c>
      <c r="D445">
        <v>-69.659394879000004</v>
      </c>
      <c r="E445">
        <v>44.534101014000001</v>
      </c>
      <c r="F445">
        <v>6</v>
      </c>
      <c r="G445" t="s">
        <v>53</v>
      </c>
      <c r="H445" t="s">
        <v>53</v>
      </c>
      <c r="I445" t="s">
        <v>53</v>
      </c>
      <c r="J445" t="s">
        <v>53</v>
      </c>
      <c r="K445" t="s">
        <v>53</v>
      </c>
      <c r="L445">
        <v>0</v>
      </c>
      <c r="M445" t="s">
        <v>15</v>
      </c>
      <c r="N445" t="s">
        <v>688</v>
      </c>
      <c r="O445" t="s">
        <v>877</v>
      </c>
    </row>
    <row r="446" spans="1:15">
      <c r="A446">
        <v>442</v>
      </c>
      <c r="B446" t="s">
        <v>33</v>
      </c>
      <c r="C446" t="s">
        <v>14</v>
      </c>
      <c r="D446">
        <v>-69.659692329999999</v>
      </c>
      <c r="E446">
        <v>44.534176817999999</v>
      </c>
      <c r="F446">
        <v>6</v>
      </c>
      <c r="G446" t="s">
        <v>53</v>
      </c>
      <c r="H446" t="s">
        <v>53</v>
      </c>
      <c r="I446" t="s">
        <v>53</v>
      </c>
      <c r="J446" t="s">
        <v>53</v>
      </c>
      <c r="K446" t="s">
        <v>53</v>
      </c>
      <c r="L446">
        <v>0</v>
      </c>
      <c r="M446" t="s">
        <v>15</v>
      </c>
      <c r="N446" t="s">
        <v>694</v>
      </c>
      <c r="O446" t="s">
        <v>877</v>
      </c>
    </row>
    <row r="447" spans="1:15">
      <c r="A447">
        <v>517</v>
      </c>
      <c r="B447" t="s">
        <v>33</v>
      </c>
      <c r="C447" t="s">
        <v>14</v>
      </c>
      <c r="D447">
        <v>-69.654700618999996</v>
      </c>
      <c r="E447">
        <v>44.579430854999998</v>
      </c>
      <c r="F447">
        <v>6</v>
      </c>
      <c r="G447" t="s">
        <v>53</v>
      </c>
      <c r="H447" t="s">
        <v>53</v>
      </c>
      <c r="I447" t="s">
        <v>53</v>
      </c>
      <c r="J447" t="s">
        <v>53</v>
      </c>
      <c r="K447" t="s">
        <v>53</v>
      </c>
      <c r="L447">
        <v>0</v>
      </c>
      <c r="M447" t="s">
        <v>15</v>
      </c>
      <c r="N447" t="s">
        <v>769</v>
      </c>
      <c r="O447" t="s">
        <v>877</v>
      </c>
    </row>
    <row r="448" spans="1:15">
      <c r="A448">
        <v>155</v>
      </c>
      <c r="B448" t="s">
        <v>33</v>
      </c>
      <c r="C448" t="s">
        <v>14</v>
      </c>
      <c r="D448">
        <v>-69.633322703999994</v>
      </c>
      <c r="E448">
        <v>44.546319527000001</v>
      </c>
      <c r="F448">
        <v>7</v>
      </c>
      <c r="G448" t="s">
        <v>53</v>
      </c>
      <c r="H448" t="s">
        <v>53</v>
      </c>
      <c r="I448" t="s">
        <v>53</v>
      </c>
      <c r="J448" t="s">
        <v>53</v>
      </c>
      <c r="K448" t="s">
        <v>53</v>
      </c>
      <c r="L448">
        <v>0</v>
      </c>
      <c r="M448" t="s">
        <v>15</v>
      </c>
      <c r="N448" t="s">
        <v>407</v>
      </c>
      <c r="O448" t="s">
        <v>877</v>
      </c>
    </row>
    <row r="449" spans="1:15">
      <c r="A449">
        <v>168</v>
      </c>
      <c r="B449" t="s">
        <v>33</v>
      </c>
      <c r="C449" t="s">
        <v>14</v>
      </c>
      <c r="D449">
        <v>-69.634225117</v>
      </c>
      <c r="E449">
        <v>44.546195939999997</v>
      </c>
      <c r="F449">
        <v>7</v>
      </c>
      <c r="G449" t="s">
        <v>53</v>
      </c>
      <c r="H449" t="s">
        <v>53</v>
      </c>
      <c r="I449" t="s">
        <v>53</v>
      </c>
      <c r="J449" t="s">
        <v>53</v>
      </c>
      <c r="K449" t="s">
        <v>53</v>
      </c>
      <c r="L449">
        <v>0</v>
      </c>
      <c r="M449" t="s">
        <v>15</v>
      </c>
      <c r="N449" t="s">
        <v>420</v>
      </c>
      <c r="O449" t="s">
        <v>877</v>
      </c>
    </row>
    <row r="450" spans="1:15">
      <c r="A450">
        <v>173</v>
      </c>
      <c r="B450" t="s">
        <v>33</v>
      </c>
      <c r="C450" t="s">
        <v>14</v>
      </c>
      <c r="D450">
        <v>-69.634603115999994</v>
      </c>
      <c r="E450">
        <v>44.545940942000001</v>
      </c>
      <c r="F450">
        <v>7</v>
      </c>
      <c r="G450" t="s">
        <v>53</v>
      </c>
      <c r="H450" t="s">
        <v>53</v>
      </c>
      <c r="I450" t="s">
        <v>53</v>
      </c>
      <c r="J450" t="s">
        <v>53</v>
      </c>
      <c r="K450" t="s">
        <v>53</v>
      </c>
      <c r="L450">
        <v>0</v>
      </c>
      <c r="M450" t="s">
        <v>15</v>
      </c>
      <c r="N450" t="s">
        <v>425</v>
      </c>
      <c r="O450" t="s">
        <v>877</v>
      </c>
    </row>
    <row r="451" spans="1:15">
      <c r="A451">
        <v>217</v>
      </c>
      <c r="B451" t="s">
        <v>33</v>
      </c>
      <c r="C451" t="s">
        <v>14</v>
      </c>
      <c r="D451">
        <v>-69.628212250999994</v>
      </c>
      <c r="E451">
        <v>44.552153078000003</v>
      </c>
      <c r="F451">
        <v>7</v>
      </c>
      <c r="G451" t="s">
        <v>53</v>
      </c>
      <c r="H451" t="s">
        <v>53</v>
      </c>
      <c r="I451" t="s">
        <v>53</v>
      </c>
      <c r="J451" t="s">
        <v>53</v>
      </c>
      <c r="K451" t="s">
        <v>53</v>
      </c>
      <c r="L451">
        <v>0</v>
      </c>
      <c r="M451" t="s">
        <v>15</v>
      </c>
      <c r="N451" t="s">
        <v>469</v>
      </c>
      <c r="O451" t="s">
        <v>877</v>
      </c>
    </row>
    <row r="452" spans="1:15">
      <c r="A452">
        <v>424</v>
      </c>
      <c r="B452" t="s">
        <v>33</v>
      </c>
      <c r="C452" t="s">
        <v>14</v>
      </c>
      <c r="D452">
        <v>-69.658962322999997</v>
      </c>
      <c r="E452">
        <v>44.534187631000002</v>
      </c>
      <c r="F452">
        <v>7</v>
      </c>
      <c r="G452" t="s">
        <v>53</v>
      </c>
      <c r="H452" t="s">
        <v>53</v>
      </c>
      <c r="I452" t="s">
        <v>53</v>
      </c>
      <c r="J452" t="s">
        <v>53</v>
      </c>
      <c r="K452" t="s">
        <v>53</v>
      </c>
      <c r="L452">
        <v>0</v>
      </c>
      <c r="M452" t="s">
        <v>15</v>
      </c>
      <c r="N452" t="s">
        <v>676</v>
      </c>
      <c r="O452" t="s">
        <v>877</v>
      </c>
    </row>
    <row r="453" spans="1:15">
      <c r="A453">
        <v>507</v>
      </c>
      <c r="B453" t="s">
        <v>33</v>
      </c>
      <c r="C453" t="s">
        <v>14</v>
      </c>
      <c r="D453">
        <v>-69.654740511</v>
      </c>
      <c r="E453">
        <v>44.579227918999997</v>
      </c>
      <c r="F453">
        <v>7</v>
      </c>
      <c r="G453" t="s">
        <v>53</v>
      </c>
      <c r="H453" t="s">
        <v>53</v>
      </c>
      <c r="I453" t="s">
        <v>53</v>
      </c>
      <c r="J453" t="s">
        <v>53</v>
      </c>
      <c r="K453" t="s">
        <v>53</v>
      </c>
      <c r="L453">
        <v>0</v>
      </c>
      <c r="M453" t="s">
        <v>15</v>
      </c>
      <c r="N453" t="s">
        <v>759</v>
      </c>
      <c r="O453" t="s">
        <v>877</v>
      </c>
    </row>
    <row r="454" spans="1:15">
      <c r="A454">
        <v>166</v>
      </c>
      <c r="B454" t="s">
        <v>33</v>
      </c>
      <c r="C454" t="s">
        <v>14</v>
      </c>
      <c r="D454">
        <v>-69.634013906000007</v>
      </c>
      <c r="E454">
        <v>44.546313347000002</v>
      </c>
      <c r="F454">
        <v>8</v>
      </c>
      <c r="G454" t="s">
        <v>53</v>
      </c>
      <c r="H454" t="s">
        <v>53</v>
      </c>
      <c r="I454" t="s">
        <v>53</v>
      </c>
      <c r="J454" t="s">
        <v>53</v>
      </c>
      <c r="K454" t="s">
        <v>53</v>
      </c>
      <c r="L454">
        <v>0</v>
      </c>
      <c r="M454" t="s">
        <v>15</v>
      </c>
      <c r="N454" t="s">
        <v>418</v>
      </c>
      <c r="O454" t="s">
        <v>877</v>
      </c>
    </row>
    <row r="455" spans="1:15">
      <c r="A455">
        <v>172</v>
      </c>
      <c r="B455" t="s">
        <v>33</v>
      </c>
      <c r="C455" t="s">
        <v>14</v>
      </c>
      <c r="D455">
        <v>-69.634613213999998</v>
      </c>
      <c r="E455">
        <v>44.545961562999999</v>
      </c>
      <c r="F455">
        <v>8</v>
      </c>
      <c r="G455" t="s">
        <v>53</v>
      </c>
      <c r="H455" t="s">
        <v>53</v>
      </c>
      <c r="I455" t="s">
        <v>53</v>
      </c>
      <c r="J455" t="s">
        <v>53</v>
      </c>
      <c r="K455" t="s">
        <v>53</v>
      </c>
      <c r="L455">
        <v>0</v>
      </c>
      <c r="M455" t="s">
        <v>15</v>
      </c>
      <c r="N455" t="s">
        <v>424</v>
      </c>
      <c r="O455" t="s">
        <v>877</v>
      </c>
    </row>
    <row r="456" spans="1:15">
      <c r="A456">
        <v>180</v>
      </c>
      <c r="B456" t="s">
        <v>33</v>
      </c>
      <c r="C456" t="s">
        <v>14</v>
      </c>
      <c r="D456">
        <v>-69.646712077000004</v>
      </c>
      <c r="E456">
        <v>44.563674083999999</v>
      </c>
      <c r="F456">
        <v>8</v>
      </c>
      <c r="G456" t="s">
        <v>53</v>
      </c>
      <c r="H456" t="s">
        <v>53</v>
      </c>
      <c r="I456" t="s">
        <v>53</v>
      </c>
      <c r="J456" t="s">
        <v>53</v>
      </c>
      <c r="K456" t="s">
        <v>53</v>
      </c>
      <c r="L456">
        <v>0</v>
      </c>
      <c r="M456" t="s">
        <v>15</v>
      </c>
      <c r="N456" t="s">
        <v>432</v>
      </c>
      <c r="O456" t="s">
        <v>877</v>
      </c>
    </row>
    <row r="457" spans="1:15">
      <c r="A457">
        <v>192</v>
      </c>
      <c r="B457" t="s">
        <v>33</v>
      </c>
      <c r="C457" t="s">
        <v>21</v>
      </c>
      <c r="D457">
        <v>-69.643090637</v>
      </c>
      <c r="E457">
        <v>44.551648444999998</v>
      </c>
      <c r="F457">
        <v>8</v>
      </c>
      <c r="G457" t="s">
        <v>53</v>
      </c>
      <c r="H457" t="s">
        <v>53</v>
      </c>
      <c r="I457" t="s">
        <v>53</v>
      </c>
      <c r="J457" t="s">
        <v>53</v>
      </c>
      <c r="K457" t="s">
        <v>53</v>
      </c>
      <c r="L457">
        <v>0</v>
      </c>
      <c r="M457" t="s">
        <v>15</v>
      </c>
      <c r="N457" t="s">
        <v>444</v>
      </c>
      <c r="O457" t="s">
        <v>877</v>
      </c>
    </row>
    <row r="458" spans="1:15">
      <c r="A458">
        <v>218</v>
      </c>
      <c r="B458" t="s">
        <v>33</v>
      </c>
      <c r="C458" t="s">
        <v>14</v>
      </c>
      <c r="D458">
        <v>-69.628178262000006</v>
      </c>
      <c r="E458">
        <v>44.552156844999999</v>
      </c>
      <c r="F458">
        <v>8</v>
      </c>
      <c r="G458" t="s">
        <v>53</v>
      </c>
      <c r="H458" t="s">
        <v>53</v>
      </c>
      <c r="I458" t="s">
        <v>53</v>
      </c>
      <c r="J458" t="s">
        <v>53</v>
      </c>
      <c r="K458" t="s">
        <v>53</v>
      </c>
      <c r="L458">
        <v>0</v>
      </c>
      <c r="M458" t="s">
        <v>15</v>
      </c>
      <c r="N458" t="s">
        <v>470</v>
      </c>
      <c r="O458" t="s">
        <v>877</v>
      </c>
    </row>
    <row r="459" spans="1:15">
      <c r="A459">
        <v>439</v>
      </c>
      <c r="B459" t="s">
        <v>33</v>
      </c>
      <c r="C459" t="s">
        <v>14</v>
      </c>
      <c r="D459">
        <v>-69.659530309000004</v>
      </c>
      <c r="E459">
        <v>44.53418113</v>
      </c>
      <c r="F459">
        <v>8</v>
      </c>
      <c r="G459" t="s">
        <v>53</v>
      </c>
      <c r="H459" t="s">
        <v>53</v>
      </c>
      <c r="I459" t="s">
        <v>53</v>
      </c>
      <c r="J459" t="s">
        <v>53</v>
      </c>
      <c r="K459" t="s">
        <v>53</v>
      </c>
      <c r="L459">
        <v>0</v>
      </c>
      <c r="M459" t="s">
        <v>15</v>
      </c>
      <c r="N459" t="s">
        <v>691</v>
      </c>
      <c r="O459" t="s">
        <v>877</v>
      </c>
    </row>
    <row r="460" spans="1:15">
      <c r="A460">
        <v>170</v>
      </c>
      <c r="B460" t="s">
        <v>33</v>
      </c>
      <c r="C460" t="s">
        <v>19</v>
      </c>
      <c r="D460">
        <v>-69.634297802999995</v>
      </c>
      <c r="E460">
        <v>44.546169624000001</v>
      </c>
      <c r="F460">
        <v>9</v>
      </c>
      <c r="G460" t="s">
        <v>53</v>
      </c>
      <c r="H460" t="s">
        <v>53</v>
      </c>
      <c r="I460" t="s">
        <v>53</v>
      </c>
      <c r="J460" t="s">
        <v>53</v>
      </c>
      <c r="K460" t="s">
        <v>53</v>
      </c>
      <c r="L460">
        <v>0</v>
      </c>
      <c r="M460" t="s">
        <v>15</v>
      </c>
      <c r="N460" t="s">
        <v>422</v>
      </c>
      <c r="O460" t="s">
        <v>877</v>
      </c>
    </row>
    <row r="461" spans="1:15">
      <c r="A461">
        <v>216</v>
      </c>
      <c r="B461" t="s">
        <v>33</v>
      </c>
      <c r="C461" t="s">
        <v>21</v>
      </c>
      <c r="D461">
        <v>-69.628190197999999</v>
      </c>
      <c r="E461">
        <v>44.552181484000002</v>
      </c>
      <c r="F461">
        <v>9</v>
      </c>
      <c r="G461">
        <v>5</v>
      </c>
      <c r="H461" t="s">
        <v>53</v>
      </c>
      <c r="I461" t="s">
        <v>53</v>
      </c>
      <c r="J461" t="s">
        <v>53</v>
      </c>
      <c r="K461" t="s">
        <v>53</v>
      </c>
      <c r="L461">
        <v>0</v>
      </c>
      <c r="M461" t="s">
        <v>15</v>
      </c>
      <c r="N461" t="s">
        <v>468</v>
      </c>
      <c r="O461" t="s">
        <v>877</v>
      </c>
    </row>
    <row r="462" spans="1:15">
      <c r="A462">
        <v>434</v>
      </c>
      <c r="B462" t="s">
        <v>33</v>
      </c>
      <c r="C462" t="s">
        <v>14</v>
      </c>
      <c r="D462">
        <v>-69.659112917000002</v>
      </c>
      <c r="E462">
        <v>44.534094572999997</v>
      </c>
      <c r="F462">
        <v>10</v>
      </c>
      <c r="G462">
        <v>9</v>
      </c>
      <c r="H462" t="s">
        <v>53</v>
      </c>
      <c r="I462" t="s">
        <v>53</v>
      </c>
      <c r="J462" t="s">
        <v>53</v>
      </c>
      <c r="K462" t="s">
        <v>53</v>
      </c>
      <c r="L462">
        <v>0</v>
      </c>
      <c r="M462" t="s">
        <v>15</v>
      </c>
      <c r="N462" t="s">
        <v>686</v>
      </c>
      <c r="O462" t="s">
        <v>877</v>
      </c>
    </row>
    <row r="463" spans="1:15">
      <c r="A463">
        <v>169</v>
      </c>
      <c r="B463" t="s">
        <v>33</v>
      </c>
      <c r="C463" t="s">
        <v>14</v>
      </c>
      <c r="D463">
        <v>-69.634250375999997</v>
      </c>
      <c r="E463">
        <v>44.546191888999999</v>
      </c>
      <c r="F463">
        <v>11</v>
      </c>
      <c r="G463" t="s">
        <v>53</v>
      </c>
      <c r="H463" t="s">
        <v>53</v>
      </c>
      <c r="I463" t="s">
        <v>53</v>
      </c>
      <c r="J463" t="s">
        <v>53</v>
      </c>
      <c r="K463" t="s">
        <v>53</v>
      </c>
      <c r="L463">
        <v>0</v>
      </c>
      <c r="M463" t="s">
        <v>15</v>
      </c>
      <c r="N463" t="s">
        <v>421</v>
      </c>
      <c r="O463" t="s">
        <v>877</v>
      </c>
    </row>
    <row r="464" spans="1:15">
      <c r="A464">
        <v>226</v>
      </c>
      <c r="B464" t="s">
        <v>33</v>
      </c>
      <c r="C464" t="s">
        <v>21</v>
      </c>
      <c r="D464">
        <v>-69.628208013999995</v>
      </c>
      <c r="E464">
        <v>44.551539284999997</v>
      </c>
      <c r="F464">
        <v>11</v>
      </c>
      <c r="G464">
        <v>11</v>
      </c>
      <c r="H464">
        <v>11</v>
      </c>
      <c r="I464" t="s">
        <v>54</v>
      </c>
      <c r="J464" t="s">
        <v>53</v>
      </c>
      <c r="K464" t="s">
        <v>53</v>
      </c>
      <c r="L464">
        <v>0</v>
      </c>
      <c r="M464" t="s">
        <v>15</v>
      </c>
      <c r="N464" t="s">
        <v>478</v>
      </c>
      <c r="O464" t="s">
        <v>877</v>
      </c>
    </row>
    <row r="465" spans="1:15">
      <c r="A465">
        <v>396</v>
      </c>
      <c r="B465" t="s">
        <v>33</v>
      </c>
      <c r="C465" t="s">
        <v>14</v>
      </c>
      <c r="D465">
        <v>-69.659491032999995</v>
      </c>
      <c r="E465">
        <v>44.526986457</v>
      </c>
      <c r="F465">
        <v>11</v>
      </c>
      <c r="G465" t="s">
        <v>53</v>
      </c>
      <c r="H465" t="s">
        <v>53</v>
      </c>
      <c r="I465" t="s">
        <v>53</v>
      </c>
      <c r="J465" t="s">
        <v>53</v>
      </c>
      <c r="K465" t="s">
        <v>53</v>
      </c>
      <c r="L465">
        <v>0</v>
      </c>
      <c r="M465" t="s">
        <v>15</v>
      </c>
      <c r="N465" t="s">
        <v>648</v>
      </c>
      <c r="O465" t="s">
        <v>877</v>
      </c>
    </row>
    <row r="466" spans="1:15">
      <c r="A466">
        <v>177</v>
      </c>
      <c r="B466" t="s">
        <v>33</v>
      </c>
      <c r="C466" t="s">
        <v>21</v>
      </c>
      <c r="D466">
        <v>-69.646488149999996</v>
      </c>
      <c r="E466">
        <v>44.563479630000003</v>
      </c>
      <c r="F466">
        <v>13</v>
      </c>
      <c r="G466" t="s">
        <v>53</v>
      </c>
      <c r="H466" t="s">
        <v>53</v>
      </c>
      <c r="I466" t="s">
        <v>53</v>
      </c>
      <c r="J466" t="s">
        <v>53</v>
      </c>
      <c r="K466" t="s">
        <v>53</v>
      </c>
      <c r="L466">
        <v>0</v>
      </c>
      <c r="M466" t="s">
        <v>15</v>
      </c>
      <c r="N466" t="s">
        <v>429</v>
      </c>
      <c r="O466" t="s">
        <v>877</v>
      </c>
    </row>
    <row r="467" spans="1:15">
      <c r="A467">
        <v>179</v>
      </c>
      <c r="B467" t="s">
        <v>33</v>
      </c>
      <c r="C467" t="s">
        <v>14</v>
      </c>
      <c r="D467">
        <v>-69.646647965</v>
      </c>
      <c r="E467">
        <v>44.563614553999997</v>
      </c>
      <c r="F467">
        <v>13</v>
      </c>
      <c r="G467" t="s">
        <v>53</v>
      </c>
      <c r="H467" t="s">
        <v>53</v>
      </c>
      <c r="I467" t="s">
        <v>53</v>
      </c>
      <c r="J467" t="s">
        <v>53</v>
      </c>
      <c r="K467" t="s">
        <v>53</v>
      </c>
      <c r="L467">
        <v>0</v>
      </c>
      <c r="M467" t="s">
        <v>15</v>
      </c>
      <c r="N467" t="s">
        <v>431</v>
      </c>
      <c r="O467" t="s">
        <v>877</v>
      </c>
    </row>
    <row r="468" spans="1:15">
      <c r="A468">
        <v>178</v>
      </c>
      <c r="B468" t="s">
        <v>33</v>
      </c>
      <c r="C468" t="s">
        <v>14</v>
      </c>
      <c r="D468">
        <v>-69.646579697000007</v>
      </c>
      <c r="E468">
        <v>44.563552620999999</v>
      </c>
      <c r="F468">
        <v>14</v>
      </c>
      <c r="G468" t="s">
        <v>53</v>
      </c>
      <c r="H468" t="s">
        <v>53</v>
      </c>
      <c r="I468" t="s">
        <v>53</v>
      </c>
      <c r="J468" t="s">
        <v>53</v>
      </c>
      <c r="K468" t="s">
        <v>53</v>
      </c>
      <c r="L468">
        <v>0</v>
      </c>
      <c r="M468" t="s">
        <v>15</v>
      </c>
      <c r="N468" t="s">
        <v>430</v>
      </c>
      <c r="O468" t="s">
        <v>877</v>
      </c>
    </row>
    <row r="469" spans="1:15">
      <c r="A469">
        <v>222</v>
      </c>
      <c r="B469" t="s">
        <v>33</v>
      </c>
      <c r="C469" t="s">
        <v>14</v>
      </c>
      <c r="D469">
        <v>-69.628191650000005</v>
      </c>
      <c r="E469">
        <v>44.552042872999998</v>
      </c>
      <c r="F469">
        <v>14</v>
      </c>
      <c r="G469">
        <v>11</v>
      </c>
      <c r="H469" t="s">
        <v>53</v>
      </c>
      <c r="I469" t="s">
        <v>53</v>
      </c>
      <c r="J469" t="s">
        <v>53</v>
      </c>
      <c r="K469" t="s">
        <v>53</v>
      </c>
      <c r="L469">
        <v>0</v>
      </c>
      <c r="M469" t="s">
        <v>15</v>
      </c>
      <c r="N469" t="s">
        <v>474</v>
      </c>
      <c r="O469" t="s">
        <v>877</v>
      </c>
    </row>
    <row r="470" spans="1:15">
      <c r="A470">
        <v>137</v>
      </c>
      <c r="B470" t="s">
        <v>33</v>
      </c>
      <c r="C470" t="s">
        <v>14</v>
      </c>
      <c r="D470">
        <v>-69.634704393000007</v>
      </c>
      <c r="E470">
        <v>44.545694507</v>
      </c>
      <c r="F470">
        <v>16</v>
      </c>
      <c r="G470" t="s">
        <v>53</v>
      </c>
      <c r="H470" t="s">
        <v>53</v>
      </c>
      <c r="I470" t="s">
        <v>53</v>
      </c>
      <c r="J470" t="s">
        <v>53</v>
      </c>
      <c r="K470" t="s">
        <v>53</v>
      </c>
      <c r="L470">
        <v>0</v>
      </c>
      <c r="M470" t="s">
        <v>15</v>
      </c>
      <c r="N470" t="s">
        <v>389</v>
      </c>
      <c r="O470" t="s">
        <v>877</v>
      </c>
    </row>
    <row r="471" spans="1:15">
      <c r="A471">
        <v>167</v>
      </c>
      <c r="B471" t="s">
        <v>33</v>
      </c>
      <c r="C471" t="s">
        <v>21</v>
      </c>
      <c r="D471">
        <v>-69.634179412999998</v>
      </c>
      <c r="E471">
        <v>44.546230371</v>
      </c>
      <c r="F471">
        <v>16</v>
      </c>
      <c r="G471" t="s">
        <v>53</v>
      </c>
      <c r="H471" t="s">
        <v>53</v>
      </c>
      <c r="I471" t="s">
        <v>53</v>
      </c>
      <c r="J471" t="s">
        <v>53</v>
      </c>
      <c r="K471" t="s">
        <v>53</v>
      </c>
      <c r="L471">
        <v>0</v>
      </c>
      <c r="M471" t="s">
        <v>15</v>
      </c>
      <c r="N471" t="s">
        <v>419</v>
      </c>
      <c r="O471" t="s">
        <v>877</v>
      </c>
    </row>
    <row r="472" spans="1:15">
      <c r="A472">
        <v>230</v>
      </c>
      <c r="B472" t="s">
        <v>33</v>
      </c>
      <c r="C472" t="s">
        <v>14</v>
      </c>
      <c r="D472">
        <v>-69.627929488999996</v>
      </c>
      <c r="E472">
        <v>44.550627200000001</v>
      </c>
      <c r="F472">
        <v>16</v>
      </c>
      <c r="G472" t="s">
        <v>53</v>
      </c>
      <c r="H472" t="s">
        <v>53</v>
      </c>
      <c r="I472" t="s">
        <v>53</v>
      </c>
      <c r="J472" t="s">
        <v>53</v>
      </c>
      <c r="K472" t="s">
        <v>53</v>
      </c>
      <c r="L472">
        <v>0</v>
      </c>
      <c r="M472" t="s">
        <v>15</v>
      </c>
      <c r="N472" t="s">
        <v>482</v>
      </c>
      <c r="O472" t="s">
        <v>877</v>
      </c>
    </row>
    <row r="473" spans="1:15">
      <c r="A473">
        <v>139</v>
      </c>
      <c r="B473" t="s">
        <v>33</v>
      </c>
      <c r="C473" t="s">
        <v>14</v>
      </c>
      <c r="D473">
        <v>-69.634538219000007</v>
      </c>
      <c r="E473">
        <v>44.545531128</v>
      </c>
      <c r="F473">
        <v>18</v>
      </c>
      <c r="G473" t="s">
        <v>53</v>
      </c>
      <c r="H473" t="s">
        <v>53</v>
      </c>
      <c r="I473" t="s">
        <v>53</v>
      </c>
      <c r="J473" t="s">
        <v>53</v>
      </c>
      <c r="K473" t="s">
        <v>53</v>
      </c>
      <c r="L473">
        <v>0</v>
      </c>
      <c r="M473" t="s">
        <v>15</v>
      </c>
      <c r="N473" t="s">
        <v>391</v>
      </c>
      <c r="O473" t="s">
        <v>877</v>
      </c>
    </row>
    <row r="474" spans="1:15">
      <c r="A474">
        <v>140</v>
      </c>
      <c r="B474" t="s">
        <v>33</v>
      </c>
      <c r="C474" t="s">
        <v>21</v>
      </c>
      <c r="D474">
        <v>-69.634458185</v>
      </c>
      <c r="E474">
        <v>44.545477290999997</v>
      </c>
      <c r="F474">
        <v>18</v>
      </c>
      <c r="G474" t="s">
        <v>53</v>
      </c>
      <c r="H474" t="s">
        <v>53</v>
      </c>
      <c r="I474" t="s">
        <v>53</v>
      </c>
      <c r="J474" t="s">
        <v>53</v>
      </c>
      <c r="K474" t="s">
        <v>53</v>
      </c>
      <c r="L474">
        <v>0</v>
      </c>
      <c r="M474" t="s">
        <v>15</v>
      </c>
      <c r="N474" t="s">
        <v>392</v>
      </c>
      <c r="O474" t="s">
        <v>877</v>
      </c>
    </row>
    <row r="475" spans="1:15">
      <c r="A475">
        <v>115</v>
      </c>
      <c r="B475" t="s">
        <v>33</v>
      </c>
      <c r="C475" t="s">
        <v>14</v>
      </c>
      <c r="D475">
        <v>-69.633036708999995</v>
      </c>
      <c r="E475">
        <v>44.550693479000003</v>
      </c>
      <c r="F475">
        <v>19</v>
      </c>
      <c r="G475" t="s">
        <v>53</v>
      </c>
      <c r="H475" t="s">
        <v>53</v>
      </c>
      <c r="I475" t="s">
        <v>53</v>
      </c>
      <c r="J475" t="s">
        <v>53</v>
      </c>
      <c r="K475" t="s">
        <v>53</v>
      </c>
      <c r="L475">
        <v>0</v>
      </c>
      <c r="M475" t="s">
        <v>15</v>
      </c>
      <c r="N475" t="s">
        <v>367</v>
      </c>
      <c r="O475" t="s">
        <v>877</v>
      </c>
    </row>
    <row r="476" spans="1:15">
      <c r="A476">
        <v>126</v>
      </c>
      <c r="B476" t="s">
        <v>33</v>
      </c>
      <c r="C476" t="s">
        <v>14</v>
      </c>
      <c r="D476">
        <v>-69.633901180999999</v>
      </c>
      <c r="E476">
        <v>44.551049098</v>
      </c>
      <c r="F476">
        <v>19</v>
      </c>
      <c r="G476" t="s">
        <v>53</v>
      </c>
      <c r="H476" t="s">
        <v>53</v>
      </c>
      <c r="I476" t="s">
        <v>53</v>
      </c>
      <c r="J476" t="s">
        <v>53</v>
      </c>
      <c r="K476" t="s">
        <v>53</v>
      </c>
      <c r="L476">
        <v>0</v>
      </c>
      <c r="M476" t="s">
        <v>15</v>
      </c>
      <c r="N476" t="s">
        <v>378</v>
      </c>
      <c r="O476" t="s">
        <v>877</v>
      </c>
    </row>
    <row r="477" spans="1:15">
      <c r="A477">
        <v>102</v>
      </c>
      <c r="B477" t="s">
        <v>33</v>
      </c>
      <c r="C477" t="s">
        <v>14</v>
      </c>
      <c r="D477">
        <v>-69.629756439999994</v>
      </c>
      <c r="E477">
        <v>44.549603034999997</v>
      </c>
      <c r="F477">
        <v>20</v>
      </c>
      <c r="G477" t="s">
        <v>53</v>
      </c>
      <c r="H477" t="s">
        <v>53</v>
      </c>
      <c r="I477" t="s">
        <v>53</v>
      </c>
      <c r="J477" t="s">
        <v>53</v>
      </c>
      <c r="K477" t="s">
        <v>53</v>
      </c>
      <c r="L477">
        <v>0</v>
      </c>
      <c r="M477" t="s">
        <v>15</v>
      </c>
      <c r="N477" t="s">
        <v>354</v>
      </c>
      <c r="O477" t="s">
        <v>877</v>
      </c>
    </row>
    <row r="478" spans="1:15">
      <c r="A478">
        <v>141</v>
      </c>
      <c r="B478" t="s">
        <v>33</v>
      </c>
      <c r="C478" t="s">
        <v>21</v>
      </c>
      <c r="D478">
        <v>-69.634298900999994</v>
      </c>
      <c r="E478">
        <v>44.545337844000002</v>
      </c>
      <c r="F478">
        <v>20</v>
      </c>
      <c r="G478" t="s">
        <v>53</v>
      </c>
      <c r="H478" t="s">
        <v>53</v>
      </c>
      <c r="I478" t="s">
        <v>53</v>
      </c>
      <c r="J478" t="s">
        <v>53</v>
      </c>
      <c r="K478" t="s">
        <v>53</v>
      </c>
      <c r="L478">
        <v>0</v>
      </c>
      <c r="M478" t="s">
        <v>15</v>
      </c>
      <c r="N478" t="s">
        <v>393</v>
      </c>
      <c r="O478" t="s">
        <v>877</v>
      </c>
    </row>
    <row r="479" spans="1:15">
      <c r="A479">
        <v>125</v>
      </c>
      <c r="B479" t="s">
        <v>33</v>
      </c>
      <c r="C479" t="s">
        <v>14</v>
      </c>
      <c r="D479">
        <v>-69.633738016999999</v>
      </c>
      <c r="E479">
        <v>44.551023907999998</v>
      </c>
      <c r="F479">
        <v>24</v>
      </c>
      <c r="G479" t="s">
        <v>53</v>
      </c>
      <c r="H479" t="s">
        <v>53</v>
      </c>
      <c r="I479" t="s">
        <v>53</v>
      </c>
      <c r="J479" t="s">
        <v>53</v>
      </c>
      <c r="K479" t="s">
        <v>53</v>
      </c>
      <c r="L479">
        <v>0</v>
      </c>
      <c r="M479" t="s">
        <v>15</v>
      </c>
      <c r="N479" t="s">
        <v>377</v>
      </c>
      <c r="O479" t="s">
        <v>877</v>
      </c>
    </row>
    <row r="480" spans="1:15">
      <c r="A480">
        <v>118</v>
      </c>
      <c r="B480" t="s">
        <v>33</v>
      </c>
      <c r="C480" t="s">
        <v>14</v>
      </c>
      <c r="D480">
        <v>-69.633286615000003</v>
      </c>
      <c r="E480">
        <v>44.550957838000002</v>
      </c>
      <c r="F480">
        <v>25</v>
      </c>
      <c r="G480" t="s">
        <v>53</v>
      </c>
      <c r="H480" t="s">
        <v>53</v>
      </c>
      <c r="I480" t="s">
        <v>53</v>
      </c>
      <c r="J480" t="s">
        <v>53</v>
      </c>
      <c r="K480" t="s">
        <v>53</v>
      </c>
      <c r="L480">
        <v>0</v>
      </c>
      <c r="M480" t="s">
        <v>15</v>
      </c>
      <c r="N480" t="s">
        <v>370</v>
      </c>
      <c r="O480" t="s">
        <v>877</v>
      </c>
    </row>
    <row r="481" spans="1:15">
      <c r="A481">
        <v>143</v>
      </c>
      <c r="B481" t="s">
        <v>33</v>
      </c>
      <c r="C481" t="s">
        <v>21</v>
      </c>
      <c r="D481">
        <v>-69.633323804</v>
      </c>
      <c r="E481">
        <v>44.545257931000002</v>
      </c>
      <c r="F481">
        <v>26</v>
      </c>
      <c r="G481" t="s">
        <v>53</v>
      </c>
      <c r="H481" t="s">
        <v>53</v>
      </c>
      <c r="I481" t="s">
        <v>53</v>
      </c>
      <c r="J481" t="s">
        <v>53</v>
      </c>
      <c r="K481" t="s">
        <v>53</v>
      </c>
      <c r="L481">
        <v>0</v>
      </c>
      <c r="M481" t="s">
        <v>15</v>
      </c>
      <c r="N481" t="s">
        <v>395</v>
      </c>
      <c r="O481" t="s">
        <v>877</v>
      </c>
    </row>
    <row r="482" spans="1:15">
      <c r="A482">
        <v>112</v>
      </c>
      <c r="B482" t="s">
        <v>33</v>
      </c>
      <c r="C482" t="s">
        <v>21</v>
      </c>
      <c r="D482">
        <v>-69.632767724999994</v>
      </c>
      <c r="E482">
        <v>44.551011453000001</v>
      </c>
      <c r="F482">
        <v>46</v>
      </c>
      <c r="G482" t="s">
        <v>53</v>
      </c>
      <c r="H482" t="s">
        <v>53</v>
      </c>
      <c r="I482" t="s">
        <v>53</v>
      </c>
      <c r="J482" t="s">
        <v>53</v>
      </c>
      <c r="K482" t="s">
        <v>53</v>
      </c>
      <c r="L482">
        <v>0</v>
      </c>
      <c r="M482" t="s">
        <v>15</v>
      </c>
      <c r="N482" t="s">
        <v>364</v>
      </c>
      <c r="O482" t="s">
        <v>877</v>
      </c>
    </row>
    <row r="483" spans="1:15">
      <c r="A483">
        <v>284</v>
      </c>
      <c r="B483" t="s">
        <v>33</v>
      </c>
      <c r="C483" t="s">
        <v>14</v>
      </c>
      <c r="D483">
        <v>-69.643533359000003</v>
      </c>
      <c r="E483">
        <v>44.534542457999997</v>
      </c>
      <c r="F483">
        <v>4</v>
      </c>
      <c r="G483" t="s">
        <v>53</v>
      </c>
      <c r="H483" t="s">
        <v>53</v>
      </c>
      <c r="I483" t="s">
        <v>53</v>
      </c>
      <c r="J483" t="s">
        <v>53</v>
      </c>
      <c r="K483" t="s">
        <v>53</v>
      </c>
      <c r="L483">
        <v>0</v>
      </c>
      <c r="M483" t="s">
        <v>18</v>
      </c>
      <c r="N483" t="s">
        <v>536</v>
      </c>
      <c r="O483" t="s">
        <v>877</v>
      </c>
    </row>
    <row r="484" spans="1:15">
      <c r="A484">
        <v>285</v>
      </c>
      <c r="B484" t="s">
        <v>33</v>
      </c>
      <c r="C484" t="s">
        <v>19</v>
      </c>
      <c r="D484">
        <v>-69.643497054999997</v>
      </c>
      <c r="E484">
        <v>44.534551491000002</v>
      </c>
      <c r="F484">
        <v>4</v>
      </c>
      <c r="G484" t="s">
        <v>53</v>
      </c>
      <c r="H484" t="s">
        <v>53</v>
      </c>
      <c r="I484" t="s">
        <v>53</v>
      </c>
      <c r="J484" t="s">
        <v>53</v>
      </c>
      <c r="K484" t="s">
        <v>53</v>
      </c>
      <c r="L484">
        <v>0</v>
      </c>
      <c r="M484" t="s">
        <v>18</v>
      </c>
      <c r="N484" t="s">
        <v>537</v>
      </c>
      <c r="O484" t="s">
        <v>877</v>
      </c>
    </row>
    <row r="485" spans="1:15">
      <c r="A485">
        <v>288</v>
      </c>
      <c r="B485" t="s">
        <v>33</v>
      </c>
      <c r="C485" t="s">
        <v>14</v>
      </c>
      <c r="D485">
        <v>-69.643445976999999</v>
      </c>
      <c r="E485">
        <v>44.534564754000002</v>
      </c>
      <c r="F485">
        <v>4</v>
      </c>
      <c r="G485" t="s">
        <v>53</v>
      </c>
      <c r="H485" t="s">
        <v>53</v>
      </c>
      <c r="I485" t="s">
        <v>53</v>
      </c>
      <c r="J485" t="s">
        <v>53</v>
      </c>
      <c r="K485" t="s">
        <v>53</v>
      </c>
      <c r="L485">
        <v>0</v>
      </c>
      <c r="M485" t="s">
        <v>18</v>
      </c>
      <c r="N485" t="s">
        <v>540</v>
      </c>
      <c r="O485" t="s">
        <v>877</v>
      </c>
    </row>
    <row r="486" spans="1:15">
      <c r="A486">
        <v>290</v>
      </c>
      <c r="B486" t="s">
        <v>33</v>
      </c>
      <c r="C486" t="s">
        <v>21</v>
      </c>
      <c r="D486">
        <v>-69.643381888999997</v>
      </c>
      <c r="E486">
        <v>44.534572376</v>
      </c>
      <c r="F486">
        <v>5</v>
      </c>
      <c r="G486" t="s">
        <v>53</v>
      </c>
      <c r="H486" t="s">
        <v>53</v>
      </c>
      <c r="I486" t="s">
        <v>53</v>
      </c>
      <c r="J486" t="s">
        <v>53</v>
      </c>
      <c r="K486" t="s">
        <v>53</v>
      </c>
      <c r="L486">
        <v>0</v>
      </c>
      <c r="M486" t="s">
        <v>18</v>
      </c>
      <c r="N486" t="s">
        <v>542</v>
      </c>
      <c r="O486" t="s">
        <v>877</v>
      </c>
    </row>
    <row r="487" spans="1:15">
      <c r="A487">
        <v>294</v>
      </c>
      <c r="B487" t="s">
        <v>33</v>
      </c>
      <c r="C487" t="s">
        <v>21</v>
      </c>
      <c r="D487">
        <v>-69.643206817000006</v>
      </c>
      <c r="E487">
        <v>44.534607694999998</v>
      </c>
      <c r="F487">
        <v>5</v>
      </c>
      <c r="G487">
        <v>4</v>
      </c>
      <c r="H487" t="s">
        <v>53</v>
      </c>
      <c r="I487" t="s">
        <v>53</v>
      </c>
      <c r="J487" t="s">
        <v>53</v>
      </c>
      <c r="K487" t="s">
        <v>53</v>
      </c>
      <c r="L487">
        <v>0</v>
      </c>
      <c r="M487" t="s">
        <v>18</v>
      </c>
      <c r="N487" t="s">
        <v>546</v>
      </c>
      <c r="O487" t="s">
        <v>877</v>
      </c>
    </row>
    <row r="488" spans="1:15">
      <c r="A488">
        <v>298</v>
      </c>
      <c r="B488" t="s">
        <v>33</v>
      </c>
      <c r="C488" t="s">
        <v>14</v>
      </c>
      <c r="D488">
        <v>-69.643181136999999</v>
      </c>
      <c r="E488">
        <v>44.534581535000001</v>
      </c>
      <c r="F488">
        <v>5</v>
      </c>
      <c r="G488" t="s">
        <v>53</v>
      </c>
      <c r="H488" t="s">
        <v>53</v>
      </c>
      <c r="I488" t="s">
        <v>53</v>
      </c>
      <c r="J488" t="s">
        <v>53</v>
      </c>
      <c r="K488" t="s">
        <v>53</v>
      </c>
      <c r="L488">
        <v>0</v>
      </c>
      <c r="M488" t="s">
        <v>18</v>
      </c>
      <c r="N488" t="s">
        <v>550</v>
      </c>
      <c r="O488" t="s">
        <v>877</v>
      </c>
    </row>
    <row r="489" spans="1:15">
      <c r="A489">
        <v>283</v>
      </c>
      <c r="B489" t="s">
        <v>33</v>
      </c>
      <c r="C489" t="s">
        <v>14</v>
      </c>
      <c r="D489">
        <v>-69.643529126000004</v>
      </c>
      <c r="E489">
        <v>44.534549640000002</v>
      </c>
      <c r="F489">
        <v>6</v>
      </c>
      <c r="G489" t="s">
        <v>53</v>
      </c>
      <c r="H489" t="s">
        <v>53</v>
      </c>
      <c r="I489" t="s">
        <v>53</v>
      </c>
      <c r="J489" t="s">
        <v>53</v>
      </c>
      <c r="K489" t="s">
        <v>53</v>
      </c>
      <c r="L489">
        <v>0</v>
      </c>
      <c r="M489" t="s">
        <v>18</v>
      </c>
      <c r="N489" t="s">
        <v>535</v>
      </c>
      <c r="O489" t="s">
        <v>877</v>
      </c>
    </row>
    <row r="490" spans="1:15">
      <c r="A490">
        <v>291</v>
      </c>
      <c r="B490" t="s">
        <v>33</v>
      </c>
      <c r="C490" t="s">
        <v>21</v>
      </c>
      <c r="D490">
        <v>-69.643348454000005</v>
      </c>
      <c r="E490">
        <v>44.534576979000001</v>
      </c>
      <c r="F490">
        <v>6</v>
      </c>
      <c r="G490" t="s">
        <v>53</v>
      </c>
      <c r="H490" t="s">
        <v>53</v>
      </c>
      <c r="I490" t="s">
        <v>53</v>
      </c>
      <c r="J490" t="s">
        <v>53</v>
      </c>
      <c r="K490" t="s">
        <v>53</v>
      </c>
      <c r="L490">
        <v>0</v>
      </c>
      <c r="M490" t="s">
        <v>18</v>
      </c>
      <c r="N490" t="s">
        <v>543</v>
      </c>
      <c r="O490" t="s">
        <v>877</v>
      </c>
    </row>
    <row r="491" spans="1:15">
      <c r="A491">
        <v>292</v>
      </c>
      <c r="B491" t="s">
        <v>33</v>
      </c>
      <c r="C491" t="s">
        <v>14</v>
      </c>
      <c r="D491">
        <v>-69.643285509999998</v>
      </c>
      <c r="E491">
        <v>44.534594798999997</v>
      </c>
      <c r="F491">
        <v>6</v>
      </c>
      <c r="G491" t="s">
        <v>53</v>
      </c>
      <c r="H491" t="s">
        <v>53</v>
      </c>
      <c r="I491" t="s">
        <v>53</v>
      </c>
      <c r="J491" t="s">
        <v>53</v>
      </c>
      <c r="K491" t="s">
        <v>53</v>
      </c>
      <c r="L491">
        <v>0</v>
      </c>
      <c r="M491" t="s">
        <v>18</v>
      </c>
      <c r="N491" t="s">
        <v>544</v>
      </c>
      <c r="O491" t="s">
        <v>877</v>
      </c>
    </row>
    <row r="492" spans="1:15">
      <c r="A492">
        <v>300</v>
      </c>
      <c r="B492" t="s">
        <v>33</v>
      </c>
      <c r="C492" t="s">
        <v>14</v>
      </c>
      <c r="D492">
        <v>-69.643131651999994</v>
      </c>
      <c r="E492">
        <v>44.534621850000001</v>
      </c>
      <c r="F492">
        <v>6</v>
      </c>
      <c r="G492">
        <v>6</v>
      </c>
      <c r="H492">
        <v>6</v>
      </c>
      <c r="I492">
        <v>3</v>
      </c>
      <c r="J492">
        <v>2</v>
      </c>
      <c r="K492" t="s">
        <v>53</v>
      </c>
      <c r="L492">
        <v>0</v>
      </c>
      <c r="M492" t="s">
        <v>18</v>
      </c>
      <c r="N492" t="s">
        <v>552</v>
      </c>
      <c r="O492" t="s">
        <v>877</v>
      </c>
    </row>
    <row r="493" spans="1:15">
      <c r="A493">
        <v>313</v>
      </c>
      <c r="B493" t="s">
        <v>33</v>
      </c>
      <c r="C493" t="s">
        <v>14</v>
      </c>
      <c r="D493">
        <v>-69.642308870999997</v>
      </c>
      <c r="E493">
        <v>44.535315658000002</v>
      </c>
      <c r="F493">
        <v>6</v>
      </c>
      <c r="G493" t="s">
        <v>53</v>
      </c>
      <c r="H493" t="s">
        <v>53</v>
      </c>
      <c r="I493" t="s">
        <v>53</v>
      </c>
      <c r="J493" t="s">
        <v>53</v>
      </c>
      <c r="K493" t="s">
        <v>53</v>
      </c>
      <c r="L493">
        <v>0</v>
      </c>
      <c r="M493" t="s">
        <v>18</v>
      </c>
      <c r="N493" t="s">
        <v>565</v>
      </c>
      <c r="O493" t="s">
        <v>877</v>
      </c>
    </row>
    <row r="494" spans="1:15">
      <c r="A494">
        <v>322</v>
      </c>
      <c r="B494" t="s">
        <v>33</v>
      </c>
      <c r="C494" t="s">
        <v>21</v>
      </c>
      <c r="D494">
        <v>-69.642572993000002</v>
      </c>
      <c r="E494">
        <v>44.535010755999998</v>
      </c>
      <c r="F494">
        <v>6</v>
      </c>
      <c r="G494" t="s">
        <v>53</v>
      </c>
      <c r="H494" t="s">
        <v>53</v>
      </c>
      <c r="I494" t="s">
        <v>53</v>
      </c>
      <c r="J494" t="s">
        <v>53</v>
      </c>
      <c r="K494" t="s">
        <v>53</v>
      </c>
      <c r="L494">
        <v>0</v>
      </c>
      <c r="M494" t="s">
        <v>18</v>
      </c>
      <c r="N494" t="s">
        <v>574</v>
      </c>
      <c r="O494" t="s">
        <v>877</v>
      </c>
    </row>
    <row r="495" spans="1:15">
      <c r="A495">
        <v>325</v>
      </c>
      <c r="B495" t="s">
        <v>33</v>
      </c>
      <c r="C495" t="s">
        <v>14</v>
      </c>
      <c r="D495">
        <v>-69.642624050999999</v>
      </c>
      <c r="E495">
        <v>44.534805867999999</v>
      </c>
      <c r="F495">
        <v>6</v>
      </c>
      <c r="G495" t="s">
        <v>53</v>
      </c>
      <c r="H495" t="s">
        <v>53</v>
      </c>
      <c r="I495" t="s">
        <v>53</v>
      </c>
      <c r="J495" t="s">
        <v>53</v>
      </c>
      <c r="K495" t="s">
        <v>53</v>
      </c>
      <c r="L495">
        <v>0</v>
      </c>
      <c r="M495" t="s">
        <v>18</v>
      </c>
      <c r="N495" t="s">
        <v>577</v>
      </c>
      <c r="O495" t="s">
        <v>877</v>
      </c>
    </row>
    <row r="496" spans="1:15">
      <c r="A496">
        <v>333</v>
      </c>
      <c r="B496" t="s">
        <v>33</v>
      </c>
      <c r="C496" t="s">
        <v>14</v>
      </c>
      <c r="D496">
        <v>-69.642723618999995</v>
      </c>
      <c r="E496">
        <v>44.534724525000001</v>
      </c>
      <c r="F496">
        <v>6</v>
      </c>
      <c r="G496" t="s">
        <v>53</v>
      </c>
      <c r="H496" t="s">
        <v>53</v>
      </c>
      <c r="I496" t="s">
        <v>53</v>
      </c>
      <c r="J496" t="s">
        <v>53</v>
      </c>
      <c r="K496" t="s">
        <v>53</v>
      </c>
      <c r="L496">
        <v>0</v>
      </c>
      <c r="M496" t="s">
        <v>18</v>
      </c>
      <c r="N496" t="s">
        <v>585</v>
      </c>
      <c r="O496" t="s">
        <v>877</v>
      </c>
    </row>
    <row r="497" spans="1:15">
      <c r="A497">
        <v>280</v>
      </c>
      <c r="B497" t="s">
        <v>33</v>
      </c>
      <c r="C497" t="s">
        <v>14</v>
      </c>
      <c r="D497">
        <v>-69.643613383000002</v>
      </c>
      <c r="E497">
        <v>44.534504181999999</v>
      </c>
      <c r="F497">
        <v>7</v>
      </c>
      <c r="G497" t="s">
        <v>53</v>
      </c>
      <c r="H497" t="s">
        <v>53</v>
      </c>
      <c r="I497" t="s">
        <v>53</v>
      </c>
      <c r="J497" t="s">
        <v>53</v>
      </c>
      <c r="K497" t="s">
        <v>53</v>
      </c>
      <c r="L497">
        <v>0</v>
      </c>
      <c r="M497" t="s">
        <v>18</v>
      </c>
      <c r="N497" t="s">
        <v>532</v>
      </c>
      <c r="O497" t="s">
        <v>877</v>
      </c>
    </row>
    <row r="498" spans="1:15">
      <c r="A498">
        <v>334</v>
      </c>
      <c r="B498" t="s">
        <v>33</v>
      </c>
      <c r="C498" t="s">
        <v>14</v>
      </c>
      <c r="D498">
        <v>-69.642741838000006</v>
      </c>
      <c r="E498">
        <v>44.534680014000003</v>
      </c>
      <c r="F498">
        <v>7</v>
      </c>
      <c r="G498" t="s">
        <v>53</v>
      </c>
      <c r="H498" t="s">
        <v>53</v>
      </c>
      <c r="I498" t="s">
        <v>53</v>
      </c>
      <c r="J498" t="s">
        <v>53</v>
      </c>
      <c r="K498" t="s">
        <v>53</v>
      </c>
      <c r="L498">
        <v>0</v>
      </c>
      <c r="M498" t="s">
        <v>18</v>
      </c>
      <c r="N498" t="s">
        <v>586</v>
      </c>
      <c r="O498" t="s">
        <v>877</v>
      </c>
    </row>
    <row r="499" spans="1:15">
      <c r="A499">
        <v>281</v>
      </c>
      <c r="B499" t="s">
        <v>33</v>
      </c>
      <c r="C499" t="s">
        <v>21</v>
      </c>
      <c r="D499">
        <v>-69.643593784000004</v>
      </c>
      <c r="E499">
        <v>44.534547605</v>
      </c>
      <c r="F499">
        <v>8</v>
      </c>
      <c r="G499">
        <v>6</v>
      </c>
      <c r="H499" t="s">
        <v>53</v>
      </c>
      <c r="I499" t="s">
        <v>53</v>
      </c>
      <c r="J499" t="s">
        <v>53</v>
      </c>
      <c r="K499" t="s">
        <v>53</v>
      </c>
      <c r="L499">
        <v>0</v>
      </c>
      <c r="M499" t="s">
        <v>18</v>
      </c>
      <c r="N499" t="s">
        <v>533</v>
      </c>
      <c r="O499" t="s">
        <v>877</v>
      </c>
    </row>
    <row r="500" spans="1:15">
      <c r="A500">
        <v>297</v>
      </c>
      <c r="B500" t="s">
        <v>33</v>
      </c>
      <c r="C500" t="s">
        <v>21</v>
      </c>
      <c r="D500">
        <v>-69.643179756999999</v>
      </c>
      <c r="E500">
        <v>44.534624831000002</v>
      </c>
      <c r="F500">
        <v>8</v>
      </c>
      <c r="G500" t="s">
        <v>53</v>
      </c>
      <c r="H500" t="s">
        <v>53</v>
      </c>
      <c r="I500" t="s">
        <v>53</v>
      </c>
      <c r="J500" t="s">
        <v>53</v>
      </c>
      <c r="K500" t="s">
        <v>53</v>
      </c>
      <c r="L500">
        <v>0</v>
      </c>
      <c r="M500" t="s">
        <v>18</v>
      </c>
      <c r="N500" t="s">
        <v>549</v>
      </c>
      <c r="O500" t="s">
        <v>877</v>
      </c>
    </row>
    <row r="501" spans="1:15">
      <c r="A501">
        <v>314</v>
      </c>
      <c r="B501" t="s">
        <v>33</v>
      </c>
      <c r="C501" t="s">
        <v>14</v>
      </c>
      <c r="D501">
        <v>-69.642355590999998</v>
      </c>
      <c r="E501">
        <v>44.535296690000003</v>
      </c>
      <c r="F501">
        <v>8</v>
      </c>
      <c r="G501" t="s">
        <v>53</v>
      </c>
      <c r="H501" t="s">
        <v>53</v>
      </c>
      <c r="I501" t="s">
        <v>53</v>
      </c>
      <c r="J501" t="s">
        <v>53</v>
      </c>
      <c r="K501" t="s">
        <v>53</v>
      </c>
      <c r="L501">
        <v>0</v>
      </c>
      <c r="M501" t="s">
        <v>18</v>
      </c>
      <c r="N501" t="s">
        <v>566</v>
      </c>
      <c r="O501" t="s">
        <v>877</v>
      </c>
    </row>
    <row r="502" spans="1:15">
      <c r="A502">
        <v>327</v>
      </c>
      <c r="B502" t="s">
        <v>33</v>
      </c>
      <c r="C502" t="s">
        <v>21</v>
      </c>
      <c r="D502">
        <v>-69.642699167999993</v>
      </c>
      <c r="E502">
        <v>44.534753703</v>
      </c>
      <c r="F502">
        <v>8</v>
      </c>
      <c r="G502" t="s">
        <v>53</v>
      </c>
      <c r="H502" t="s">
        <v>53</v>
      </c>
      <c r="I502" t="s">
        <v>53</v>
      </c>
      <c r="J502" t="s">
        <v>53</v>
      </c>
      <c r="K502" t="s">
        <v>53</v>
      </c>
      <c r="L502">
        <v>0</v>
      </c>
      <c r="M502" t="s">
        <v>18</v>
      </c>
      <c r="N502" t="s">
        <v>579</v>
      </c>
      <c r="O502" t="s">
        <v>877</v>
      </c>
    </row>
    <row r="503" spans="1:15">
      <c r="A503">
        <v>295</v>
      </c>
      <c r="B503" t="s">
        <v>33</v>
      </c>
      <c r="C503" t="s">
        <v>14</v>
      </c>
      <c r="D503">
        <v>-69.643175024000001</v>
      </c>
      <c r="E503">
        <v>44.534643930000001</v>
      </c>
      <c r="F503">
        <v>9</v>
      </c>
      <c r="G503" t="s">
        <v>53</v>
      </c>
      <c r="H503" t="s">
        <v>53</v>
      </c>
      <c r="I503" t="s">
        <v>53</v>
      </c>
      <c r="J503" t="s">
        <v>53</v>
      </c>
      <c r="K503" t="s">
        <v>53</v>
      </c>
      <c r="L503">
        <v>0</v>
      </c>
      <c r="M503" t="s">
        <v>18</v>
      </c>
      <c r="N503" t="s">
        <v>547</v>
      </c>
      <c r="O503" t="s">
        <v>877</v>
      </c>
    </row>
    <row r="504" spans="1:15">
      <c r="A504">
        <v>324</v>
      </c>
      <c r="B504" t="s">
        <v>33</v>
      </c>
      <c r="C504" t="s">
        <v>14</v>
      </c>
      <c r="D504">
        <v>-69.642647957999998</v>
      </c>
      <c r="E504">
        <v>44.534834385000003</v>
      </c>
      <c r="F504">
        <v>9</v>
      </c>
      <c r="G504" t="s">
        <v>53</v>
      </c>
      <c r="H504" t="s">
        <v>53</v>
      </c>
      <c r="I504" t="s">
        <v>53</v>
      </c>
      <c r="J504" t="s">
        <v>53</v>
      </c>
      <c r="K504" t="s">
        <v>53</v>
      </c>
      <c r="L504">
        <v>0</v>
      </c>
      <c r="M504" t="s">
        <v>18</v>
      </c>
      <c r="N504" t="s">
        <v>576</v>
      </c>
      <c r="O504" t="s">
        <v>877</v>
      </c>
    </row>
    <row r="505" spans="1:15">
      <c r="A505">
        <v>310</v>
      </c>
      <c r="B505" t="s">
        <v>33</v>
      </c>
      <c r="C505" t="s">
        <v>14</v>
      </c>
      <c r="D505">
        <v>-69.642302047000001</v>
      </c>
      <c r="E505">
        <v>44.535379528</v>
      </c>
      <c r="F505">
        <v>11</v>
      </c>
      <c r="G505" t="s">
        <v>53</v>
      </c>
      <c r="H505" t="s">
        <v>53</v>
      </c>
      <c r="I505" t="s">
        <v>53</v>
      </c>
      <c r="J505" t="s">
        <v>53</v>
      </c>
      <c r="K505" t="s">
        <v>53</v>
      </c>
      <c r="L505">
        <v>0</v>
      </c>
      <c r="M505" t="s">
        <v>18</v>
      </c>
      <c r="N505" t="s">
        <v>562</v>
      </c>
      <c r="O505" t="s">
        <v>877</v>
      </c>
    </row>
    <row r="506" spans="1:15">
      <c r="A506">
        <v>323</v>
      </c>
      <c r="B506" t="s">
        <v>33</v>
      </c>
      <c r="C506" t="s">
        <v>21</v>
      </c>
      <c r="D506">
        <v>-69.642636455000002</v>
      </c>
      <c r="E506">
        <v>44.534906034000002</v>
      </c>
      <c r="F506">
        <v>11</v>
      </c>
      <c r="G506">
        <v>11</v>
      </c>
      <c r="H506" t="s">
        <v>53</v>
      </c>
      <c r="I506" t="s">
        <v>53</v>
      </c>
      <c r="J506" t="s">
        <v>53</v>
      </c>
      <c r="K506" t="s">
        <v>53</v>
      </c>
      <c r="L506">
        <v>0</v>
      </c>
      <c r="M506" t="s">
        <v>18</v>
      </c>
      <c r="N506" t="s">
        <v>575</v>
      </c>
      <c r="O506" t="s">
        <v>877</v>
      </c>
    </row>
    <row r="507" spans="1:15">
      <c r="A507">
        <v>317</v>
      </c>
      <c r="B507" t="s">
        <v>33</v>
      </c>
      <c r="C507" t="s">
        <v>21</v>
      </c>
      <c r="D507">
        <v>-69.642388491999995</v>
      </c>
      <c r="E507">
        <v>44.535238681000003</v>
      </c>
      <c r="F507">
        <v>12</v>
      </c>
      <c r="G507" t="s">
        <v>53</v>
      </c>
      <c r="H507" t="s">
        <v>53</v>
      </c>
      <c r="I507" t="s">
        <v>53</v>
      </c>
      <c r="J507" t="s">
        <v>53</v>
      </c>
      <c r="K507" t="s">
        <v>53</v>
      </c>
      <c r="L507">
        <v>0</v>
      </c>
      <c r="M507" t="s">
        <v>18</v>
      </c>
      <c r="N507" t="s">
        <v>569</v>
      </c>
      <c r="O507" t="s">
        <v>877</v>
      </c>
    </row>
    <row r="508" spans="1:15">
      <c r="A508">
        <v>286</v>
      </c>
      <c r="B508" t="s">
        <v>33</v>
      </c>
      <c r="C508" t="s">
        <v>14</v>
      </c>
      <c r="D508">
        <v>-69.643427377999998</v>
      </c>
      <c r="E508">
        <v>44.534582637</v>
      </c>
      <c r="F508">
        <v>14</v>
      </c>
      <c r="G508" t="s">
        <v>53</v>
      </c>
      <c r="H508" t="s">
        <v>53</v>
      </c>
      <c r="I508" t="s">
        <v>53</v>
      </c>
      <c r="J508" t="s">
        <v>53</v>
      </c>
      <c r="K508" t="s">
        <v>53</v>
      </c>
      <c r="L508">
        <v>0</v>
      </c>
      <c r="M508" t="s">
        <v>18</v>
      </c>
      <c r="N508" t="s">
        <v>538</v>
      </c>
      <c r="O508" t="s">
        <v>877</v>
      </c>
    </row>
    <row r="509" spans="1:15">
      <c r="A509">
        <v>315</v>
      </c>
      <c r="B509" t="s">
        <v>33</v>
      </c>
      <c r="C509" t="s">
        <v>21</v>
      </c>
      <c r="D509">
        <v>-69.642398572000005</v>
      </c>
      <c r="E509">
        <v>44.535250816000001</v>
      </c>
      <c r="F509">
        <v>14</v>
      </c>
      <c r="G509" t="s">
        <v>53</v>
      </c>
      <c r="H509" t="s">
        <v>53</v>
      </c>
      <c r="I509" t="s">
        <v>53</v>
      </c>
      <c r="J509" t="s">
        <v>53</v>
      </c>
      <c r="K509" t="s">
        <v>53</v>
      </c>
      <c r="L509">
        <v>0</v>
      </c>
      <c r="M509" t="s">
        <v>18</v>
      </c>
      <c r="N509" t="s">
        <v>567</v>
      </c>
      <c r="O509" t="s">
        <v>877</v>
      </c>
    </row>
    <row r="510" spans="1:15">
      <c r="A510">
        <v>316</v>
      </c>
      <c r="B510" t="s">
        <v>33</v>
      </c>
      <c r="C510" t="s">
        <v>14</v>
      </c>
      <c r="D510">
        <v>-69.642391962999994</v>
      </c>
      <c r="E510">
        <v>44.5352082</v>
      </c>
      <c r="F510">
        <v>16</v>
      </c>
      <c r="G510" t="s">
        <v>53</v>
      </c>
      <c r="H510" t="s">
        <v>53</v>
      </c>
      <c r="I510" t="s">
        <v>53</v>
      </c>
      <c r="J510" t="s">
        <v>53</v>
      </c>
      <c r="K510" t="s">
        <v>53</v>
      </c>
      <c r="L510">
        <v>0</v>
      </c>
      <c r="M510" t="s">
        <v>18</v>
      </c>
      <c r="N510" t="s">
        <v>568</v>
      </c>
      <c r="O510" t="s">
        <v>877</v>
      </c>
    </row>
    <row r="511" spans="1:15">
      <c r="A511">
        <v>400</v>
      </c>
      <c r="B511" t="s">
        <v>33</v>
      </c>
      <c r="C511" t="s">
        <v>14</v>
      </c>
      <c r="D511">
        <v>-69.659694424999998</v>
      </c>
      <c r="E511">
        <v>44.526937404999998</v>
      </c>
      <c r="F511">
        <v>19</v>
      </c>
      <c r="G511" t="s">
        <v>53</v>
      </c>
      <c r="H511" t="s">
        <v>53</v>
      </c>
      <c r="I511" t="s">
        <v>53</v>
      </c>
      <c r="J511" t="s">
        <v>53</v>
      </c>
      <c r="K511" t="s">
        <v>53</v>
      </c>
      <c r="L511">
        <v>0</v>
      </c>
      <c r="M511" t="s">
        <v>18</v>
      </c>
      <c r="N511" t="s">
        <v>652</v>
      </c>
      <c r="O511" t="s">
        <v>877</v>
      </c>
    </row>
    <row r="512" spans="1:15">
      <c r="A512">
        <v>111</v>
      </c>
      <c r="B512" t="s">
        <v>33</v>
      </c>
      <c r="C512" t="s">
        <v>14</v>
      </c>
      <c r="D512">
        <v>-69.628761783000002</v>
      </c>
      <c r="E512">
        <v>44.549419213999997</v>
      </c>
      <c r="F512">
        <v>24</v>
      </c>
      <c r="G512" t="s">
        <v>53</v>
      </c>
      <c r="H512" t="s">
        <v>53</v>
      </c>
      <c r="I512" t="s">
        <v>53</v>
      </c>
      <c r="J512" t="s">
        <v>53</v>
      </c>
      <c r="K512" t="s">
        <v>53</v>
      </c>
      <c r="L512">
        <v>0</v>
      </c>
      <c r="M512" t="s">
        <v>18</v>
      </c>
      <c r="N512" t="s">
        <v>363</v>
      </c>
      <c r="O512" t="s">
        <v>877</v>
      </c>
    </row>
    <row r="513" spans="1:15">
      <c r="A513">
        <v>110</v>
      </c>
      <c r="B513" t="s">
        <v>33</v>
      </c>
      <c r="C513" t="s">
        <v>14</v>
      </c>
      <c r="D513">
        <v>-69.628765302000005</v>
      </c>
      <c r="E513">
        <v>44.549493738999999</v>
      </c>
      <c r="F513">
        <v>25</v>
      </c>
      <c r="G513" t="s">
        <v>53</v>
      </c>
      <c r="H513" t="s">
        <v>53</v>
      </c>
      <c r="I513" t="s">
        <v>53</v>
      </c>
      <c r="J513" t="s">
        <v>53</v>
      </c>
      <c r="K513" t="s">
        <v>53</v>
      </c>
      <c r="L513">
        <v>0</v>
      </c>
      <c r="M513" t="s">
        <v>18</v>
      </c>
      <c r="N513" t="s">
        <v>362</v>
      </c>
      <c r="O513" t="s">
        <v>877</v>
      </c>
    </row>
    <row r="514" spans="1:15">
      <c r="A514">
        <v>145</v>
      </c>
      <c r="B514" t="s">
        <v>13</v>
      </c>
      <c r="C514" t="s">
        <v>14</v>
      </c>
      <c r="D514">
        <v>-69.633104364000005</v>
      </c>
      <c r="E514">
        <v>44.545431358999998</v>
      </c>
      <c r="F514">
        <v>8</v>
      </c>
      <c r="G514" t="s">
        <v>53</v>
      </c>
      <c r="H514" t="s">
        <v>53</v>
      </c>
      <c r="I514" t="s">
        <v>53</v>
      </c>
      <c r="J514" t="s">
        <v>53</v>
      </c>
      <c r="K514" t="s">
        <v>53</v>
      </c>
      <c r="L514">
        <v>0</v>
      </c>
      <c r="M514" t="s">
        <v>42</v>
      </c>
      <c r="N514" t="s">
        <v>397</v>
      </c>
      <c r="O514" t="s">
        <v>877</v>
      </c>
    </row>
    <row r="515" spans="1:15">
      <c r="A515">
        <v>232</v>
      </c>
      <c r="B515" t="s">
        <v>13</v>
      </c>
      <c r="C515" t="s">
        <v>14</v>
      </c>
      <c r="D515">
        <v>-69.628102697000003</v>
      </c>
      <c r="E515">
        <v>44.550259914999998</v>
      </c>
      <c r="F515">
        <v>2</v>
      </c>
      <c r="G515" t="s">
        <v>53</v>
      </c>
      <c r="H515" t="s">
        <v>53</v>
      </c>
      <c r="I515" t="s">
        <v>53</v>
      </c>
      <c r="J515" t="s">
        <v>53</v>
      </c>
      <c r="K515" t="s">
        <v>53</v>
      </c>
      <c r="L515">
        <v>0</v>
      </c>
      <c r="M515" t="s">
        <v>15</v>
      </c>
      <c r="N515" t="s">
        <v>484</v>
      </c>
      <c r="O515" t="s">
        <v>877</v>
      </c>
    </row>
    <row r="516" spans="1:15">
      <c r="A516">
        <v>233</v>
      </c>
      <c r="B516" t="s">
        <v>13</v>
      </c>
      <c r="C516" t="s">
        <v>14</v>
      </c>
      <c r="D516">
        <v>-69.628083110000006</v>
      </c>
      <c r="E516">
        <v>44.550141177</v>
      </c>
      <c r="F516">
        <v>2</v>
      </c>
      <c r="G516" t="s">
        <v>53</v>
      </c>
      <c r="H516" t="s">
        <v>53</v>
      </c>
      <c r="I516" t="s">
        <v>53</v>
      </c>
      <c r="J516" t="s">
        <v>53</v>
      </c>
      <c r="K516" t="s">
        <v>53</v>
      </c>
      <c r="L516">
        <v>0</v>
      </c>
      <c r="M516" t="s">
        <v>15</v>
      </c>
      <c r="N516" t="s">
        <v>485</v>
      </c>
      <c r="O516" t="s">
        <v>877</v>
      </c>
    </row>
    <row r="517" spans="1:15">
      <c r="A517">
        <v>306</v>
      </c>
      <c r="B517" t="s">
        <v>13</v>
      </c>
      <c r="C517" t="s">
        <v>14</v>
      </c>
      <c r="D517">
        <v>-69.639073483999994</v>
      </c>
      <c r="E517">
        <v>44.538038479999997</v>
      </c>
      <c r="F517">
        <v>2</v>
      </c>
      <c r="G517" t="s">
        <v>53</v>
      </c>
      <c r="H517" t="s">
        <v>53</v>
      </c>
      <c r="I517" t="s">
        <v>53</v>
      </c>
      <c r="J517" t="s">
        <v>53</v>
      </c>
      <c r="K517" t="s">
        <v>53</v>
      </c>
      <c r="L517">
        <v>0</v>
      </c>
      <c r="M517" t="s">
        <v>15</v>
      </c>
      <c r="N517" t="s">
        <v>558</v>
      </c>
      <c r="O517" t="s">
        <v>877</v>
      </c>
    </row>
    <row r="518" spans="1:15">
      <c r="A518">
        <v>308</v>
      </c>
      <c r="B518" t="s">
        <v>13</v>
      </c>
      <c r="C518" t="s">
        <v>14</v>
      </c>
      <c r="D518">
        <v>-69.639170577000002</v>
      </c>
      <c r="E518">
        <v>44.538223844999997</v>
      </c>
      <c r="F518">
        <v>2</v>
      </c>
      <c r="G518" t="s">
        <v>53</v>
      </c>
      <c r="H518" t="s">
        <v>53</v>
      </c>
      <c r="I518" t="s">
        <v>53</v>
      </c>
      <c r="J518" t="s">
        <v>53</v>
      </c>
      <c r="K518" t="s">
        <v>53</v>
      </c>
      <c r="L518">
        <v>0</v>
      </c>
      <c r="M518" t="s">
        <v>15</v>
      </c>
      <c r="N518" t="s">
        <v>560</v>
      </c>
      <c r="O518" t="s">
        <v>877</v>
      </c>
    </row>
    <row r="519" spans="1:15">
      <c r="A519">
        <v>194</v>
      </c>
      <c r="B519" t="s">
        <v>13</v>
      </c>
      <c r="C519" t="s">
        <v>14</v>
      </c>
      <c r="D519">
        <v>-69.642756055000007</v>
      </c>
      <c r="E519">
        <v>44.551077225999997</v>
      </c>
      <c r="F519">
        <v>4</v>
      </c>
      <c r="G519" t="s">
        <v>53</v>
      </c>
      <c r="H519" t="s">
        <v>53</v>
      </c>
      <c r="I519" t="s">
        <v>53</v>
      </c>
      <c r="J519" t="s">
        <v>53</v>
      </c>
      <c r="K519" t="s">
        <v>53</v>
      </c>
      <c r="L519">
        <v>0</v>
      </c>
      <c r="M519" t="s">
        <v>15</v>
      </c>
      <c r="N519" t="s">
        <v>446</v>
      </c>
      <c r="O519" t="s">
        <v>877</v>
      </c>
    </row>
    <row r="520" spans="1:15">
      <c r="A520">
        <v>256</v>
      </c>
      <c r="B520" t="s">
        <v>13</v>
      </c>
      <c r="C520" t="s">
        <v>14</v>
      </c>
      <c r="D520">
        <v>-69.643351511999995</v>
      </c>
      <c r="E520">
        <v>44.551011447999997</v>
      </c>
      <c r="F520">
        <v>4</v>
      </c>
      <c r="G520" t="s">
        <v>53</v>
      </c>
      <c r="H520" t="s">
        <v>53</v>
      </c>
      <c r="I520" t="s">
        <v>53</v>
      </c>
      <c r="J520" t="s">
        <v>53</v>
      </c>
      <c r="K520" t="s">
        <v>53</v>
      </c>
      <c r="L520">
        <v>0</v>
      </c>
      <c r="M520" t="s">
        <v>15</v>
      </c>
      <c r="N520" t="s">
        <v>508</v>
      </c>
      <c r="O520" t="s">
        <v>877</v>
      </c>
    </row>
    <row r="521" spans="1:15">
      <c r="A521">
        <v>257</v>
      </c>
      <c r="B521" t="s">
        <v>13</v>
      </c>
      <c r="C521" t="s">
        <v>14</v>
      </c>
      <c r="D521">
        <v>-69.643113737999997</v>
      </c>
      <c r="E521">
        <v>44.550982038999997</v>
      </c>
      <c r="F521">
        <v>4</v>
      </c>
      <c r="G521" t="s">
        <v>53</v>
      </c>
      <c r="H521" t="s">
        <v>53</v>
      </c>
      <c r="I521" t="s">
        <v>53</v>
      </c>
      <c r="J521" t="s">
        <v>53</v>
      </c>
      <c r="K521" t="s">
        <v>53</v>
      </c>
      <c r="L521">
        <v>0</v>
      </c>
      <c r="M521" t="s">
        <v>15</v>
      </c>
      <c r="N521" t="s">
        <v>509</v>
      </c>
      <c r="O521" t="s">
        <v>877</v>
      </c>
    </row>
    <row r="522" spans="1:15">
      <c r="A522">
        <v>623</v>
      </c>
      <c r="B522" t="s">
        <v>13</v>
      </c>
      <c r="C522" t="s">
        <v>14</v>
      </c>
      <c r="D522">
        <v>-69.654831603000005</v>
      </c>
      <c r="E522">
        <v>44.579738042999999</v>
      </c>
      <c r="F522">
        <v>5</v>
      </c>
      <c r="G522" t="s">
        <v>53</v>
      </c>
      <c r="H522" t="s">
        <v>53</v>
      </c>
      <c r="I522" t="s">
        <v>53</v>
      </c>
      <c r="J522" t="s">
        <v>53</v>
      </c>
      <c r="K522" t="s">
        <v>53</v>
      </c>
      <c r="L522">
        <v>0</v>
      </c>
      <c r="M522" t="s">
        <v>15</v>
      </c>
      <c r="N522" t="s">
        <v>832</v>
      </c>
      <c r="O522" t="s">
        <v>877</v>
      </c>
    </row>
    <row r="523" spans="1:15">
      <c r="A523">
        <v>244</v>
      </c>
      <c r="B523" t="s">
        <v>13</v>
      </c>
      <c r="C523" t="s">
        <v>14</v>
      </c>
      <c r="D523">
        <v>-69.644398957999996</v>
      </c>
      <c r="E523">
        <v>44.561219917999999</v>
      </c>
      <c r="F523">
        <v>6</v>
      </c>
      <c r="G523" t="s">
        <v>53</v>
      </c>
      <c r="H523" t="s">
        <v>53</v>
      </c>
      <c r="I523" t="s">
        <v>53</v>
      </c>
      <c r="J523" t="s">
        <v>53</v>
      </c>
      <c r="K523" t="s">
        <v>53</v>
      </c>
      <c r="L523">
        <v>0</v>
      </c>
      <c r="M523" t="s">
        <v>15</v>
      </c>
      <c r="N523" t="s">
        <v>496</v>
      </c>
      <c r="O523" t="s">
        <v>877</v>
      </c>
    </row>
    <row r="524" spans="1:15">
      <c r="A524">
        <v>243</v>
      </c>
      <c r="B524" t="s">
        <v>13</v>
      </c>
      <c r="C524" t="s">
        <v>14</v>
      </c>
      <c r="D524">
        <v>-69.644259668000004</v>
      </c>
      <c r="E524">
        <v>44.561308101000002</v>
      </c>
      <c r="F524">
        <v>7</v>
      </c>
      <c r="G524" t="s">
        <v>53</v>
      </c>
      <c r="H524" t="s">
        <v>53</v>
      </c>
      <c r="I524" t="s">
        <v>53</v>
      </c>
      <c r="J524" t="s">
        <v>53</v>
      </c>
      <c r="K524" t="s">
        <v>53</v>
      </c>
      <c r="L524">
        <v>0</v>
      </c>
      <c r="M524" t="s">
        <v>15</v>
      </c>
      <c r="N524" t="s">
        <v>495</v>
      </c>
      <c r="O524" t="s">
        <v>877</v>
      </c>
    </row>
    <row r="525" spans="1:15">
      <c r="A525">
        <v>245</v>
      </c>
      <c r="B525" t="s">
        <v>13</v>
      </c>
      <c r="C525" t="s">
        <v>14</v>
      </c>
      <c r="D525">
        <v>-69.644541863000001</v>
      </c>
      <c r="E525">
        <v>44.561126258999998</v>
      </c>
      <c r="F525">
        <v>7</v>
      </c>
      <c r="G525" t="s">
        <v>53</v>
      </c>
      <c r="H525" t="s">
        <v>53</v>
      </c>
      <c r="I525" t="s">
        <v>53</v>
      </c>
      <c r="J525" t="s">
        <v>53</v>
      </c>
      <c r="K525" t="s">
        <v>53</v>
      </c>
      <c r="L525">
        <v>0</v>
      </c>
      <c r="M525" t="s">
        <v>15</v>
      </c>
      <c r="N525" t="s">
        <v>497</v>
      </c>
      <c r="O525" t="s">
        <v>877</v>
      </c>
    </row>
    <row r="526" spans="1:15">
      <c r="A526">
        <v>616</v>
      </c>
      <c r="B526" t="s">
        <v>13</v>
      </c>
      <c r="C526" t="s">
        <v>14</v>
      </c>
      <c r="D526">
        <v>-69.654905241999998</v>
      </c>
      <c r="E526">
        <v>44.580012486000001</v>
      </c>
      <c r="F526">
        <v>7</v>
      </c>
      <c r="G526" t="s">
        <v>53</v>
      </c>
      <c r="H526" t="s">
        <v>53</v>
      </c>
      <c r="I526" t="s">
        <v>53</v>
      </c>
      <c r="J526" t="s">
        <v>53</v>
      </c>
      <c r="K526" t="s">
        <v>53</v>
      </c>
      <c r="L526">
        <v>0</v>
      </c>
      <c r="M526" t="s">
        <v>15</v>
      </c>
      <c r="N526" t="s">
        <v>825</v>
      </c>
      <c r="O526" t="s">
        <v>877</v>
      </c>
    </row>
    <row r="527" spans="1:15">
      <c r="A527">
        <v>619</v>
      </c>
      <c r="B527" t="s">
        <v>13</v>
      </c>
      <c r="C527" t="s">
        <v>14</v>
      </c>
      <c r="D527">
        <v>-69.654871756000006</v>
      </c>
      <c r="E527">
        <v>44.57982492</v>
      </c>
      <c r="F527">
        <v>7</v>
      </c>
      <c r="G527" t="s">
        <v>53</v>
      </c>
      <c r="H527" t="s">
        <v>53</v>
      </c>
      <c r="I527" t="s">
        <v>53</v>
      </c>
      <c r="J527" t="s">
        <v>53</v>
      </c>
      <c r="K527" t="s">
        <v>53</v>
      </c>
      <c r="L527">
        <v>0</v>
      </c>
      <c r="M527" t="s">
        <v>15</v>
      </c>
      <c r="N527" t="s">
        <v>828</v>
      </c>
      <c r="O527" t="s">
        <v>877</v>
      </c>
    </row>
    <row r="528" spans="1:15">
      <c r="A528">
        <v>621</v>
      </c>
      <c r="B528" t="s">
        <v>13</v>
      </c>
      <c r="C528" t="s">
        <v>14</v>
      </c>
      <c r="D528">
        <v>-69.654818667000001</v>
      </c>
      <c r="E528">
        <v>44.579799960999999</v>
      </c>
      <c r="F528">
        <v>7</v>
      </c>
      <c r="G528" t="s">
        <v>53</v>
      </c>
      <c r="H528" t="s">
        <v>53</v>
      </c>
      <c r="I528" t="s">
        <v>53</v>
      </c>
      <c r="J528" t="s">
        <v>53</v>
      </c>
      <c r="K528" t="s">
        <v>53</v>
      </c>
      <c r="L528">
        <v>0</v>
      </c>
      <c r="M528" t="s">
        <v>15</v>
      </c>
      <c r="N528" t="s">
        <v>830</v>
      </c>
      <c r="O528" t="s">
        <v>877</v>
      </c>
    </row>
    <row r="529" spans="1:15">
      <c r="A529">
        <v>622</v>
      </c>
      <c r="B529" t="s">
        <v>13</v>
      </c>
      <c r="C529" t="s">
        <v>21</v>
      </c>
      <c r="D529">
        <v>-69.654839456000005</v>
      </c>
      <c r="E529">
        <v>44.579760694000001</v>
      </c>
      <c r="F529">
        <v>7</v>
      </c>
      <c r="G529" t="s">
        <v>53</v>
      </c>
      <c r="H529" t="s">
        <v>53</v>
      </c>
      <c r="I529" t="s">
        <v>53</v>
      </c>
      <c r="J529" t="s">
        <v>53</v>
      </c>
      <c r="K529" t="s">
        <v>53</v>
      </c>
      <c r="L529">
        <v>0</v>
      </c>
      <c r="M529" t="s">
        <v>15</v>
      </c>
      <c r="N529" t="s">
        <v>831</v>
      </c>
      <c r="O529" t="s">
        <v>877</v>
      </c>
    </row>
    <row r="530" spans="1:15">
      <c r="A530">
        <v>193</v>
      </c>
      <c r="B530" t="s">
        <v>13</v>
      </c>
      <c r="C530" t="s">
        <v>14</v>
      </c>
      <c r="D530">
        <v>-69.642763541999997</v>
      </c>
      <c r="E530">
        <v>44.551282512</v>
      </c>
      <c r="F530">
        <v>8</v>
      </c>
      <c r="G530" t="s">
        <v>53</v>
      </c>
      <c r="H530" t="s">
        <v>53</v>
      </c>
      <c r="I530" t="s">
        <v>53</v>
      </c>
      <c r="J530" t="s">
        <v>53</v>
      </c>
      <c r="K530" t="s">
        <v>53</v>
      </c>
      <c r="L530">
        <v>0</v>
      </c>
      <c r="M530" t="s">
        <v>15</v>
      </c>
      <c r="N530" t="s">
        <v>445</v>
      </c>
      <c r="O530" t="s">
        <v>877</v>
      </c>
    </row>
    <row r="531" spans="1:15">
      <c r="A531">
        <v>240</v>
      </c>
      <c r="B531" t="s">
        <v>13</v>
      </c>
      <c r="C531" t="s">
        <v>14</v>
      </c>
      <c r="D531">
        <v>-69.644008631999995</v>
      </c>
      <c r="E531">
        <v>44.561331506999998</v>
      </c>
      <c r="F531">
        <v>8</v>
      </c>
      <c r="G531" t="s">
        <v>53</v>
      </c>
      <c r="H531" t="s">
        <v>53</v>
      </c>
      <c r="I531" t="s">
        <v>53</v>
      </c>
      <c r="J531" t="s">
        <v>53</v>
      </c>
      <c r="K531" t="s">
        <v>53</v>
      </c>
      <c r="L531">
        <v>0</v>
      </c>
      <c r="M531" t="s">
        <v>15</v>
      </c>
      <c r="N531" t="s">
        <v>492</v>
      </c>
      <c r="O531" t="s">
        <v>877</v>
      </c>
    </row>
    <row r="532" spans="1:15">
      <c r="A532">
        <v>237</v>
      </c>
      <c r="B532" t="s">
        <v>13</v>
      </c>
      <c r="C532" t="s">
        <v>14</v>
      </c>
      <c r="D532">
        <v>-69.644443651000003</v>
      </c>
      <c r="E532">
        <v>44.561779616999999</v>
      </c>
      <c r="F532">
        <v>9</v>
      </c>
      <c r="G532" t="s">
        <v>53</v>
      </c>
      <c r="H532" t="s">
        <v>53</v>
      </c>
      <c r="I532" t="s">
        <v>53</v>
      </c>
      <c r="J532" t="s">
        <v>53</v>
      </c>
      <c r="K532" t="s">
        <v>53</v>
      </c>
      <c r="L532">
        <v>0</v>
      </c>
      <c r="M532" t="s">
        <v>15</v>
      </c>
      <c r="N532" t="s">
        <v>489</v>
      </c>
      <c r="O532" t="s">
        <v>877</v>
      </c>
    </row>
    <row r="533" spans="1:15">
      <c r="A533">
        <v>1</v>
      </c>
      <c r="B533" t="s">
        <v>13</v>
      </c>
      <c r="C533" t="s">
        <v>14</v>
      </c>
      <c r="D533">
        <v>-69.645736971999995</v>
      </c>
      <c r="E533">
        <v>44.562857465999997</v>
      </c>
      <c r="F533">
        <v>10</v>
      </c>
      <c r="G533" t="s">
        <v>53</v>
      </c>
      <c r="H533" t="s">
        <v>53</v>
      </c>
      <c r="I533" t="s">
        <v>53</v>
      </c>
      <c r="J533" t="s">
        <v>53</v>
      </c>
      <c r="K533" t="s">
        <v>53</v>
      </c>
      <c r="L533">
        <v>0</v>
      </c>
      <c r="M533" t="s">
        <v>15</v>
      </c>
      <c r="N533" t="s">
        <v>253</v>
      </c>
      <c r="O533" t="s">
        <v>877</v>
      </c>
    </row>
    <row r="534" spans="1:15">
      <c r="A534">
        <v>16</v>
      </c>
      <c r="B534" t="s">
        <v>13</v>
      </c>
      <c r="C534" t="s">
        <v>14</v>
      </c>
      <c r="D534">
        <v>-69.645732416000001</v>
      </c>
      <c r="E534">
        <v>44.56222013</v>
      </c>
      <c r="F534">
        <v>10</v>
      </c>
      <c r="G534" t="s">
        <v>53</v>
      </c>
      <c r="H534" t="s">
        <v>53</v>
      </c>
      <c r="I534" t="s">
        <v>53</v>
      </c>
      <c r="J534" t="s">
        <v>53</v>
      </c>
      <c r="K534" t="s">
        <v>53</v>
      </c>
      <c r="L534">
        <v>0</v>
      </c>
      <c r="M534" t="s">
        <v>15</v>
      </c>
      <c r="N534" t="s">
        <v>268</v>
      </c>
      <c r="O534" t="s">
        <v>877</v>
      </c>
    </row>
    <row r="535" spans="1:15">
      <c r="A535">
        <v>2</v>
      </c>
      <c r="B535" t="s">
        <v>13</v>
      </c>
      <c r="C535" t="s">
        <v>14</v>
      </c>
      <c r="D535">
        <v>-69.645656695</v>
      </c>
      <c r="E535">
        <v>44.562780732</v>
      </c>
      <c r="F535">
        <v>11</v>
      </c>
      <c r="G535" t="s">
        <v>53</v>
      </c>
      <c r="H535" t="s">
        <v>53</v>
      </c>
      <c r="I535" t="s">
        <v>53</v>
      </c>
      <c r="J535" t="s">
        <v>53</v>
      </c>
      <c r="K535" t="s">
        <v>53</v>
      </c>
      <c r="L535">
        <v>0</v>
      </c>
      <c r="M535" t="s">
        <v>15</v>
      </c>
      <c r="N535" t="s">
        <v>254</v>
      </c>
      <c r="O535" t="s">
        <v>877</v>
      </c>
    </row>
    <row r="536" spans="1:15">
      <c r="A536">
        <v>235</v>
      </c>
      <c r="B536" t="s">
        <v>13</v>
      </c>
      <c r="C536" t="s">
        <v>14</v>
      </c>
      <c r="D536">
        <v>-69.644618628000003</v>
      </c>
      <c r="E536">
        <v>44.561940497000002</v>
      </c>
      <c r="F536">
        <v>11</v>
      </c>
      <c r="G536" t="s">
        <v>53</v>
      </c>
      <c r="H536" t="s">
        <v>53</v>
      </c>
      <c r="I536" t="s">
        <v>53</v>
      </c>
      <c r="J536" t="s">
        <v>53</v>
      </c>
      <c r="K536" t="s">
        <v>53</v>
      </c>
      <c r="L536">
        <v>0</v>
      </c>
      <c r="M536" t="s">
        <v>15</v>
      </c>
      <c r="N536" t="s">
        <v>487</v>
      </c>
      <c r="O536" t="s">
        <v>877</v>
      </c>
    </row>
    <row r="537" spans="1:15">
      <c r="A537">
        <v>241</v>
      </c>
      <c r="B537" t="s">
        <v>13</v>
      </c>
      <c r="C537" t="s">
        <v>14</v>
      </c>
      <c r="D537">
        <v>-69.644183643000005</v>
      </c>
      <c r="E537">
        <v>44.561414610999996</v>
      </c>
      <c r="F537">
        <v>11</v>
      </c>
      <c r="G537" t="s">
        <v>53</v>
      </c>
      <c r="H537" t="s">
        <v>53</v>
      </c>
      <c r="I537" t="s">
        <v>53</v>
      </c>
      <c r="J537" t="s">
        <v>53</v>
      </c>
      <c r="K537" t="s">
        <v>53</v>
      </c>
      <c r="L537">
        <v>0</v>
      </c>
      <c r="M537" t="s">
        <v>15</v>
      </c>
      <c r="N537" t="s">
        <v>493</v>
      </c>
      <c r="O537" t="s">
        <v>877</v>
      </c>
    </row>
    <row r="538" spans="1:15">
      <c r="A538">
        <v>620</v>
      </c>
      <c r="B538" t="s">
        <v>13</v>
      </c>
      <c r="C538" t="s">
        <v>21</v>
      </c>
      <c r="D538">
        <v>-69.654847879000002</v>
      </c>
      <c r="E538">
        <v>44.579805628999999</v>
      </c>
      <c r="F538">
        <v>11</v>
      </c>
      <c r="G538" t="s">
        <v>53</v>
      </c>
      <c r="H538" t="s">
        <v>53</v>
      </c>
      <c r="I538" t="s">
        <v>53</v>
      </c>
      <c r="J538" t="s">
        <v>53</v>
      </c>
      <c r="K538" t="s">
        <v>53</v>
      </c>
      <c r="L538">
        <v>0</v>
      </c>
      <c r="M538" t="s">
        <v>15</v>
      </c>
      <c r="N538" t="s">
        <v>829</v>
      </c>
      <c r="O538" t="s">
        <v>877</v>
      </c>
    </row>
    <row r="539" spans="1:15">
      <c r="A539">
        <v>146</v>
      </c>
      <c r="B539" t="s">
        <v>13</v>
      </c>
      <c r="C539" t="s">
        <v>19</v>
      </c>
      <c r="D539">
        <v>-69.633045680999999</v>
      </c>
      <c r="E539">
        <v>44.545525931999997</v>
      </c>
      <c r="F539">
        <v>14</v>
      </c>
      <c r="G539" t="s">
        <v>53</v>
      </c>
      <c r="H539" t="s">
        <v>53</v>
      </c>
      <c r="I539" t="s">
        <v>53</v>
      </c>
      <c r="J539" t="s">
        <v>53</v>
      </c>
      <c r="K539" t="s">
        <v>53</v>
      </c>
      <c r="L539">
        <v>0</v>
      </c>
      <c r="M539" t="s">
        <v>15</v>
      </c>
      <c r="N539" t="s">
        <v>398</v>
      </c>
      <c r="O539" t="s">
        <v>877</v>
      </c>
    </row>
    <row r="540" spans="1:15">
      <c r="A540">
        <v>239</v>
      </c>
      <c r="B540" t="s">
        <v>13</v>
      </c>
      <c r="C540" t="s">
        <v>14</v>
      </c>
      <c r="D540">
        <v>-69.644236332999995</v>
      </c>
      <c r="E540">
        <v>44.561609079999997</v>
      </c>
      <c r="F540">
        <v>14</v>
      </c>
      <c r="G540" t="s">
        <v>53</v>
      </c>
      <c r="H540" t="s">
        <v>53</v>
      </c>
      <c r="I540" t="s">
        <v>53</v>
      </c>
      <c r="J540" t="s">
        <v>53</v>
      </c>
      <c r="K540" t="s">
        <v>53</v>
      </c>
      <c r="L540">
        <v>0</v>
      </c>
      <c r="M540" t="s">
        <v>15</v>
      </c>
      <c r="N540" t="s">
        <v>491</v>
      </c>
      <c r="O540" t="s">
        <v>877</v>
      </c>
    </row>
    <row r="541" spans="1:15">
      <c r="A541">
        <v>238</v>
      </c>
      <c r="B541" t="s">
        <v>13</v>
      </c>
      <c r="C541" t="s">
        <v>14</v>
      </c>
      <c r="D541">
        <v>-69.644362373999996</v>
      </c>
      <c r="E541">
        <v>44.561708809000002</v>
      </c>
      <c r="F541">
        <v>15</v>
      </c>
      <c r="G541" t="s">
        <v>53</v>
      </c>
      <c r="H541" t="s">
        <v>53</v>
      </c>
      <c r="I541" t="s">
        <v>53</v>
      </c>
      <c r="J541" t="s">
        <v>53</v>
      </c>
      <c r="K541" t="s">
        <v>53</v>
      </c>
      <c r="L541">
        <v>0</v>
      </c>
      <c r="M541" t="s">
        <v>15</v>
      </c>
      <c r="N541" t="s">
        <v>490</v>
      </c>
      <c r="O541" t="s">
        <v>877</v>
      </c>
    </row>
    <row r="542" spans="1:15">
      <c r="A542">
        <v>272</v>
      </c>
      <c r="B542" t="s">
        <v>13</v>
      </c>
      <c r="C542" t="s">
        <v>14</v>
      </c>
      <c r="D542">
        <v>-69.638798012999999</v>
      </c>
      <c r="E542">
        <v>44.537828513999997</v>
      </c>
      <c r="F542">
        <v>15</v>
      </c>
      <c r="G542" t="s">
        <v>53</v>
      </c>
      <c r="H542" t="s">
        <v>53</v>
      </c>
      <c r="I542" t="s">
        <v>53</v>
      </c>
      <c r="J542" t="s">
        <v>53</v>
      </c>
      <c r="K542" t="s">
        <v>53</v>
      </c>
      <c r="L542">
        <v>0</v>
      </c>
      <c r="M542" t="s">
        <v>15</v>
      </c>
      <c r="N542" t="s">
        <v>524</v>
      </c>
      <c r="O542" t="s">
        <v>877</v>
      </c>
    </row>
    <row r="543" spans="1:15">
      <c r="A543">
        <v>236</v>
      </c>
      <c r="B543" t="s">
        <v>13</v>
      </c>
      <c r="C543" t="s">
        <v>14</v>
      </c>
      <c r="D543">
        <v>-69.644539664000007</v>
      </c>
      <c r="E543">
        <v>44.561849207000002</v>
      </c>
      <c r="F543">
        <v>16</v>
      </c>
      <c r="G543" t="s">
        <v>53</v>
      </c>
      <c r="H543" t="s">
        <v>53</v>
      </c>
      <c r="I543" t="s">
        <v>53</v>
      </c>
      <c r="J543" t="s">
        <v>53</v>
      </c>
      <c r="K543" t="s">
        <v>53</v>
      </c>
      <c r="L543">
        <v>0</v>
      </c>
      <c r="M543" t="s">
        <v>15</v>
      </c>
      <c r="N543" t="s">
        <v>488</v>
      </c>
      <c r="O543" t="s">
        <v>877</v>
      </c>
    </row>
    <row r="544" spans="1:15">
      <c r="A544">
        <v>258</v>
      </c>
      <c r="B544" t="s">
        <v>13</v>
      </c>
      <c r="C544" t="s">
        <v>14</v>
      </c>
      <c r="D544">
        <v>-69.629831769000006</v>
      </c>
      <c r="E544">
        <v>44.567045198999999</v>
      </c>
      <c r="F544">
        <v>17</v>
      </c>
      <c r="G544" t="s">
        <v>53</v>
      </c>
      <c r="H544" t="s">
        <v>53</v>
      </c>
      <c r="I544" t="s">
        <v>53</v>
      </c>
      <c r="J544" t="s">
        <v>53</v>
      </c>
      <c r="K544" t="s">
        <v>53</v>
      </c>
      <c r="L544">
        <v>0</v>
      </c>
      <c r="M544" t="s">
        <v>15</v>
      </c>
      <c r="N544" t="s">
        <v>510</v>
      </c>
      <c r="O544" t="s">
        <v>877</v>
      </c>
    </row>
    <row r="545" spans="1:15">
      <c r="A545">
        <v>270</v>
      </c>
      <c r="B545" t="s">
        <v>13</v>
      </c>
      <c r="C545" t="s">
        <v>14</v>
      </c>
      <c r="D545">
        <v>-69.638994342000004</v>
      </c>
      <c r="E545">
        <v>44.537844454999998</v>
      </c>
      <c r="F545">
        <v>17</v>
      </c>
      <c r="G545" t="s">
        <v>53</v>
      </c>
      <c r="H545" t="s">
        <v>53</v>
      </c>
      <c r="I545" t="s">
        <v>53</v>
      </c>
      <c r="J545" t="s">
        <v>53</v>
      </c>
      <c r="K545" t="s">
        <v>53</v>
      </c>
      <c r="L545">
        <v>0</v>
      </c>
      <c r="M545" t="s">
        <v>15</v>
      </c>
      <c r="N545" t="s">
        <v>522</v>
      </c>
      <c r="O545" t="s">
        <v>877</v>
      </c>
    </row>
    <row r="546" spans="1:15">
      <c r="A546">
        <v>19</v>
      </c>
      <c r="B546" t="s">
        <v>13</v>
      </c>
      <c r="C546" t="s">
        <v>21</v>
      </c>
      <c r="D546">
        <v>-69.630228099999997</v>
      </c>
      <c r="E546">
        <v>44.562548393999997</v>
      </c>
      <c r="F546">
        <v>20</v>
      </c>
      <c r="G546" t="s">
        <v>53</v>
      </c>
      <c r="H546" t="s">
        <v>53</v>
      </c>
      <c r="I546" t="s">
        <v>53</v>
      </c>
      <c r="J546" t="s">
        <v>53</v>
      </c>
      <c r="K546" t="s">
        <v>53</v>
      </c>
      <c r="L546">
        <v>0</v>
      </c>
      <c r="M546" t="s">
        <v>15</v>
      </c>
      <c r="N546" t="s">
        <v>271</v>
      </c>
      <c r="O546" t="s">
        <v>877</v>
      </c>
    </row>
    <row r="547" spans="1:15">
      <c r="A547">
        <v>347</v>
      </c>
      <c r="B547" t="s">
        <v>13</v>
      </c>
      <c r="C547" t="s">
        <v>14</v>
      </c>
      <c r="D547">
        <v>-69.662518985000006</v>
      </c>
      <c r="E547">
        <v>44.528775699999997</v>
      </c>
      <c r="F547">
        <v>21</v>
      </c>
      <c r="G547" t="s">
        <v>53</v>
      </c>
      <c r="H547" t="s">
        <v>53</v>
      </c>
      <c r="I547" t="s">
        <v>53</v>
      </c>
      <c r="J547" t="s">
        <v>53</v>
      </c>
      <c r="K547" t="s">
        <v>53</v>
      </c>
      <c r="L547">
        <v>0</v>
      </c>
      <c r="M547" t="s">
        <v>15</v>
      </c>
      <c r="N547" t="s">
        <v>599</v>
      </c>
      <c r="O547" t="s">
        <v>877</v>
      </c>
    </row>
    <row r="548" spans="1:15">
      <c r="A548">
        <v>20</v>
      </c>
      <c r="B548" t="s">
        <v>13</v>
      </c>
      <c r="C548" t="s">
        <v>21</v>
      </c>
      <c r="D548">
        <v>-69.630165457000004</v>
      </c>
      <c r="E548">
        <v>44.562654881</v>
      </c>
      <c r="F548">
        <v>22</v>
      </c>
      <c r="G548" t="s">
        <v>53</v>
      </c>
      <c r="H548" t="s">
        <v>53</v>
      </c>
      <c r="I548" t="s">
        <v>53</v>
      </c>
      <c r="J548" t="s">
        <v>53</v>
      </c>
      <c r="K548" t="s">
        <v>53</v>
      </c>
      <c r="L548">
        <v>0</v>
      </c>
      <c r="M548" t="s">
        <v>15</v>
      </c>
      <c r="N548" t="s">
        <v>272</v>
      </c>
      <c r="O548" t="s">
        <v>877</v>
      </c>
    </row>
    <row r="549" spans="1:15">
      <c r="A549">
        <v>242</v>
      </c>
      <c r="B549" t="s">
        <v>13</v>
      </c>
      <c r="C549" t="s">
        <v>14</v>
      </c>
      <c r="D549">
        <v>-69.644510857</v>
      </c>
      <c r="E549">
        <v>44.561507878999997</v>
      </c>
      <c r="F549">
        <v>22</v>
      </c>
      <c r="G549" t="s">
        <v>53</v>
      </c>
      <c r="H549" t="s">
        <v>53</v>
      </c>
      <c r="I549" t="s">
        <v>53</v>
      </c>
      <c r="J549" t="s">
        <v>53</v>
      </c>
      <c r="K549" t="s">
        <v>53</v>
      </c>
      <c r="L549">
        <v>0</v>
      </c>
      <c r="M549" t="s">
        <v>15</v>
      </c>
      <c r="N549" t="s">
        <v>494</v>
      </c>
      <c r="O549" t="s">
        <v>877</v>
      </c>
    </row>
    <row r="550" spans="1:15">
      <c r="A550">
        <v>41</v>
      </c>
      <c r="B550" t="s">
        <v>13</v>
      </c>
      <c r="C550" t="s">
        <v>21</v>
      </c>
      <c r="D550">
        <v>-69.627338373000001</v>
      </c>
      <c r="E550">
        <v>44.551002551000003</v>
      </c>
      <c r="F550">
        <v>3</v>
      </c>
      <c r="G550" t="s">
        <v>53</v>
      </c>
      <c r="H550" t="s">
        <v>53</v>
      </c>
      <c r="I550" t="s">
        <v>53</v>
      </c>
      <c r="J550" t="s">
        <v>53</v>
      </c>
      <c r="K550" t="s">
        <v>53</v>
      </c>
      <c r="L550">
        <v>0</v>
      </c>
      <c r="M550" t="s">
        <v>18</v>
      </c>
      <c r="N550" t="s">
        <v>293</v>
      </c>
      <c r="O550" t="s">
        <v>877</v>
      </c>
    </row>
    <row r="551" spans="1:15">
      <c r="A551">
        <v>144</v>
      </c>
      <c r="B551" t="s">
        <v>41</v>
      </c>
      <c r="C551" t="s">
        <v>21</v>
      </c>
      <c r="D551">
        <v>-69.633290805000001</v>
      </c>
      <c r="E551">
        <v>44.545291396000003</v>
      </c>
      <c r="F551">
        <v>21</v>
      </c>
      <c r="G551">
        <v>18</v>
      </c>
      <c r="H551">
        <v>17</v>
      </c>
      <c r="I551">
        <v>15</v>
      </c>
      <c r="J551">
        <v>15</v>
      </c>
      <c r="K551">
        <v>14</v>
      </c>
      <c r="L551">
        <v>0</v>
      </c>
      <c r="M551" t="s">
        <v>15</v>
      </c>
      <c r="N551" t="s">
        <v>396</v>
      </c>
      <c r="O551" t="s">
        <v>877</v>
      </c>
    </row>
    <row r="552" spans="1:15">
      <c r="A552">
        <v>203</v>
      </c>
      <c r="B552" t="s">
        <v>32</v>
      </c>
      <c r="C552" t="s">
        <v>14</v>
      </c>
      <c r="D552">
        <v>-69.627235908000003</v>
      </c>
      <c r="E552">
        <v>44.553143571</v>
      </c>
      <c r="F552">
        <v>3</v>
      </c>
      <c r="G552" t="s">
        <v>53</v>
      </c>
      <c r="H552" t="s">
        <v>53</v>
      </c>
      <c r="I552" t="s">
        <v>53</v>
      </c>
      <c r="J552" t="s">
        <v>53</v>
      </c>
      <c r="K552" t="s">
        <v>53</v>
      </c>
      <c r="L552">
        <v>0</v>
      </c>
      <c r="M552" t="s">
        <v>29</v>
      </c>
      <c r="N552" t="s">
        <v>455</v>
      </c>
      <c r="O552" t="s">
        <v>879</v>
      </c>
    </row>
    <row r="553" spans="1:15">
      <c r="A553">
        <v>305</v>
      </c>
      <c r="B553" t="s">
        <v>32</v>
      </c>
      <c r="C553" t="s">
        <v>14</v>
      </c>
      <c r="D553">
        <v>-69.639110165000005</v>
      </c>
      <c r="E553">
        <v>44.537942418</v>
      </c>
      <c r="F553">
        <v>1</v>
      </c>
      <c r="G553" t="s">
        <v>53</v>
      </c>
      <c r="H553" t="s">
        <v>53</v>
      </c>
      <c r="I553" t="s">
        <v>53</v>
      </c>
      <c r="J553" t="s">
        <v>53</v>
      </c>
      <c r="K553" t="s">
        <v>53</v>
      </c>
      <c r="L553">
        <v>0</v>
      </c>
      <c r="M553" t="s">
        <v>15</v>
      </c>
      <c r="N553" t="s">
        <v>557</v>
      </c>
      <c r="O553" t="s">
        <v>879</v>
      </c>
    </row>
    <row r="554" spans="1:15">
      <c r="A554">
        <v>307</v>
      </c>
      <c r="B554" t="s">
        <v>32</v>
      </c>
      <c r="C554" t="s">
        <v>14</v>
      </c>
      <c r="D554">
        <v>-69.639041524000007</v>
      </c>
      <c r="E554">
        <v>44.538134774</v>
      </c>
      <c r="F554">
        <v>1</v>
      </c>
      <c r="G554" t="s">
        <v>53</v>
      </c>
      <c r="H554" t="s">
        <v>53</v>
      </c>
      <c r="I554" t="s">
        <v>53</v>
      </c>
      <c r="J554" t="s">
        <v>53</v>
      </c>
      <c r="K554" t="s">
        <v>53</v>
      </c>
      <c r="L554">
        <v>0</v>
      </c>
      <c r="M554" t="s">
        <v>15</v>
      </c>
      <c r="N554" t="s">
        <v>559</v>
      </c>
      <c r="O554" t="s">
        <v>879</v>
      </c>
    </row>
    <row r="555" spans="1:15">
      <c r="A555">
        <v>174</v>
      </c>
      <c r="B555" t="s">
        <v>32</v>
      </c>
      <c r="C555" t="s">
        <v>21</v>
      </c>
      <c r="D555">
        <v>-69.637515719000007</v>
      </c>
      <c r="E555">
        <v>44.539041509</v>
      </c>
      <c r="F555">
        <v>2</v>
      </c>
      <c r="G555" t="s">
        <v>53</v>
      </c>
      <c r="H555" t="s">
        <v>53</v>
      </c>
      <c r="I555" t="s">
        <v>53</v>
      </c>
      <c r="J555" t="s">
        <v>53</v>
      </c>
      <c r="K555" t="s">
        <v>53</v>
      </c>
      <c r="L555">
        <v>0</v>
      </c>
      <c r="M555" t="s">
        <v>15</v>
      </c>
      <c r="N555" t="s">
        <v>426</v>
      </c>
      <c r="O555" t="s">
        <v>879</v>
      </c>
    </row>
    <row r="556" spans="1:15">
      <c r="A556">
        <v>429</v>
      </c>
      <c r="B556" t="s">
        <v>32</v>
      </c>
      <c r="C556" t="s">
        <v>21</v>
      </c>
      <c r="D556">
        <v>-69.659059904000003</v>
      </c>
      <c r="E556">
        <v>44.5340518</v>
      </c>
      <c r="F556">
        <v>9</v>
      </c>
      <c r="G556" t="s">
        <v>53</v>
      </c>
      <c r="H556" t="s">
        <v>53</v>
      </c>
      <c r="I556" t="s">
        <v>53</v>
      </c>
      <c r="J556" t="s">
        <v>53</v>
      </c>
      <c r="K556" t="s">
        <v>53</v>
      </c>
      <c r="L556">
        <v>0</v>
      </c>
      <c r="M556" t="s">
        <v>15</v>
      </c>
      <c r="N556" t="s">
        <v>681</v>
      </c>
      <c r="O556" t="s">
        <v>879</v>
      </c>
    </row>
    <row r="557" spans="1:15">
      <c r="A557">
        <v>116</v>
      </c>
      <c r="B557" t="s">
        <v>32</v>
      </c>
      <c r="C557" t="s">
        <v>21</v>
      </c>
      <c r="D557">
        <v>-69.633193524000006</v>
      </c>
      <c r="E557">
        <v>44.550739329000002</v>
      </c>
      <c r="F557">
        <v>41</v>
      </c>
      <c r="G557" t="s">
        <v>53</v>
      </c>
      <c r="H557" t="s">
        <v>53</v>
      </c>
      <c r="I557" t="s">
        <v>53</v>
      </c>
      <c r="J557" t="s">
        <v>53</v>
      </c>
      <c r="K557" t="s">
        <v>53</v>
      </c>
      <c r="L557">
        <v>0</v>
      </c>
      <c r="M557" t="s">
        <v>15</v>
      </c>
      <c r="N557" t="s">
        <v>368</v>
      </c>
      <c r="O557" t="s">
        <v>879</v>
      </c>
    </row>
    <row r="558" spans="1:15">
      <c r="A558">
        <v>97</v>
      </c>
      <c r="B558" t="s">
        <v>32</v>
      </c>
      <c r="C558" t="s">
        <v>14</v>
      </c>
      <c r="D558">
        <v>-69.627494107000004</v>
      </c>
      <c r="E558">
        <v>44.552737712999999</v>
      </c>
      <c r="F558">
        <v>3</v>
      </c>
      <c r="G558" t="s">
        <v>53</v>
      </c>
      <c r="H558" t="s">
        <v>53</v>
      </c>
      <c r="I558" t="s">
        <v>53</v>
      </c>
      <c r="J558" t="s">
        <v>53</v>
      </c>
      <c r="K558" t="s">
        <v>53</v>
      </c>
      <c r="L558">
        <v>0</v>
      </c>
      <c r="M558" t="s">
        <v>18</v>
      </c>
      <c r="N558" t="s">
        <v>349</v>
      </c>
      <c r="O558" t="s">
        <v>879</v>
      </c>
    </row>
    <row r="559" spans="1:15">
      <c r="A559">
        <v>147</v>
      </c>
      <c r="B559" t="s">
        <v>16</v>
      </c>
      <c r="C559" t="s">
        <v>21</v>
      </c>
      <c r="D559">
        <v>-69.632821153999998</v>
      </c>
      <c r="E559">
        <v>44.545891875000002</v>
      </c>
      <c r="F559">
        <v>2</v>
      </c>
      <c r="G559" t="s">
        <v>53</v>
      </c>
      <c r="H559" t="s">
        <v>53</v>
      </c>
      <c r="I559" t="s">
        <v>53</v>
      </c>
      <c r="J559" t="s">
        <v>53</v>
      </c>
      <c r="K559" t="s">
        <v>53</v>
      </c>
      <c r="L559">
        <v>0</v>
      </c>
      <c r="M559" t="s">
        <v>15</v>
      </c>
      <c r="N559" t="s">
        <v>399</v>
      </c>
      <c r="O559" t="s">
        <v>877</v>
      </c>
    </row>
    <row r="560" spans="1:15">
      <c r="A560">
        <v>357</v>
      </c>
      <c r="B560" t="s">
        <v>16</v>
      </c>
      <c r="C560" t="s">
        <v>21</v>
      </c>
      <c r="D560">
        <v>-69.660231315999994</v>
      </c>
      <c r="E560">
        <v>44.533276145000002</v>
      </c>
      <c r="F560">
        <v>4</v>
      </c>
      <c r="G560" t="s">
        <v>53</v>
      </c>
      <c r="H560" t="s">
        <v>53</v>
      </c>
      <c r="I560" t="s">
        <v>53</v>
      </c>
      <c r="J560" t="s">
        <v>53</v>
      </c>
      <c r="K560" t="s">
        <v>53</v>
      </c>
      <c r="L560">
        <v>0</v>
      </c>
      <c r="M560" t="s">
        <v>15</v>
      </c>
      <c r="N560" t="s">
        <v>609</v>
      </c>
      <c r="O560" t="s">
        <v>877</v>
      </c>
    </row>
    <row r="561" spans="1:15">
      <c r="A561">
        <v>379</v>
      </c>
      <c r="B561" t="s">
        <v>16</v>
      </c>
      <c r="C561" t="s">
        <v>14</v>
      </c>
      <c r="D561">
        <v>-69.660764033999996</v>
      </c>
      <c r="E561">
        <v>44.534063346000003</v>
      </c>
      <c r="F561">
        <v>5</v>
      </c>
      <c r="G561" t="s">
        <v>53</v>
      </c>
      <c r="H561" t="s">
        <v>53</v>
      </c>
      <c r="I561" t="s">
        <v>53</v>
      </c>
      <c r="J561" t="s">
        <v>53</v>
      </c>
      <c r="K561" t="s">
        <v>53</v>
      </c>
      <c r="L561">
        <v>0</v>
      </c>
      <c r="M561" t="s">
        <v>15</v>
      </c>
      <c r="N561" t="s">
        <v>631</v>
      </c>
      <c r="O561" t="s">
        <v>877</v>
      </c>
    </row>
    <row r="562" spans="1:15">
      <c r="A562">
        <v>443</v>
      </c>
      <c r="B562" t="s">
        <v>16</v>
      </c>
      <c r="C562" t="s">
        <v>14</v>
      </c>
      <c r="D562">
        <v>-69.660083326000006</v>
      </c>
      <c r="E562">
        <v>44.534193211999998</v>
      </c>
      <c r="F562">
        <v>5</v>
      </c>
      <c r="G562" t="s">
        <v>53</v>
      </c>
      <c r="H562" t="s">
        <v>53</v>
      </c>
      <c r="I562" t="s">
        <v>53</v>
      </c>
      <c r="J562" t="s">
        <v>53</v>
      </c>
      <c r="K562" t="s">
        <v>53</v>
      </c>
      <c r="L562">
        <v>0</v>
      </c>
      <c r="M562" t="s">
        <v>15</v>
      </c>
      <c r="N562" t="s">
        <v>695</v>
      </c>
      <c r="O562" t="s">
        <v>877</v>
      </c>
    </row>
    <row r="563" spans="1:15">
      <c r="A563">
        <v>441</v>
      </c>
      <c r="B563" t="s">
        <v>16</v>
      </c>
      <c r="C563" t="s">
        <v>14</v>
      </c>
      <c r="D563">
        <v>-69.659665290999996</v>
      </c>
      <c r="E563">
        <v>44.534109139999998</v>
      </c>
      <c r="F563">
        <v>6</v>
      </c>
      <c r="G563" t="s">
        <v>53</v>
      </c>
      <c r="H563" t="s">
        <v>53</v>
      </c>
      <c r="I563" t="s">
        <v>53</v>
      </c>
      <c r="J563" t="s">
        <v>53</v>
      </c>
      <c r="K563" t="s">
        <v>53</v>
      </c>
      <c r="L563">
        <v>0</v>
      </c>
      <c r="M563" t="s">
        <v>15</v>
      </c>
      <c r="N563" t="s">
        <v>693</v>
      </c>
      <c r="O563" t="s">
        <v>877</v>
      </c>
    </row>
    <row r="564" spans="1:15">
      <c r="A564">
        <v>438</v>
      </c>
      <c r="B564" t="s">
        <v>16</v>
      </c>
      <c r="C564" t="s">
        <v>14</v>
      </c>
      <c r="D564">
        <v>-69.659557883000005</v>
      </c>
      <c r="E564">
        <v>44.534133674000003</v>
      </c>
      <c r="F564">
        <v>7</v>
      </c>
      <c r="G564" t="s">
        <v>53</v>
      </c>
      <c r="H564" t="s">
        <v>53</v>
      </c>
      <c r="I564" t="s">
        <v>53</v>
      </c>
      <c r="J564" t="s">
        <v>53</v>
      </c>
      <c r="K564" t="s">
        <v>53</v>
      </c>
      <c r="L564">
        <v>0</v>
      </c>
      <c r="M564" t="s">
        <v>15</v>
      </c>
      <c r="N564" t="s">
        <v>690</v>
      </c>
      <c r="O564" t="s">
        <v>877</v>
      </c>
    </row>
    <row r="565" spans="1:15">
      <c r="A565">
        <v>624</v>
      </c>
      <c r="B565" t="s">
        <v>16</v>
      </c>
      <c r="C565" t="s">
        <v>14</v>
      </c>
      <c r="D565">
        <v>-69.654668513000004</v>
      </c>
      <c r="E565">
        <v>44.579350916000003</v>
      </c>
      <c r="F565">
        <v>12</v>
      </c>
      <c r="G565" t="s">
        <v>53</v>
      </c>
      <c r="H565" t="s">
        <v>53</v>
      </c>
      <c r="I565" t="s">
        <v>53</v>
      </c>
      <c r="J565" t="s">
        <v>53</v>
      </c>
      <c r="K565" t="s">
        <v>53</v>
      </c>
      <c r="L565">
        <v>0</v>
      </c>
      <c r="M565" t="s">
        <v>15</v>
      </c>
      <c r="N565" t="s">
        <v>833</v>
      </c>
      <c r="O565" t="s">
        <v>877</v>
      </c>
    </row>
    <row r="566" spans="1:15">
      <c r="A566">
        <v>3</v>
      </c>
      <c r="B566" t="s">
        <v>16</v>
      </c>
      <c r="C566" t="s">
        <v>14</v>
      </c>
      <c r="D566">
        <v>-69.645380863</v>
      </c>
      <c r="E566">
        <v>44.562251187000001</v>
      </c>
      <c r="F566">
        <v>14</v>
      </c>
      <c r="G566" t="s">
        <v>53</v>
      </c>
      <c r="H566" t="s">
        <v>53</v>
      </c>
      <c r="I566" t="s">
        <v>53</v>
      </c>
      <c r="J566" t="s">
        <v>53</v>
      </c>
      <c r="K566" t="s">
        <v>53</v>
      </c>
      <c r="L566">
        <v>0</v>
      </c>
      <c r="M566" t="s">
        <v>15</v>
      </c>
      <c r="N566" t="s">
        <v>255</v>
      </c>
      <c r="O566" t="s">
        <v>877</v>
      </c>
    </row>
    <row r="567" spans="1:15">
      <c r="A567">
        <v>618</v>
      </c>
      <c r="B567" t="s">
        <v>16</v>
      </c>
      <c r="C567" t="s">
        <v>14</v>
      </c>
      <c r="D567">
        <v>-69.654832197999994</v>
      </c>
      <c r="E567">
        <v>44.579846717999999</v>
      </c>
      <c r="F567">
        <v>18</v>
      </c>
      <c r="G567" t="s">
        <v>53</v>
      </c>
      <c r="H567" t="s">
        <v>53</v>
      </c>
      <c r="I567" t="s">
        <v>53</v>
      </c>
      <c r="J567" t="s">
        <v>53</v>
      </c>
      <c r="K567" t="s">
        <v>53</v>
      </c>
      <c r="L567">
        <v>0</v>
      </c>
      <c r="M567" t="s">
        <v>15</v>
      </c>
      <c r="N567" t="s">
        <v>827</v>
      </c>
      <c r="O567" t="s">
        <v>877</v>
      </c>
    </row>
    <row r="568" spans="1:15">
      <c r="A568">
        <v>191</v>
      </c>
      <c r="B568" t="s">
        <v>16</v>
      </c>
      <c r="C568" t="s">
        <v>14</v>
      </c>
      <c r="D568">
        <v>-69.645315615000001</v>
      </c>
      <c r="E568">
        <v>44.552435907000003</v>
      </c>
      <c r="F568">
        <v>20</v>
      </c>
      <c r="G568" t="s">
        <v>53</v>
      </c>
      <c r="H568" t="s">
        <v>53</v>
      </c>
      <c r="I568" t="s">
        <v>53</v>
      </c>
      <c r="J568" t="s">
        <v>53</v>
      </c>
      <c r="K568" t="s">
        <v>53</v>
      </c>
      <c r="L568">
        <v>0</v>
      </c>
      <c r="M568" t="s">
        <v>15</v>
      </c>
      <c r="N568" t="s">
        <v>443</v>
      </c>
      <c r="O568" t="s">
        <v>877</v>
      </c>
    </row>
    <row r="569" spans="1:15">
      <c r="A569">
        <v>190</v>
      </c>
      <c r="B569" t="s">
        <v>16</v>
      </c>
      <c r="C569" t="s">
        <v>14</v>
      </c>
      <c r="D569">
        <v>-69.645275659000006</v>
      </c>
      <c r="E569">
        <v>44.552433061999999</v>
      </c>
      <c r="F569">
        <v>21</v>
      </c>
      <c r="G569" t="s">
        <v>53</v>
      </c>
      <c r="H569" t="s">
        <v>53</v>
      </c>
      <c r="I569" t="s">
        <v>53</v>
      </c>
      <c r="J569" t="s">
        <v>53</v>
      </c>
      <c r="K569" t="s">
        <v>53</v>
      </c>
      <c r="L569">
        <v>0</v>
      </c>
      <c r="M569" t="s">
        <v>15</v>
      </c>
      <c r="N569" t="s">
        <v>442</v>
      </c>
      <c r="O569" t="s">
        <v>877</v>
      </c>
    </row>
    <row r="570" spans="1:15">
      <c r="A570">
        <v>188</v>
      </c>
      <c r="B570" t="s">
        <v>16</v>
      </c>
      <c r="C570" t="s">
        <v>14</v>
      </c>
      <c r="D570">
        <v>-69.645194079999996</v>
      </c>
      <c r="E570">
        <v>44.552371622999999</v>
      </c>
      <c r="F570">
        <v>24</v>
      </c>
      <c r="G570">
        <v>15</v>
      </c>
      <c r="H570">
        <v>12</v>
      </c>
      <c r="I570" t="s">
        <v>53</v>
      </c>
      <c r="J570" t="s">
        <v>53</v>
      </c>
      <c r="K570" t="s">
        <v>53</v>
      </c>
      <c r="L570">
        <v>0</v>
      </c>
      <c r="M570" t="s">
        <v>15</v>
      </c>
      <c r="N570" t="s">
        <v>440</v>
      </c>
      <c r="O570" t="s">
        <v>877</v>
      </c>
    </row>
    <row r="571" spans="1:15">
      <c r="A571">
        <v>43</v>
      </c>
      <c r="B571" t="s">
        <v>16</v>
      </c>
      <c r="C571" t="s">
        <v>14</v>
      </c>
      <c r="D571">
        <v>-69.627853185999996</v>
      </c>
      <c r="E571">
        <v>44.550848983000002</v>
      </c>
      <c r="F571">
        <v>2</v>
      </c>
      <c r="G571" t="s">
        <v>53</v>
      </c>
      <c r="H571" t="s">
        <v>53</v>
      </c>
      <c r="I571" t="s">
        <v>53</v>
      </c>
      <c r="J571" t="s">
        <v>53</v>
      </c>
      <c r="K571" t="s">
        <v>53</v>
      </c>
      <c r="L571">
        <v>0</v>
      </c>
      <c r="M571" t="s">
        <v>18</v>
      </c>
      <c r="N571" t="s">
        <v>295</v>
      </c>
      <c r="O571" t="s">
        <v>877</v>
      </c>
    </row>
    <row r="572" spans="1:15">
      <c r="A572">
        <v>205</v>
      </c>
      <c r="B572" t="s">
        <v>16</v>
      </c>
      <c r="C572" t="s">
        <v>14</v>
      </c>
      <c r="D572">
        <v>-69.627702201999995</v>
      </c>
      <c r="E572">
        <v>44.553218207999997</v>
      </c>
      <c r="F572">
        <v>3</v>
      </c>
      <c r="G572" t="s">
        <v>53</v>
      </c>
      <c r="H572" t="s">
        <v>53</v>
      </c>
      <c r="I572" t="s">
        <v>53</v>
      </c>
      <c r="J572" t="s">
        <v>53</v>
      </c>
      <c r="K572" t="s">
        <v>53</v>
      </c>
      <c r="L572">
        <v>0</v>
      </c>
      <c r="M572" t="s">
        <v>18</v>
      </c>
      <c r="N572" t="s">
        <v>457</v>
      </c>
      <c r="O572" t="s">
        <v>877</v>
      </c>
    </row>
    <row r="573" spans="1:15">
      <c r="A573">
        <v>479</v>
      </c>
      <c r="B573" t="s">
        <v>16</v>
      </c>
      <c r="C573" t="s">
        <v>14</v>
      </c>
      <c r="D573">
        <v>-69.659844495000002</v>
      </c>
      <c r="E573">
        <v>44.526960463000002</v>
      </c>
      <c r="F573">
        <v>5</v>
      </c>
      <c r="G573" t="s">
        <v>53</v>
      </c>
      <c r="H573" t="s">
        <v>53</v>
      </c>
      <c r="I573" t="s">
        <v>53</v>
      </c>
      <c r="J573" t="s">
        <v>53</v>
      </c>
      <c r="K573" t="s">
        <v>53</v>
      </c>
      <c r="L573">
        <v>0</v>
      </c>
      <c r="M573" t="s">
        <v>18</v>
      </c>
      <c r="N573" t="s">
        <v>731</v>
      </c>
      <c r="O573" t="s">
        <v>877</v>
      </c>
    </row>
    <row r="574" spans="1:15">
      <c r="A574">
        <v>189</v>
      </c>
      <c r="B574" t="s">
        <v>16</v>
      </c>
      <c r="C574" t="s">
        <v>14</v>
      </c>
      <c r="D574">
        <v>-69.645241597999998</v>
      </c>
      <c r="E574">
        <v>44.552410895999998</v>
      </c>
      <c r="F574">
        <v>24</v>
      </c>
      <c r="G574" t="s">
        <v>53</v>
      </c>
      <c r="H574" t="s">
        <v>53</v>
      </c>
      <c r="I574" t="s">
        <v>53</v>
      </c>
      <c r="J574" t="s">
        <v>53</v>
      </c>
      <c r="K574" t="s">
        <v>53</v>
      </c>
      <c r="L574">
        <v>0</v>
      </c>
      <c r="M574" t="s">
        <v>18</v>
      </c>
      <c r="N574" t="s">
        <v>441</v>
      </c>
      <c r="O574" t="s">
        <v>877</v>
      </c>
    </row>
    <row r="575" spans="1:15">
      <c r="A575">
        <v>252</v>
      </c>
      <c r="B575" t="s">
        <v>46</v>
      </c>
      <c r="C575" t="s">
        <v>21</v>
      </c>
      <c r="D575">
        <v>-69.646082469999996</v>
      </c>
      <c r="E575">
        <v>44.561680977999998</v>
      </c>
      <c r="F575">
        <v>23</v>
      </c>
      <c r="G575" t="s">
        <v>53</v>
      </c>
      <c r="H575" t="s">
        <v>53</v>
      </c>
      <c r="I575" t="s">
        <v>53</v>
      </c>
      <c r="J575" t="s">
        <v>53</v>
      </c>
      <c r="K575" t="s">
        <v>53</v>
      </c>
      <c r="L575">
        <v>0</v>
      </c>
      <c r="M575" t="s">
        <v>15</v>
      </c>
      <c r="N575" t="s">
        <v>504</v>
      </c>
      <c r="O575" t="s">
        <v>877</v>
      </c>
    </row>
    <row r="576" spans="1:15">
      <c r="A576">
        <v>253</v>
      </c>
      <c r="B576" t="s">
        <v>46</v>
      </c>
      <c r="C576" t="s">
        <v>14</v>
      </c>
      <c r="D576">
        <v>-69.646146885999997</v>
      </c>
      <c r="E576">
        <v>44.561654695000001</v>
      </c>
      <c r="F576">
        <v>25</v>
      </c>
      <c r="G576" t="s">
        <v>53</v>
      </c>
      <c r="H576" t="s">
        <v>53</v>
      </c>
      <c r="I576" t="s">
        <v>53</v>
      </c>
      <c r="J576" t="s">
        <v>53</v>
      </c>
      <c r="K576" t="s">
        <v>53</v>
      </c>
      <c r="L576">
        <v>0</v>
      </c>
      <c r="M576" t="s">
        <v>15</v>
      </c>
      <c r="N576" t="s">
        <v>505</v>
      </c>
      <c r="O576" t="s">
        <v>877</v>
      </c>
    </row>
    <row r="577" spans="1:15">
      <c r="A577">
        <v>249</v>
      </c>
      <c r="B577" t="s">
        <v>46</v>
      </c>
      <c r="C577" t="s">
        <v>19</v>
      </c>
      <c r="D577">
        <v>-69.645756261000002</v>
      </c>
      <c r="E577">
        <v>44.561829277000001</v>
      </c>
      <c r="F577">
        <v>26</v>
      </c>
      <c r="G577" t="s">
        <v>53</v>
      </c>
      <c r="H577" t="s">
        <v>53</v>
      </c>
      <c r="I577" t="s">
        <v>53</v>
      </c>
      <c r="J577" t="s">
        <v>53</v>
      </c>
      <c r="K577" t="s">
        <v>53</v>
      </c>
      <c r="L577">
        <v>0</v>
      </c>
      <c r="M577" t="s">
        <v>15</v>
      </c>
      <c r="N577" t="s">
        <v>501</v>
      </c>
      <c r="O577" t="s">
        <v>877</v>
      </c>
    </row>
    <row r="578" spans="1:15">
      <c r="A578">
        <v>250</v>
      </c>
      <c r="B578" t="s">
        <v>46</v>
      </c>
      <c r="C578" t="s">
        <v>21</v>
      </c>
      <c r="D578">
        <v>-69.645857524999997</v>
      </c>
      <c r="E578">
        <v>44.561770744999997</v>
      </c>
      <c r="F578">
        <v>26</v>
      </c>
      <c r="G578" t="s">
        <v>53</v>
      </c>
      <c r="H578" t="s">
        <v>53</v>
      </c>
      <c r="I578" t="s">
        <v>53</v>
      </c>
      <c r="J578" t="s">
        <v>53</v>
      </c>
      <c r="K578" t="s">
        <v>53</v>
      </c>
      <c r="L578">
        <v>0</v>
      </c>
      <c r="M578" t="s">
        <v>15</v>
      </c>
      <c r="N578" t="s">
        <v>502</v>
      </c>
      <c r="O578" t="s">
        <v>877</v>
      </c>
    </row>
    <row r="579" spans="1:15">
      <c r="A579">
        <v>251</v>
      </c>
      <c r="B579" t="s">
        <v>46</v>
      </c>
      <c r="C579" t="s">
        <v>14</v>
      </c>
      <c r="D579">
        <v>-69.645961330999995</v>
      </c>
      <c r="E579">
        <v>44.561707396000003</v>
      </c>
      <c r="F579">
        <v>29</v>
      </c>
      <c r="G579" t="s">
        <v>53</v>
      </c>
      <c r="H579" t="s">
        <v>53</v>
      </c>
      <c r="I579" t="s">
        <v>53</v>
      </c>
      <c r="J579" t="s">
        <v>53</v>
      </c>
      <c r="K579" t="s">
        <v>53</v>
      </c>
      <c r="L579">
        <v>0</v>
      </c>
      <c r="M579" t="s">
        <v>15</v>
      </c>
      <c r="N579" t="s">
        <v>503</v>
      </c>
      <c r="O579" t="s">
        <v>877</v>
      </c>
    </row>
    <row r="580" spans="1:15">
      <c r="A580">
        <v>248</v>
      </c>
      <c r="B580" t="s">
        <v>46</v>
      </c>
      <c r="C580" t="s">
        <v>14</v>
      </c>
      <c r="D580">
        <v>-69.645681972999995</v>
      </c>
      <c r="E580">
        <v>44.561838944000002</v>
      </c>
      <c r="F580">
        <v>36</v>
      </c>
      <c r="G580" t="s">
        <v>53</v>
      </c>
      <c r="H580" t="s">
        <v>53</v>
      </c>
      <c r="I580" t="s">
        <v>53</v>
      </c>
      <c r="J580" t="s">
        <v>53</v>
      </c>
      <c r="K580" t="s">
        <v>53</v>
      </c>
      <c r="L580">
        <v>0</v>
      </c>
      <c r="M580" t="s">
        <v>15</v>
      </c>
      <c r="N580" t="s">
        <v>500</v>
      </c>
      <c r="O580" t="s">
        <v>877</v>
      </c>
    </row>
    <row r="581" spans="1:15">
      <c r="A581">
        <v>129</v>
      </c>
      <c r="B581" t="s">
        <v>39</v>
      </c>
      <c r="C581" t="s">
        <v>21</v>
      </c>
      <c r="D581">
        <v>-69.633543040999996</v>
      </c>
      <c r="E581">
        <v>44.551318174999999</v>
      </c>
      <c r="F581">
        <v>8</v>
      </c>
      <c r="G581">
        <v>7</v>
      </c>
      <c r="H581">
        <v>7</v>
      </c>
      <c r="I581" t="s">
        <v>53</v>
      </c>
      <c r="J581" t="s">
        <v>53</v>
      </c>
      <c r="K581" t="s">
        <v>53</v>
      </c>
      <c r="L581">
        <v>0</v>
      </c>
      <c r="M581" t="s">
        <v>15</v>
      </c>
      <c r="N581" t="s">
        <v>381</v>
      </c>
      <c r="O581" t="s">
        <v>879</v>
      </c>
    </row>
    <row r="582" spans="1:15">
      <c r="A582">
        <v>468</v>
      </c>
      <c r="B582" t="s">
        <v>52</v>
      </c>
      <c r="C582" t="s">
        <v>14</v>
      </c>
      <c r="D582">
        <v>-69.660599277000003</v>
      </c>
      <c r="E582">
        <v>44.527132887999997</v>
      </c>
      <c r="F582">
        <v>5</v>
      </c>
      <c r="G582" t="s">
        <v>53</v>
      </c>
      <c r="H582" t="s">
        <v>53</v>
      </c>
      <c r="I582" t="s">
        <v>53</v>
      </c>
      <c r="J582" t="s">
        <v>53</v>
      </c>
      <c r="K582" t="s">
        <v>53</v>
      </c>
      <c r="L582">
        <v>0</v>
      </c>
      <c r="M582" t="s">
        <v>15</v>
      </c>
      <c r="N582" t="s">
        <v>720</v>
      </c>
      <c r="O582" t="s">
        <v>877</v>
      </c>
    </row>
    <row r="583" spans="1:15">
      <c r="A583">
        <v>469</v>
      </c>
      <c r="B583" t="s">
        <v>52</v>
      </c>
      <c r="C583" t="s">
        <v>14</v>
      </c>
      <c r="D583">
        <v>-69.660510771000006</v>
      </c>
      <c r="E583">
        <v>44.527144667999998</v>
      </c>
      <c r="F583">
        <v>5</v>
      </c>
      <c r="G583" t="s">
        <v>53</v>
      </c>
      <c r="H583" t="s">
        <v>53</v>
      </c>
      <c r="I583" t="s">
        <v>53</v>
      </c>
      <c r="J583" t="s">
        <v>53</v>
      </c>
      <c r="K583" t="s">
        <v>53</v>
      </c>
      <c r="L583">
        <v>0</v>
      </c>
      <c r="M583" t="s">
        <v>15</v>
      </c>
      <c r="N583" t="s">
        <v>721</v>
      </c>
      <c r="O583" t="s">
        <v>877</v>
      </c>
    </row>
    <row r="584" spans="1:15">
      <c r="A584">
        <v>465</v>
      </c>
      <c r="B584" t="s">
        <v>52</v>
      </c>
      <c r="C584" t="s">
        <v>14</v>
      </c>
      <c r="D584">
        <v>-69.660746352999993</v>
      </c>
      <c r="E584">
        <v>44.527199676999999</v>
      </c>
      <c r="F584">
        <v>6</v>
      </c>
      <c r="G584" t="s">
        <v>53</v>
      </c>
      <c r="H584" t="s">
        <v>53</v>
      </c>
      <c r="I584" t="s">
        <v>53</v>
      </c>
      <c r="J584" t="s">
        <v>53</v>
      </c>
      <c r="K584" t="s">
        <v>53</v>
      </c>
      <c r="L584">
        <v>0</v>
      </c>
      <c r="M584" t="s">
        <v>15</v>
      </c>
      <c r="N584" t="s">
        <v>717</v>
      </c>
      <c r="O584" t="s">
        <v>877</v>
      </c>
    </row>
    <row r="585" spans="1:15">
      <c r="A585">
        <v>466</v>
      </c>
      <c r="B585" t="s">
        <v>52</v>
      </c>
      <c r="C585" t="s">
        <v>21</v>
      </c>
      <c r="D585">
        <v>-69.660724877999996</v>
      </c>
      <c r="E585">
        <v>44.527193380999996</v>
      </c>
      <c r="F585">
        <v>6</v>
      </c>
      <c r="G585" t="s">
        <v>53</v>
      </c>
      <c r="H585" t="s">
        <v>53</v>
      </c>
      <c r="I585" t="s">
        <v>53</v>
      </c>
      <c r="J585" t="s">
        <v>53</v>
      </c>
      <c r="K585" t="s">
        <v>53</v>
      </c>
      <c r="L585">
        <v>0</v>
      </c>
      <c r="M585" t="s">
        <v>15</v>
      </c>
      <c r="N585" t="s">
        <v>718</v>
      </c>
      <c r="O585" t="s">
        <v>877</v>
      </c>
    </row>
    <row r="586" spans="1:15">
      <c r="A586">
        <v>411</v>
      </c>
      <c r="B586" t="s">
        <v>52</v>
      </c>
      <c r="C586" t="s">
        <v>23</v>
      </c>
      <c r="D586">
        <v>-69.661989259999999</v>
      </c>
      <c r="E586">
        <v>44.528641084</v>
      </c>
      <c r="F586">
        <v>7</v>
      </c>
      <c r="G586" t="s">
        <v>53</v>
      </c>
      <c r="H586" t="s">
        <v>53</v>
      </c>
      <c r="I586" t="s">
        <v>53</v>
      </c>
      <c r="J586" t="s">
        <v>53</v>
      </c>
      <c r="K586" t="s">
        <v>53</v>
      </c>
      <c r="L586">
        <v>0</v>
      </c>
      <c r="M586" t="s">
        <v>15</v>
      </c>
      <c r="N586" t="s">
        <v>663</v>
      </c>
      <c r="O586" t="s">
        <v>877</v>
      </c>
    </row>
    <row r="587" spans="1:15">
      <c r="A587">
        <v>463</v>
      </c>
      <c r="B587" t="s">
        <v>52</v>
      </c>
      <c r="C587" t="s">
        <v>14</v>
      </c>
      <c r="D587">
        <v>-69.660853455999998</v>
      </c>
      <c r="E587">
        <v>44.527189741999997</v>
      </c>
      <c r="F587">
        <v>8</v>
      </c>
      <c r="G587" t="s">
        <v>53</v>
      </c>
      <c r="H587" t="s">
        <v>53</v>
      </c>
      <c r="I587" t="s">
        <v>53</v>
      </c>
      <c r="J587" t="s">
        <v>53</v>
      </c>
      <c r="K587" t="s">
        <v>53</v>
      </c>
      <c r="L587">
        <v>0</v>
      </c>
      <c r="M587" t="s">
        <v>15</v>
      </c>
      <c r="N587" t="s">
        <v>715</v>
      </c>
      <c r="O587" t="s">
        <v>877</v>
      </c>
    </row>
    <row r="588" spans="1:15">
      <c r="A588">
        <v>412</v>
      </c>
      <c r="B588" t="s">
        <v>52</v>
      </c>
      <c r="C588" t="s">
        <v>21</v>
      </c>
      <c r="D588">
        <v>-69.662000012999997</v>
      </c>
      <c r="E588">
        <v>44.528643518000003</v>
      </c>
      <c r="F588">
        <v>9</v>
      </c>
      <c r="G588" t="s">
        <v>53</v>
      </c>
      <c r="H588" t="s">
        <v>53</v>
      </c>
      <c r="I588" t="s">
        <v>53</v>
      </c>
      <c r="J588" t="s">
        <v>53</v>
      </c>
      <c r="K588" t="s">
        <v>53</v>
      </c>
      <c r="L588">
        <v>0</v>
      </c>
      <c r="M588" t="s">
        <v>15</v>
      </c>
      <c r="N588" t="s">
        <v>664</v>
      </c>
      <c r="O588" t="s">
        <v>877</v>
      </c>
    </row>
    <row r="589" spans="1:15">
      <c r="A589">
        <v>471</v>
      </c>
      <c r="B589" t="s">
        <v>52</v>
      </c>
      <c r="C589" t="s">
        <v>21</v>
      </c>
      <c r="D589">
        <v>-69.660424504000005</v>
      </c>
      <c r="E589">
        <v>44.526983491000003</v>
      </c>
      <c r="F589">
        <v>9</v>
      </c>
      <c r="G589" t="s">
        <v>53</v>
      </c>
      <c r="H589" t="s">
        <v>53</v>
      </c>
      <c r="I589" t="s">
        <v>53</v>
      </c>
      <c r="J589" t="s">
        <v>53</v>
      </c>
      <c r="K589" t="s">
        <v>53</v>
      </c>
      <c r="L589">
        <v>0</v>
      </c>
      <c r="M589" t="s">
        <v>15</v>
      </c>
      <c r="N589" t="s">
        <v>723</v>
      </c>
      <c r="O589" t="s">
        <v>877</v>
      </c>
    </row>
    <row r="590" spans="1:15">
      <c r="A590">
        <v>467</v>
      </c>
      <c r="B590" t="s">
        <v>52</v>
      </c>
      <c r="C590" t="s">
        <v>21</v>
      </c>
      <c r="D590">
        <v>-69.660719056999994</v>
      </c>
      <c r="E590">
        <v>44.527147577999997</v>
      </c>
      <c r="F590">
        <v>11</v>
      </c>
      <c r="G590" t="s">
        <v>53</v>
      </c>
      <c r="H590" t="s">
        <v>53</v>
      </c>
      <c r="I590" t="s">
        <v>53</v>
      </c>
      <c r="J590" t="s">
        <v>53</v>
      </c>
      <c r="K590" t="s">
        <v>53</v>
      </c>
      <c r="L590">
        <v>0</v>
      </c>
      <c r="M590" t="s">
        <v>15</v>
      </c>
      <c r="N590" t="s">
        <v>719</v>
      </c>
      <c r="O590" t="s">
        <v>877</v>
      </c>
    </row>
    <row r="591" spans="1:15">
      <c r="A591">
        <v>410</v>
      </c>
      <c r="B591" t="s">
        <v>52</v>
      </c>
      <c r="C591" t="s">
        <v>19</v>
      </c>
      <c r="D591">
        <v>-69.661986795999994</v>
      </c>
      <c r="E591">
        <v>44.528533379000002</v>
      </c>
      <c r="F591">
        <v>15</v>
      </c>
      <c r="G591" t="s">
        <v>53</v>
      </c>
      <c r="H591" t="s">
        <v>53</v>
      </c>
      <c r="I591" t="s">
        <v>53</v>
      </c>
      <c r="J591" t="s">
        <v>53</v>
      </c>
      <c r="K591" t="s">
        <v>53</v>
      </c>
      <c r="L591">
        <v>0</v>
      </c>
      <c r="M591" t="s">
        <v>15</v>
      </c>
      <c r="N591" t="s">
        <v>662</v>
      </c>
      <c r="O591" t="s">
        <v>877</v>
      </c>
    </row>
    <row r="592" spans="1:15">
      <c r="A592">
        <v>484</v>
      </c>
      <c r="B592" t="s">
        <v>52</v>
      </c>
      <c r="C592" t="s">
        <v>21</v>
      </c>
      <c r="D592">
        <v>-69.660165992000003</v>
      </c>
      <c r="E592">
        <v>44.526993634999997</v>
      </c>
      <c r="F592">
        <v>12</v>
      </c>
      <c r="G592" t="s">
        <v>53</v>
      </c>
      <c r="H592" t="s">
        <v>53</v>
      </c>
      <c r="I592" t="s">
        <v>53</v>
      </c>
      <c r="J592" t="s">
        <v>53</v>
      </c>
      <c r="K592" t="s">
        <v>53</v>
      </c>
      <c r="L592">
        <v>0</v>
      </c>
      <c r="M592" t="s">
        <v>18</v>
      </c>
      <c r="N592" t="s">
        <v>736</v>
      </c>
      <c r="O592" t="s">
        <v>877</v>
      </c>
    </row>
    <row r="593" spans="1:15">
      <c r="A593">
        <v>473</v>
      </c>
      <c r="B593" t="s">
        <v>51</v>
      </c>
      <c r="C593" t="s">
        <v>21</v>
      </c>
      <c r="D593">
        <v>-69.660348049999996</v>
      </c>
      <c r="E593">
        <v>44.526950534000001</v>
      </c>
      <c r="F593">
        <v>9</v>
      </c>
      <c r="G593" t="s">
        <v>53</v>
      </c>
      <c r="H593" t="s">
        <v>53</v>
      </c>
      <c r="I593" t="s">
        <v>53</v>
      </c>
      <c r="J593" t="s">
        <v>53</v>
      </c>
      <c r="K593" t="s">
        <v>53</v>
      </c>
      <c r="L593">
        <v>0</v>
      </c>
      <c r="M593" t="s">
        <v>15</v>
      </c>
      <c r="N593" t="s">
        <v>725</v>
      </c>
      <c r="O593" t="s">
        <v>877</v>
      </c>
    </row>
    <row r="594" spans="1:15">
      <c r="A594">
        <v>515</v>
      </c>
      <c r="B594" t="s">
        <v>51</v>
      </c>
      <c r="C594" t="s">
        <v>14</v>
      </c>
      <c r="D594">
        <v>-69.654667412999999</v>
      </c>
      <c r="E594">
        <v>44.579461940999998</v>
      </c>
      <c r="F594">
        <v>9</v>
      </c>
      <c r="G594" t="s">
        <v>53</v>
      </c>
      <c r="H594" t="s">
        <v>53</v>
      </c>
      <c r="I594" t="s">
        <v>53</v>
      </c>
      <c r="J594" t="s">
        <v>53</v>
      </c>
      <c r="K594" t="s">
        <v>53</v>
      </c>
      <c r="L594">
        <v>0</v>
      </c>
      <c r="M594" t="s">
        <v>15</v>
      </c>
      <c r="N594" t="s">
        <v>767</v>
      </c>
      <c r="O594" t="s">
        <v>877</v>
      </c>
    </row>
    <row r="595" spans="1:15">
      <c r="A595">
        <v>493</v>
      </c>
      <c r="B595" t="s">
        <v>51</v>
      </c>
      <c r="C595" t="s">
        <v>21</v>
      </c>
      <c r="D595">
        <v>-69.655923814999994</v>
      </c>
      <c r="E595">
        <v>44.580553146</v>
      </c>
      <c r="F595">
        <v>11</v>
      </c>
      <c r="G595" t="s">
        <v>53</v>
      </c>
      <c r="H595" t="s">
        <v>53</v>
      </c>
      <c r="I595" t="s">
        <v>53</v>
      </c>
      <c r="J595" t="s">
        <v>53</v>
      </c>
      <c r="K595" t="s">
        <v>53</v>
      </c>
      <c r="L595">
        <v>0</v>
      </c>
      <c r="M595" t="s">
        <v>15</v>
      </c>
      <c r="N595" t="s">
        <v>745</v>
      </c>
      <c r="O595" t="s">
        <v>877</v>
      </c>
    </row>
    <row r="596" spans="1:15">
      <c r="A596">
        <v>516</v>
      </c>
      <c r="B596" t="s">
        <v>51</v>
      </c>
      <c r="C596" t="s">
        <v>14</v>
      </c>
      <c r="D596">
        <v>-69.654651434000002</v>
      </c>
      <c r="E596">
        <v>44.579446507999997</v>
      </c>
      <c r="F596">
        <v>12</v>
      </c>
      <c r="G596" t="s">
        <v>53</v>
      </c>
      <c r="H596" t="s">
        <v>53</v>
      </c>
      <c r="I596" t="s">
        <v>53</v>
      </c>
      <c r="J596" t="s">
        <v>53</v>
      </c>
      <c r="K596" t="s">
        <v>53</v>
      </c>
      <c r="L596">
        <v>0</v>
      </c>
      <c r="M596" t="s">
        <v>15</v>
      </c>
      <c r="N596" t="s">
        <v>768</v>
      </c>
      <c r="O596" t="s">
        <v>877</v>
      </c>
    </row>
    <row r="597" spans="1:15">
      <c r="A597">
        <v>625</v>
      </c>
      <c r="B597" t="s">
        <v>51</v>
      </c>
      <c r="C597" t="s">
        <v>21</v>
      </c>
      <c r="D597">
        <v>-69.654659334000002</v>
      </c>
      <c r="E597">
        <v>44.579334041999999</v>
      </c>
      <c r="F597">
        <v>13</v>
      </c>
      <c r="G597" t="s">
        <v>53</v>
      </c>
      <c r="H597" t="s">
        <v>53</v>
      </c>
      <c r="I597" t="s">
        <v>53</v>
      </c>
      <c r="J597" t="s">
        <v>53</v>
      </c>
      <c r="K597" t="s">
        <v>53</v>
      </c>
      <c r="L597">
        <v>0</v>
      </c>
      <c r="M597" t="s">
        <v>15</v>
      </c>
      <c r="N597" t="s">
        <v>834</v>
      </c>
      <c r="O597" t="s">
        <v>877</v>
      </c>
    </row>
    <row r="598" spans="1:15">
      <c r="A598">
        <v>491</v>
      </c>
      <c r="B598" t="s">
        <v>51</v>
      </c>
      <c r="C598" t="s">
        <v>14</v>
      </c>
      <c r="D598">
        <v>-69.655980382999999</v>
      </c>
      <c r="E598">
        <v>44.580591847999997</v>
      </c>
      <c r="F598">
        <v>15</v>
      </c>
      <c r="G598" t="s">
        <v>53</v>
      </c>
      <c r="H598" t="s">
        <v>53</v>
      </c>
      <c r="I598" t="s">
        <v>53</v>
      </c>
      <c r="J598" t="s">
        <v>53</v>
      </c>
      <c r="K598" t="s">
        <v>53</v>
      </c>
      <c r="L598">
        <v>0</v>
      </c>
      <c r="M598" t="s">
        <v>15</v>
      </c>
      <c r="N598" t="s">
        <v>743</v>
      </c>
      <c r="O598" t="s">
        <v>877</v>
      </c>
    </row>
    <row r="599" spans="1:15">
      <c r="A599">
        <v>514</v>
      </c>
      <c r="B599" t="s">
        <v>51</v>
      </c>
      <c r="C599" t="s">
        <v>14</v>
      </c>
      <c r="D599">
        <v>-69.654729220999997</v>
      </c>
      <c r="E599">
        <v>44.579522703000002</v>
      </c>
      <c r="F599">
        <v>15</v>
      </c>
      <c r="G599" t="s">
        <v>53</v>
      </c>
      <c r="H599" t="s">
        <v>53</v>
      </c>
      <c r="I599" t="s">
        <v>53</v>
      </c>
      <c r="J599" t="s">
        <v>53</v>
      </c>
      <c r="K599" t="s">
        <v>53</v>
      </c>
      <c r="L599">
        <v>0</v>
      </c>
      <c r="M599" t="s">
        <v>15</v>
      </c>
      <c r="N599" t="s">
        <v>766</v>
      </c>
      <c r="O599" t="s">
        <v>877</v>
      </c>
    </row>
    <row r="600" spans="1:15">
      <c r="A600">
        <v>513</v>
      </c>
      <c r="B600" t="s">
        <v>51</v>
      </c>
      <c r="C600" t="s">
        <v>14</v>
      </c>
      <c r="D600">
        <v>-69.654764614000001</v>
      </c>
      <c r="E600">
        <v>44.579607514000003</v>
      </c>
      <c r="F600">
        <v>19</v>
      </c>
      <c r="G600" t="s">
        <v>53</v>
      </c>
      <c r="H600" t="s">
        <v>53</v>
      </c>
      <c r="I600" t="s">
        <v>53</v>
      </c>
      <c r="J600" t="s">
        <v>53</v>
      </c>
      <c r="K600" t="s">
        <v>53</v>
      </c>
      <c r="L600">
        <v>0</v>
      </c>
      <c r="M600" t="s">
        <v>15</v>
      </c>
      <c r="N600" t="s">
        <v>765</v>
      </c>
      <c r="O600" t="s">
        <v>877</v>
      </c>
    </row>
    <row r="601" spans="1:15">
      <c r="A601">
        <v>23</v>
      </c>
      <c r="B601" t="s">
        <v>24</v>
      </c>
      <c r="C601" t="s">
        <v>14</v>
      </c>
      <c r="D601">
        <v>-69.630520188000006</v>
      </c>
      <c r="E601">
        <v>44.562156827999999</v>
      </c>
      <c r="F601">
        <v>16</v>
      </c>
      <c r="G601" t="s">
        <v>53</v>
      </c>
      <c r="H601" t="s">
        <v>53</v>
      </c>
      <c r="I601" t="s">
        <v>53</v>
      </c>
      <c r="J601" t="s">
        <v>53</v>
      </c>
      <c r="K601" t="s">
        <v>53</v>
      </c>
      <c r="L601">
        <v>0</v>
      </c>
      <c r="M601" t="s">
        <v>15</v>
      </c>
      <c r="N601" t="s">
        <v>275</v>
      </c>
      <c r="O601" t="s">
        <v>877</v>
      </c>
    </row>
    <row r="602" spans="1:15">
      <c r="A602">
        <v>22</v>
      </c>
      <c r="B602" t="s">
        <v>24</v>
      </c>
      <c r="C602" t="s">
        <v>14</v>
      </c>
      <c r="D602">
        <v>-69.630518182000003</v>
      </c>
      <c r="E602">
        <v>44.562263064</v>
      </c>
      <c r="F602">
        <v>17</v>
      </c>
      <c r="G602" t="s">
        <v>53</v>
      </c>
      <c r="H602" t="s">
        <v>53</v>
      </c>
      <c r="I602" t="s">
        <v>53</v>
      </c>
      <c r="J602" t="s">
        <v>53</v>
      </c>
      <c r="K602" t="s">
        <v>53</v>
      </c>
      <c r="L602">
        <v>0</v>
      </c>
      <c r="M602" t="s">
        <v>15</v>
      </c>
      <c r="N602" t="s">
        <v>274</v>
      </c>
      <c r="O602" t="s">
        <v>877</v>
      </c>
    </row>
    <row r="603" spans="1:15">
      <c r="A603">
        <v>312</v>
      </c>
      <c r="B603" t="s">
        <v>49</v>
      </c>
      <c r="C603" t="s">
        <v>21</v>
      </c>
      <c r="D603">
        <v>-69.642330379000001</v>
      </c>
      <c r="E603">
        <v>44.535341066000001</v>
      </c>
      <c r="F603">
        <v>31</v>
      </c>
      <c r="G603" t="s">
        <v>53</v>
      </c>
      <c r="H603" t="s">
        <v>53</v>
      </c>
      <c r="I603" t="s">
        <v>53</v>
      </c>
      <c r="J603" t="s">
        <v>53</v>
      </c>
      <c r="K603" t="s">
        <v>53</v>
      </c>
      <c r="L603">
        <v>0</v>
      </c>
      <c r="M603" t="s">
        <v>18</v>
      </c>
      <c r="N603" t="s">
        <v>564</v>
      </c>
      <c r="O603" t="s">
        <v>877</v>
      </c>
    </row>
  </sheetData>
  <sortState ref="A2:O603">
    <sortCondition descending="1" ref="L2:L603"/>
  </sortState>
  <phoneticPr fontId="1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16D68-907F-4E43-AA64-B0964CAE74E7}">
  <sheetPr codeName="Sheet2"/>
  <dimension ref="A1:AJ390"/>
  <sheetViews>
    <sheetView topLeftCell="T1" zoomScaleNormal="100" workbookViewId="0">
      <pane ySplit="1" topLeftCell="A2" activePane="bottomLeft" state="frozen"/>
      <selection activeCell="F1" sqref="F1"/>
      <selection pane="bottomLeft" activeCell="AA1" sqref="AA1:AA1048576"/>
    </sheetView>
  </sheetViews>
  <sheetFormatPr defaultColWidth="10.85546875" defaultRowHeight="15"/>
  <cols>
    <col min="1" max="1" width="20.42578125" style="2" customWidth="1"/>
    <col min="2" max="4" width="11.42578125"/>
    <col min="5" max="7" width="10.85546875" style="2"/>
    <col min="8" max="17" width="10.85546875" style="4"/>
    <col min="18" max="19" width="10.85546875" style="2"/>
    <col min="20" max="20" width="10.85546875" style="21"/>
    <col min="21" max="21" width="17.7109375" style="2" bestFit="1" customWidth="1"/>
    <col min="22" max="22" width="67.85546875" style="2" customWidth="1"/>
    <col min="23" max="23" width="7.7109375" style="21" customWidth="1"/>
    <col min="24" max="24" width="9.85546875" style="21" customWidth="1"/>
    <col min="25" max="25" width="16.140625" style="21" customWidth="1"/>
    <col min="26" max="16384" width="10.85546875" style="2"/>
  </cols>
  <sheetData>
    <row r="1" spans="1:36" ht="48.95" customHeight="1">
      <c r="A1" s="3" t="s">
        <v>55</v>
      </c>
      <c r="B1" s="4" t="s">
        <v>3</v>
      </c>
      <c r="C1" s="4" t="s">
        <v>4</v>
      </c>
      <c r="D1" s="2"/>
      <c r="E1" s="3" t="s">
        <v>56</v>
      </c>
      <c r="F1" s="3" t="s">
        <v>57</v>
      </c>
      <c r="G1" s="3" t="s">
        <v>69</v>
      </c>
      <c r="H1" s="71" t="s">
        <v>58</v>
      </c>
      <c r="I1" s="71" t="s">
        <v>59</v>
      </c>
      <c r="J1" s="71" t="s">
        <v>60</v>
      </c>
      <c r="K1" s="71" t="s">
        <v>61</v>
      </c>
      <c r="L1" s="72" t="s">
        <v>62</v>
      </c>
      <c r="M1" s="72" t="s">
        <v>63</v>
      </c>
      <c r="N1" s="72" t="s">
        <v>64</v>
      </c>
      <c r="O1" s="72" t="s">
        <v>65</v>
      </c>
      <c r="P1" s="73" t="s">
        <v>66</v>
      </c>
      <c r="Q1" s="73" t="s">
        <v>67</v>
      </c>
      <c r="R1" s="38" t="s">
        <v>898</v>
      </c>
      <c r="S1" s="38" t="s">
        <v>1003</v>
      </c>
      <c r="T1" s="38" t="s">
        <v>1023</v>
      </c>
      <c r="U1" s="3" t="s">
        <v>68</v>
      </c>
      <c r="V1" s="3" t="s">
        <v>70</v>
      </c>
      <c r="W1" s="13" t="s">
        <v>874</v>
      </c>
      <c r="X1" s="13" t="s">
        <v>895</v>
      </c>
      <c r="Y1" s="27" t="s">
        <v>894</v>
      </c>
      <c r="Z1" s="3" t="s">
        <v>71</v>
      </c>
      <c r="AA1" s="22" t="s">
        <v>865</v>
      </c>
      <c r="AB1" s="23">
        <f>COUNTIFS(F4:F1002,"Yes",G4:G1002,"Yes")</f>
        <v>202</v>
      </c>
      <c r="AC1" s="24" t="s">
        <v>866</v>
      </c>
      <c r="AD1" s="25">
        <f>COUNTIFS(F4:F1002,"Yes",G4:G1002,"No")</f>
        <v>34</v>
      </c>
      <c r="AE1" s="22" t="s">
        <v>867</v>
      </c>
      <c r="AF1" s="23">
        <f>COUNTIFS(F4:F1002,"No",G4:G1002,"Yes")</f>
        <v>27</v>
      </c>
      <c r="AG1" s="24" t="s">
        <v>868</v>
      </c>
      <c r="AH1" s="25">
        <f>COUNTIFS(F4:F1002,"No",G4:G1002,"No")</f>
        <v>61</v>
      </c>
      <c r="AI1" s="26" t="s">
        <v>869</v>
      </c>
      <c r="AJ1" s="23">
        <f>SUM(AB1:AH1)</f>
        <v>324</v>
      </c>
    </row>
    <row r="2" spans="1:36" s="10" customFormat="1" ht="39">
      <c r="A2" s="7">
        <v>44473.743483796294</v>
      </c>
      <c r="B2" s="9">
        <v>-69.640555000000006</v>
      </c>
      <c r="C2" s="9">
        <v>44.560473999999999</v>
      </c>
      <c r="E2" s="8" t="s">
        <v>72</v>
      </c>
      <c r="F2" s="12" t="s">
        <v>73</v>
      </c>
      <c r="G2" s="12" t="s">
        <v>73</v>
      </c>
      <c r="H2" s="64"/>
      <c r="I2" s="64" t="s">
        <v>74</v>
      </c>
      <c r="J2" s="64" t="s">
        <v>74</v>
      </c>
      <c r="K2" s="64"/>
      <c r="L2" s="64" t="s">
        <v>74</v>
      </c>
      <c r="M2" s="64"/>
      <c r="N2" s="64" t="s">
        <v>74</v>
      </c>
      <c r="O2" s="64"/>
      <c r="P2" s="64"/>
      <c r="Q2" s="64"/>
      <c r="R2" s="37" t="str">
        <f t="shared" ref="R2:R65" si="0">IF(COUNTIF(H2,"*"),"Oak, ", "")&amp;""&amp;IF(COUNTIF(I2,"*"),"Maple, ","")&amp;""&amp;IF(COUNTIF(J2,"*"),"Ash, ","")&amp;""&amp;IF(COUNTIF(K2,"*"),"Birch, ","")&amp;""&amp;IF(COUNTIF(L2,"*"),"Apple, ","")&amp;""&amp;IF(COUNTIF(M2,"*"),"Crabapple, ","")&amp;""&amp;IF(COUNTIF(N2,"*"),"Pear, ","")&amp;""&amp;IF(COUNTIF(O2,"*"),"Cherry, ","")&amp;""&amp;IF(COUNTIF(P2,"*"),"Serviceberry, ","")&amp;""&amp;IF(COUNTIF(Q2,"*"),"Hawthorn, ","")</f>
        <v xml:space="preserve">Maple, Ash, Apple, Pear, </v>
      </c>
      <c r="S2" s="37" t="str">
        <f t="shared" ref="S2:S65" si="1">IF(COUNTIF(H2,"*BTM*"),"Oak, ", "")&amp;""&amp;IF(COUNTIF(I2,"*BTM*"),"Maple, ","")&amp;""&amp;IF(COUNTIF(J2,"*BTM*"),"Ash, ","")&amp;""&amp;IF(COUNTIF(K2,"*BTM*"),"Birch, ","")&amp;""&amp;IF(COUNTIF(L2,"*BTM*"),"Apple, ","")&amp;""&amp;IF(COUNTIF(M2,"*BTM*"),"Crabapple, ","")&amp;""&amp;IF(COUNTIF(N2,"*BTM*"),"Pear, ","")&amp;""&amp;IF(COUNTIF(O2,"*BTM*"),"Cherry, ","")&amp;""&amp;IF(COUNTIF(P2,"*BTM*"),"Serviceberry, ","")&amp;""&amp;IF(COUNTIF(Q2,"*BTM*"),"Hawthorn, ","")</f>
        <v/>
      </c>
      <c r="T2" s="39">
        <f t="shared" ref="T2:T65" si="2">COUNTIF(H2:Q2, "*BTM*")</f>
        <v>0</v>
      </c>
      <c r="U2" s="8" t="s">
        <v>75</v>
      </c>
      <c r="V2" s="8" t="s">
        <v>76</v>
      </c>
      <c r="W2" s="20"/>
      <c r="X2" s="20"/>
      <c r="Y2" s="20"/>
      <c r="Z2" s="8"/>
      <c r="AA2" s="8"/>
      <c r="AB2" s="8"/>
      <c r="AC2" s="8"/>
      <c r="AD2" s="8"/>
      <c r="AE2" s="8"/>
      <c r="AF2" s="8"/>
    </row>
    <row r="3" spans="1:36" ht="102.75">
      <c r="A3" s="5">
        <v>44474.796932870369</v>
      </c>
      <c r="B3">
        <v>-69.652439000000001</v>
      </c>
      <c r="C3">
        <v>44.552399000000001</v>
      </c>
      <c r="D3" s="2"/>
      <c r="E3" s="3" t="s">
        <v>72</v>
      </c>
      <c r="F3" s="11" t="s">
        <v>77</v>
      </c>
      <c r="G3" s="11" t="s">
        <v>77</v>
      </c>
      <c r="H3" s="63" t="s">
        <v>78</v>
      </c>
      <c r="I3" s="63" t="s">
        <v>78</v>
      </c>
      <c r="J3" s="63" t="s">
        <v>78</v>
      </c>
      <c r="K3" s="63"/>
      <c r="L3" s="63" t="s">
        <v>78</v>
      </c>
      <c r="M3" s="63" t="s">
        <v>79</v>
      </c>
      <c r="N3" s="63" t="s">
        <v>78</v>
      </c>
      <c r="O3" s="63" t="s">
        <v>78</v>
      </c>
      <c r="P3" s="63" t="s">
        <v>78</v>
      </c>
      <c r="Q3" s="63"/>
      <c r="R3" s="37" t="str">
        <f t="shared" si="0"/>
        <v xml:space="preserve">Oak, Maple, Ash, Apple, Crabapple, Pear, Cherry, Serviceberry, </v>
      </c>
      <c r="S3" s="37" t="str">
        <f t="shared" si="1"/>
        <v xml:space="preserve">Crabapple, </v>
      </c>
      <c r="T3" s="39">
        <f t="shared" si="2"/>
        <v>1</v>
      </c>
      <c r="U3" s="3" t="s">
        <v>1136</v>
      </c>
      <c r="V3" s="15" t="s">
        <v>870</v>
      </c>
      <c r="W3" s="17">
        <v>2</v>
      </c>
      <c r="X3" s="17">
        <v>2</v>
      </c>
      <c r="Y3" s="17" t="str">
        <f>IF(OR(X3=1, X3=4), "Insert/Injection", " Manual Removal")</f>
        <v xml:space="preserve"> Manual Removal</v>
      </c>
      <c r="Z3" s="3" t="s">
        <v>78</v>
      </c>
      <c r="AA3" s="3"/>
      <c r="AB3" s="3"/>
      <c r="AC3" s="3"/>
      <c r="AD3" s="3"/>
      <c r="AE3" s="3"/>
      <c r="AF3" s="3"/>
    </row>
    <row r="4" spans="1:36" ht="39">
      <c r="A4" s="5">
        <v>44475.434421296297</v>
      </c>
      <c r="B4">
        <v>-69.641394000000005</v>
      </c>
      <c r="C4">
        <v>44.540577999999996</v>
      </c>
      <c r="D4" s="2"/>
      <c r="E4" s="3" t="s">
        <v>72</v>
      </c>
      <c r="F4" s="12" t="s">
        <v>73</v>
      </c>
      <c r="G4" s="12" t="s">
        <v>73</v>
      </c>
      <c r="H4" s="63"/>
      <c r="I4" s="63"/>
      <c r="J4" s="63"/>
      <c r="K4" s="63"/>
      <c r="L4" s="63"/>
      <c r="M4" s="63"/>
      <c r="N4" s="63"/>
      <c r="O4" s="63"/>
      <c r="P4" s="63"/>
      <c r="Q4" s="63"/>
      <c r="R4" s="37" t="str">
        <f t="shared" si="0"/>
        <v/>
      </c>
      <c r="S4" s="37" t="str">
        <f t="shared" si="1"/>
        <v/>
      </c>
      <c r="T4" s="39">
        <f t="shared" si="2"/>
        <v>0</v>
      </c>
      <c r="U4" s="3" t="s">
        <v>1136</v>
      </c>
      <c r="V4" s="3"/>
      <c r="W4" s="13"/>
      <c r="X4" s="13"/>
      <c r="Y4" s="13"/>
      <c r="Z4" s="3" t="s">
        <v>78</v>
      </c>
      <c r="AF4" s="3"/>
    </row>
    <row r="5" spans="1:36" ht="26.25">
      <c r="A5" s="5">
        <v>44475.435335648152</v>
      </c>
      <c r="B5">
        <v>-69.644153000000003</v>
      </c>
      <c r="C5">
        <v>44.549889</v>
      </c>
      <c r="D5" s="2"/>
      <c r="E5" s="3" t="s">
        <v>72</v>
      </c>
      <c r="F5" s="12" t="s">
        <v>73</v>
      </c>
      <c r="G5" s="11" t="s">
        <v>77</v>
      </c>
      <c r="H5" s="63"/>
      <c r="I5" s="63"/>
      <c r="J5" s="63"/>
      <c r="K5" s="63"/>
      <c r="L5" s="63" t="s">
        <v>78</v>
      </c>
      <c r="M5" s="63"/>
      <c r="N5" s="63"/>
      <c r="O5" s="63" t="s">
        <v>78</v>
      </c>
      <c r="P5" s="63"/>
      <c r="Q5" s="63"/>
      <c r="R5" s="37" t="str">
        <f t="shared" si="0"/>
        <v xml:space="preserve">Apple, Cherry, </v>
      </c>
      <c r="S5" s="37" t="str">
        <f t="shared" si="1"/>
        <v/>
      </c>
      <c r="T5" s="39">
        <f t="shared" si="2"/>
        <v>0</v>
      </c>
      <c r="U5" s="3" t="s">
        <v>1136</v>
      </c>
      <c r="V5" s="3" t="s">
        <v>73</v>
      </c>
      <c r="W5" s="13"/>
      <c r="X5" s="13"/>
      <c r="Y5" s="13"/>
      <c r="Z5" s="3"/>
      <c r="AA5" s="3"/>
      <c r="AB5" s="3"/>
      <c r="AC5" s="3"/>
      <c r="AD5" s="3"/>
      <c r="AE5" s="3"/>
      <c r="AF5" s="3"/>
    </row>
    <row r="6" spans="1:36" ht="115.5">
      <c r="A6" s="5">
        <v>44475.65283564815</v>
      </c>
      <c r="B6">
        <v>-69.630605000000003</v>
      </c>
      <c r="C6">
        <v>44.553241999999997</v>
      </c>
      <c r="D6" s="2"/>
      <c r="E6" s="3" t="s">
        <v>72</v>
      </c>
      <c r="F6" s="11" t="s">
        <v>77</v>
      </c>
      <c r="G6" s="11" t="s">
        <v>77</v>
      </c>
      <c r="H6" s="63" t="s">
        <v>82</v>
      </c>
      <c r="I6" s="63" t="s">
        <v>82</v>
      </c>
      <c r="J6" s="63" t="s">
        <v>82</v>
      </c>
      <c r="K6" s="63" t="s">
        <v>82</v>
      </c>
      <c r="L6" s="63"/>
      <c r="M6" s="63" t="s">
        <v>78</v>
      </c>
      <c r="N6" s="63" t="s">
        <v>78</v>
      </c>
      <c r="O6" s="63" t="s">
        <v>78</v>
      </c>
      <c r="P6" s="63" t="s">
        <v>78</v>
      </c>
      <c r="Q6" s="63" t="s">
        <v>78</v>
      </c>
      <c r="R6" s="37" t="str">
        <f t="shared" si="0"/>
        <v xml:space="preserve">Oak, Maple, Ash, Birch, Crabapple, Pear, Cherry, Serviceberry, Hawthorn, </v>
      </c>
      <c r="S6" s="37" t="str">
        <f t="shared" si="1"/>
        <v xml:space="preserve">Oak, Maple, Ash, Birch, </v>
      </c>
      <c r="T6" s="39">
        <f t="shared" si="2"/>
        <v>4</v>
      </c>
      <c r="U6" s="3" t="s">
        <v>1136</v>
      </c>
      <c r="V6" s="15" t="s">
        <v>872</v>
      </c>
      <c r="W6" s="17">
        <v>2</v>
      </c>
      <c r="X6" s="17">
        <v>1</v>
      </c>
      <c r="Y6" s="17" t="str">
        <f>IF(OR(X6=1, X6=4), "Insert/Injection", " Manual Removal")</f>
        <v>Insert/Injection</v>
      </c>
      <c r="Z6" s="3" t="s">
        <v>78</v>
      </c>
      <c r="AA6" s="3"/>
      <c r="AB6" s="3"/>
      <c r="AC6" s="3"/>
      <c r="AD6" s="3"/>
      <c r="AE6" s="3"/>
      <c r="AF6" s="3"/>
    </row>
    <row r="7" spans="1:36" s="10" customFormat="1" ht="39">
      <c r="A7" s="7">
        <v>44476.436168981483</v>
      </c>
      <c r="B7" s="9">
        <v>-69.628225999999998</v>
      </c>
      <c r="C7" s="9">
        <v>44.556896000000002</v>
      </c>
      <c r="E7" s="8" t="s">
        <v>72</v>
      </c>
      <c r="F7" s="12" t="s">
        <v>73</v>
      </c>
      <c r="G7" s="12" t="s">
        <v>73</v>
      </c>
      <c r="H7" s="64" t="s">
        <v>78</v>
      </c>
      <c r="I7" s="64" t="s">
        <v>78</v>
      </c>
      <c r="J7" s="64"/>
      <c r="K7" s="64" t="s">
        <v>78</v>
      </c>
      <c r="L7" s="64"/>
      <c r="M7" s="64"/>
      <c r="N7" s="64"/>
      <c r="O7" s="64"/>
      <c r="P7" s="64"/>
      <c r="Q7" s="64"/>
      <c r="R7" s="37" t="str">
        <f t="shared" si="0"/>
        <v xml:space="preserve">Oak, Maple, Birch, </v>
      </c>
      <c r="S7" s="37" t="str">
        <f t="shared" si="1"/>
        <v/>
      </c>
      <c r="T7" s="39">
        <f t="shared" si="2"/>
        <v>0</v>
      </c>
      <c r="U7" s="8" t="s">
        <v>1136</v>
      </c>
      <c r="V7" s="8" t="s">
        <v>83</v>
      </c>
      <c r="W7" s="20"/>
      <c r="X7" s="20"/>
      <c r="Y7" s="20"/>
      <c r="Z7" s="8" t="s">
        <v>78</v>
      </c>
      <c r="AA7" s="3"/>
      <c r="AB7" s="3"/>
      <c r="AC7" s="3"/>
      <c r="AD7" s="3"/>
      <c r="AE7" s="3"/>
      <c r="AF7" s="3"/>
    </row>
    <row r="8" spans="1:36" ht="90">
      <c r="A8" s="5">
        <v>44497.413449074076</v>
      </c>
      <c r="B8">
        <v>-69.656160999999997</v>
      </c>
      <c r="C8">
        <v>44.551369000000001</v>
      </c>
      <c r="D8" s="2"/>
      <c r="E8" s="3" t="s">
        <v>72</v>
      </c>
      <c r="F8" s="11" t="s">
        <v>77</v>
      </c>
      <c r="G8" s="11" t="s">
        <v>77</v>
      </c>
      <c r="H8" s="63" t="s">
        <v>79</v>
      </c>
      <c r="I8" s="63" t="s">
        <v>79</v>
      </c>
      <c r="J8" s="63"/>
      <c r="K8" s="63" t="s">
        <v>79</v>
      </c>
      <c r="L8" s="63"/>
      <c r="M8" s="63"/>
      <c r="N8" s="63"/>
      <c r="O8" s="63"/>
      <c r="P8" s="63"/>
      <c r="Q8" s="63"/>
      <c r="R8" s="37" t="str">
        <f t="shared" si="0"/>
        <v xml:space="preserve">Oak, Maple, Birch, </v>
      </c>
      <c r="S8" s="37" t="str">
        <f t="shared" si="1"/>
        <v xml:space="preserve">Oak, Maple, Birch, </v>
      </c>
      <c r="T8" s="39">
        <f t="shared" si="2"/>
        <v>3</v>
      </c>
      <c r="U8" s="3" t="s">
        <v>1136</v>
      </c>
      <c r="V8" s="15" t="s">
        <v>862</v>
      </c>
      <c r="W8" s="17">
        <v>2</v>
      </c>
      <c r="X8" s="17">
        <v>1</v>
      </c>
      <c r="Y8" s="17" t="str">
        <f>IF(OR(X8=1, X8=4), "Insert/Injection", " Manual Removal")</f>
        <v>Insert/Injection</v>
      </c>
      <c r="Z8" s="3" t="s">
        <v>79</v>
      </c>
      <c r="AA8" s="3"/>
      <c r="AB8" s="3"/>
      <c r="AC8" s="3"/>
      <c r="AD8" s="3"/>
      <c r="AE8" s="3"/>
      <c r="AF8" s="3"/>
    </row>
    <row r="9" spans="1:36" ht="51.75">
      <c r="A9" s="5">
        <v>44501.526550925926</v>
      </c>
      <c r="B9">
        <v>-69.644794000000005</v>
      </c>
      <c r="C9">
        <v>44.544097000000001</v>
      </c>
      <c r="D9" s="2"/>
      <c r="E9" s="3" t="s">
        <v>72</v>
      </c>
      <c r="F9" s="11" t="s">
        <v>77</v>
      </c>
      <c r="G9" s="11" t="s">
        <v>77</v>
      </c>
      <c r="H9" s="63" t="s">
        <v>79</v>
      </c>
      <c r="I9" s="63" t="s">
        <v>79</v>
      </c>
      <c r="J9" s="63" t="s">
        <v>78</v>
      </c>
      <c r="K9" s="63" t="s">
        <v>78</v>
      </c>
      <c r="L9" s="63" t="s">
        <v>78</v>
      </c>
      <c r="M9" s="63"/>
      <c r="N9" s="63"/>
      <c r="O9" s="63"/>
      <c r="P9" s="63"/>
      <c r="Q9" s="63"/>
      <c r="R9" s="37" t="str">
        <f t="shared" si="0"/>
        <v xml:space="preserve">Oak, Maple, Ash, Birch, Apple, </v>
      </c>
      <c r="S9" s="37" t="str">
        <f t="shared" si="1"/>
        <v xml:space="preserve">Oak, Maple, </v>
      </c>
      <c r="T9" s="39">
        <f t="shared" si="2"/>
        <v>2</v>
      </c>
      <c r="U9" s="3" t="s">
        <v>1136</v>
      </c>
      <c r="V9" s="3"/>
      <c r="W9" s="13"/>
      <c r="X9" s="13">
        <v>1</v>
      </c>
      <c r="Y9" s="13" t="s">
        <v>896</v>
      </c>
      <c r="Z9" s="3"/>
      <c r="AA9" s="3"/>
      <c r="AB9" s="3"/>
      <c r="AC9" s="3"/>
      <c r="AD9" s="3"/>
      <c r="AE9" s="3"/>
      <c r="AF9" s="3"/>
    </row>
    <row r="10" spans="1:36" s="6" customFormat="1" ht="39">
      <c r="A10" s="5">
        <v>44502.430046296293</v>
      </c>
      <c r="B10">
        <v>-69.670326000000003</v>
      </c>
      <c r="C10">
        <v>44.548163000000002</v>
      </c>
      <c r="D10" s="2"/>
      <c r="E10" s="3" t="s">
        <v>72</v>
      </c>
      <c r="F10" s="11" t="s">
        <v>77</v>
      </c>
      <c r="G10" s="11" t="s">
        <v>77</v>
      </c>
      <c r="H10" s="63" t="s">
        <v>79</v>
      </c>
      <c r="I10" s="63"/>
      <c r="J10" s="63"/>
      <c r="K10" s="63" t="s">
        <v>79</v>
      </c>
      <c r="L10" s="63"/>
      <c r="M10" s="63"/>
      <c r="N10" s="63"/>
      <c r="O10" s="63"/>
      <c r="P10" s="63" t="s">
        <v>79</v>
      </c>
      <c r="Q10" s="63"/>
      <c r="R10" s="37" t="str">
        <f t="shared" si="0"/>
        <v xml:space="preserve">Oak, Birch, Serviceberry, </v>
      </c>
      <c r="S10" s="37" t="str">
        <f t="shared" si="1"/>
        <v xml:space="preserve">Oak, Birch, Serviceberry, </v>
      </c>
      <c r="T10" s="39">
        <f t="shared" si="2"/>
        <v>3</v>
      </c>
      <c r="U10" s="3" t="s">
        <v>1136</v>
      </c>
      <c r="V10" s="3" t="s">
        <v>87</v>
      </c>
      <c r="W10" s="13"/>
      <c r="X10" s="13">
        <v>1</v>
      </c>
      <c r="Y10" s="13" t="s">
        <v>896</v>
      </c>
      <c r="Z10" s="3"/>
      <c r="AA10" s="3"/>
      <c r="AB10" s="3"/>
      <c r="AC10" s="3"/>
      <c r="AD10" s="3"/>
      <c r="AE10" s="3"/>
      <c r="AF10" s="3"/>
    </row>
    <row r="11" spans="1:36" s="6" customFormat="1" ht="26.25">
      <c r="A11" s="5">
        <v>44502.523217592592</v>
      </c>
      <c r="B11">
        <v>-69.663664999999995</v>
      </c>
      <c r="C11">
        <v>44.543650999999997</v>
      </c>
      <c r="D11" s="2"/>
      <c r="E11" s="3" t="s">
        <v>72</v>
      </c>
      <c r="F11" s="11" t="s">
        <v>77</v>
      </c>
      <c r="G11" s="11" t="s">
        <v>77</v>
      </c>
      <c r="H11" s="63"/>
      <c r="I11" s="63"/>
      <c r="J11" s="63"/>
      <c r="K11" s="63"/>
      <c r="L11" s="63" t="s">
        <v>82</v>
      </c>
      <c r="M11" s="63" t="s">
        <v>82</v>
      </c>
      <c r="N11" s="63"/>
      <c r="O11" s="63"/>
      <c r="P11" s="63"/>
      <c r="Q11" s="63"/>
      <c r="R11" s="37" t="str">
        <f t="shared" si="0"/>
        <v xml:space="preserve">Apple, Crabapple, </v>
      </c>
      <c r="S11" s="37" t="str">
        <f t="shared" si="1"/>
        <v xml:space="preserve">Apple, Crabapple, </v>
      </c>
      <c r="T11" s="39">
        <f t="shared" si="2"/>
        <v>2</v>
      </c>
      <c r="U11" s="3" t="s">
        <v>1136</v>
      </c>
      <c r="V11" s="3"/>
      <c r="W11" s="13"/>
      <c r="X11" s="13">
        <v>2</v>
      </c>
      <c r="Y11" s="13" t="s">
        <v>896</v>
      </c>
      <c r="Z11" s="3"/>
      <c r="AA11" s="3"/>
      <c r="AB11" s="3"/>
      <c r="AC11" s="3"/>
      <c r="AD11" s="3"/>
      <c r="AE11" s="3"/>
      <c r="AF11" s="3"/>
    </row>
    <row r="12" spans="1:36" ht="90">
      <c r="A12" s="5">
        <v>44502.583657407406</v>
      </c>
      <c r="B12">
        <v>-69.669199000000006</v>
      </c>
      <c r="C12">
        <v>44.548741</v>
      </c>
      <c r="D12" s="2"/>
      <c r="E12" s="3" t="s">
        <v>72</v>
      </c>
      <c r="F12" s="11" t="s">
        <v>77</v>
      </c>
      <c r="G12" s="11" t="s">
        <v>77</v>
      </c>
      <c r="H12" s="63" t="s">
        <v>79</v>
      </c>
      <c r="I12" s="63" t="s">
        <v>79</v>
      </c>
      <c r="J12" s="63"/>
      <c r="K12" s="63" t="s">
        <v>79</v>
      </c>
      <c r="L12" s="63"/>
      <c r="M12" s="63" t="s">
        <v>79</v>
      </c>
      <c r="N12" s="63"/>
      <c r="O12" s="63"/>
      <c r="P12" s="63"/>
      <c r="Q12" s="63"/>
      <c r="R12" s="37" t="str">
        <f t="shared" si="0"/>
        <v xml:space="preserve">Oak, Maple, Birch, Crabapple, </v>
      </c>
      <c r="S12" s="37" t="str">
        <f t="shared" si="1"/>
        <v xml:space="preserve">Oak, Maple, Birch, Crabapple, </v>
      </c>
      <c r="T12" s="39">
        <f t="shared" si="2"/>
        <v>4</v>
      </c>
      <c r="U12" s="3" t="s">
        <v>1136</v>
      </c>
      <c r="V12" s="15" t="s">
        <v>88</v>
      </c>
      <c r="W12" s="17">
        <v>2</v>
      </c>
      <c r="X12" s="17">
        <v>4</v>
      </c>
      <c r="Y12" s="17" t="str">
        <f>IF(OR(X12=1, X12=4), "Insert/Injection", " Manual Removal")</f>
        <v>Insert/Injection</v>
      </c>
      <c r="Z12" s="3" t="s">
        <v>79</v>
      </c>
      <c r="AA12" s="3"/>
      <c r="AB12" s="3"/>
      <c r="AC12" s="3"/>
      <c r="AD12" s="3"/>
      <c r="AE12" s="3"/>
      <c r="AF12" s="3"/>
    </row>
    <row r="13" spans="1:36" ht="51.75">
      <c r="A13" s="5">
        <v>44502.665555555555</v>
      </c>
      <c r="B13">
        <v>-69.660483999999997</v>
      </c>
      <c r="C13">
        <v>44.545065000000001</v>
      </c>
      <c r="D13" s="2"/>
      <c r="E13" s="3" t="s">
        <v>72</v>
      </c>
      <c r="F13" s="11" t="s">
        <v>77</v>
      </c>
      <c r="G13" s="11" t="s">
        <v>77</v>
      </c>
      <c r="H13" s="63" t="s">
        <v>79</v>
      </c>
      <c r="I13" s="63"/>
      <c r="J13" s="63"/>
      <c r="K13" s="63" t="s">
        <v>79</v>
      </c>
      <c r="L13" s="63"/>
      <c r="M13" s="63"/>
      <c r="N13" s="63"/>
      <c r="O13" s="63"/>
      <c r="P13" s="63"/>
      <c r="Q13" s="63"/>
      <c r="R13" s="37" t="str">
        <f t="shared" si="0"/>
        <v xml:space="preserve">Oak, Birch, </v>
      </c>
      <c r="S13" s="37" t="str">
        <f t="shared" si="1"/>
        <v xml:space="preserve">Oak, Birch, </v>
      </c>
      <c r="T13" s="39">
        <f t="shared" si="2"/>
        <v>2</v>
      </c>
      <c r="U13" s="3" t="s">
        <v>1136</v>
      </c>
      <c r="V13" s="15" t="s">
        <v>89</v>
      </c>
      <c r="W13" s="17">
        <v>2</v>
      </c>
      <c r="X13" s="17">
        <v>1</v>
      </c>
      <c r="Y13" s="17" t="str">
        <f>IF(OR(X13=1, X13=4), "Insert/Injection", " Manual Removal")</f>
        <v>Insert/Injection</v>
      </c>
      <c r="Z13" s="3"/>
      <c r="AA13" s="3"/>
      <c r="AB13" s="3"/>
      <c r="AC13" s="3"/>
      <c r="AD13" s="3"/>
      <c r="AE13" s="3"/>
      <c r="AF13" s="3"/>
    </row>
    <row r="14" spans="1:36">
      <c r="A14" s="5">
        <v>44502.674490740741</v>
      </c>
      <c r="B14">
        <v>-69.670520999999994</v>
      </c>
      <c r="C14">
        <v>44.548684000000002</v>
      </c>
      <c r="D14" s="2"/>
      <c r="E14" s="3" t="s">
        <v>72</v>
      </c>
      <c r="F14" s="11" t="s">
        <v>77</v>
      </c>
      <c r="G14" s="11" t="s">
        <v>77</v>
      </c>
      <c r="H14" s="63"/>
      <c r="I14" s="63"/>
      <c r="J14" s="63"/>
      <c r="K14" s="63"/>
      <c r="L14" s="63"/>
      <c r="M14" s="63"/>
      <c r="N14" s="63"/>
      <c r="O14" s="63"/>
      <c r="P14" s="63"/>
      <c r="Q14" s="63"/>
      <c r="R14" s="37" t="str">
        <f t="shared" si="0"/>
        <v/>
      </c>
      <c r="S14" s="37" t="str">
        <f t="shared" si="1"/>
        <v/>
      </c>
      <c r="T14" s="39">
        <f t="shared" si="2"/>
        <v>0</v>
      </c>
      <c r="U14" s="3" t="s">
        <v>75</v>
      </c>
      <c r="V14" s="3"/>
      <c r="W14" s="13"/>
      <c r="X14" s="13"/>
      <c r="Y14" s="13"/>
      <c r="Z14" s="3"/>
      <c r="AA14" s="3"/>
      <c r="AB14" s="3"/>
      <c r="AC14" s="3"/>
      <c r="AD14" s="3"/>
      <c r="AE14" s="3"/>
      <c r="AF14" s="3"/>
    </row>
    <row r="15" spans="1:36" ht="39">
      <c r="A15" s="5">
        <v>44502.691504629627</v>
      </c>
      <c r="B15">
        <v>-69.641126</v>
      </c>
      <c r="C15">
        <v>44.575229999999998</v>
      </c>
      <c r="D15" s="2"/>
      <c r="E15" s="3" t="s">
        <v>72</v>
      </c>
      <c r="F15" s="11" t="s">
        <v>77</v>
      </c>
      <c r="G15" s="11" t="s">
        <v>77</v>
      </c>
      <c r="H15" s="63" t="s">
        <v>79</v>
      </c>
      <c r="I15" s="63" t="s">
        <v>78</v>
      </c>
      <c r="J15" s="63"/>
      <c r="K15" s="63" t="s">
        <v>79</v>
      </c>
      <c r="L15" s="63"/>
      <c r="M15" s="63"/>
      <c r="N15" s="63" t="s">
        <v>78</v>
      </c>
      <c r="O15" s="63"/>
      <c r="P15" s="63"/>
      <c r="Q15" s="63"/>
      <c r="R15" s="37" t="str">
        <f t="shared" si="0"/>
        <v xml:space="preserve">Oak, Maple, Birch, Pear, </v>
      </c>
      <c r="S15" s="37" t="str">
        <f t="shared" si="1"/>
        <v xml:space="preserve">Oak, Birch, </v>
      </c>
      <c r="T15" s="39">
        <f t="shared" si="2"/>
        <v>2</v>
      </c>
      <c r="U15" s="3" t="s">
        <v>1136</v>
      </c>
      <c r="V15" s="16" t="s">
        <v>90</v>
      </c>
      <c r="W15" s="19">
        <v>3</v>
      </c>
      <c r="X15" s="19">
        <v>1</v>
      </c>
      <c r="Y15" s="19" t="str">
        <f>IF(OR(X15=1, X15=4), "Insert/Injection", " Manual Removal")</f>
        <v>Insert/Injection</v>
      </c>
      <c r="Z15" s="3"/>
      <c r="AA15" s="3"/>
      <c r="AB15" s="3"/>
      <c r="AC15" s="3"/>
      <c r="AD15" s="3"/>
      <c r="AE15" s="3"/>
      <c r="AF15" s="3"/>
    </row>
    <row r="16" spans="1:36" s="10" customFormat="1" ht="39">
      <c r="A16" s="5">
        <v>44502.756886574076</v>
      </c>
      <c r="B16">
        <v>-69.661749</v>
      </c>
      <c r="C16">
        <v>44.544553000000001</v>
      </c>
      <c r="D16" s="2"/>
      <c r="E16" s="3" t="s">
        <v>72</v>
      </c>
      <c r="F16" s="11" t="s">
        <v>77</v>
      </c>
      <c r="G16" s="11" t="s">
        <v>77</v>
      </c>
      <c r="H16" s="63"/>
      <c r="I16" s="63" t="s">
        <v>78</v>
      </c>
      <c r="J16" s="63"/>
      <c r="K16" s="63" t="s">
        <v>78</v>
      </c>
      <c r="L16" s="63"/>
      <c r="M16" s="63"/>
      <c r="N16" s="63" t="s">
        <v>79</v>
      </c>
      <c r="O16" s="63"/>
      <c r="P16" s="63"/>
      <c r="Q16" s="63" t="s">
        <v>79</v>
      </c>
      <c r="R16" s="37" t="str">
        <f t="shared" si="0"/>
        <v xml:space="preserve">Maple, Birch, Pear, Hawthorn, </v>
      </c>
      <c r="S16" s="37" t="str">
        <f t="shared" si="1"/>
        <v xml:space="preserve">Pear, Hawthorn, </v>
      </c>
      <c r="T16" s="39">
        <f t="shared" si="2"/>
        <v>2</v>
      </c>
      <c r="U16" s="3" t="s">
        <v>1136</v>
      </c>
      <c r="V16" s="16" t="s">
        <v>91</v>
      </c>
      <c r="W16" s="19">
        <v>3</v>
      </c>
      <c r="X16" s="19">
        <v>2</v>
      </c>
      <c r="Y16" s="19" t="str">
        <f>IF(OR(X16=1, X16=4), "Insert/Injection", " Manual Removal")</f>
        <v xml:space="preserve"> Manual Removal</v>
      </c>
      <c r="Z16" s="3"/>
      <c r="AA16" s="3"/>
      <c r="AB16" s="3"/>
      <c r="AC16" s="3"/>
      <c r="AD16" s="3"/>
      <c r="AE16" s="3"/>
      <c r="AF16" s="3"/>
    </row>
    <row r="17" spans="1:32">
      <c r="A17" s="5">
        <v>44502.784317129626</v>
      </c>
      <c r="B17">
        <v>-69.670520999999994</v>
      </c>
      <c r="C17">
        <v>44.548684000000002</v>
      </c>
      <c r="D17" s="2"/>
      <c r="E17" s="3" t="s">
        <v>72</v>
      </c>
      <c r="F17" s="11" t="s">
        <v>77</v>
      </c>
      <c r="G17" s="11" t="s">
        <v>77</v>
      </c>
      <c r="H17" s="63"/>
      <c r="I17" s="63"/>
      <c r="J17" s="63"/>
      <c r="K17" s="63"/>
      <c r="L17" s="63"/>
      <c r="M17" s="63"/>
      <c r="N17" s="63"/>
      <c r="O17" s="63"/>
      <c r="P17" s="63"/>
      <c r="Q17" s="63"/>
      <c r="R17" s="37" t="str">
        <f t="shared" si="0"/>
        <v/>
      </c>
      <c r="S17" s="37" t="str">
        <f t="shared" si="1"/>
        <v/>
      </c>
      <c r="T17" s="39">
        <f t="shared" si="2"/>
        <v>0</v>
      </c>
      <c r="U17" s="3" t="s">
        <v>75</v>
      </c>
      <c r="V17" s="3"/>
      <c r="W17" s="13"/>
      <c r="X17" s="13"/>
      <c r="Y17" s="13"/>
      <c r="Z17" s="3"/>
      <c r="AA17" s="3"/>
      <c r="AB17" s="3"/>
      <c r="AC17" s="3"/>
      <c r="AD17" s="3"/>
      <c r="AE17" s="3"/>
      <c r="AF17" s="3"/>
    </row>
    <row r="18" spans="1:32" ht="51.75">
      <c r="A18" s="5">
        <v>44502.797060185185</v>
      </c>
      <c r="B18">
        <v>-69.662875999999997</v>
      </c>
      <c r="C18">
        <v>44.545135999999999</v>
      </c>
      <c r="D18" s="2"/>
      <c r="E18" s="3" t="s">
        <v>72</v>
      </c>
      <c r="F18" s="11" t="s">
        <v>77</v>
      </c>
      <c r="G18" s="11" t="s">
        <v>77</v>
      </c>
      <c r="H18" s="63"/>
      <c r="I18" s="63" t="s">
        <v>78</v>
      </c>
      <c r="J18" s="63"/>
      <c r="K18" s="63" t="s">
        <v>79</v>
      </c>
      <c r="L18" s="63" t="s">
        <v>79</v>
      </c>
      <c r="M18" s="63" t="s">
        <v>79</v>
      </c>
      <c r="N18" s="63"/>
      <c r="O18" s="63"/>
      <c r="P18" s="63"/>
      <c r="Q18" s="63"/>
      <c r="R18" s="37" t="str">
        <f t="shared" si="0"/>
        <v xml:space="preserve">Maple, Birch, Apple, Crabapple, </v>
      </c>
      <c r="S18" s="37" t="str">
        <f t="shared" si="1"/>
        <v xml:space="preserve">Birch, Apple, Crabapple, </v>
      </c>
      <c r="T18" s="39">
        <f t="shared" si="2"/>
        <v>3</v>
      </c>
      <c r="U18" s="3" t="s">
        <v>75</v>
      </c>
      <c r="V18" s="15" t="s">
        <v>92</v>
      </c>
      <c r="W18" s="17">
        <v>2</v>
      </c>
      <c r="X18" s="17">
        <v>4</v>
      </c>
      <c r="Y18" s="17" t="str">
        <f>IF(OR(X18=1, X18=4), "Insert/Injection", " Manual Removal")</f>
        <v>Insert/Injection</v>
      </c>
      <c r="Z18" s="3"/>
      <c r="AA18" s="3"/>
      <c r="AB18" s="3"/>
      <c r="AC18" s="3"/>
      <c r="AD18" s="3"/>
      <c r="AE18" s="3"/>
      <c r="AF18" s="3"/>
    </row>
    <row r="19" spans="1:32">
      <c r="A19" s="5">
        <v>44502.841400462959</v>
      </c>
      <c r="B19">
        <v>-69.661130999999997</v>
      </c>
      <c r="C19">
        <v>44.543841</v>
      </c>
      <c r="D19" s="2"/>
      <c r="E19" s="3" t="s">
        <v>72</v>
      </c>
      <c r="F19" s="12" t="s">
        <v>73</v>
      </c>
      <c r="G19" s="11" t="s">
        <v>77</v>
      </c>
      <c r="H19" s="63"/>
      <c r="I19" s="63"/>
      <c r="J19" s="63"/>
      <c r="K19" s="63" t="s">
        <v>78</v>
      </c>
      <c r="L19" s="63"/>
      <c r="M19" s="63"/>
      <c r="N19" s="63"/>
      <c r="O19" s="63"/>
      <c r="P19" s="63"/>
      <c r="Q19" s="63"/>
      <c r="R19" s="37" t="str">
        <f t="shared" si="0"/>
        <v xml:space="preserve">Birch, </v>
      </c>
      <c r="S19" s="37" t="str">
        <f t="shared" si="1"/>
        <v/>
      </c>
      <c r="T19" s="39">
        <f t="shared" si="2"/>
        <v>0</v>
      </c>
      <c r="U19" s="3" t="s">
        <v>1136</v>
      </c>
      <c r="V19" s="3"/>
      <c r="W19" s="13"/>
      <c r="X19" s="13"/>
      <c r="Y19" s="13"/>
      <c r="Z19" s="3"/>
      <c r="AA19" s="3"/>
      <c r="AB19" s="3"/>
      <c r="AC19" s="3"/>
      <c r="AD19" s="3"/>
      <c r="AE19" s="3"/>
      <c r="AF19" s="3"/>
    </row>
    <row r="20" spans="1:32" ht="90">
      <c r="A20" s="5">
        <v>44502.872685185182</v>
      </c>
      <c r="B20">
        <v>-69.660988000000003</v>
      </c>
      <c r="C20">
        <v>44.544544000000002</v>
      </c>
      <c r="D20" s="2"/>
      <c r="E20" s="3" t="s">
        <v>72</v>
      </c>
      <c r="F20" s="11" t="s">
        <v>77</v>
      </c>
      <c r="G20" s="11" t="s">
        <v>77</v>
      </c>
      <c r="H20" s="63"/>
      <c r="I20" s="63"/>
      <c r="J20" s="63" t="s">
        <v>79</v>
      </c>
      <c r="K20" s="63"/>
      <c r="L20" s="63" t="s">
        <v>78</v>
      </c>
      <c r="M20" s="63"/>
      <c r="N20" s="63" t="s">
        <v>78</v>
      </c>
      <c r="O20" s="63"/>
      <c r="P20" s="63"/>
      <c r="Q20" s="63"/>
      <c r="R20" s="37" t="str">
        <f t="shared" si="0"/>
        <v xml:space="preserve">Ash, Apple, Pear, </v>
      </c>
      <c r="S20" s="37" t="str">
        <f t="shared" si="1"/>
        <v xml:space="preserve">Ash, </v>
      </c>
      <c r="T20" s="39">
        <f t="shared" si="2"/>
        <v>1</v>
      </c>
      <c r="U20" s="3" t="s">
        <v>1136</v>
      </c>
      <c r="V20" s="15" t="s">
        <v>93</v>
      </c>
      <c r="W20" s="17">
        <v>2</v>
      </c>
      <c r="X20" s="17">
        <v>1</v>
      </c>
      <c r="Y20" s="17" t="str">
        <f>IF(OR(X20=1, X20=4), "Insert/Injection", " Manual Removal")</f>
        <v>Insert/Injection</v>
      </c>
      <c r="Z20" s="3" t="s">
        <v>79</v>
      </c>
      <c r="AA20" s="3"/>
      <c r="AB20" s="3"/>
      <c r="AC20" s="3"/>
      <c r="AD20" s="3"/>
      <c r="AE20" s="3"/>
      <c r="AF20" s="3"/>
    </row>
    <row r="21" spans="1:32" ht="179.25">
      <c r="A21" s="5">
        <v>44502.874120370368</v>
      </c>
      <c r="B21">
        <v>-69.659685999999994</v>
      </c>
      <c r="C21">
        <v>44.546348000000002</v>
      </c>
      <c r="D21" s="2"/>
      <c r="E21" s="3" t="s">
        <v>72</v>
      </c>
      <c r="F21" s="11" t="s">
        <v>77</v>
      </c>
      <c r="G21" s="11" t="s">
        <v>77</v>
      </c>
      <c r="H21" s="63" t="s">
        <v>79</v>
      </c>
      <c r="I21" s="63" t="s">
        <v>79</v>
      </c>
      <c r="J21" s="63"/>
      <c r="K21" s="63" t="s">
        <v>79</v>
      </c>
      <c r="L21" s="63"/>
      <c r="M21" s="63"/>
      <c r="N21" s="63"/>
      <c r="O21" s="63"/>
      <c r="P21" s="63"/>
      <c r="Q21" s="63"/>
      <c r="R21" s="37" t="str">
        <f t="shared" si="0"/>
        <v xml:space="preserve">Oak, Maple, Birch, </v>
      </c>
      <c r="S21" s="37" t="str">
        <f t="shared" si="1"/>
        <v xml:space="preserve">Oak, Maple, Birch, </v>
      </c>
      <c r="T21" s="39">
        <f t="shared" si="2"/>
        <v>3</v>
      </c>
      <c r="U21" s="3" t="s">
        <v>75</v>
      </c>
      <c r="V21" s="15" t="s">
        <v>858</v>
      </c>
      <c r="W21" s="17">
        <v>2</v>
      </c>
      <c r="X21" s="17">
        <v>1</v>
      </c>
      <c r="Y21" s="17" t="str">
        <f>IF(OR(X21=1, X21=4), "Insert/Injection", " Manual Removal")</f>
        <v>Insert/Injection</v>
      </c>
      <c r="Z21" s="3" t="s">
        <v>82</v>
      </c>
      <c r="AA21" s="3"/>
      <c r="AB21" s="3"/>
      <c r="AC21" s="3"/>
      <c r="AD21" s="3"/>
      <c r="AE21" s="3"/>
      <c r="AF21" s="3"/>
    </row>
    <row r="22" spans="1:32" ht="51.75">
      <c r="A22" s="5">
        <v>44503.266516203701</v>
      </c>
      <c r="B22">
        <v>-69.648420999999999</v>
      </c>
      <c r="C22">
        <v>44.566969999999998</v>
      </c>
      <c r="D22" s="2"/>
      <c r="E22" s="3" t="s">
        <v>81</v>
      </c>
      <c r="F22" s="11" t="s">
        <v>77</v>
      </c>
      <c r="G22" s="11" t="s">
        <v>77</v>
      </c>
      <c r="H22" s="63" t="s">
        <v>78</v>
      </c>
      <c r="I22" s="63" t="s">
        <v>78</v>
      </c>
      <c r="J22" s="63"/>
      <c r="K22" s="63"/>
      <c r="L22" s="63"/>
      <c r="M22" s="63"/>
      <c r="N22" s="63"/>
      <c r="O22" s="63"/>
      <c r="P22" s="63"/>
      <c r="Q22" s="63"/>
      <c r="R22" s="37" t="str">
        <f t="shared" si="0"/>
        <v xml:space="preserve">Oak, Maple, </v>
      </c>
      <c r="S22" s="37" t="str">
        <f t="shared" si="1"/>
        <v/>
      </c>
      <c r="T22" s="39">
        <f t="shared" si="2"/>
        <v>0</v>
      </c>
      <c r="U22" s="3" t="s">
        <v>1136</v>
      </c>
      <c r="V22" s="3" t="s">
        <v>94</v>
      </c>
      <c r="W22" s="13"/>
      <c r="X22" s="13"/>
      <c r="Y22" s="13"/>
      <c r="Z22" s="3" t="s">
        <v>78</v>
      </c>
      <c r="AA22" s="3"/>
      <c r="AB22" s="3"/>
      <c r="AC22" s="3"/>
      <c r="AD22" s="3"/>
      <c r="AE22" s="3"/>
      <c r="AF22" s="3"/>
    </row>
    <row r="23" spans="1:32" ht="39">
      <c r="A23" s="5">
        <v>44503.405555555553</v>
      </c>
      <c r="B23">
        <v>-69.658141999999998</v>
      </c>
      <c r="C23">
        <v>44.546194999999997</v>
      </c>
      <c r="D23" s="2"/>
      <c r="E23" s="3" t="s">
        <v>72</v>
      </c>
      <c r="F23" s="11" t="s">
        <v>77</v>
      </c>
      <c r="G23" s="11" t="s">
        <v>77</v>
      </c>
      <c r="H23" s="63" t="s">
        <v>78</v>
      </c>
      <c r="I23" s="63" t="s">
        <v>78</v>
      </c>
      <c r="J23" s="63"/>
      <c r="K23" s="63" t="s">
        <v>78</v>
      </c>
      <c r="L23" s="63"/>
      <c r="M23" s="63"/>
      <c r="N23" s="63"/>
      <c r="O23" s="63"/>
      <c r="P23" s="63"/>
      <c r="Q23" s="63"/>
      <c r="R23" s="37" t="str">
        <f t="shared" si="0"/>
        <v xml:space="preserve">Oak, Maple, Birch, </v>
      </c>
      <c r="S23" s="37" t="str">
        <f t="shared" si="1"/>
        <v/>
      </c>
      <c r="T23" s="39">
        <f t="shared" si="2"/>
        <v>0</v>
      </c>
      <c r="U23" s="3" t="s">
        <v>1136</v>
      </c>
      <c r="V23" s="15" t="s">
        <v>95</v>
      </c>
      <c r="W23" s="17">
        <v>2</v>
      </c>
      <c r="X23" s="17">
        <v>1</v>
      </c>
      <c r="Y23" s="17" t="str">
        <f>IF(OR(X23=1, X23=4), "Insert/Injection", " Manual Removal")</f>
        <v>Insert/Injection</v>
      </c>
      <c r="Z23" s="3" t="s">
        <v>78</v>
      </c>
      <c r="AA23" s="3"/>
      <c r="AB23" s="3"/>
      <c r="AC23" s="3"/>
      <c r="AD23" s="3"/>
      <c r="AE23" s="3"/>
      <c r="AF23" s="3"/>
    </row>
    <row r="24" spans="1:32" ht="26.25">
      <c r="A24" s="5">
        <v>44503.484293981484</v>
      </c>
      <c r="B24">
        <v>-69.655728999999994</v>
      </c>
      <c r="C24">
        <v>44.549881999999997</v>
      </c>
      <c r="D24" s="2"/>
      <c r="E24" s="3" t="s">
        <v>72</v>
      </c>
      <c r="F24" s="11" t="s">
        <v>77</v>
      </c>
      <c r="G24" s="11" t="s">
        <v>77</v>
      </c>
      <c r="H24" s="63" t="s">
        <v>79</v>
      </c>
      <c r="I24" s="63" t="s">
        <v>78</v>
      </c>
      <c r="J24" s="63"/>
      <c r="K24" s="63"/>
      <c r="L24" s="63"/>
      <c r="M24" s="63"/>
      <c r="N24" s="63"/>
      <c r="O24" s="63"/>
      <c r="P24" s="63"/>
      <c r="Q24" s="63"/>
      <c r="R24" s="37" t="str">
        <f t="shared" si="0"/>
        <v xml:space="preserve">Oak, Maple, </v>
      </c>
      <c r="S24" s="37" t="str">
        <f t="shared" si="1"/>
        <v xml:space="preserve">Oak, </v>
      </c>
      <c r="T24" s="39">
        <f t="shared" si="2"/>
        <v>1</v>
      </c>
      <c r="U24" s="3" t="s">
        <v>1136</v>
      </c>
      <c r="V24" s="3"/>
      <c r="W24" s="13"/>
      <c r="X24" s="13">
        <v>1</v>
      </c>
      <c r="Y24" s="13" t="s">
        <v>896</v>
      </c>
      <c r="Z24" s="3"/>
      <c r="AB24" s="3"/>
      <c r="AC24" s="3"/>
      <c r="AD24" s="3"/>
      <c r="AE24" s="3"/>
      <c r="AF24" s="3"/>
    </row>
    <row r="25" spans="1:32" ht="90">
      <c r="A25" s="5">
        <v>44503.924722222226</v>
      </c>
      <c r="B25">
        <v>-69.655365000000003</v>
      </c>
      <c r="C25">
        <v>44.548844000000003</v>
      </c>
      <c r="D25" s="2"/>
      <c r="E25" s="3" t="s">
        <v>72</v>
      </c>
      <c r="F25" s="11" t="s">
        <v>77</v>
      </c>
      <c r="G25" s="11" t="s">
        <v>77</v>
      </c>
      <c r="H25" s="63" t="s">
        <v>79</v>
      </c>
      <c r="I25" s="63" t="s">
        <v>78</v>
      </c>
      <c r="J25" s="63" t="s">
        <v>78</v>
      </c>
      <c r="K25" s="63" t="s">
        <v>79</v>
      </c>
      <c r="L25" s="63" t="s">
        <v>79</v>
      </c>
      <c r="M25" s="63" t="s">
        <v>79</v>
      </c>
      <c r="N25" s="63"/>
      <c r="O25" s="63" t="s">
        <v>78</v>
      </c>
      <c r="P25" s="63"/>
      <c r="Q25" s="63" t="s">
        <v>78</v>
      </c>
      <c r="R25" s="37" t="str">
        <f t="shared" si="0"/>
        <v xml:space="preserve">Oak, Maple, Ash, Birch, Apple, Crabapple, Cherry, Hawthorn, </v>
      </c>
      <c r="S25" s="37" t="str">
        <f t="shared" si="1"/>
        <v xml:space="preserve">Oak, Birch, Apple, Crabapple, </v>
      </c>
      <c r="T25" s="39">
        <f t="shared" si="2"/>
        <v>4</v>
      </c>
      <c r="U25" s="3" t="s">
        <v>1136</v>
      </c>
      <c r="V25" s="15" t="s">
        <v>96</v>
      </c>
      <c r="W25" s="17">
        <v>2</v>
      </c>
      <c r="X25" s="17">
        <v>4</v>
      </c>
      <c r="Y25" s="17" t="str">
        <f>IF(OR(X25=1, X25=4), "Insert/Injection", " Manual Removal")</f>
        <v>Insert/Injection</v>
      </c>
      <c r="Z25" s="3"/>
      <c r="AA25" s="3"/>
      <c r="AB25" s="3"/>
      <c r="AC25" s="3"/>
      <c r="AD25" s="3"/>
      <c r="AE25" s="3"/>
      <c r="AF25" s="3"/>
    </row>
    <row r="26" spans="1:32" ht="115.5">
      <c r="A26" s="5">
        <v>44504.552986111114</v>
      </c>
      <c r="B26">
        <v>-69.660032000000001</v>
      </c>
      <c r="C26">
        <v>44.547426000000002</v>
      </c>
      <c r="D26" s="2"/>
      <c r="E26" s="3" t="s">
        <v>72</v>
      </c>
      <c r="F26" s="11" t="s">
        <v>77</v>
      </c>
      <c r="G26" s="11" t="s">
        <v>77</v>
      </c>
      <c r="H26" s="63" t="s">
        <v>79</v>
      </c>
      <c r="I26" s="63" t="s">
        <v>79</v>
      </c>
      <c r="J26" s="63" t="s">
        <v>79</v>
      </c>
      <c r="K26" s="63"/>
      <c r="L26" s="63"/>
      <c r="M26" s="63"/>
      <c r="N26" s="63"/>
      <c r="O26" s="63"/>
      <c r="P26" s="63"/>
      <c r="Q26" s="63"/>
      <c r="R26" s="37" t="str">
        <f t="shared" si="0"/>
        <v xml:space="preserve">Oak, Maple, Ash, </v>
      </c>
      <c r="S26" s="37" t="str">
        <f t="shared" si="1"/>
        <v xml:space="preserve">Oak, Maple, Ash, </v>
      </c>
      <c r="T26" s="39">
        <f t="shared" si="2"/>
        <v>3</v>
      </c>
      <c r="U26" s="3" t="s">
        <v>1136</v>
      </c>
      <c r="V26" s="15" t="s">
        <v>97</v>
      </c>
      <c r="W26" s="17">
        <v>2</v>
      </c>
      <c r="X26" s="17">
        <v>1</v>
      </c>
      <c r="Y26" s="17" t="str">
        <f>IF(OR(X26=1, X26=4), "Insert/Injection", " Manual Removal")</f>
        <v>Insert/Injection</v>
      </c>
      <c r="Z26" s="3"/>
      <c r="AA26" s="3"/>
      <c r="AB26" s="3"/>
      <c r="AC26" s="3"/>
      <c r="AD26" s="3"/>
      <c r="AE26" s="3"/>
      <c r="AF26" s="3"/>
    </row>
    <row r="27" spans="1:32" ht="39">
      <c r="A27" s="5">
        <v>44505.428252314814</v>
      </c>
      <c r="B27">
        <v>-69.660802000000004</v>
      </c>
      <c r="C27">
        <v>44.54486</v>
      </c>
      <c r="D27" s="2"/>
      <c r="E27" s="3" t="s">
        <v>72</v>
      </c>
      <c r="F27" s="11" t="s">
        <v>77</v>
      </c>
      <c r="G27" s="11" t="s">
        <v>77</v>
      </c>
      <c r="H27" s="63" t="s">
        <v>79</v>
      </c>
      <c r="I27" s="63"/>
      <c r="J27" s="63"/>
      <c r="K27" s="63" t="s">
        <v>79</v>
      </c>
      <c r="L27" s="63"/>
      <c r="M27" s="63"/>
      <c r="N27" s="63"/>
      <c r="O27" s="63"/>
      <c r="P27" s="63"/>
      <c r="Q27" s="63"/>
      <c r="R27" s="37" t="str">
        <f t="shared" si="0"/>
        <v xml:space="preserve">Oak, Birch, </v>
      </c>
      <c r="S27" s="37" t="str">
        <f t="shared" si="1"/>
        <v xml:space="preserve">Oak, Birch, </v>
      </c>
      <c r="T27" s="39">
        <f t="shared" si="2"/>
        <v>2</v>
      </c>
      <c r="U27" s="3" t="s">
        <v>1136</v>
      </c>
      <c r="V27" s="15" t="s">
        <v>98</v>
      </c>
      <c r="W27" s="17">
        <v>2</v>
      </c>
      <c r="X27" s="17">
        <v>1</v>
      </c>
      <c r="Y27" s="17" t="str">
        <f>IF(OR(X27=1, X27=4), "Insert/Injection", " Manual Removal")</f>
        <v>Insert/Injection</v>
      </c>
      <c r="Z27" s="3"/>
      <c r="AA27" s="3"/>
      <c r="AB27" s="3"/>
      <c r="AC27" s="3"/>
      <c r="AD27" s="3"/>
      <c r="AE27" s="3"/>
      <c r="AF27" s="3"/>
    </row>
    <row r="28" spans="1:32" ht="77.25">
      <c r="A28" s="5">
        <v>44506.725462962961</v>
      </c>
      <c r="B28">
        <v>-69.658456000000001</v>
      </c>
      <c r="C28">
        <v>44.546678999999997</v>
      </c>
      <c r="D28" s="2"/>
      <c r="E28" s="3" t="s">
        <v>72</v>
      </c>
      <c r="F28" s="11" t="s">
        <v>77</v>
      </c>
      <c r="G28" s="11" t="s">
        <v>77</v>
      </c>
      <c r="H28" s="63" t="s">
        <v>78</v>
      </c>
      <c r="I28" s="63" t="s">
        <v>78</v>
      </c>
      <c r="J28" s="63"/>
      <c r="K28" s="63" t="s">
        <v>78</v>
      </c>
      <c r="L28" s="63"/>
      <c r="M28" s="63" t="s">
        <v>78</v>
      </c>
      <c r="N28" s="63"/>
      <c r="O28" s="63" t="s">
        <v>79</v>
      </c>
      <c r="P28" s="63"/>
      <c r="Q28" s="63" t="s">
        <v>79</v>
      </c>
      <c r="R28" s="37" t="str">
        <f t="shared" si="0"/>
        <v xml:space="preserve">Oak, Maple, Birch, Crabapple, Cherry, Hawthorn, </v>
      </c>
      <c r="S28" s="37" t="str">
        <f t="shared" si="1"/>
        <v xml:space="preserve">Cherry, Hawthorn, </v>
      </c>
      <c r="T28" s="39">
        <f t="shared" si="2"/>
        <v>2</v>
      </c>
      <c r="U28" s="3" t="s">
        <v>1136</v>
      </c>
      <c r="V28" s="3" t="s">
        <v>100</v>
      </c>
      <c r="W28" s="13"/>
      <c r="X28" s="13">
        <v>2</v>
      </c>
      <c r="Y28" s="13" t="s">
        <v>896</v>
      </c>
      <c r="Z28" s="3" t="s">
        <v>78</v>
      </c>
      <c r="AA28" s="3"/>
      <c r="AB28" s="3"/>
      <c r="AC28" s="3"/>
      <c r="AD28" s="3"/>
      <c r="AE28" s="3"/>
      <c r="AF28" s="3"/>
    </row>
    <row r="29" spans="1:32" ht="26.25">
      <c r="A29" s="5">
        <v>44506.828148148146</v>
      </c>
      <c r="B29">
        <v>-69.662991000000005</v>
      </c>
      <c r="C29">
        <v>44.543568999999998</v>
      </c>
      <c r="D29" s="2"/>
      <c r="E29" s="3" t="s">
        <v>72</v>
      </c>
      <c r="F29" s="11" t="s">
        <v>77</v>
      </c>
      <c r="G29" s="12" t="s">
        <v>73</v>
      </c>
      <c r="H29" s="63"/>
      <c r="I29" s="63"/>
      <c r="J29" s="63"/>
      <c r="K29" s="63"/>
      <c r="L29" s="63" t="s">
        <v>79</v>
      </c>
      <c r="M29" s="63" t="s">
        <v>79</v>
      </c>
      <c r="N29" s="63"/>
      <c r="O29" s="63"/>
      <c r="P29" s="63"/>
      <c r="Q29" s="63"/>
      <c r="R29" s="37" t="str">
        <f t="shared" si="0"/>
        <v xml:space="preserve">Apple, Crabapple, </v>
      </c>
      <c r="S29" s="37" t="str">
        <f t="shared" si="1"/>
        <v xml:space="preserve">Apple, Crabapple, </v>
      </c>
      <c r="T29" s="39">
        <f t="shared" si="2"/>
        <v>2</v>
      </c>
      <c r="U29" s="3" t="s">
        <v>101</v>
      </c>
      <c r="V29" s="3" t="s">
        <v>102</v>
      </c>
      <c r="W29" s="13"/>
      <c r="X29" s="13"/>
      <c r="Y29" s="13"/>
      <c r="Z29" s="3"/>
      <c r="AA29" s="3"/>
      <c r="AB29" s="3"/>
      <c r="AC29" s="3"/>
      <c r="AD29" s="3"/>
      <c r="AE29" s="3"/>
      <c r="AF29" s="3"/>
    </row>
    <row r="30" spans="1:32" ht="51.75">
      <c r="A30" s="5">
        <v>44507.550937499997</v>
      </c>
      <c r="B30">
        <v>-69.658765000000002</v>
      </c>
      <c r="C30">
        <v>44.547812</v>
      </c>
      <c r="D30" s="2"/>
      <c r="E30" s="3" t="s">
        <v>72</v>
      </c>
      <c r="F30" s="11" t="s">
        <v>77</v>
      </c>
      <c r="G30" s="11" t="s">
        <v>77</v>
      </c>
      <c r="H30" s="63" t="s">
        <v>78</v>
      </c>
      <c r="I30" s="63" t="s">
        <v>78</v>
      </c>
      <c r="J30" s="63"/>
      <c r="K30" s="63"/>
      <c r="L30" s="63"/>
      <c r="M30" s="63"/>
      <c r="N30" s="63"/>
      <c r="O30" s="63"/>
      <c r="P30" s="63"/>
      <c r="Q30" s="63"/>
      <c r="R30" s="37" t="str">
        <f t="shared" si="0"/>
        <v xml:space="preserve">Oak, Maple, </v>
      </c>
      <c r="S30" s="37" t="str">
        <f t="shared" si="1"/>
        <v/>
      </c>
      <c r="T30" s="39">
        <f t="shared" si="2"/>
        <v>0</v>
      </c>
      <c r="U30" s="3" t="s">
        <v>1136</v>
      </c>
      <c r="V30" s="15" t="s">
        <v>103</v>
      </c>
      <c r="W30" s="17">
        <v>2</v>
      </c>
      <c r="X30" s="17">
        <v>1</v>
      </c>
      <c r="Y30" s="17" t="str">
        <f>IF(OR(X30=1, X30=4), "Insert/Injection", " Manual Removal")</f>
        <v>Insert/Injection</v>
      </c>
      <c r="Z30" s="3" t="s">
        <v>78</v>
      </c>
      <c r="AA30" s="3"/>
      <c r="AB30" s="3"/>
      <c r="AC30" s="3"/>
      <c r="AD30" s="3"/>
      <c r="AE30" s="3"/>
      <c r="AF30" s="3"/>
    </row>
    <row r="31" spans="1:32" ht="102.75">
      <c r="A31" s="5">
        <v>44510.589745370373</v>
      </c>
      <c r="B31">
        <v>-69.657145</v>
      </c>
      <c r="C31">
        <v>44.549833</v>
      </c>
      <c r="D31" s="2"/>
      <c r="E31" s="3" t="s">
        <v>72</v>
      </c>
      <c r="F31" s="11" t="s">
        <v>77</v>
      </c>
      <c r="G31" s="11" t="s">
        <v>77</v>
      </c>
      <c r="H31" s="63"/>
      <c r="I31" s="63"/>
      <c r="J31" s="63"/>
      <c r="K31" s="63" t="s">
        <v>78</v>
      </c>
      <c r="L31" s="63"/>
      <c r="M31" s="63" t="s">
        <v>79</v>
      </c>
      <c r="N31" s="63"/>
      <c r="O31" s="63" t="s">
        <v>78</v>
      </c>
      <c r="P31" s="63" t="s">
        <v>78</v>
      </c>
      <c r="Q31" s="63"/>
      <c r="R31" s="37" t="str">
        <f t="shared" si="0"/>
        <v xml:space="preserve">Birch, Crabapple, Cherry, Serviceberry, </v>
      </c>
      <c r="S31" s="37" t="str">
        <f t="shared" si="1"/>
        <v xml:space="preserve">Crabapple, </v>
      </c>
      <c r="T31" s="39">
        <f t="shared" si="2"/>
        <v>1</v>
      </c>
      <c r="U31" s="3" t="s">
        <v>1136</v>
      </c>
      <c r="V31" s="15" t="s">
        <v>104</v>
      </c>
      <c r="W31" s="17">
        <v>2</v>
      </c>
      <c r="X31" s="17">
        <v>2</v>
      </c>
      <c r="Y31" s="17" t="str">
        <f>IF(OR(X31=1, X31=4), "Insert/Injection", " Manual Removal")</f>
        <v xml:space="preserve"> Manual Removal</v>
      </c>
      <c r="Z31" s="3" t="s">
        <v>78</v>
      </c>
      <c r="AA31" s="3"/>
      <c r="AB31" s="3"/>
      <c r="AC31" s="3"/>
      <c r="AD31" s="3"/>
      <c r="AE31" s="3"/>
      <c r="AF31" s="3"/>
    </row>
    <row r="32" spans="1:32" ht="90">
      <c r="A32" s="5">
        <v>44511.39949074074</v>
      </c>
      <c r="B32">
        <v>-69.661073999999999</v>
      </c>
      <c r="C32">
        <v>44.538286999999997</v>
      </c>
      <c r="D32" s="2"/>
      <c r="E32" s="3" t="s">
        <v>72</v>
      </c>
      <c r="F32" s="11" t="s">
        <v>77</v>
      </c>
      <c r="G32" s="11" t="s">
        <v>77</v>
      </c>
      <c r="H32" s="63"/>
      <c r="I32" s="63" t="s">
        <v>79</v>
      </c>
      <c r="J32" s="63"/>
      <c r="K32" s="63" t="s">
        <v>79</v>
      </c>
      <c r="L32" s="63"/>
      <c r="M32" s="63"/>
      <c r="N32" s="63"/>
      <c r="O32" s="63"/>
      <c r="P32" s="63"/>
      <c r="Q32" s="63"/>
      <c r="R32" s="37" t="str">
        <f t="shared" si="0"/>
        <v xml:space="preserve">Maple, Birch, </v>
      </c>
      <c r="S32" s="37" t="str">
        <f t="shared" si="1"/>
        <v xml:space="preserve">Maple, Birch, </v>
      </c>
      <c r="T32" s="39">
        <f t="shared" si="2"/>
        <v>2</v>
      </c>
      <c r="U32" s="3" t="s">
        <v>75</v>
      </c>
      <c r="V32" s="3"/>
      <c r="W32" s="13"/>
      <c r="X32" s="13">
        <v>1</v>
      </c>
      <c r="Y32" s="13" t="s">
        <v>896</v>
      </c>
      <c r="Z32" s="3" t="s">
        <v>79</v>
      </c>
      <c r="AA32" s="3"/>
      <c r="AB32" s="3"/>
      <c r="AC32" s="3"/>
      <c r="AD32" s="3"/>
      <c r="AE32" s="3"/>
      <c r="AF32" s="3"/>
    </row>
    <row r="33" spans="1:32" ht="26.25">
      <c r="A33" s="5">
        <v>44511.420937499999</v>
      </c>
      <c r="B33">
        <v>-69.661214000000001</v>
      </c>
      <c r="C33">
        <v>44.537522000000003</v>
      </c>
      <c r="D33" s="2"/>
      <c r="E33" s="3" t="s">
        <v>72</v>
      </c>
      <c r="F33" s="11" t="s">
        <v>77</v>
      </c>
      <c r="G33" s="11" t="s">
        <v>77</v>
      </c>
      <c r="H33" s="63" t="s">
        <v>79</v>
      </c>
      <c r="I33" s="63" t="s">
        <v>79</v>
      </c>
      <c r="J33" s="63"/>
      <c r="K33" s="63"/>
      <c r="L33" s="63"/>
      <c r="M33" s="63"/>
      <c r="N33" s="63"/>
      <c r="O33" s="63"/>
      <c r="P33" s="63"/>
      <c r="Q33" s="63"/>
      <c r="R33" s="37" t="str">
        <f t="shared" si="0"/>
        <v xml:space="preserve">Oak, Maple, </v>
      </c>
      <c r="S33" s="37" t="str">
        <f t="shared" si="1"/>
        <v xml:space="preserve">Oak, Maple, </v>
      </c>
      <c r="T33" s="39">
        <f t="shared" si="2"/>
        <v>2</v>
      </c>
      <c r="U33" s="3" t="s">
        <v>1136</v>
      </c>
      <c r="V33" s="15" t="s">
        <v>105</v>
      </c>
      <c r="W33" s="17">
        <v>2</v>
      </c>
      <c r="X33" s="17">
        <v>1</v>
      </c>
      <c r="Y33" s="17" t="str">
        <f>IF(OR(X33=1, X33=4), "Insert/Injection", " Manual Removal")</f>
        <v>Insert/Injection</v>
      </c>
      <c r="Z33" s="3"/>
      <c r="AA33" s="3"/>
      <c r="AB33" s="3"/>
      <c r="AC33" s="3"/>
      <c r="AD33" s="3"/>
      <c r="AE33" s="3"/>
      <c r="AF33" s="3"/>
    </row>
    <row r="34" spans="1:32" ht="39">
      <c r="A34" s="5">
        <v>44512.539201388892</v>
      </c>
      <c r="B34">
        <v>-69.661799000000002</v>
      </c>
      <c r="C34">
        <v>44.537255999999999</v>
      </c>
      <c r="D34" s="2"/>
      <c r="E34" s="3" t="s">
        <v>72</v>
      </c>
      <c r="F34" s="11" t="s">
        <v>77</v>
      </c>
      <c r="G34" s="11" t="s">
        <v>77</v>
      </c>
      <c r="H34" s="63" t="s">
        <v>78</v>
      </c>
      <c r="I34" s="63" t="s">
        <v>78</v>
      </c>
      <c r="J34" s="63"/>
      <c r="K34" s="63" t="s">
        <v>78</v>
      </c>
      <c r="L34" s="63"/>
      <c r="M34" s="63"/>
      <c r="N34" s="63"/>
      <c r="O34" s="63"/>
      <c r="P34" s="63"/>
      <c r="Q34" s="63"/>
      <c r="R34" s="37" t="str">
        <f t="shared" si="0"/>
        <v xml:space="preserve">Oak, Maple, Birch, </v>
      </c>
      <c r="S34" s="37" t="str">
        <f t="shared" si="1"/>
        <v/>
      </c>
      <c r="T34" s="39">
        <f t="shared" si="2"/>
        <v>0</v>
      </c>
      <c r="U34" s="3" t="s">
        <v>1136</v>
      </c>
      <c r="V34" s="3" t="s">
        <v>106</v>
      </c>
      <c r="W34" s="13"/>
      <c r="X34" s="13"/>
      <c r="Y34" s="13"/>
      <c r="Z34" s="3"/>
      <c r="AA34" s="3"/>
      <c r="AB34" s="3"/>
      <c r="AC34" s="3"/>
      <c r="AD34" s="3"/>
      <c r="AE34" s="3"/>
      <c r="AF34" s="3"/>
    </row>
    <row r="35" spans="1:32" ht="39">
      <c r="A35" s="5">
        <v>44512.785671296297</v>
      </c>
      <c r="B35">
        <v>-69.661321999999998</v>
      </c>
      <c r="C35">
        <v>44.538465000000002</v>
      </c>
      <c r="D35" s="2"/>
      <c r="E35" s="3" t="s">
        <v>72</v>
      </c>
      <c r="F35" s="11" t="s">
        <v>77</v>
      </c>
      <c r="G35" s="11" t="s">
        <v>77</v>
      </c>
      <c r="H35" s="63" t="s">
        <v>78</v>
      </c>
      <c r="I35" s="63" t="s">
        <v>78</v>
      </c>
      <c r="J35" s="63" t="s">
        <v>78</v>
      </c>
      <c r="K35" s="63"/>
      <c r="L35" s="63"/>
      <c r="M35" s="63"/>
      <c r="N35" s="63"/>
      <c r="O35" s="63"/>
      <c r="P35" s="63"/>
      <c r="Q35" s="63"/>
      <c r="R35" s="37" t="str">
        <f t="shared" si="0"/>
        <v xml:space="preserve">Oak, Maple, Ash, </v>
      </c>
      <c r="S35" s="37" t="str">
        <f t="shared" si="1"/>
        <v/>
      </c>
      <c r="T35" s="39">
        <f t="shared" si="2"/>
        <v>0</v>
      </c>
      <c r="U35" s="3" t="s">
        <v>1137</v>
      </c>
      <c r="V35" s="15" t="s">
        <v>201</v>
      </c>
      <c r="W35" s="17">
        <v>2</v>
      </c>
      <c r="X35" s="17">
        <v>1</v>
      </c>
      <c r="Y35" s="17" t="str">
        <f>IF(OR(X35=1, X35=4), "Insert/Injection", " Manual Removal")</f>
        <v>Insert/Injection</v>
      </c>
      <c r="Z35" s="3" t="s">
        <v>78</v>
      </c>
      <c r="AA35" s="3"/>
      <c r="AB35" s="3"/>
      <c r="AC35" s="3"/>
      <c r="AD35" s="3"/>
      <c r="AE35" s="3"/>
      <c r="AF35" s="3"/>
    </row>
    <row r="36" spans="1:32" ht="90">
      <c r="A36" s="5">
        <v>44513.235717592594</v>
      </c>
      <c r="B36">
        <v>-69.661563999999998</v>
      </c>
      <c r="C36">
        <v>44.537685000000003</v>
      </c>
      <c r="D36" s="2"/>
      <c r="E36" s="3" t="s">
        <v>72</v>
      </c>
      <c r="F36" s="11" t="s">
        <v>77</v>
      </c>
      <c r="G36" s="11" t="s">
        <v>77</v>
      </c>
      <c r="H36" s="63" t="s">
        <v>79</v>
      </c>
      <c r="I36" s="63" t="s">
        <v>79</v>
      </c>
      <c r="J36" s="63" t="s">
        <v>78</v>
      </c>
      <c r="K36" s="63" t="s">
        <v>78</v>
      </c>
      <c r="L36" s="63"/>
      <c r="M36" s="63"/>
      <c r="N36" s="63"/>
      <c r="O36" s="63"/>
      <c r="P36" s="63"/>
      <c r="Q36" s="63"/>
      <c r="R36" s="37" t="str">
        <f t="shared" si="0"/>
        <v xml:space="preserve">Oak, Maple, Ash, Birch, </v>
      </c>
      <c r="S36" s="37" t="str">
        <f t="shared" si="1"/>
        <v xml:space="preserve">Oak, Maple, </v>
      </c>
      <c r="T36" s="39">
        <f t="shared" si="2"/>
        <v>2</v>
      </c>
      <c r="U36" s="3" t="s">
        <v>1136</v>
      </c>
      <c r="V36" s="3"/>
      <c r="W36" s="13"/>
      <c r="X36" s="13">
        <v>1</v>
      </c>
      <c r="Y36" s="13" t="s">
        <v>896</v>
      </c>
      <c r="Z36" s="3" t="s">
        <v>79</v>
      </c>
      <c r="AA36" s="3"/>
      <c r="AB36" s="3"/>
      <c r="AC36" s="3"/>
      <c r="AD36" s="3"/>
      <c r="AE36" s="3"/>
      <c r="AF36" s="3"/>
    </row>
    <row r="37" spans="1:32" ht="51.75">
      <c r="A37" s="5">
        <v>44514.65960648148</v>
      </c>
      <c r="B37">
        <v>-69.663934999999995</v>
      </c>
      <c r="C37">
        <v>44.537500999999999</v>
      </c>
      <c r="D37" s="2"/>
      <c r="E37" s="3" t="s">
        <v>72</v>
      </c>
      <c r="F37" s="11" t="s">
        <v>77</v>
      </c>
      <c r="G37" s="11" t="s">
        <v>77</v>
      </c>
      <c r="H37" s="63" t="s">
        <v>78</v>
      </c>
      <c r="I37" s="63" t="s">
        <v>78</v>
      </c>
      <c r="J37" s="63" t="s">
        <v>78</v>
      </c>
      <c r="K37" s="63" t="s">
        <v>78</v>
      </c>
      <c r="L37" s="63"/>
      <c r="M37" s="63" t="s">
        <v>79</v>
      </c>
      <c r="N37" s="63"/>
      <c r="O37" s="63"/>
      <c r="P37" s="63"/>
      <c r="Q37" s="63"/>
      <c r="R37" s="37" t="str">
        <f t="shared" si="0"/>
        <v xml:space="preserve">Oak, Maple, Ash, Birch, Crabapple, </v>
      </c>
      <c r="S37" s="37" t="str">
        <f t="shared" si="1"/>
        <v xml:space="preserve">Crabapple, </v>
      </c>
      <c r="T37" s="39">
        <f t="shared" si="2"/>
        <v>1</v>
      </c>
      <c r="U37" s="3" t="s">
        <v>1136</v>
      </c>
      <c r="V37" s="16" t="s">
        <v>108</v>
      </c>
      <c r="W37" s="19">
        <v>3</v>
      </c>
      <c r="X37" s="19">
        <v>2</v>
      </c>
      <c r="Y37" s="19" t="str">
        <f>IF(OR(X37=1, X37=4), "Insert/Injection", " Manual Removal")</f>
        <v xml:space="preserve"> Manual Removal</v>
      </c>
      <c r="Z37" s="3"/>
      <c r="AA37" s="3"/>
      <c r="AB37" s="3"/>
      <c r="AC37" s="3"/>
      <c r="AD37" s="3"/>
      <c r="AE37" s="3"/>
      <c r="AF37" s="3"/>
    </row>
    <row r="38" spans="1:32" ht="39">
      <c r="A38" s="5">
        <v>44515.484039351853</v>
      </c>
      <c r="B38">
        <v>-69.647373000000002</v>
      </c>
      <c r="C38">
        <v>44.572940000000003</v>
      </c>
      <c r="D38" s="2"/>
      <c r="E38" s="3" t="s">
        <v>72</v>
      </c>
      <c r="F38" s="11" t="s">
        <v>77</v>
      </c>
      <c r="G38" s="11" t="s">
        <v>77</v>
      </c>
      <c r="H38" s="63" t="s">
        <v>78</v>
      </c>
      <c r="I38" s="63" t="s">
        <v>78</v>
      </c>
      <c r="J38" s="63"/>
      <c r="K38" s="63" t="s">
        <v>78</v>
      </c>
      <c r="L38" s="63"/>
      <c r="M38" s="63"/>
      <c r="N38" s="63"/>
      <c r="O38" s="63"/>
      <c r="P38" s="63"/>
      <c r="Q38" s="63"/>
      <c r="R38" s="37" t="str">
        <f t="shared" si="0"/>
        <v xml:space="preserve">Oak, Maple, Birch, </v>
      </c>
      <c r="S38" s="37" t="str">
        <f t="shared" si="1"/>
        <v/>
      </c>
      <c r="T38" s="39">
        <f t="shared" si="2"/>
        <v>0</v>
      </c>
      <c r="U38" s="3" t="s">
        <v>1136</v>
      </c>
      <c r="V38" s="15" t="s">
        <v>109</v>
      </c>
      <c r="W38" s="17">
        <v>2</v>
      </c>
      <c r="X38" s="17">
        <v>1</v>
      </c>
      <c r="Y38" s="17" t="str">
        <f>IF(OR(X38=1, X38=4), "Insert/Injection", " Manual Removal")</f>
        <v>Insert/Injection</v>
      </c>
      <c r="Z38" s="3"/>
      <c r="AA38" s="3"/>
      <c r="AB38" s="3"/>
      <c r="AC38" s="3"/>
      <c r="AD38" s="3"/>
      <c r="AE38" s="3"/>
      <c r="AF38" s="3"/>
    </row>
    <row r="39" spans="1:32" ht="26.25">
      <c r="A39" s="5">
        <v>44515.497187499997</v>
      </c>
      <c r="B39">
        <v>-69.638146000000006</v>
      </c>
      <c r="C39">
        <v>44.549742999999999</v>
      </c>
      <c r="D39" s="2"/>
      <c r="E39" s="3" t="s">
        <v>72</v>
      </c>
      <c r="F39" s="12" t="s">
        <v>73</v>
      </c>
      <c r="G39" s="11" t="s">
        <v>77</v>
      </c>
      <c r="H39" s="63"/>
      <c r="I39" s="63" t="s">
        <v>78</v>
      </c>
      <c r="J39" s="63"/>
      <c r="K39" s="63"/>
      <c r="L39" s="63"/>
      <c r="M39" s="63"/>
      <c r="N39" s="63"/>
      <c r="O39" s="63"/>
      <c r="P39" s="63"/>
      <c r="Q39" s="63"/>
      <c r="R39" s="37" t="str">
        <f t="shared" si="0"/>
        <v xml:space="preserve">Maple, </v>
      </c>
      <c r="S39" s="37" t="str">
        <f t="shared" si="1"/>
        <v/>
      </c>
      <c r="T39" s="39">
        <f t="shared" si="2"/>
        <v>0</v>
      </c>
      <c r="U39" s="3" t="s">
        <v>1136</v>
      </c>
      <c r="V39" s="3" t="s">
        <v>110</v>
      </c>
      <c r="W39" s="13"/>
      <c r="X39" s="13"/>
      <c r="Y39" s="13"/>
      <c r="Z39" s="3"/>
      <c r="AA39" s="3"/>
      <c r="AB39" s="3"/>
      <c r="AC39" s="3"/>
      <c r="AD39" s="3"/>
      <c r="AE39" s="3"/>
      <c r="AF39" s="3"/>
    </row>
    <row r="40" spans="1:32" ht="39">
      <c r="A40" s="5">
        <v>44515.530648148146</v>
      </c>
      <c r="B40">
        <v>-69.654420999999999</v>
      </c>
      <c r="C40">
        <v>44.555065999999997</v>
      </c>
      <c r="D40" s="2"/>
      <c r="E40" s="3" t="s">
        <v>72</v>
      </c>
      <c r="F40" s="12" t="s">
        <v>73</v>
      </c>
      <c r="G40" s="12" t="s">
        <v>73</v>
      </c>
      <c r="H40" s="63"/>
      <c r="I40" s="63"/>
      <c r="J40" s="63"/>
      <c r="K40" s="63"/>
      <c r="L40" s="63" t="s">
        <v>78</v>
      </c>
      <c r="M40" s="63" t="s">
        <v>78</v>
      </c>
      <c r="N40" s="63"/>
      <c r="O40" s="63"/>
      <c r="P40" s="63"/>
      <c r="Q40" s="63"/>
      <c r="R40" s="37" t="str">
        <f t="shared" si="0"/>
        <v xml:space="preserve">Apple, Crabapple, </v>
      </c>
      <c r="S40" s="37" t="str">
        <f t="shared" si="1"/>
        <v/>
      </c>
      <c r="T40" s="39">
        <f t="shared" si="2"/>
        <v>0</v>
      </c>
      <c r="U40" s="3" t="s">
        <v>1136</v>
      </c>
      <c r="V40" s="3"/>
      <c r="W40" s="13"/>
      <c r="X40" s="13"/>
      <c r="Y40" s="13"/>
      <c r="Z40" s="3" t="s">
        <v>78</v>
      </c>
      <c r="AA40" s="3"/>
      <c r="AB40" s="3"/>
      <c r="AC40" s="3"/>
      <c r="AD40" s="3"/>
      <c r="AE40" s="3"/>
      <c r="AF40" s="3"/>
    </row>
    <row r="41" spans="1:32">
      <c r="A41" s="5">
        <v>44515.593831018516</v>
      </c>
      <c r="B41">
        <v>-69.660286999999997</v>
      </c>
      <c r="C41">
        <v>44.547128000000001</v>
      </c>
      <c r="D41" s="2"/>
      <c r="E41" s="3" t="s">
        <v>72</v>
      </c>
      <c r="F41" s="11" t="s">
        <v>77</v>
      </c>
      <c r="G41" s="11" t="s">
        <v>77</v>
      </c>
      <c r="H41" s="63" t="s">
        <v>79</v>
      </c>
      <c r="I41" s="63"/>
      <c r="J41" s="63"/>
      <c r="K41" s="63" t="s">
        <v>79</v>
      </c>
      <c r="L41" s="63"/>
      <c r="M41" s="63"/>
      <c r="N41" s="63"/>
      <c r="O41" s="63"/>
      <c r="P41" s="63"/>
      <c r="Q41" s="63"/>
      <c r="R41" s="37" t="str">
        <f t="shared" si="0"/>
        <v xml:space="preserve">Oak, Birch, </v>
      </c>
      <c r="S41" s="37" t="str">
        <f t="shared" si="1"/>
        <v xml:space="preserve">Oak, Birch, </v>
      </c>
      <c r="T41" s="39">
        <f t="shared" si="2"/>
        <v>2</v>
      </c>
      <c r="U41" s="3" t="s">
        <v>1136</v>
      </c>
      <c r="V41" s="3" t="s">
        <v>73</v>
      </c>
      <c r="W41" s="13"/>
      <c r="X41" s="13">
        <v>1</v>
      </c>
      <c r="Y41" s="13" t="s">
        <v>896</v>
      </c>
      <c r="Z41" s="3"/>
      <c r="AA41" s="3"/>
      <c r="AB41" s="3"/>
      <c r="AC41" s="3"/>
      <c r="AD41" s="3"/>
      <c r="AE41" s="3"/>
      <c r="AF41" s="3"/>
    </row>
    <row r="42" spans="1:32" ht="26.25">
      <c r="A42" s="5">
        <v>44515.747118055559</v>
      </c>
      <c r="B42">
        <v>-69.657049999999998</v>
      </c>
      <c r="C42">
        <v>44.539751000000003</v>
      </c>
      <c r="D42" s="2"/>
      <c r="E42" s="3" t="s">
        <v>72</v>
      </c>
      <c r="F42" s="11" t="s">
        <v>77</v>
      </c>
      <c r="G42" s="11" t="s">
        <v>77</v>
      </c>
      <c r="H42" s="63"/>
      <c r="I42" s="63" t="s">
        <v>79</v>
      </c>
      <c r="J42" s="63"/>
      <c r="K42" s="63"/>
      <c r="L42" s="63"/>
      <c r="M42" s="63"/>
      <c r="N42" s="63" t="s">
        <v>79</v>
      </c>
      <c r="O42" s="63"/>
      <c r="P42" s="63"/>
      <c r="Q42" s="63"/>
      <c r="R42" s="37" t="str">
        <f t="shared" si="0"/>
        <v xml:space="preserve">Maple, Pear, </v>
      </c>
      <c r="S42" s="37" t="str">
        <f t="shared" si="1"/>
        <v xml:space="preserve">Maple, Pear, </v>
      </c>
      <c r="T42" s="39">
        <f t="shared" si="2"/>
        <v>2</v>
      </c>
      <c r="U42" s="3" t="s">
        <v>1136</v>
      </c>
      <c r="V42" s="15" t="s">
        <v>111</v>
      </c>
      <c r="W42" s="17">
        <v>2</v>
      </c>
      <c r="X42" s="17">
        <v>4</v>
      </c>
      <c r="Y42" s="17" t="str">
        <f>IF(OR(X42=1, X42=4), "Insert/Injection", " Manual Removal")</f>
        <v>Insert/Injection</v>
      </c>
      <c r="Z42" s="3"/>
      <c r="AA42" s="3"/>
      <c r="AB42" s="3"/>
      <c r="AC42" s="3"/>
      <c r="AD42" s="3"/>
      <c r="AE42" s="3"/>
      <c r="AF42" s="3"/>
    </row>
    <row r="43" spans="1:32" ht="26.25">
      <c r="A43" s="5">
        <v>44517.549247685187</v>
      </c>
      <c r="B43">
        <v>-69.641925999999998</v>
      </c>
      <c r="C43">
        <v>44.552912999999997</v>
      </c>
      <c r="D43" s="2"/>
      <c r="E43" s="3" t="s">
        <v>72</v>
      </c>
      <c r="F43" s="11" t="s">
        <v>77</v>
      </c>
      <c r="G43" s="11" t="s">
        <v>77</v>
      </c>
      <c r="H43" s="63"/>
      <c r="I43" s="63" t="s">
        <v>79</v>
      </c>
      <c r="J43" s="63"/>
      <c r="K43" s="63"/>
      <c r="L43" s="63"/>
      <c r="M43" s="63" t="s">
        <v>79</v>
      </c>
      <c r="N43" s="63"/>
      <c r="O43" s="63"/>
      <c r="P43" s="63"/>
      <c r="Q43" s="63"/>
      <c r="R43" s="37" t="str">
        <f t="shared" si="0"/>
        <v xml:space="preserve">Maple, Crabapple, </v>
      </c>
      <c r="S43" s="37" t="str">
        <f t="shared" si="1"/>
        <v xml:space="preserve">Maple, Crabapple, </v>
      </c>
      <c r="T43" s="39">
        <f t="shared" si="2"/>
        <v>2</v>
      </c>
      <c r="U43" s="3" t="s">
        <v>1136</v>
      </c>
      <c r="V43" s="15" t="s">
        <v>112</v>
      </c>
      <c r="W43" s="17">
        <v>2</v>
      </c>
      <c r="X43" s="17">
        <v>4</v>
      </c>
      <c r="Y43" s="17" t="str">
        <f>IF(OR(X43=1, X43=4), "Insert/Injection", " Manual Removal")</f>
        <v>Insert/Injection</v>
      </c>
      <c r="Z43" s="3"/>
      <c r="AA43" s="3"/>
      <c r="AB43" s="3"/>
      <c r="AC43" s="3"/>
      <c r="AD43" s="3"/>
      <c r="AE43" s="3"/>
      <c r="AF43" s="3"/>
    </row>
    <row r="44" spans="1:32" ht="26.25">
      <c r="A44" s="5">
        <v>44517.591157407405</v>
      </c>
      <c r="B44">
        <v>-69.654995999999997</v>
      </c>
      <c r="C44">
        <v>44.549692</v>
      </c>
      <c r="D44" s="2"/>
      <c r="E44" s="3" t="s">
        <v>72</v>
      </c>
      <c r="F44" s="11" t="s">
        <v>77</v>
      </c>
      <c r="G44" s="11" t="s">
        <v>77</v>
      </c>
      <c r="H44" s="63" t="s">
        <v>79</v>
      </c>
      <c r="I44" s="63" t="s">
        <v>79</v>
      </c>
      <c r="J44" s="63"/>
      <c r="K44" s="63"/>
      <c r="L44" s="63"/>
      <c r="M44" s="63"/>
      <c r="N44" s="63"/>
      <c r="O44" s="63"/>
      <c r="P44" s="63"/>
      <c r="Q44" s="63"/>
      <c r="R44" s="37" t="str">
        <f t="shared" si="0"/>
        <v xml:space="preserve">Oak, Maple, </v>
      </c>
      <c r="S44" s="37" t="str">
        <f t="shared" si="1"/>
        <v xml:space="preserve">Oak, Maple, </v>
      </c>
      <c r="T44" s="39">
        <f t="shared" si="2"/>
        <v>2</v>
      </c>
      <c r="U44" s="3" t="s">
        <v>75</v>
      </c>
      <c r="V44" s="15"/>
      <c r="W44" s="17">
        <v>2</v>
      </c>
      <c r="X44" s="17">
        <v>1</v>
      </c>
      <c r="Y44" s="17" t="str">
        <f>IF(OR(X44=1, X44=4), "Insert/Injection", " Manual Removal")</f>
        <v>Insert/Injection</v>
      </c>
      <c r="Z44" s="3"/>
      <c r="AA44" s="3"/>
      <c r="AB44" s="3"/>
      <c r="AC44" s="3"/>
      <c r="AD44" s="3"/>
      <c r="AE44" s="3"/>
      <c r="AF44" s="3"/>
    </row>
    <row r="45" spans="1:32" ht="39">
      <c r="A45" s="5">
        <v>44517.857129629629</v>
      </c>
      <c r="B45">
        <v>-69.636662999999999</v>
      </c>
      <c r="C45">
        <v>44.539028999999999</v>
      </c>
      <c r="D45" s="2"/>
      <c r="E45" s="3" t="s">
        <v>81</v>
      </c>
      <c r="F45" s="12" t="s">
        <v>73</v>
      </c>
      <c r="G45" s="12" t="s">
        <v>73</v>
      </c>
      <c r="H45" s="63"/>
      <c r="I45" s="63"/>
      <c r="J45" s="63"/>
      <c r="K45" s="63"/>
      <c r="L45" s="63"/>
      <c r="M45" s="63" t="s">
        <v>78</v>
      </c>
      <c r="N45" s="63"/>
      <c r="O45" s="63"/>
      <c r="P45" s="63"/>
      <c r="Q45" s="63"/>
      <c r="R45" s="37" t="str">
        <f t="shared" si="0"/>
        <v xml:space="preserve">Crabapple, </v>
      </c>
      <c r="S45" s="37" t="str">
        <f t="shared" si="1"/>
        <v/>
      </c>
      <c r="T45" s="39">
        <f t="shared" si="2"/>
        <v>0</v>
      </c>
      <c r="U45" s="3" t="s">
        <v>1136</v>
      </c>
      <c r="V45" s="3" t="s">
        <v>113</v>
      </c>
      <c r="W45" s="13"/>
      <c r="X45" s="13"/>
      <c r="Y45" s="13"/>
      <c r="Z45" s="3" t="s">
        <v>78</v>
      </c>
      <c r="AA45" s="3"/>
      <c r="AB45" s="3"/>
      <c r="AC45" s="3"/>
      <c r="AD45" s="3"/>
      <c r="AE45" s="3"/>
      <c r="AF45" s="3"/>
    </row>
    <row r="46" spans="1:32">
      <c r="A46" s="5">
        <v>44518.453483796293</v>
      </c>
      <c r="B46">
        <v>-69.652681000000001</v>
      </c>
      <c r="C46">
        <v>44.551506000000003</v>
      </c>
      <c r="D46" s="2"/>
      <c r="E46" s="3" t="s">
        <v>72</v>
      </c>
      <c r="F46" s="11" t="s">
        <v>77</v>
      </c>
      <c r="G46" s="11" t="s">
        <v>77</v>
      </c>
      <c r="H46" s="63"/>
      <c r="I46" s="63"/>
      <c r="J46" s="63"/>
      <c r="K46" s="63" t="s">
        <v>79</v>
      </c>
      <c r="L46" s="63"/>
      <c r="M46" s="63"/>
      <c r="N46" s="63"/>
      <c r="O46" s="63"/>
      <c r="P46" s="63"/>
      <c r="Q46" s="63"/>
      <c r="R46" s="37" t="str">
        <f t="shared" si="0"/>
        <v xml:space="preserve">Birch, </v>
      </c>
      <c r="S46" s="37" t="str">
        <f t="shared" si="1"/>
        <v xml:space="preserve">Birch, </v>
      </c>
      <c r="T46" s="39">
        <f t="shared" si="2"/>
        <v>1</v>
      </c>
      <c r="U46" s="3" t="s">
        <v>1136</v>
      </c>
      <c r="V46" s="3" t="s">
        <v>114</v>
      </c>
      <c r="W46" s="13"/>
      <c r="X46" s="13">
        <v>1</v>
      </c>
      <c r="Y46" s="13" t="s">
        <v>896</v>
      </c>
      <c r="Z46" s="3"/>
      <c r="AA46" s="3"/>
      <c r="AB46" s="3"/>
      <c r="AC46" s="3"/>
      <c r="AD46" s="3"/>
      <c r="AE46" s="3"/>
      <c r="AF46" s="3"/>
    </row>
    <row r="47" spans="1:32">
      <c r="A47" s="5">
        <v>44518.5387962963</v>
      </c>
      <c r="B47">
        <v>-69.638211999999996</v>
      </c>
      <c r="C47">
        <v>44.559289999999997</v>
      </c>
      <c r="D47" s="2"/>
      <c r="E47" s="3" t="s">
        <v>72</v>
      </c>
      <c r="F47" s="11" t="s">
        <v>77</v>
      </c>
      <c r="G47" s="12" t="s">
        <v>73</v>
      </c>
      <c r="H47" s="63"/>
      <c r="I47" s="63"/>
      <c r="J47" s="63"/>
      <c r="K47" s="63"/>
      <c r="L47" s="63"/>
      <c r="M47" s="63" t="s">
        <v>82</v>
      </c>
      <c r="N47" s="63"/>
      <c r="O47" s="63"/>
      <c r="P47" s="63"/>
      <c r="Q47" s="63"/>
      <c r="R47" s="37" t="str">
        <f t="shared" si="0"/>
        <v xml:space="preserve">Crabapple, </v>
      </c>
      <c r="S47" s="37" t="str">
        <f t="shared" si="1"/>
        <v xml:space="preserve">Crabapple, </v>
      </c>
      <c r="T47" s="39">
        <f t="shared" si="2"/>
        <v>1</v>
      </c>
      <c r="U47" s="3" t="s">
        <v>1136</v>
      </c>
      <c r="V47" s="3" t="s">
        <v>115</v>
      </c>
      <c r="W47" s="13"/>
      <c r="X47" s="13"/>
      <c r="Y47" s="13"/>
      <c r="Z47" s="3"/>
      <c r="AA47" s="3"/>
      <c r="AB47" s="3"/>
      <c r="AC47" s="3"/>
      <c r="AD47" s="3"/>
      <c r="AE47" s="3"/>
      <c r="AF47" s="3"/>
    </row>
    <row r="48" spans="1:32" ht="39">
      <c r="A48" s="5">
        <v>44521.901423611111</v>
      </c>
      <c r="B48">
        <v>-69.661101000000002</v>
      </c>
      <c r="C48">
        <v>44.543418000000003</v>
      </c>
      <c r="D48" s="2"/>
      <c r="E48" s="3" t="s">
        <v>72</v>
      </c>
      <c r="F48" s="11" t="s">
        <v>77</v>
      </c>
      <c r="G48" s="11" t="s">
        <v>77</v>
      </c>
      <c r="H48" s="63" t="s">
        <v>79</v>
      </c>
      <c r="I48" s="63"/>
      <c r="J48" s="63"/>
      <c r="K48" s="63"/>
      <c r="L48" s="63"/>
      <c r="M48" s="63"/>
      <c r="N48" s="63"/>
      <c r="O48" s="63"/>
      <c r="P48" s="63"/>
      <c r="Q48" s="63"/>
      <c r="R48" s="37" t="str">
        <f t="shared" si="0"/>
        <v xml:space="preserve">Oak, </v>
      </c>
      <c r="S48" s="37" t="str">
        <f t="shared" si="1"/>
        <v xml:space="preserve">Oak, </v>
      </c>
      <c r="T48" s="39">
        <f t="shared" si="2"/>
        <v>1</v>
      </c>
      <c r="U48" s="3" t="s">
        <v>1136</v>
      </c>
      <c r="V48" s="3"/>
      <c r="W48" s="13"/>
      <c r="X48" s="13">
        <v>1</v>
      </c>
      <c r="Y48" s="13" t="s">
        <v>896</v>
      </c>
      <c r="Z48" s="3" t="s">
        <v>78</v>
      </c>
      <c r="AA48" s="3"/>
      <c r="AB48" s="3"/>
      <c r="AC48" s="3"/>
      <c r="AD48" s="3"/>
      <c r="AE48" s="3"/>
      <c r="AF48" s="3"/>
    </row>
    <row r="49" spans="1:32" ht="90">
      <c r="A49" s="5">
        <v>44522.473043981481</v>
      </c>
      <c r="B49">
        <v>-69.639582000000004</v>
      </c>
      <c r="C49">
        <v>44.555050999999999</v>
      </c>
      <c r="D49" s="2"/>
      <c r="E49" s="3" t="s">
        <v>72</v>
      </c>
      <c r="F49" s="11" t="s">
        <v>77</v>
      </c>
      <c r="G49" s="11" t="s">
        <v>77</v>
      </c>
      <c r="H49" s="63"/>
      <c r="I49" s="63"/>
      <c r="J49" s="63"/>
      <c r="K49" s="63"/>
      <c r="L49" s="63"/>
      <c r="M49" s="63"/>
      <c r="N49" s="63"/>
      <c r="O49" s="63"/>
      <c r="P49" s="63"/>
      <c r="Q49" s="63"/>
      <c r="R49" s="37" t="str">
        <f t="shared" si="0"/>
        <v/>
      </c>
      <c r="S49" s="37" t="str">
        <f t="shared" si="1"/>
        <v/>
      </c>
      <c r="T49" s="39">
        <f t="shared" si="2"/>
        <v>0</v>
      </c>
      <c r="U49" s="3" t="s">
        <v>1136</v>
      </c>
      <c r="V49" s="3"/>
      <c r="W49" s="13"/>
      <c r="X49" s="13"/>
      <c r="Y49" s="13"/>
      <c r="Z49" s="3" t="s">
        <v>79</v>
      </c>
      <c r="AA49" s="3"/>
      <c r="AB49" s="3"/>
      <c r="AC49" s="3"/>
      <c r="AD49" s="3"/>
      <c r="AE49" s="3"/>
      <c r="AF49" s="3"/>
    </row>
    <row r="50" spans="1:32" ht="39">
      <c r="A50" s="5">
        <v>44524.709143518521</v>
      </c>
      <c r="B50">
        <v>-69.641519000000002</v>
      </c>
      <c r="C50">
        <v>44.573692999999999</v>
      </c>
      <c r="D50" s="2"/>
      <c r="E50" s="3" t="s">
        <v>72</v>
      </c>
      <c r="F50" s="11" t="s">
        <v>77</v>
      </c>
      <c r="G50" s="11" t="s">
        <v>77</v>
      </c>
      <c r="H50" s="63"/>
      <c r="I50" s="63" t="s">
        <v>78</v>
      </c>
      <c r="J50" s="63"/>
      <c r="K50" s="63"/>
      <c r="L50" s="63" t="s">
        <v>78</v>
      </c>
      <c r="M50" s="63"/>
      <c r="N50" s="63" t="s">
        <v>78</v>
      </c>
      <c r="O50" s="63"/>
      <c r="P50" s="63"/>
      <c r="Q50" s="63"/>
      <c r="R50" s="37" t="str">
        <f t="shared" si="0"/>
        <v xml:space="preserve">Maple, Apple, Pear, </v>
      </c>
      <c r="S50" s="37" t="str">
        <f t="shared" si="1"/>
        <v/>
      </c>
      <c r="T50" s="39">
        <f t="shared" si="2"/>
        <v>0</v>
      </c>
      <c r="U50" s="3" t="s">
        <v>101</v>
      </c>
      <c r="V50" s="15" t="s">
        <v>116</v>
      </c>
      <c r="W50" s="17">
        <v>2</v>
      </c>
      <c r="X50" s="17">
        <v>4</v>
      </c>
      <c r="Y50" s="17" t="str">
        <f>IF(OR(X50=1, X50=4), "Insert/Injection", " Manual Removal")</f>
        <v>Insert/Injection</v>
      </c>
      <c r="Z50" s="3" t="s">
        <v>78</v>
      </c>
      <c r="AA50" s="3"/>
      <c r="AB50" s="3"/>
      <c r="AC50" s="3"/>
      <c r="AD50" s="3"/>
      <c r="AE50" s="3"/>
      <c r="AF50" s="3"/>
    </row>
    <row r="51" spans="1:32" ht="39">
      <c r="A51" s="5">
        <v>44529.444687499999</v>
      </c>
      <c r="B51">
        <v>-69.661259999999999</v>
      </c>
      <c r="C51">
        <v>44.545853000000001</v>
      </c>
      <c r="D51" s="2"/>
      <c r="E51" s="3" t="s">
        <v>72</v>
      </c>
      <c r="F51" s="11" t="s">
        <v>77</v>
      </c>
      <c r="G51" s="11" t="s">
        <v>77</v>
      </c>
      <c r="H51" s="63"/>
      <c r="I51" s="63" t="s">
        <v>78</v>
      </c>
      <c r="J51" s="63"/>
      <c r="K51" s="63" t="s">
        <v>79</v>
      </c>
      <c r="L51" s="63"/>
      <c r="M51" s="63" t="s">
        <v>79</v>
      </c>
      <c r="N51" s="63"/>
      <c r="O51" s="63"/>
      <c r="P51" s="63"/>
      <c r="Q51" s="63"/>
      <c r="R51" s="37" t="str">
        <f t="shared" si="0"/>
        <v xml:space="preserve">Maple, Birch, Crabapple, </v>
      </c>
      <c r="S51" s="37" t="str">
        <f t="shared" si="1"/>
        <v xml:space="preserve">Birch, Crabapple, </v>
      </c>
      <c r="T51" s="39">
        <f t="shared" si="2"/>
        <v>2</v>
      </c>
      <c r="U51" s="3" t="s">
        <v>1136</v>
      </c>
      <c r="V51" s="3"/>
      <c r="W51" s="13"/>
      <c r="X51" s="13">
        <v>4</v>
      </c>
      <c r="Y51" s="13" t="s">
        <v>896</v>
      </c>
      <c r="Z51" s="3"/>
      <c r="AA51" s="3"/>
      <c r="AB51" s="3"/>
      <c r="AC51" s="3"/>
      <c r="AD51" s="3"/>
      <c r="AE51" s="3"/>
      <c r="AF51" s="3"/>
    </row>
    <row r="52" spans="1:32" ht="51.75">
      <c r="A52" s="5">
        <v>44562.460127314815</v>
      </c>
      <c r="B52">
        <v>-69.659267</v>
      </c>
      <c r="C52">
        <v>44.539341999999998</v>
      </c>
      <c r="D52" s="2"/>
      <c r="E52" s="3" t="s">
        <v>72</v>
      </c>
      <c r="F52" s="11" t="s">
        <v>77</v>
      </c>
      <c r="G52" s="11" t="s">
        <v>77</v>
      </c>
      <c r="H52" s="63"/>
      <c r="I52" s="63" t="s">
        <v>78</v>
      </c>
      <c r="J52" s="63"/>
      <c r="K52" s="63" t="s">
        <v>78</v>
      </c>
      <c r="L52" s="63"/>
      <c r="M52" s="63" t="s">
        <v>78</v>
      </c>
      <c r="N52" s="63"/>
      <c r="O52" s="63" t="s">
        <v>79</v>
      </c>
      <c r="P52" s="63"/>
      <c r="Q52" s="63"/>
      <c r="R52" s="37" t="str">
        <f t="shared" si="0"/>
        <v xml:space="preserve">Maple, Birch, Crabapple, Cherry, </v>
      </c>
      <c r="S52" s="37" t="str">
        <f t="shared" si="1"/>
        <v xml:space="preserve">Cherry, </v>
      </c>
      <c r="T52" s="39">
        <f t="shared" si="2"/>
        <v>1</v>
      </c>
      <c r="U52" s="3" t="s">
        <v>75</v>
      </c>
      <c r="V52" s="15" t="s">
        <v>117</v>
      </c>
      <c r="W52" s="17">
        <v>2</v>
      </c>
      <c r="X52" s="17">
        <v>2</v>
      </c>
      <c r="Y52" s="17" t="str">
        <f>IF(OR(X52=1, X52=4), "Insert/Injection", " Manual Removal")</f>
        <v xml:space="preserve"> Manual Removal</v>
      </c>
      <c r="Z52" s="3" t="s">
        <v>78</v>
      </c>
      <c r="AA52" s="3"/>
      <c r="AB52" s="3"/>
      <c r="AC52" s="3"/>
      <c r="AD52" s="3"/>
      <c r="AE52" s="3"/>
      <c r="AF52" s="3"/>
    </row>
    <row r="53" spans="1:32" ht="39">
      <c r="A53" s="5">
        <v>44568.470486111109</v>
      </c>
      <c r="B53">
        <v>-69.640199999999993</v>
      </c>
      <c r="C53">
        <v>44.555123999999999</v>
      </c>
      <c r="D53" s="2"/>
      <c r="E53" s="3" t="s">
        <v>72</v>
      </c>
      <c r="F53" s="11" t="s">
        <v>77</v>
      </c>
      <c r="G53" s="11" t="s">
        <v>77</v>
      </c>
      <c r="H53" s="63" t="s">
        <v>79</v>
      </c>
      <c r="I53" s="63" t="s">
        <v>78</v>
      </c>
      <c r="J53" s="63"/>
      <c r="K53" s="63"/>
      <c r="L53" s="63"/>
      <c r="M53" s="63" t="s">
        <v>79</v>
      </c>
      <c r="N53" s="63"/>
      <c r="O53" s="63"/>
      <c r="P53" s="63"/>
      <c r="Q53" s="63"/>
      <c r="R53" s="37" t="str">
        <f t="shared" si="0"/>
        <v xml:space="preserve">Oak, Maple, Crabapple, </v>
      </c>
      <c r="S53" s="37" t="str">
        <f t="shared" si="1"/>
        <v xml:space="preserve">Oak, Crabapple, </v>
      </c>
      <c r="T53" s="39">
        <f t="shared" si="2"/>
        <v>2</v>
      </c>
      <c r="U53" s="3" t="s">
        <v>1136</v>
      </c>
      <c r="V53" s="15"/>
      <c r="W53" s="17">
        <v>2</v>
      </c>
      <c r="X53" s="17">
        <v>4</v>
      </c>
      <c r="Y53" s="17" t="str">
        <f>IF(OR(X53=1, X53=4), "Insert/Injection", " Manual Removal")</f>
        <v>Insert/Injection</v>
      </c>
      <c r="Z53" s="3"/>
      <c r="AA53" s="3"/>
      <c r="AB53" s="3"/>
      <c r="AC53" s="3"/>
      <c r="AD53" s="3"/>
      <c r="AE53" s="3"/>
      <c r="AF53" s="3"/>
    </row>
    <row r="54" spans="1:32" ht="39">
      <c r="A54" s="5">
        <v>44568.47457175926</v>
      </c>
      <c r="B54">
        <v>-69.637084999999999</v>
      </c>
      <c r="C54">
        <v>44.576554000000002</v>
      </c>
      <c r="D54" s="2"/>
      <c r="E54" s="3" t="s">
        <v>72</v>
      </c>
      <c r="F54" s="11" t="s">
        <v>77</v>
      </c>
      <c r="G54" s="11" t="s">
        <v>77</v>
      </c>
      <c r="H54" s="63" t="s">
        <v>78</v>
      </c>
      <c r="I54" s="63"/>
      <c r="J54" s="63"/>
      <c r="K54" s="63" t="s">
        <v>78</v>
      </c>
      <c r="L54" s="63"/>
      <c r="M54" s="63" t="s">
        <v>78</v>
      </c>
      <c r="N54" s="63"/>
      <c r="O54" s="63"/>
      <c r="P54" s="63"/>
      <c r="Q54" s="63"/>
      <c r="R54" s="37" t="str">
        <f t="shared" si="0"/>
        <v xml:space="preserve">Oak, Birch, Crabapple, </v>
      </c>
      <c r="S54" s="37" t="str">
        <f t="shared" si="1"/>
        <v/>
      </c>
      <c r="T54" s="39">
        <f t="shared" si="2"/>
        <v>0</v>
      </c>
      <c r="U54" s="3" t="s">
        <v>1136</v>
      </c>
      <c r="V54" s="3"/>
      <c r="W54" s="13"/>
      <c r="X54" s="13"/>
      <c r="Y54" s="13"/>
      <c r="Z54" s="3" t="s">
        <v>78</v>
      </c>
      <c r="AA54" s="3"/>
      <c r="AB54" s="3"/>
      <c r="AC54" s="3"/>
      <c r="AD54" s="3"/>
      <c r="AE54" s="3"/>
      <c r="AF54" s="3"/>
    </row>
    <row r="55" spans="1:32" ht="90">
      <c r="A55" s="5">
        <v>44568.502812500003</v>
      </c>
      <c r="B55">
        <v>-69.647681000000006</v>
      </c>
      <c r="C55">
        <v>44.558138</v>
      </c>
      <c r="D55" s="2"/>
      <c r="E55" s="3" t="s">
        <v>72</v>
      </c>
      <c r="F55" s="11" t="s">
        <v>77</v>
      </c>
      <c r="G55" s="11" t="s">
        <v>77</v>
      </c>
      <c r="H55" s="63"/>
      <c r="I55" s="63" t="s">
        <v>79</v>
      </c>
      <c r="J55" s="63"/>
      <c r="K55" s="63"/>
      <c r="L55" s="63"/>
      <c r="M55" s="63" t="s">
        <v>79</v>
      </c>
      <c r="N55" s="63"/>
      <c r="O55" s="63"/>
      <c r="P55" s="63"/>
      <c r="Q55" s="63"/>
      <c r="R55" s="37" t="str">
        <f t="shared" si="0"/>
        <v xml:space="preserve">Maple, Crabapple, </v>
      </c>
      <c r="S55" s="37" t="str">
        <f t="shared" si="1"/>
        <v xml:space="preserve">Maple, Crabapple, </v>
      </c>
      <c r="T55" s="39">
        <f t="shared" si="2"/>
        <v>2</v>
      </c>
      <c r="U55" s="3" t="s">
        <v>1136</v>
      </c>
      <c r="V55" s="3" t="s">
        <v>118</v>
      </c>
      <c r="W55" s="13"/>
      <c r="X55" s="13">
        <v>4</v>
      </c>
      <c r="Y55" s="13" t="s">
        <v>896</v>
      </c>
      <c r="Z55" s="3" t="s">
        <v>79</v>
      </c>
      <c r="AA55" s="3"/>
      <c r="AB55" s="3"/>
      <c r="AC55" s="3"/>
      <c r="AD55" s="3"/>
      <c r="AE55" s="3"/>
      <c r="AF55" s="3"/>
    </row>
    <row r="56" spans="1:32" ht="26.25">
      <c r="A56" s="5">
        <v>44568.536921296298</v>
      </c>
      <c r="B56">
        <v>-69.647020999999995</v>
      </c>
      <c r="C56">
        <v>44.555909</v>
      </c>
      <c r="D56" s="2"/>
      <c r="E56" s="3" t="s">
        <v>72</v>
      </c>
      <c r="F56" s="12" t="s">
        <v>73</v>
      </c>
      <c r="G56" s="12" t="s">
        <v>73</v>
      </c>
      <c r="H56" s="63"/>
      <c r="I56" s="63" t="s">
        <v>78</v>
      </c>
      <c r="J56" s="63" t="s">
        <v>78</v>
      </c>
      <c r="K56" s="63"/>
      <c r="L56" s="63" t="s">
        <v>78</v>
      </c>
      <c r="M56" s="63"/>
      <c r="N56" s="63"/>
      <c r="O56" s="63"/>
      <c r="P56" s="63"/>
      <c r="Q56" s="63"/>
      <c r="R56" s="37" t="str">
        <f t="shared" si="0"/>
        <v xml:space="preserve">Maple, Ash, Apple, </v>
      </c>
      <c r="S56" s="37" t="str">
        <f t="shared" si="1"/>
        <v/>
      </c>
      <c r="T56" s="39">
        <f t="shared" si="2"/>
        <v>0</v>
      </c>
      <c r="U56" s="3" t="s">
        <v>1136</v>
      </c>
      <c r="V56" s="3"/>
      <c r="W56" s="13"/>
      <c r="X56" s="13"/>
      <c r="Y56" s="13"/>
      <c r="Z56" s="3"/>
      <c r="AA56" s="3"/>
      <c r="AB56" s="3"/>
      <c r="AC56" s="3"/>
      <c r="AD56" s="3"/>
      <c r="AE56" s="3"/>
      <c r="AF56" s="3"/>
    </row>
    <row r="57" spans="1:32" ht="39">
      <c r="A57" s="5">
        <v>44568.540578703702</v>
      </c>
      <c r="B57">
        <v>-69.656475999999998</v>
      </c>
      <c r="C57">
        <v>44.549737999999998</v>
      </c>
      <c r="D57" s="2"/>
      <c r="E57" s="3" t="s">
        <v>72</v>
      </c>
      <c r="F57" s="11" t="s">
        <v>77</v>
      </c>
      <c r="G57" s="11" t="s">
        <v>77</v>
      </c>
      <c r="H57" s="63"/>
      <c r="I57" s="63" t="s">
        <v>78</v>
      </c>
      <c r="J57" s="63"/>
      <c r="K57" s="63" t="s">
        <v>78</v>
      </c>
      <c r="L57" s="63"/>
      <c r="M57" s="63" t="s">
        <v>79</v>
      </c>
      <c r="N57" s="63"/>
      <c r="O57" s="63"/>
      <c r="P57" s="63"/>
      <c r="Q57" s="63"/>
      <c r="R57" s="37" t="str">
        <f t="shared" si="0"/>
        <v xml:space="preserve">Maple, Birch, Crabapple, </v>
      </c>
      <c r="S57" s="37" t="str">
        <f t="shared" si="1"/>
        <v xml:space="preserve">Crabapple, </v>
      </c>
      <c r="T57" s="39">
        <f t="shared" si="2"/>
        <v>1</v>
      </c>
      <c r="U57" s="3" t="s">
        <v>1136</v>
      </c>
      <c r="V57" s="15" t="s">
        <v>119</v>
      </c>
      <c r="W57" s="17">
        <v>2</v>
      </c>
      <c r="X57" s="17">
        <v>2</v>
      </c>
      <c r="Y57" s="17" t="str">
        <f>IF(OR(X57=1, X57=4), "Insert/Injection", " Manual Removal")</f>
        <v xml:space="preserve"> Manual Removal</v>
      </c>
      <c r="Z57" s="3"/>
      <c r="AA57" s="3"/>
      <c r="AB57" s="3"/>
      <c r="AC57" s="3"/>
      <c r="AD57" s="3"/>
      <c r="AE57" s="3"/>
      <c r="AF57" s="3"/>
    </row>
    <row r="58" spans="1:32">
      <c r="A58" s="5">
        <v>44568.541608796295</v>
      </c>
      <c r="B58">
        <v>-69.645602999999994</v>
      </c>
      <c r="C58">
        <v>44.557555000000001</v>
      </c>
      <c r="D58" s="2"/>
      <c r="E58" s="3" t="s">
        <v>72</v>
      </c>
      <c r="F58" s="12" t="s">
        <v>73</v>
      </c>
      <c r="G58" s="12" t="s">
        <v>73</v>
      </c>
      <c r="H58" s="63"/>
      <c r="I58" s="63" t="s">
        <v>78</v>
      </c>
      <c r="J58" s="63"/>
      <c r="K58" s="63"/>
      <c r="L58" s="63"/>
      <c r="M58" s="63"/>
      <c r="N58" s="63"/>
      <c r="O58" s="63"/>
      <c r="P58" s="63"/>
      <c r="Q58" s="63"/>
      <c r="R58" s="37" t="str">
        <f t="shared" si="0"/>
        <v xml:space="preserve">Maple, </v>
      </c>
      <c r="S58" s="37" t="str">
        <f t="shared" si="1"/>
        <v/>
      </c>
      <c r="T58" s="39">
        <f t="shared" si="2"/>
        <v>0</v>
      </c>
      <c r="U58" s="3" t="s">
        <v>1136</v>
      </c>
      <c r="V58" s="3" t="s">
        <v>120</v>
      </c>
      <c r="W58" s="13"/>
      <c r="X58" s="13"/>
      <c r="Y58" s="13"/>
      <c r="Z58" s="3"/>
      <c r="AA58" s="3"/>
      <c r="AB58" s="3"/>
      <c r="AC58" s="3"/>
      <c r="AD58" s="3"/>
      <c r="AE58" s="3"/>
      <c r="AF58" s="3"/>
    </row>
    <row r="59" spans="1:32" ht="64.5">
      <c r="A59" s="5">
        <v>44568.550451388888</v>
      </c>
      <c r="B59">
        <v>-69.641328999999999</v>
      </c>
      <c r="C59">
        <v>44.555337999999999</v>
      </c>
      <c r="D59" s="2"/>
      <c r="E59" s="3" t="s">
        <v>72</v>
      </c>
      <c r="F59" s="11" t="s">
        <v>77</v>
      </c>
      <c r="G59" s="11" t="s">
        <v>77</v>
      </c>
      <c r="H59" s="63" t="s">
        <v>79</v>
      </c>
      <c r="I59" s="63" t="s">
        <v>78</v>
      </c>
      <c r="J59" s="63" t="s">
        <v>78</v>
      </c>
      <c r="K59" s="63" t="s">
        <v>78</v>
      </c>
      <c r="L59" s="63"/>
      <c r="M59" s="63"/>
      <c r="N59" s="63" t="s">
        <v>79</v>
      </c>
      <c r="O59" s="63" t="s">
        <v>78</v>
      </c>
      <c r="P59" s="63"/>
      <c r="Q59" s="63"/>
      <c r="R59" s="37" t="str">
        <f t="shared" si="0"/>
        <v xml:space="preserve">Oak, Maple, Ash, Birch, Pear, Cherry, </v>
      </c>
      <c r="S59" s="37" t="str">
        <f t="shared" si="1"/>
        <v xml:space="preserve">Oak, Pear, </v>
      </c>
      <c r="T59" s="39">
        <f t="shared" si="2"/>
        <v>2</v>
      </c>
      <c r="U59" s="3" t="s">
        <v>1136</v>
      </c>
      <c r="V59" s="16" t="s">
        <v>860</v>
      </c>
      <c r="W59" s="19">
        <v>3</v>
      </c>
      <c r="X59" s="19">
        <v>4</v>
      </c>
      <c r="Y59" s="19" t="str">
        <f>IF(OR(X59=1, X59=4), "Insert/Injection", " Manual Removal")</f>
        <v>Insert/Injection</v>
      </c>
      <c r="Z59" s="3"/>
      <c r="AA59" s="3"/>
      <c r="AB59" s="3"/>
      <c r="AC59" s="3"/>
      <c r="AD59" s="3"/>
      <c r="AE59" s="3"/>
      <c r="AF59" s="3"/>
    </row>
    <row r="60" spans="1:32" ht="26.25">
      <c r="A60" s="5">
        <v>44568.566435185188</v>
      </c>
      <c r="B60">
        <v>-69.646415000000005</v>
      </c>
      <c r="C60">
        <v>44.549539000000003</v>
      </c>
      <c r="D60" s="2"/>
      <c r="E60" s="3" t="s">
        <v>72</v>
      </c>
      <c r="F60" s="12" t="s">
        <v>73</v>
      </c>
      <c r="G60" s="12" t="s">
        <v>73</v>
      </c>
      <c r="H60" s="63"/>
      <c r="I60" s="63"/>
      <c r="J60" s="63"/>
      <c r="K60" s="63"/>
      <c r="L60" s="63"/>
      <c r="M60" s="63" t="s">
        <v>78</v>
      </c>
      <c r="N60" s="63"/>
      <c r="O60" s="63"/>
      <c r="P60" s="63"/>
      <c r="Q60" s="63"/>
      <c r="R60" s="37" t="str">
        <f t="shared" si="0"/>
        <v xml:space="preserve">Crabapple, </v>
      </c>
      <c r="S60" s="37" t="str">
        <f t="shared" si="1"/>
        <v/>
      </c>
      <c r="T60" s="39">
        <f t="shared" si="2"/>
        <v>0</v>
      </c>
      <c r="U60" s="3" t="s">
        <v>1136</v>
      </c>
      <c r="V60" s="3" t="s">
        <v>121</v>
      </c>
      <c r="W60" s="13"/>
      <c r="X60" s="13"/>
      <c r="Y60" s="13"/>
      <c r="Z60" s="3"/>
      <c r="AA60" s="3"/>
      <c r="AB60" s="3"/>
      <c r="AC60" s="3"/>
      <c r="AD60" s="3"/>
      <c r="AE60" s="3"/>
      <c r="AF60" s="3"/>
    </row>
    <row r="61" spans="1:32">
      <c r="A61" s="5">
        <v>44568.576226851852</v>
      </c>
      <c r="B61">
        <v>-69.646404000000004</v>
      </c>
      <c r="C61">
        <v>44.549686999999999</v>
      </c>
      <c r="D61" s="2"/>
      <c r="E61" s="3" t="s">
        <v>72</v>
      </c>
      <c r="F61" s="12" t="s">
        <v>73</v>
      </c>
      <c r="G61" s="12" t="s">
        <v>73</v>
      </c>
      <c r="H61" s="63"/>
      <c r="I61" s="63"/>
      <c r="J61" s="63"/>
      <c r="K61" s="63"/>
      <c r="L61" s="63"/>
      <c r="M61" s="63"/>
      <c r="N61" s="63"/>
      <c r="O61" s="63"/>
      <c r="P61" s="63"/>
      <c r="Q61" s="63"/>
      <c r="R61" s="37" t="str">
        <f t="shared" si="0"/>
        <v/>
      </c>
      <c r="S61" s="37" t="str">
        <f t="shared" si="1"/>
        <v/>
      </c>
      <c r="T61" s="39">
        <f t="shared" si="2"/>
        <v>0</v>
      </c>
      <c r="U61" s="3" t="s">
        <v>1136</v>
      </c>
      <c r="V61" s="3"/>
      <c r="W61" s="13"/>
      <c r="X61" s="13"/>
      <c r="Y61" s="13"/>
      <c r="Z61" s="3"/>
      <c r="AA61" s="3"/>
      <c r="AB61" s="3"/>
      <c r="AC61" s="3"/>
      <c r="AD61" s="3"/>
      <c r="AE61" s="3"/>
      <c r="AF61" s="3"/>
    </row>
    <row r="62" spans="1:32" ht="39">
      <c r="A62" s="5">
        <v>44568.579745370371</v>
      </c>
      <c r="B62">
        <v>-69.656638999999998</v>
      </c>
      <c r="C62">
        <v>44.550227</v>
      </c>
      <c r="D62" s="2"/>
      <c r="E62" s="3" t="s">
        <v>72</v>
      </c>
      <c r="F62" s="11" t="s">
        <v>77</v>
      </c>
      <c r="G62" s="11" t="s">
        <v>77</v>
      </c>
      <c r="H62" s="63" t="s">
        <v>79</v>
      </c>
      <c r="I62" s="63" t="s">
        <v>79</v>
      </c>
      <c r="J62" s="63"/>
      <c r="K62" s="63" t="s">
        <v>79</v>
      </c>
      <c r="L62" s="63"/>
      <c r="M62" s="63"/>
      <c r="N62" s="63"/>
      <c r="O62" s="63"/>
      <c r="P62" s="63"/>
      <c r="Q62" s="63"/>
      <c r="R62" s="37" t="str">
        <f t="shared" si="0"/>
        <v xml:space="preserve">Oak, Maple, Birch, </v>
      </c>
      <c r="S62" s="37" t="str">
        <f t="shared" si="1"/>
        <v xml:space="preserve">Oak, Maple, Birch, </v>
      </c>
      <c r="T62" s="39">
        <f t="shared" si="2"/>
        <v>3</v>
      </c>
      <c r="U62" s="3" t="s">
        <v>75</v>
      </c>
      <c r="V62" s="15" t="s">
        <v>122</v>
      </c>
      <c r="W62" s="17">
        <v>2</v>
      </c>
      <c r="X62" s="17">
        <v>1</v>
      </c>
      <c r="Y62" s="17" t="str">
        <f>IF(OR(X62=1, X62=4), "Insert/Injection", " Manual Removal")</f>
        <v>Insert/Injection</v>
      </c>
      <c r="Z62" s="3"/>
      <c r="AA62" s="3"/>
      <c r="AB62" s="3"/>
      <c r="AC62" s="3"/>
      <c r="AD62" s="3"/>
      <c r="AE62" s="3"/>
      <c r="AF62" s="3"/>
    </row>
    <row r="63" spans="1:32" ht="39">
      <c r="A63" s="5">
        <v>44568.582094907404</v>
      </c>
      <c r="B63">
        <v>-69.637754999999999</v>
      </c>
      <c r="C63">
        <v>44.541066000000001</v>
      </c>
      <c r="D63" s="2"/>
      <c r="E63" s="3" t="s">
        <v>81</v>
      </c>
      <c r="F63" s="12" t="s">
        <v>73</v>
      </c>
      <c r="G63" s="12" t="s">
        <v>73</v>
      </c>
      <c r="H63" s="63"/>
      <c r="I63" s="63" t="s">
        <v>78</v>
      </c>
      <c r="J63" s="63" t="s">
        <v>78</v>
      </c>
      <c r="K63" s="63"/>
      <c r="L63" s="63"/>
      <c r="M63" s="63"/>
      <c r="N63" s="63"/>
      <c r="O63" s="63"/>
      <c r="P63" s="63"/>
      <c r="Q63" s="63"/>
      <c r="R63" s="37" t="str">
        <f t="shared" si="0"/>
        <v xml:space="preserve">Maple, Ash, </v>
      </c>
      <c r="S63" s="37" t="str">
        <f t="shared" si="1"/>
        <v/>
      </c>
      <c r="T63" s="39">
        <f t="shared" si="2"/>
        <v>0</v>
      </c>
      <c r="U63" s="3" t="s">
        <v>1136</v>
      </c>
      <c r="V63" s="3"/>
      <c r="W63" s="13"/>
      <c r="X63" s="13"/>
      <c r="Y63" s="13"/>
      <c r="Z63" s="3" t="s">
        <v>78</v>
      </c>
      <c r="AA63" s="3"/>
      <c r="AB63" s="3"/>
      <c r="AC63" s="3"/>
      <c r="AD63" s="3"/>
      <c r="AE63" s="3"/>
      <c r="AF63" s="3"/>
    </row>
    <row r="64" spans="1:32" ht="39">
      <c r="A64" s="5">
        <v>44568.588842592595</v>
      </c>
      <c r="B64">
        <v>-69.650073000000006</v>
      </c>
      <c r="C64">
        <v>44.555266000000003</v>
      </c>
      <c r="D64" s="2"/>
      <c r="E64" s="3" t="s">
        <v>72</v>
      </c>
      <c r="F64" s="11" t="s">
        <v>77</v>
      </c>
      <c r="G64" s="11" t="s">
        <v>77</v>
      </c>
      <c r="H64" s="63"/>
      <c r="I64" s="63" t="s">
        <v>78</v>
      </c>
      <c r="J64" s="63"/>
      <c r="K64" s="63"/>
      <c r="L64" s="63" t="s">
        <v>79</v>
      </c>
      <c r="M64" s="63" t="s">
        <v>79</v>
      </c>
      <c r="N64" s="63"/>
      <c r="O64" s="63"/>
      <c r="P64" s="63"/>
      <c r="Q64" s="63"/>
      <c r="R64" s="37" t="str">
        <f t="shared" si="0"/>
        <v xml:space="preserve">Maple, Apple, Crabapple, </v>
      </c>
      <c r="S64" s="37" t="str">
        <f t="shared" si="1"/>
        <v xml:space="preserve">Apple, Crabapple, </v>
      </c>
      <c r="T64" s="39">
        <f t="shared" si="2"/>
        <v>2</v>
      </c>
      <c r="U64" s="3" t="s">
        <v>75</v>
      </c>
      <c r="V64" s="16"/>
      <c r="W64" s="19">
        <v>3</v>
      </c>
      <c r="X64" s="19">
        <v>2</v>
      </c>
      <c r="Y64" s="19" t="str">
        <f>IF(OR(X64=1, X64=4), "Insert/Injection", " Manual Removal")</f>
        <v xml:space="preserve"> Manual Removal</v>
      </c>
      <c r="Z64" s="3"/>
      <c r="AA64" s="3"/>
      <c r="AB64" s="3"/>
      <c r="AC64" s="3"/>
      <c r="AD64" s="3"/>
      <c r="AE64" s="3"/>
      <c r="AF64" s="3"/>
    </row>
    <row r="65" spans="1:32" ht="39">
      <c r="A65" s="5">
        <v>44568.614710648151</v>
      </c>
      <c r="B65">
        <v>-69.640596000000002</v>
      </c>
      <c r="C65">
        <v>44.555625999999997</v>
      </c>
      <c r="D65" s="2"/>
      <c r="E65" s="3" t="s">
        <v>72</v>
      </c>
      <c r="F65" s="11" t="s">
        <v>77</v>
      </c>
      <c r="G65" s="11" t="s">
        <v>77</v>
      </c>
      <c r="H65" s="63" t="s">
        <v>79</v>
      </c>
      <c r="I65" s="63"/>
      <c r="J65" s="63"/>
      <c r="K65" s="63"/>
      <c r="L65" s="63"/>
      <c r="M65" s="63" t="s">
        <v>79</v>
      </c>
      <c r="N65" s="63"/>
      <c r="O65" s="63"/>
      <c r="P65" s="63"/>
      <c r="Q65" s="63"/>
      <c r="R65" s="37" t="str">
        <f t="shared" si="0"/>
        <v xml:space="preserve">Oak, Crabapple, </v>
      </c>
      <c r="S65" s="37" t="str">
        <f t="shared" si="1"/>
        <v xml:space="preserve">Oak, Crabapple, </v>
      </c>
      <c r="T65" s="39">
        <f t="shared" si="2"/>
        <v>2</v>
      </c>
      <c r="U65" s="3" t="s">
        <v>1136</v>
      </c>
      <c r="V65" s="15" t="s">
        <v>861</v>
      </c>
      <c r="W65" s="17">
        <v>2</v>
      </c>
      <c r="X65" s="17">
        <v>4</v>
      </c>
      <c r="Y65" s="17" t="str">
        <f>IF(OR(X65=1, X65=4), "Insert/Injection", " Manual Removal")</f>
        <v>Insert/Injection</v>
      </c>
      <c r="Z65" s="3"/>
      <c r="AA65" s="3"/>
      <c r="AB65" s="3"/>
      <c r="AC65" s="3"/>
      <c r="AD65" s="3"/>
      <c r="AE65" s="3"/>
      <c r="AF65" s="3"/>
    </row>
    <row r="66" spans="1:32" ht="39">
      <c r="A66" s="5">
        <v>44568.629374999997</v>
      </c>
      <c r="B66">
        <v>-69.654390000000006</v>
      </c>
      <c r="C66">
        <v>44.551144999999998</v>
      </c>
      <c r="D66" s="2"/>
      <c r="E66" s="3" t="s">
        <v>72</v>
      </c>
      <c r="F66" s="11" t="s">
        <v>77</v>
      </c>
      <c r="G66" s="12" t="s">
        <v>73</v>
      </c>
      <c r="H66" s="63" t="s">
        <v>79</v>
      </c>
      <c r="I66" s="63" t="s">
        <v>78</v>
      </c>
      <c r="J66" s="63" t="s">
        <v>78</v>
      </c>
      <c r="K66" s="63"/>
      <c r="L66" s="63"/>
      <c r="M66" s="63"/>
      <c r="N66" s="63"/>
      <c r="O66" s="63"/>
      <c r="P66" s="63"/>
      <c r="Q66" s="63"/>
      <c r="R66" s="37" t="str">
        <f t="shared" ref="R66:R129" si="3">IF(COUNTIF(H66,"*"),"Oak, ", "")&amp;""&amp;IF(COUNTIF(I66,"*"),"Maple, ","")&amp;""&amp;IF(COUNTIF(J66,"*"),"Ash, ","")&amp;""&amp;IF(COUNTIF(K66,"*"),"Birch, ","")&amp;""&amp;IF(COUNTIF(L66,"*"),"Apple, ","")&amp;""&amp;IF(COUNTIF(M66,"*"),"Crabapple, ","")&amp;""&amp;IF(COUNTIF(N66,"*"),"Pear, ","")&amp;""&amp;IF(COUNTIF(O66,"*"),"Cherry, ","")&amp;""&amp;IF(COUNTIF(P66,"*"),"Serviceberry, ","")&amp;""&amp;IF(COUNTIF(Q66,"*"),"Hawthorn, ","")</f>
        <v xml:space="preserve">Oak, Maple, Ash, </v>
      </c>
      <c r="S66" s="37" t="str">
        <f t="shared" ref="S66:S129" si="4">IF(COUNTIF(H66,"*BTM*"),"Oak, ", "")&amp;""&amp;IF(COUNTIF(I66,"*BTM*"),"Maple, ","")&amp;""&amp;IF(COUNTIF(J66,"*BTM*"),"Ash, ","")&amp;""&amp;IF(COUNTIF(K66,"*BTM*"),"Birch, ","")&amp;""&amp;IF(COUNTIF(L66,"*BTM*"),"Apple, ","")&amp;""&amp;IF(COUNTIF(M66,"*BTM*"),"Crabapple, ","")&amp;""&amp;IF(COUNTIF(N66,"*BTM*"),"Pear, ","")&amp;""&amp;IF(COUNTIF(O66,"*BTM*"),"Cherry, ","")&amp;""&amp;IF(COUNTIF(P66,"*BTM*"),"Serviceberry, ","")&amp;""&amp;IF(COUNTIF(Q66,"*BTM*"),"Hawthorn, ","")</f>
        <v xml:space="preserve">Oak, </v>
      </c>
      <c r="T66" s="39">
        <f t="shared" ref="T66:T129" si="5">COUNTIF(H66:Q66, "*BTM*")</f>
        <v>1</v>
      </c>
      <c r="U66" s="3" t="s">
        <v>1136</v>
      </c>
      <c r="V66" s="3"/>
      <c r="W66" s="13"/>
      <c r="X66" s="13"/>
      <c r="Y66" s="13"/>
      <c r="Z66" s="3" t="s">
        <v>78</v>
      </c>
      <c r="AA66" s="3"/>
      <c r="AB66" s="3"/>
      <c r="AC66" s="3"/>
      <c r="AD66" s="3"/>
      <c r="AE66" s="3"/>
      <c r="AF66" s="3"/>
    </row>
    <row r="67" spans="1:32" ht="39">
      <c r="A67" s="5">
        <v>44568.630023148151</v>
      </c>
      <c r="B67">
        <v>-69.637660999999994</v>
      </c>
      <c r="C67">
        <v>44.538806999999998</v>
      </c>
      <c r="D67" s="2"/>
      <c r="E67" s="3" t="s">
        <v>72</v>
      </c>
      <c r="F67" s="11" t="s">
        <v>77</v>
      </c>
      <c r="G67" s="12" t="s">
        <v>73</v>
      </c>
      <c r="H67" s="63" t="s">
        <v>82</v>
      </c>
      <c r="I67" s="63" t="s">
        <v>78</v>
      </c>
      <c r="J67" s="63"/>
      <c r="K67" s="63" t="s">
        <v>78</v>
      </c>
      <c r="L67" s="63"/>
      <c r="M67" s="63"/>
      <c r="N67" s="63"/>
      <c r="O67" s="63"/>
      <c r="P67" s="63"/>
      <c r="Q67" s="63"/>
      <c r="R67" s="37" t="str">
        <f t="shared" si="3"/>
        <v xml:space="preserve">Oak, Maple, Birch, </v>
      </c>
      <c r="S67" s="37" t="str">
        <f t="shared" si="4"/>
        <v xml:space="preserve">Oak, </v>
      </c>
      <c r="T67" s="39">
        <f t="shared" si="5"/>
        <v>1</v>
      </c>
      <c r="U67" s="3" t="s">
        <v>1137</v>
      </c>
      <c r="V67" s="3" t="s">
        <v>123</v>
      </c>
      <c r="W67" s="13"/>
      <c r="X67" s="13"/>
      <c r="Y67" s="13"/>
      <c r="Z67" s="3"/>
      <c r="AA67" s="3"/>
      <c r="AB67" s="3"/>
      <c r="AC67" s="3"/>
      <c r="AD67" s="3"/>
      <c r="AE67" s="3"/>
      <c r="AF67" s="3"/>
    </row>
    <row r="68" spans="1:32" ht="39">
      <c r="A68" s="5">
        <v>44568.631782407407</v>
      </c>
      <c r="B68">
        <v>-69.653291999999993</v>
      </c>
      <c r="C68">
        <v>44.554906000000003</v>
      </c>
      <c r="D68" s="2"/>
      <c r="E68" s="3" t="s">
        <v>72</v>
      </c>
      <c r="F68" s="11" t="s">
        <v>77</v>
      </c>
      <c r="G68" s="12" t="s">
        <v>73</v>
      </c>
      <c r="H68" s="63"/>
      <c r="I68" s="63"/>
      <c r="J68" s="63"/>
      <c r="K68" s="63"/>
      <c r="L68" s="63"/>
      <c r="M68" s="63" t="s">
        <v>79</v>
      </c>
      <c r="N68" s="63"/>
      <c r="O68" s="63"/>
      <c r="P68" s="63"/>
      <c r="Q68" s="63"/>
      <c r="R68" s="37" t="str">
        <f t="shared" si="3"/>
        <v xml:space="preserve">Crabapple, </v>
      </c>
      <c r="S68" s="37" t="str">
        <f t="shared" si="4"/>
        <v xml:space="preserve">Crabapple, </v>
      </c>
      <c r="T68" s="39">
        <f t="shared" si="5"/>
        <v>1</v>
      </c>
      <c r="U68" s="3" t="s">
        <v>75</v>
      </c>
      <c r="V68" s="3" t="s">
        <v>857</v>
      </c>
      <c r="W68" s="13"/>
      <c r="X68" s="13"/>
      <c r="Y68" s="13"/>
      <c r="Z68" s="3"/>
      <c r="AA68" s="3"/>
      <c r="AB68" s="3"/>
      <c r="AC68" s="3"/>
      <c r="AD68" s="3"/>
      <c r="AE68" s="3"/>
      <c r="AF68" s="3"/>
    </row>
    <row r="69" spans="1:32" ht="64.5">
      <c r="A69" s="5">
        <v>44568.632731481484</v>
      </c>
      <c r="B69">
        <v>-69.659029000000004</v>
      </c>
      <c r="C69">
        <v>44.54054</v>
      </c>
      <c r="D69" s="2"/>
      <c r="E69" s="3" t="s">
        <v>72</v>
      </c>
      <c r="F69" s="11" t="s">
        <v>77</v>
      </c>
      <c r="G69" s="11" t="s">
        <v>77</v>
      </c>
      <c r="H69" s="63"/>
      <c r="I69" s="63" t="s">
        <v>78</v>
      </c>
      <c r="J69" s="63" t="s">
        <v>78</v>
      </c>
      <c r="K69" s="63"/>
      <c r="L69" s="63"/>
      <c r="M69" s="63"/>
      <c r="N69" s="63" t="s">
        <v>79</v>
      </c>
      <c r="O69" s="63" t="s">
        <v>79</v>
      </c>
      <c r="P69" s="63"/>
      <c r="Q69" s="63"/>
      <c r="R69" s="37" t="str">
        <f t="shared" si="3"/>
        <v xml:space="preserve">Maple, Ash, Pear, Cherry, </v>
      </c>
      <c r="S69" s="37" t="str">
        <f t="shared" si="4"/>
        <v xml:space="preserve">Pear, Cherry, </v>
      </c>
      <c r="T69" s="39">
        <f t="shared" si="5"/>
        <v>2</v>
      </c>
      <c r="U69" s="3" t="s">
        <v>84</v>
      </c>
      <c r="V69" s="15" t="s">
        <v>124</v>
      </c>
      <c r="W69" s="17">
        <v>2</v>
      </c>
      <c r="X69" s="17">
        <v>2</v>
      </c>
      <c r="Y69" s="17" t="str">
        <f>IF(OR(X69=1, X69=4), "Insert/Injection", " Manual Removal")</f>
        <v xml:space="preserve"> Manual Removal</v>
      </c>
      <c r="Z69" s="3"/>
      <c r="AA69" s="3"/>
      <c r="AB69" s="3"/>
      <c r="AC69" s="3"/>
      <c r="AD69" s="3"/>
      <c r="AE69" s="3"/>
      <c r="AF69" s="3"/>
    </row>
    <row r="70" spans="1:32" ht="39">
      <c r="A70" s="5">
        <v>44568.638969907406</v>
      </c>
      <c r="B70">
        <v>-69.647863999999998</v>
      </c>
      <c r="C70">
        <v>44.546788999999997</v>
      </c>
      <c r="D70" s="2"/>
      <c r="E70" s="3" t="s">
        <v>72</v>
      </c>
      <c r="F70" s="11" t="s">
        <v>77</v>
      </c>
      <c r="G70" s="11" t="s">
        <v>77</v>
      </c>
      <c r="H70" s="63" t="s">
        <v>79</v>
      </c>
      <c r="I70" s="63"/>
      <c r="J70" s="63"/>
      <c r="K70" s="63"/>
      <c r="L70" s="63"/>
      <c r="M70" s="63"/>
      <c r="N70" s="63"/>
      <c r="O70" s="63"/>
      <c r="P70" s="63"/>
      <c r="Q70" s="63"/>
      <c r="R70" s="37" t="str">
        <f t="shared" si="3"/>
        <v xml:space="preserve">Oak, </v>
      </c>
      <c r="S70" s="37" t="str">
        <f t="shared" si="4"/>
        <v xml:space="preserve">Oak, </v>
      </c>
      <c r="T70" s="39">
        <f t="shared" si="5"/>
        <v>1</v>
      </c>
      <c r="U70" s="3" t="s">
        <v>1136</v>
      </c>
      <c r="V70" s="3"/>
      <c r="W70" s="13"/>
      <c r="X70" s="13">
        <v>1</v>
      </c>
      <c r="Y70" s="13" t="s">
        <v>896</v>
      </c>
      <c r="Z70" s="3" t="s">
        <v>78</v>
      </c>
      <c r="AA70" s="3"/>
      <c r="AB70" s="3"/>
      <c r="AC70" s="3"/>
      <c r="AD70" s="3"/>
      <c r="AE70" s="3"/>
      <c r="AF70" s="3"/>
    </row>
    <row r="71" spans="1:32">
      <c r="A71" s="5">
        <v>44568.64371527778</v>
      </c>
      <c r="B71">
        <v>-69.637144000000006</v>
      </c>
      <c r="C71">
        <v>44.547942999999997</v>
      </c>
      <c r="D71" s="2"/>
      <c r="E71" s="3" t="s">
        <v>81</v>
      </c>
      <c r="F71" s="12" t="s">
        <v>73</v>
      </c>
      <c r="G71" s="12" t="s">
        <v>73</v>
      </c>
      <c r="H71" s="63"/>
      <c r="I71" s="63"/>
      <c r="J71" s="63"/>
      <c r="K71" s="63"/>
      <c r="L71" s="63"/>
      <c r="M71" s="63"/>
      <c r="N71" s="63"/>
      <c r="O71" s="63"/>
      <c r="P71" s="63"/>
      <c r="Q71" s="63"/>
      <c r="R71" s="37" t="str">
        <f t="shared" si="3"/>
        <v/>
      </c>
      <c r="S71" s="37" t="str">
        <f t="shared" si="4"/>
        <v/>
      </c>
      <c r="T71" s="39">
        <f t="shared" si="5"/>
        <v>0</v>
      </c>
      <c r="U71" s="3"/>
      <c r="V71" s="3" t="s">
        <v>125</v>
      </c>
      <c r="W71" s="13"/>
      <c r="X71" s="13"/>
      <c r="Y71" s="13"/>
      <c r="Z71" s="3"/>
      <c r="AA71" s="3"/>
      <c r="AB71" s="3"/>
      <c r="AC71" s="3"/>
      <c r="AD71" s="3"/>
      <c r="AE71" s="3"/>
      <c r="AF71" s="3"/>
    </row>
    <row r="72" spans="1:32" ht="39">
      <c r="A72" s="5">
        <v>44568.663553240738</v>
      </c>
      <c r="B72">
        <v>-69.660388999999995</v>
      </c>
      <c r="C72">
        <v>44.547837999999999</v>
      </c>
      <c r="D72" s="2"/>
      <c r="E72" s="3" t="s">
        <v>72</v>
      </c>
      <c r="F72" s="11" t="s">
        <v>77</v>
      </c>
      <c r="G72" s="11" t="s">
        <v>77</v>
      </c>
      <c r="H72" s="63" t="s">
        <v>78</v>
      </c>
      <c r="I72" s="63" t="s">
        <v>82</v>
      </c>
      <c r="J72" s="63"/>
      <c r="K72" s="63" t="s">
        <v>78</v>
      </c>
      <c r="L72" s="63"/>
      <c r="M72" s="63"/>
      <c r="N72" s="63"/>
      <c r="O72" s="63"/>
      <c r="P72" s="63"/>
      <c r="Q72" s="63"/>
      <c r="R72" s="37" t="str">
        <f t="shared" si="3"/>
        <v xml:space="preserve">Oak, Maple, Birch, </v>
      </c>
      <c r="S72" s="37" t="str">
        <f t="shared" si="4"/>
        <v xml:space="preserve">Maple, </v>
      </c>
      <c r="T72" s="39">
        <f t="shared" si="5"/>
        <v>1</v>
      </c>
      <c r="U72" s="3" t="s">
        <v>75</v>
      </c>
      <c r="V72" s="3"/>
      <c r="W72" s="13"/>
      <c r="X72" s="13">
        <v>1</v>
      </c>
      <c r="Y72" s="13" t="s">
        <v>896</v>
      </c>
      <c r="Z72" s="3"/>
      <c r="AA72" s="3"/>
      <c r="AB72" s="3"/>
      <c r="AC72" s="3"/>
      <c r="AD72" s="3"/>
      <c r="AE72" s="3"/>
      <c r="AF72" s="3"/>
    </row>
    <row r="73" spans="1:32" ht="39">
      <c r="A73" s="5">
        <v>44568.671782407408</v>
      </c>
      <c r="B73">
        <v>-69.647114000000002</v>
      </c>
      <c r="C73">
        <v>44.544493000000003</v>
      </c>
      <c r="D73" s="2"/>
      <c r="E73" s="3" t="s">
        <v>72</v>
      </c>
      <c r="F73" s="12" t="s">
        <v>73</v>
      </c>
      <c r="G73" s="12" t="s">
        <v>73</v>
      </c>
      <c r="H73" s="63" t="s">
        <v>78</v>
      </c>
      <c r="I73" s="63" t="s">
        <v>78</v>
      </c>
      <c r="J73" s="63"/>
      <c r="K73" s="63"/>
      <c r="L73" s="63"/>
      <c r="M73" s="63"/>
      <c r="N73" s="63"/>
      <c r="O73" s="63"/>
      <c r="P73" s="63"/>
      <c r="Q73" s="63"/>
      <c r="R73" s="37" t="str">
        <f t="shared" si="3"/>
        <v xml:space="preserve">Oak, Maple, </v>
      </c>
      <c r="S73" s="37" t="str">
        <f t="shared" si="4"/>
        <v/>
      </c>
      <c r="T73" s="39">
        <f t="shared" si="5"/>
        <v>0</v>
      </c>
      <c r="U73" s="3" t="s">
        <v>1136</v>
      </c>
      <c r="V73" s="3"/>
      <c r="W73" s="13"/>
      <c r="X73" s="13"/>
      <c r="Y73" s="13"/>
      <c r="Z73" s="3" t="s">
        <v>78</v>
      </c>
      <c r="AA73" s="3"/>
      <c r="AB73" s="3"/>
      <c r="AC73" s="3"/>
      <c r="AD73" s="3"/>
      <c r="AE73" s="3"/>
      <c r="AF73" s="3"/>
    </row>
    <row r="74" spans="1:32" ht="39">
      <c r="A74" s="5">
        <v>44568.674675925926</v>
      </c>
      <c r="B74">
        <v>-69.655197999999999</v>
      </c>
      <c r="C74">
        <v>44.542983999999997</v>
      </c>
      <c r="D74" s="2"/>
      <c r="E74" s="3" t="s">
        <v>72</v>
      </c>
      <c r="F74" s="12" t="s">
        <v>73</v>
      </c>
      <c r="G74" s="12" t="s">
        <v>73</v>
      </c>
      <c r="H74" s="63"/>
      <c r="I74" s="63"/>
      <c r="J74" s="63"/>
      <c r="K74" s="63"/>
      <c r="L74" s="63"/>
      <c r="M74" s="63"/>
      <c r="N74" s="63"/>
      <c r="O74" s="63"/>
      <c r="P74" s="63"/>
      <c r="Q74" s="63"/>
      <c r="R74" s="37" t="str">
        <f t="shared" si="3"/>
        <v/>
      </c>
      <c r="S74" s="37" t="str">
        <f t="shared" si="4"/>
        <v/>
      </c>
      <c r="T74" s="39">
        <f t="shared" si="5"/>
        <v>0</v>
      </c>
      <c r="U74" s="3" t="s">
        <v>1136</v>
      </c>
      <c r="V74" s="3" t="s">
        <v>126</v>
      </c>
      <c r="W74" s="13"/>
      <c r="X74" s="13"/>
      <c r="Y74" s="13"/>
      <c r="Z74" s="3" t="s">
        <v>78</v>
      </c>
      <c r="AA74" s="3"/>
      <c r="AB74" s="3"/>
      <c r="AC74" s="3"/>
      <c r="AD74" s="3"/>
      <c r="AE74" s="3"/>
      <c r="AF74" s="3"/>
    </row>
    <row r="75" spans="1:32" ht="90">
      <c r="A75" s="5">
        <v>44568.679085648146</v>
      </c>
      <c r="B75">
        <v>-69.661916000000005</v>
      </c>
      <c r="C75">
        <v>44.545358</v>
      </c>
      <c r="D75" s="2"/>
      <c r="E75" s="3" t="s">
        <v>72</v>
      </c>
      <c r="F75" s="11" t="s">
        <v>77</v>
      </c>
      <c r="G75" s="11" t="s">
        <v>77</v>
      </c>
      <c r="H75" s="63"/>
      <c r="I75" s="63" t="s">
        <v>78</v>
      </c>
      <c r="J75" s="63"/>
      <c r="K75" s="63"/>
      <c r="L75" s="63"/>
      <c r="M75" s="63"/>
      <c r="N75" s="63"/>
      <c r="O75" s="63"/>
      <c r="P75" s="63"/>
      <c r="Q75" s="63"/>
      <c r="R75" s="37" t="str">
        <f t="shared" si="3"/>
        <v xml:space="preserve">Maple, </v>
      </c>
      <c r="S75" s="37" t="str">
        <f t="shared" si="4"/>
        <v/>
      </c>
      <c r="T75" s="39">
        <f t="shared" si="5"/>
        <v>0</v>
      </c>
      <c r="U75" s="3" t="s">
        <v>75</v>
      </c>
      <c r="V75" s="15" t="s">
        <v>127</v>
      </c>
      <c r="W75" s="17">
        <v>2</v>
      </c>
      <c r="X75" s="17">
        <v>1</v>
      </c>
      <c r="Y75" s="17" t="str">
        <f>IF(OR(X75=1, X75=4), "Insert/Injection", " Manual Removal")</f>
        <v>Insert/Injection</v>
      </c>
      <c r="Z75" s="3" t="s">
        <v>79</v>
      </c>
      <c r="AA75" s="3"/>
      <c r="AB75" s="3"/>
      <c r="AC75" s="3"/>
      <c r="AD75" s="3"/>
      <c r="AE75" s="3"/>
      <c r="AF75" s="3"/>
    </row>
    <row r="76" spans="1:32" ht="51.75">
      <c r="A76" s="5">
        <v>44568.680520833332</v>
      </c>
      <c r="B76">
        <v>-69.633070000000004</v>
      </c>
      <c r="C76">
        <v>44.576293</v>
      </c>
      <c r="D76" s="2"/>
      <c r="E76" s="3" t="s">
        <v>72</v>
      </c>
      <c r="F76" s="11" t="s">
        <v>77</v>
      </c>
      <c r="G76" s="11" t="s">
        <v>77</v>
      </c>
      <c r="H76" s="63" t="s">
        <v>78</v>
      </c>
      <c r="I76" s="63"/>
      <c r="J76" s="63"/>
      <c r="K76" s="63" t="s">
        <v>78</v>
      </c>
      <c r="L76" s="63" t="s">
        <v>79</v>
      </c>
      <c r="M76" s="63"/>
      <c r="N76" s="63" t="s">
        <v>79</v>
      </c>
      <c r="O76" s="63" t="s">
        <v>79</v>
      </c>
      <c r="P76" s="63"/>
      <c r="Q76" s="63"/>
      <c r="R76" s="37" t="str">
        <f t="shared" si="3"/>
        <v xml:space="preserve">Oak, Birch, Apple, Pear, Cherry, </v>
      </c>
      <c r="S76" s="37" t="str">
        <f t="shared" si="4"/>
        <v xml:space="preserve">Apple, Pear, Cherry, </v>
      </c>
      <c r="T76" s="39">
        <f t="shared" si="5"/>
        <v>3</v>
      </c>
      <c r="U76" s="3" t="s">
        <v>84</v>
      </c>
      <c r="V76" s="15" t="s">
        <v>128</v>
      </c>
      <c r="W76" s="17">
        <v>2</v>
      </c>
      <c r="X76" s="17">
        <v>2</v>
      </c>
      <c r="Y76" s="17" t="str">
        <f>IF(OR(X76=1, X76=4), "Insert/Injection", " Manual Removal")</f>
        <v xml:space="preserve"> Manual Removal</v>
      </c>
      <c r="Z76" s="3"/>
      <c r="AA76" s="3"/>
      <c r="AB76" s="3"/>
      <c r="AC76" s="3"/>
      <c r="AD76" s="3"/>
      <c r="AE76" s="3"/>
      <c r="AF76" s="3"/>
    </row>
    <row r="77" spans="1:32">
      <c r="A77" s="5">
        <v>44568.704606481479</v>
      </c>
      <c r="B77">
        <v>-69.651353999999998</v>
      </c>
      <c r="C77">
        <v>44.552746999999997</v>
      </c>
      <c r="D77" s="2"/>
      <c r="E77" s="3" t="s">
        <v>72</v>
      </c>
      <c r="F77" s="11" t="s">
        <v>77</v>
      </c>
      <c r="G77" s="11" t="s">
        <v>77</v>
      </c>
      <c r="H77" s="63"/>
      <c r="I77" s="63"/>
      <c r="J77" s="63"/>
      <c r="K77" s="63"/>
      <c r="L77" s="63"/>
      <c r="M77" s="63" t="s">
        <v>78</v>
      </c>
      <c r="N77" s="63"/>
      <c r="O77" s="63"/>
      <c r="P77" s="63"/>
      <c r="Q77" s="63"/>
      <c r="R77" s="37" t="str">
        <f t="shared" si="3"/>
        <v xml:space="preserve">Crabapple, </v>
      </c>
      <c r="S77" s="37" t="str">
        <f t="shared" si="4"/>
        <v/>
      </c>
      <c r="T77" s="39">
        <f t="shared" si="5"/>
        <v>0</v>
      </c>
      <c r="U77" s="3" t="s">
        <v>75</v>
      </c>
      <c r="V77" s="16" t="s">
        <v>129</v>
      </c>
      <c r="W77" s="19">
        <v>3</v>
      </c>
      <c r="X77" s="19">
        <v>2</v>
      </c>
      <c r="Y77" s="19" t="str">
        <f>IF(OR(X77=1, X77=4), "Insert/Injection", " Manual Removal")</f>
        <v xml:space="preserve"> Manual Removal</v>
      </c>
      <c r="Z77" s="3"/>
      <c r="AA77" s="3"/>
      <c r="AB77" s="3"/>
      <c r="AC77" s="3"/>
      <c r="AD77" s="3"/>
      <c r="AE77" s="3"/>
      <c r="AF77" s="3"/>
    </row>
    <row r="78" spans="1:32">
      <c r="A78" s="5">
        <v>44568.705381944441</v>
      </c>
      <c r="B78">
        <v>-69.648200000000003</v>
      </c>
      <c r="C78">
        <v>44.549334999999999</v>
      </c>
      <c r="D78" s="2"/>
      <c r="E78" s="3" t="s">
        <v>72</v>
      </c>
      <c r="F78" s="11" t="s">
        <v>77</v>
      </c>
      <c r="G78" s="11" t="s">
        <v>77</v>
      </c>
      <c r="H78" s="63"/>
      <c r="I78" s="63" t="s">
        <v>79</v>
      </c>
      <c r="J78" s="63"/>
      <c r="K78" s="63"/>
      <c r="L78" s="63"/>
      <c r="M78" s="63"/>
      <c r="N78" s="63"/>
      <c r="O78" s="63"/>
      <c r="P78" s="63"/>
      <c r="Q78" s="63"/>
      <c r="R78" s="37" t="str">
        <f t="shared" si="3"/>
        <v xml:space="preserve">Maple, </v>
      </c>
      <c r="S78" s="37" t="str">
        <f t="shared" si="4"/>
        <v xml:space="preserve">Maple, </v>
      </c>
      <c r="T78" s="39">
        <f t="shared" si="5"/>
        <v>1</v>
      </c>
      <c r="U78" s="3" t="s">
        <v>75</v>
      </c>
      <c r="V78" s="3" t="s">
        <v>130</v>
      </c>
      <c r="W78" s="13"/>
      <c r="X78" s="13">
        <v>1</v>
      </c>
      <c r="Y78" s="13" t="s">
        <v>896</v>
      </c>
      <c r="Z78" s="3"/>
      <c r="AA78" s="3"/>
      <c r="AB78" s="3"/>
      <c r="AC78" s="3"/>
      <c r="AD78" s="3"/>
      <c r="AE78" s="3"/>
      <c r="AF78" s="3"/>
    </row>
    <row r="79" spans="1:32">
      <c r="A79" s="5">
        <v>44568.706226851849</v>
      </c>
      <c r="B79">
        <v>-69.636043999999998</v>
      </c>
      <c r="C79">
        <v>44.576402000000002</v>
      </c>
      <c r="D79" s="2"/>
      <c r="E79" s="3" t="s">
        <v>72</v>
      </c>
      <c r="F79" s="11" t="s">
        <v>77</v>
      </c>
      <c r="G79" s="11" t="s">
        <v>77</v>
      </c>
      <c r="H79" s="63"/>
      <c r="I79" s="63" t="s">
        <v>79</v>
      </c>
      <c r="J79" s="63"/>
      <c r="K79" s="63"/>
      <c r="L79" s="63"/>
      <c r="M79" s="63"/>
      <c r="N79" s="63"/>
      <c r="O79" s="63"/>
      <c r="P79" s="63"/>
      <c r="Q79" s="63"/>
      <c r="R79" s="37" t="str">
        <f t="shared" si="3"/>
        <v xml:space="preserve">Maple, </v>
      </c>
      <c r="S79" s="37" t="str">
        <f t="shared" si="4"/>
        <v xml:space="preserve">Maple, </v>
      </c>
      <c r="T79" s="39">
        <f t="shared" si="5"/>
        <v>1</v>
      </c>
      <c r="U79" s="3" t="s">
        <v>1136</v>
      </c>
      <c r="V79" s="3"/>
      <c r="W79" s="13"/>
      <c r="X79" s="13">
        <v>1</v>
      </c>
      <c r="Y79" s="13" t="s">
        <v>896</v>
      </c>
      <c r="Z79" s="3"/>
      <c r="AA79" s="3"/>
      <c r="AB79" s="3"/>
      <c r="AC79" s="3"/>
      <c r="AD79" s="3"/>
      <c r="AE79" s="3"/>
      <c r="AF79" s="3"/>
    </row>
    <row r="80" spans="1:32" ht="64.5">
      <c r="A80" s="5">
        <v>44568.728483796294</v>
      </c>
      <c r="B80">
        <v>-69.658715000000001</v>
      </c>
      <c r="C80">
        <v>44.546168999999999</v>
      </c>
      <c r="D80" s="2"/>
      <c r="E80" s="3" t="s">
        <v>72</v>
      </c>
      <c r="F80" s="11" t="s">
        <v>77</v>
      </c>
      <c r="G80" s="11" t="s">
        <v>77</v>
      </c>
      <c r="H80" s="63" t="s">
        <v>79</v>
      </c>
      <c r="I80" s="63" t="s">
        <v>79</v>
      </c>
      <c r="J80" s="63"/>
      <c r="K80" s="63" t="s">
        <v>78</v>
      </c>
      <c r="L80" s="63" t="s">
        <v>79</v>
      </c>
      <c r="M80" s="63"/>
      <c r="N80" s="63"/>
      <c r="O80" s="63" t="s">
        <v>78</v>
      </c>
      <c r="P80" s="63"/>
      <c r="Q80" s="63"/>
      <c r="R80" s="37" t="str">
        <f t="shared" si="3"/>
        <v xml:space="preserve">Oak, Maple, Birch, Apple, Cherry, </v>
      </c>
      <c r="S80" s="37" t="str">
        <f t="shared" si="4"/>
        <v xml:space="preserve">Oak, Maple, Apple, </v>
      </c>
      <c r="T80" s="39">
        <f t="shared" si="5"/>
        <v>3</v>
      </c>
      <c r="U80" s="3" t="s">
        <v>1137</v>
      </c>
      <c r="V80" s="15" t="s">
        <v>131</v>
      </c>
      <c r="W80" s="17">
        <v>2</v>
      </c>
      <c r="X80" s="17">
        <v>4</v>
      </c>
      <c r="Y80" s="17" t="str">
        <f>IF(OR(X80=1, X80=4), "Insert/Injection", " Manual Removal")</f>
        <v>Insert/Injection</v>
      </c>
      <c r="Z80" s="3"/>
      <c r="AA80" s="3"/>
      <c r="AB80" s="3"/>
      <c r="AC80" s="3"/>
      <c r="AD80" s="3"/>
      <c r="AE80" s="3"/>
      <c r="AF80" s="3"/>
    </row>
    <row r="81" spans="1:32" ht="51.75">
      <c r="A81" s="5">
        <v>44568.730590277781</v>
      </c>
      <c r="B81">
        <v>-69.668401000000003</v>
      </c>
      <c r="C81">
        <v>44.549250000000001</v>
      </c>
      <c r="D81" s="2"/>
      <c r="E81" s="3" t="s">
        <v>72</v>
      </c>
      <c r="F81" s="11" t="s">
        <v>77</v>
      </c>
      <c r="G81" s="11" t="s">
        <v>77</v>
      </c>
      <c r="H81" s="63" t="s">
        <v>79</v>
      </c>
      <c r="I81" s="63"/>
      <c r="J81" s="63"/>
      <c r="K81" s="63"/>
      <c r="L81" s="63"/>
      <c r="M81" s="63"/>
      <c r="N81" s="63" t="s">
        <v>82</v>
      </c>
      <c r="O81" s="63"/>
      <c r="P81" s="63"/>
      <c r="Q81" s="63"/>
      <c r="R81" s="37" t="str">
        <f t="shared" si="3"/>
        <v xml:space="preserve">Oak, Pear, </v>
      </c>
      <c r="S81" s="37" t="str">
        <f t="shared" si="4"/>
        <v xml:space="preserve">Oak, Pear, </v>
      </c>
      <c r="T81" s="39">
        <f t="shared" si="5"/>
        <v>2</v>
      </c>
      <c r="U81" s="3" t="s">
        <v>1136</v>
      </c>
      <c r="V81" s="15" t="s">
        <v>855</v>
      </c>
      <c r="W81" s="17">
        <v>2</v>
      </c>
      <c r="X81" s="17">
        <v>4</v>
      </c>
      <c r="Y81" s="17" t="str">
        <f>IF(OR(X81=1, X81=4), "Insert/Injection", " Manual Removal")</f>
        <v>Insert/Injection</v>
      </c>
      <c r="Z81" s="3" t="s">
        <v>82</v>
      </c>
      <c r="AA81" s="3"/>
      <c r="AB81" s="3"/>
      <c r="AC81" s="3"/>
      <c r="AD81" s="3"/>
      <c r="AE81" s="3"/>
      <c r="AF81" s="3"/>
    </row>
    <row r="82" spans="1:32" ht="90">
      <c r="A82" s="5">
        <v>44568.734456018516</v>
      </c>
      <c r="B82">
        <v>-69.650949999999995</v>
      </c>
      <c r="C82">
        <v>44.541882999999999</v>
      </c>
      <c r="D82" s="2"/>
      <c r="E82" s="3" t="s">
        <v>72</v>
      </c>
      <c r="F82" s="11" t="s">
        <v>77</v>
      </c>
      <c r="G82" s="11" t="s">
        <v>77</v>
      </c>
      <c r="H82" s="63"/>
      <c r="I82" s="63"/>
      <c r="J82" s="63"/>
      <c r="K82" s="63" t="s">
        <v>78</v>
      </c>
      <c r="L82" s="63"/>
      <c r="M82" s="63" t="s">
        <v>78</v>
      </c>
      <c r="N82" s="63"/>
      <c r="O82" s="63"/>
      <c r="P82" s="63"/>
      <c r="Q82" s="63"/>
      <c r="R82" s="37" t="str">
        <f t="shared" si="3"/>
        <v xml:space="preserve">Birch, Crabapple, </v>
      </c>
      <c r="S82" s="37" t="str">
        <f t="shared" si="4"/>
        <v/>
      </c>
      <c r="T82" s="39">
        <f t="shared" si="5"/>
        <v>0</v>
      </c>
      <c r="U82" s="3" t="s">
        <v>75</v>
      </c>
      <c r="V82" s="15" t="s">
        <v>132</v>
      </c>
      <c r="W82" s="17">
        <v>2</v>
      </c>
      <c r="X82" s="17">
        <v>4</v>
      </c>
      <c r="Y82" s="17" t="str">
        <f>IF(OR(X82=1, X82=4), "Insert/Injection", " Manual Removal")</f>
        <v>Insert/Injection</v>
      </c>
      <c r="Z82" s="3" t="s">
        <v>79</v>
      </c>
      <c r="AA82" s="3"/>
      <c r="AB82" s="3"/>
      <c r="AC82" s="3"/>
      <c r="AD82" s="3"/>
      <c r="AE82" s="3"/>
      <c r="AF82" s="3"/>
    </row>
    <row r="83" spans="1:32" ht="90">
      <c r="A83" s="5">
        <v>44568.735081018516</v>
      </c>
      <c r="B83">
        <v>-69.647034000000005</v>
      </c>
      <c r="C83">
        <v>44.549160999999998</v>
      </c>
      <c r="D83" s="2"/>
      <c r="E83" s="3" t="s">
        <v>72</v>
      </c>
      <c r="F83" s="11" t="s">
        <v>77</v>
      </c>
      <c r="G83" s="11" t="s">
        <v>77</v>
      </c>
      <c r="H83" s="63"/>
      <c r="I83" s="63"/>
      <c r="J83" s="63"/>
      <c r="K83" s="63"/>
      <c r="L83" s="63"/>
      <c r="M83" s="63"/>
      <c r="N83" s="63"/>
      <c r="O83" s="63"/>
      <c r="P83" s="63"/>
      <c r="Q83" s="63"/>
      <c r="R83" s="37" t="str">
        <f t="shared" si="3"/>
        <v/>
      </c>
      <c r="S83" s="37" t="str">
        <f t="shared" si="4"/>
        <v/>
      </c>
      <c r="T83" s="39">
        <f t="shared" si="5"/>
        <v>0</v>
      </c>
      <c r="U83" s="3" t="s">
        <v>84</v>
      </c>
      <c r="V83" s="3" t="s">
        <v>133</v>
      </c>
      <c r="W83" s="13"/>
      <c r="X83" s="13"/>
      <c r="Y83" s="13"/>
      <c r="Z83" s="3" t="s">
        <v>79</v>
      </c>
      <c r="AA83" s="3"/>
      <c r="AB83" s="3"/>
      <c r="AC83" s="3"/>
      <c r="AD83" s="3"/>
      <c r="AE83" s="3"/>
      <c r="AF83" s="3"/>
    </row>
    <row r="84" spans="1:32" ht="39">
      <c r="A84" s="5">
        <v>44568.736284722225</v>
      </c>
      <c r="B84">
        <v>-69.647285999999994</v>
      </c>
      <c r="C84">
        <v>44.549187000000003</v>
      </c>
      <c r="D84" s="2"/>
      <c r="E84" s="3" t="s">
        <v>72</v>
      </c>
      <c r="F84" s="11" t="s">
        <v>77</v>
      </c>
      <c r="G84" s="12" t="s">
        <v>73</v>
      </c>
      <c r="H84" s="63"/>
      <c r="I84" s="63" t="s">
        <v>78</v>
      </c>
      <c r="J84" s="63"/>
      <c r="K84" s="63"/>
      <c r="L84" s="63"/>
      <c r="M84" s="63"/>
      <c r="N84" s="63"/>
      <c r="O84" s="63"/>
      <c r="P84" s="63"/>
      <c r="Q84" s="63"/>
      <c r="R84" s="37" t="str">
        <f t="shared" si="3"/>
        <v xml:space="preserve">Maple, </v>
      </c>
      <c r="S84" s="37" t="str">
        <f t="shared" si="4"/>
        <v/>
      </c>
      <c r="T84" s="39">
        <f t="shared" si="5"/>
        <v>0</v>
      </c>
      <c r="U84" s="3" t="s">
        <v>1136</v>
      </c>
      <c r="V84" s="3" t="s">
        <v>134</v>
      </c>
      <c r="W84" s="13"/>
      <c r="X84" s="13"/>
      <c r="Y84" s="13"/>
      <c r="Z84" s="3" t="s">
        <v>78</v>
      </c>
      <c r="AA84" s="3"/>
      <c r="AB84" s="3"/>
      <c r="AC84" s="3"/>
      <c r="AD84" s="3"/>
      <c r="AE84" s="3"/>
      <c r="AF84" s="3"/>
    </row>
    <row r="85" spans="1:32">
      <c r="A85" s="5">
        <v>44568.741620370369</v>
      </c>
      <c r="B85">
        <v>-69.676660999999996</v>
      </c>
      <c r="C85">
        <v>44.516855</v>
      </c>
      <c r="D85" s="2"/>
      <c r="E85" s="3" t="s">
        <v>81</v>
      </c>
      <c r="F85" s="12" t="s">
        <v>73</v>
      </c>
      <c r="G85" s="12" t="s">
        <v>73</v>
      </c>
      <c r="H85" s="63"/>
      <c r="I85" s="63"/>
      <c r="J85" s="63"/>
      <c r="K85" s="63"/>
      <c r="L85" s="63"/>
      <c r="M85" s="63"/>
      <c r="N85" s="63"/>
      <c r="O85" s="63"/>
      <c r="P85" s="63"/>
      <c r="Q85" s="63"/>
      <c r="R85" s="37" t="str">
        <f t="shared" si="3"/>
        <v/>
      </c>
      <c r="S85" s="37" t="str">
        <f t="shared" si="4"/>
        <v/>
      </c>
      <c r="T85" s="39">
        <f t="shared" si="5"/>
        <v>0</v>
      </c>
      <c r="U85" s="3"/>
      <c r="V85" s="3"/>
      <c r="W85" s="13"/>
      <c r="X85" s="13"/>
      <c r="Y85" s="13"/>
      <c r="Z85" s="3"/>
      <c r="AA85" s="3"/>
      <c r="AB85" s="3"/>
      <c r="AC85" s="3"/>
      <c r="AD85" s="3"/>
      <c r="AE85" s="3"/>
      <c r="AF85" s="3"/>
    </row>
    <row r="86" spans="1:32" ht="90">
      <c r="A86" s="5">
        <v>44568.810069444444</v>
      </c>
      <c r="B86">
        <v>-69.642027999999996</v>
      </c>
      <c r="C86">
        <v>44.557585000000003</v>
      </c>
      <c r="D86" s="2"/>
      <c r="E86" s="3" t="s">
        <v>81</v>
      </c>
      <c r="F86" s="11" t="s">
        <v>77</v>
      </c>
      <c r="G86" s="12" t="s">
        <v>73</v>
      </c>
      <c r="H86" s="63"/>
      <c r="I86" s="63" t="s">
        <v>78</v>
      </c>
      <c r="J86" s="63"/>
      <c r="K86" s="63"/>
      <c r="L86" s="63" t="s">
        <v>79</v>
      </c>
      <c r="M86" s="63"/>
      <c r="N86" s="63" t="s">
        <v>79</v>
      </c>
      <c r="O86" s="63" t="s">
        <v>78</v>
      </c>
      <c r="P86" s="63"/>
      <c r="Q86" s="63"/>
      <c r="R86" s="37" t="str">
        <f t="shared" si="3"/>
        <v xml:space="preserve">Maple, Apple, Pear, Cherry, </v>
      </c>
      <c r="S86" s="37" t="str">
        <f t="shared" si="4"/>
        <v xml:space="preserve">Apple, Pear, </v>
      </c>
      <c r="T86" s="39">
        <f t="shared" si="5"/>
        <v>2</v>
      </c>
      <c r="U86" s="3" t="s">
        <v>1136</v>
      </c>
      <c r="V86" s="3" t="s">
        <v>135</v>
      </c>
      <c r="W86" s="13"/>
      <c r="X86" s="13"/>
      <c r="Y86" s="13"/>
      <c r="Z86" s="3" t="s">
        <v>79</v>
      </c>
      <c r="AA86" s="3"/>
      <c r="AB86" s="3"/>
      <c r="AC86" s="3"/>
      <c r="AD86" s="3"/>
      <c r="AE86" s="3"/>
      <c r="AF86" s="3"/>
    </row>
    <row r="87" spans="1:32" ht="39">
      <c r="A87" s="5">
        <v>44568.862118055556</v>
      </c>
      <c r="B87">
        <v>-69.651191999999995</v>
      </c>
      <c r="C87">
        <v>44.553423000000002</v>
      </c>
      <c r="D87" s="2"/>
      <c r="E87" s="3" t="s">
        <v>72</v>
      </c>
      <c r="F87" s="12" t="s">
        <v>73</v>
      </c>
      <c r="G87" s="11" t="s">
        <v>77</v>
      </c>
      <c r="H87" s="63" t="s">
        <v>78</v>
      </c>
      <c r="I87" s="63" t="s">
        <v>78</v>
      </c>
      <c r="J87" s="63"/>
      <c r="K87" s="63"/>
      <c r="L87" s="63"/>
      <c r="M87" s="63" t="s">
        <v>78</v>
      </c>
      <c r="N87" s="63"/>
      <c r="O87" s="63"/>
      <c r="P87" s="63"/>
      <c r="Q87" s="63"/>
      <c r="R87" s="37" t="str">
        <f t="shared" si="3"/>
        <v xml:space="preserve">Oak, Maple, Crabapple, </v>
      </c>
      <c r="S87" s="37" t="str">
        <f t="shared" si="4"/>
        <v/>
      </c>
      <c r="T87" s="39">
        <f t="shared" si="5"/>
        <v>0</v>
      </c>
      <c r="U87" s="3" t="s">
        <v>1136</v>
      </c>
      <c r="V87" s="3"/>
      <c r="W87" s="13"/>
      <c r="X87" s="13"/>
      <c r="Y87" s="13"/>
      <c r="Z87" s="3"/>
      <c r="AA87" s="3"/>
      <c r="AB87" s="3"/>
      <c r="AC87" s="3"/>
      <c r="AD87" s="3"/>
      <c r="AE87" s="3"/>
      <c r="AF87" s="3"/>
    </row>
    <row r="88" spans="1:32" ht="39">
      <c r="A88" s="5">
        <v>44568.909432870372</v>
      </c>
      <c r="B88">
        <v>-69.647595999999993</v>
      </c>
      <c r="C88">
        <v>44.555000999999997</v>
      </c>
      <c r="D88" s="2"/>
      <c r="E88" s="3" t="s">
        <v>72</v>
      </c>
      <c r="F88" s="12" t="s">
        <v>73</v>
      </c>
      <c r="G88" s="11" t="s">
        <v>77</v>
      </c>
      <c r="H88" s="63"/>
      <c r="I88" s="63" t="s">
        <v>78</v>
      </c>
      <c r="J88" s="63"/>
      <c r="K88" s="63"/>
      <c r="L88" s="63"/>
      <c r="M88" s="63" t="s">
        <v>78</v>
      </c>
      <c r="N88" s="63"/>
      <c r="O88" s="63" t="s">
        <v>78</v>
      </c>
      <c r="P88" s="63"/>
      <c r="Q88" s="63"/>
      <c r="R88" s="37" t="str">
        <f t="shared" si="3"/>
        <v xml:space="preserve">Maple, Crabapple, Cherry, </v>
      </c>
      <c r="S88" s="37" t="str">
        <f t="shared" si="4"/>
        <v/>
      </c>
      <c r="T88" s="39">
        <f t="shared" si="5"/>
        <v>0</v>
      </c>
      <c r="U88" s="3" t="s">
        <v>1136</v>
      </c>
      <c r="V88" s="3" t="s">
        <v>136</v>
      </c>
      <c r="W88" s="13"/>
      <c r="X88" s="13"/>
      <c r="Y88" s="13"/>
      <c r="Z88" s="3"/>
      <c r="AA88" s="3"/>
      <c r="AB88" s="3"/>
      <c r="AC88" s="3"/>
      <c r="AD88" s="3"/>
      <c r="AE88" s="3"/>
      <c r="AF88" s="3"/>
    </row>
    <row r="89" spans="1:32" ht="51.75">
      <c r="A89" s="5">
        <v>44569.313043981485</v>
      </c>
      <c r="B89">
        <v>-69.656045000000006</v>
      </c>
      <c r="C89">
        <v>44.551676</v>
      </c>
      <c r="D89" s="2"/>
      <c r="E89" s="3" t="s">
        <v>72</v>
      </c>
      <c r="F89" s="11" t="s">
        <v>77</v>
      </c>
      <c r="G89" s="11" t="s">
        <v>77</v>
      </c>
      <c r="H89" s="63" t="s">
        <v>79</v>
      </c>
      <c r="I89" s="63" t="s">
        <v>79</v>
      </c>
      <c r="J89" s="63"/>
      <c r="K89" s="63" t="s">
        <v>78</v>
      </c>
      <c r="L89" s="63"/>
      <c r="M89" s="63" t="s">
        <v>79</v>
      </c>
      <c r="N89" s="63"/>
      <c r="O89" s="63"/>
      <c r="P89" s="63"/>
      <c r="Q89" s="63"/>
      <c r="R89" s="37" t="str">
        <f t="shared" si="3"/>
        <v xml:space="preserve">Oak, Maple, Birch, Crabapple, </v>
      </c>
      <c r="S89" s="37" t="str">
        <f t="shared" si="4"/>
        <v xml:space="preserve">Oak, Maple, Crabapple, </v>
      </c>
      <c r="T89" s="39">
        <f t="shared" si="5"/>
        <v>3</v>
      </c>
      <c r="U89" s="3" t="s">
        <v>1136</v>
      </c>
      <c r="V89" s="3"/>
      <c r="W89" s="13"/>
      <c r="X89" s="13">
        <v>4</v>
      </c>
      <c r="Y89" s="13" t="s">
        <v>896</v>
      </c>
      <c r="Z89" s="3"/>
      <c r="AA89" s="3"/>
      <c r="AB89" s="3"/>
      <c r="AC89" s="3"/>
      <c r="AD89" s="3"/>
      <c r="AE89" s="3"/>
      <c r="AF89" s="3"/>
    </row>
    <row r="90" spans="1:32" ht="39">
      <c r="A90" s="5">
        <v>44569.333993055552</v>
      </c>
      <c r="B90">
        <v>-69.636207999999996</v>
      </c>
      <c r="C90">
        <v>44.577558000000003</v>
      </c>
      <c r="D90" s="2"/>
      <c r="E90" s="3" t="s">
        <v>72</v>
      </c>
      <c r="F90" s="11" t="s">
        <v>77</v>
      </c>
      <c r="G90" s="11" t="s">
        <v>77</v>
      </c>
      <c r="H90" s="63" t="s">
        <v>79</v>
      </c>
      <c r="I90" s="63"/>
      <c r="J90" s="63"/>
      <c r="K90" s="63"/>
      <c r="L90" s="63" t="s">
        <v>79</v>
      </c>
      <c r="M90" s="63" t="s">
        <v>79</v>
      </c>
      <c r="N90" s="63" t="s">
        <v>79</v>
      </c>
      <c r="O90" s="63"/>
      <c r="P90" s="63"/>
      <c r="Q90" s="63"/>
      <c r="R90" s="37" t="str">
        <f t="shared" si="3"/>
        <v xml:space="preserve">Oak, Apple, Crabapple, Pear, </v>
      </c>
      <c r="S90" s="37" t="str">
        <f t="shared" si="4"/>
        <v xml:space="preserve">Oak, Apple, Crabapple, Pear, </v>
      </c>
      <c r="T90" s="39">
        <f t="shared" si="5"/>
        <v>4</v>
      </c>
      <c r="U90" s="3" t="s">
        <v>84</v>
      </c>
      <c r="V90" s="15" t="s">
        <v>137</v>
      </c>
      <c r="W90" s="17">
        <v>2</v>
      </c>
      <c r="X90" s="17">
        <v>4</v>
      </c>
      <c r="Y90" s="17" t="str">
        <f>IF(OR(X90=1, X90=4), "Insert/Injection", " Manual Removal")</f>
        <v>Insert/Injection</v>
      </c>
      <c r="Z90" s="3"/>
      <c r="AA90" s="3"/>
      <c r="AB90" s="3"/>
      <c r="AC90" s="3"/>
      <c r="AD90" s="3"/>
      <c r="AE90" s="3"/>
      <c r="AF90" s="3"/>
    </row>
    <row r="91" spans="1:32" ht="39">
      <c r="A91" s="5">
        <v>44569.345393518517</v>
      </c>
      <c r="B91">
        <v>-69.657362000000006</v>
      </c>
      <c r="C91">
        <v>44.549571</v>
      </c>
      <c r="D91" s="2"/>
      <c r="E91" s="3" t="s">
        <v>72</v>
      </c>
      <c r="F91" s="11" t="s">
        <v>77</v>
      </c>
      <c r="G91" s="11" t="s">
        <v>77</v>
      </c>
      <c r="H91" s="63" t="s">
        <v>82</v>
      </c>
      <c r="I91" s="63" t="s">
        <v>78</v>
      </c>
      <c r="J91" s="63"/>
      <c r="K91" s="63" t="s">
        <v>82</v>
      </c>
      <c r="L91" s="63"/>
      <c r="M91" s="63"/>
      <c r="N91" s="63"/>
      <c r="O91" s="63"/>
      <c r="P91" s="63"/>
      <c r="Q91" s="63"/>
      <c r="R91" s="37" t="str">
        <f t="shared" si="3"/>
        <v xml:space="preserve">Oak, Maple, Birch, </v>
      </c>
      <c r="S91" s="37" t="str">
        <f t="shared" si="4"/>
        <v xml:space="preserve">Oak, Birch, </v>
      </c>
      <c r="T91" s="39">
        <f t="shared" si="5"/>
        <v>2</v>
      </c>
      <c r="U91" s="3" t="s">
        <v>1136</v>
      </c>
      <c r="V91" s="3" t="s">
        <v>138</v>
      </c>
      <c r="W91" s="13"/>
      <c r="X91" s="13">
        <v>1</v>
      </c>
      <c r="Y91" s="13" t="s">
        <v>896</v>
      </c>
      <c r="Z91" s="3"/>
      <c r="AA91" s="3"/>
      <c r="AB91" s="3"/>
      <c r="AC91" s="3"/>
      <c r="AD91" s="3"/>
      <c r="AE91" s="3"/>
      <c r="AF91" s="3"/>
    </row>
    <row r="92" spans="1:32" ht="51.75">
      <c r="A92" s="5">
        <v>44569.370208333334</v>
      </c>
      <c r="B92">
        <v>-69.637432000000004</v>
      </c>
      <c r="C92">
        <v>44.574319000000003</v>
      </c>
      <c r="D92" s="2"/>
      <c r="E92" s="3" t="s">
        <v>72</v>
      </c>
      <c r="F92" s="11" t="s">
        <v>77</v>
      </c>
      <c r="G92" s="11" t="s">
        <v>77</v>
      </c>
      <c r="H92" s="63" t="s">
        <v>79</v>
      </c>
      <c r="I92" s="63" t="s">
        <v>79</v>
      </c>
      <c r="J92" s="63"/>
      <c r="K92" s="63"/>
      <c r="L92" s="63" t="s">
        <v>79</v>
      </c>
      <c r="M92" s="63" t="s">
        <v>79</v>
      </c>
      <c r="N92" s="63"/>
      <c r="O92" s="63"/>
      <c r="P92" s="63"/>
      <c r="Q92" s="63"/>
      <c r="R92" s="37" t="str">
        <f t="shared" si="3"/>
        <v xml:space="preserve">Oak, Maple, Apple, Crabapple, </v>
      </c>
      <c r="S92" s="37" t="str">
        <f t="shared" si="4"/>
        <v xml:space="preserve">Oak, Maple, Apple, Crabapple, </v>
      </c>
      <c r="T92" s="39">
        <f t="shared" si="5"/>
        <v>4</v>
      </c>
      <c r="U92" s="3" t="s">
        <v>84</v>
      </c>
      <c r="V92" s="15" t="s">
        <v>139</v>
      </c>
      <c r="W92" s="17">
        <v>2</v>
      </c>
      <c r="X92" s="17">
        <v>4</v>
      </c>
      <c r="Y92" s="17" t="str">
        <f>IF(OR(X92=1, X92=4), "Insert/Injection", " Manual Removal")</f>
        <v>Insert/Injection</v>
      </c>
      <c r="Z92" s="3"/>
      <c r="AA92" s="3"/>
      <c r="AB92" s="3"/>
      <c r="AC92" s="3"/>
      <c r="AD92" s="3"/>
      <c r="AE92" s="3"/>
      <c r="AF92" s="3"/>
    </row>
    <row r="93" spans="1:32" ht="26.25">
      <c r="A93" s="5">
        <v>44569.381307870368</v>
      </c>
      <c r="B93">
        <v>-69.643682999999996</v>
      </c>
      <c r="C93">
        <v>44.553564999999999</v>
      </c>
      <c r="D93" s="2"/>
      <c r="E93" s="3" t="s">
        <v>72</v>
      </c>
      <c r="F93" s="12" t="s">
        <v>73</v>
      </c>
      <c r="G93" s="11" t="s">
        <v>77</v>
      </c>
      <c r="H93" s="63" t="s">
        <v>78</v>
      </c>
      <c r="I93" s="63" t="s">
        <v>78</v>
      </c>
      <c r="J93" s="63"/>
      <c r="K93" s="63"/>
      <c r="L93" s="63"/>
      <c r="M93" s="63"/>
      <c r="N93" s="63"/>
      <c r="O93" s="63"/>
      <c r="P93" s="63"/>
      <c r="Q93" s="63"/>
      <c r="R93" s="37" t="str">
        <f t="shared" si="3"/>
        <v xml:space="preserve">Oak, Maple, </v>
      </c>
      <c r="S93" s="37" t="str">
        <f t="shared" si="4"/>
        <v/>
      </c>
      <c r="T93" s="39">
        <f t="shared" si="5"/>
        <v>0</v>
      </c>
      <c r="U93" s="3" t="s">
        <v>1136</v>
      </c>
      <c r="V93" s="3"/>
      <c r="W93" s="13"/>
      <c r="X93" s="13"/>
      <c r="Y93" s="13"/>
      <c r="Z93" s="3"/>
      <c r="AA93" s="3"/>
      <c r="AB93" s="3"/>
      <c r="AC93" s="3"/>
      <c r="AD93" s="3"/>
      <c r="AE93" s="3"/>
      <c r="AF93" s="3"/>
    </row>
    <row r="94" spans="1:32" ht="39">
      <c r="A94" s="5">
        <v>44569.395208333335</v>
      </c>
      <c r="B94">
        <v>-69.655078000000003</v>
      </c>
      <c r="C94">
        <v>44.550817000000002</v>
      </c>
      <c r="D94" s="2"/>
      <c r="E94" s="3" t="s">
        <v>72</v>
      </c>
      <c r="F94" s="11" t="s">
        <v>77</v>
      </c>
      <c r="G94" s="11" t="s">
        <v>77</v>
      </c>
      <c r="H94" s="63" t="s">
        <v>79</v>
      </c>
      <c r="I94" s="63" t="s">
        <v>78</v>
      </c>
      <c r="J94" s="63" t="s">
        <v>78</v>
      </c>
      <c r="K94" s="63" t="s">
        <v>78</v>
      </c>
      <c r="L94" s="63"/>
      <c r="M94" s="63"/>
      <c r="N94" s="63"/>
      <c r="O94" s="63"/>
      <c r="P94" s="63"/>
      <c r="Q94" s="63"/>
      <c r="R94" s="37" t="str">
        <f t="shared" si="3"/>
        <v xml:space="preserve">Oak, Maple, Ash, Birch, </v>
      </c>
      <c r="S94" s="37" t="str">
        <f t="shared" si="4"/>
        <v xml:space="preserve">Oak, </v>
      </c>
      <c r="T94" s="39">
        <f t="shared" si="5"/>
        <v>1</v>
      </c>
      <c r="U94" s="3" t="s">
        <v>1136</v>
      </c>
      <c r="V94" s="3"/>
      <c r="W94" s="13"/>
      <c r="X94" s="13">
        <v>1</v>
      </c>
      <c r="Y94" s="13" t="s">
        <v>896</v>
      </c>
      <c r="Z94" s="3"/>
      <c r="AA94" s="3"/>
      <c r="AB94" s="3"/>
      <c r="AC94" s="3"/>
      <c r="AD94" s="3"/>
      <c r="AE94" s="3"/>
      <c r="AF94" s="3"/>
    </row>
    <row r="95" spans="1:32" ht="90">
      <c r="A95" s="5">
        <v>44569.404872685183</v>
      </c>
      <c r="B95">
        <v>-69.634237999999996</v>
      </c>
      <c r="C95">
        <v>44.57535</v>
      </c>
      <c r="D95" s="2"/>
      <c r="E95" s="3" t="s">
        <v>72</v>
      </c>
      <c r="F95" s="11" t="s">
        <v>77</v>
      </c>
      <c r="G95" s="11" t="s">
        <v>77</v>
      </c>
      <c r="H95" s="63"/>
      <c r="I95" s="63"/>
      <c r="J95" s="63"/>
      <c r="K95" s="63"/>
      <c r="L95" s="63"/>
      <c r="M95" s="63"/>
      <c r="N95" s="63"/>
      <c r="O95" s="63"/>
      <c r="P95" s="63"/>
      <c r="Q95" s="63"/>
      <c r="R95" s="37" t="str">
        <f t="shared" si="3"/>
        <v/>
      </c>
      <c r="S95" s="37" t="str">
        <f t="shared" si="4"/>
        <v/>
      </c>
      <c r="T95" s="39">
        <f t="shared" si="5"/>
        <v>0</v>
      </c>
      <c r="U95" s="3" t="s">
        <v>75</v>
      </c>
      <c r="V95" s="3"/>
      <c r="W95" s="13"/>
      <c r="X95" s="13"/>
      <c r="Y95" s="13"/>
      <c r="Z95" s="3" t="s">
        <v>79</v>
      </c>
      <c r="AA95" s="3"/>
      <c r="AB95" s="3"/>
      <c r="AC95" s="3"/>
      <c r="AD95" s="3"/>
      <c r="AE95" s="3"/>
      <c r="AF95" s="3"/>
    </row>
    <row r="96" spans="1:32" ht="77.25">
      <c r="A96" s="5">
        <v>44569.456435185188</v>
      </c>
      <c r="B96">
        <v>-69.645013000000006</v>
      </c>
      <c r="C96">
        <v>44.553736999999998</v>
      </c>
      <c r="D96" s="2"/>
      <c r="E96" s="3" t="s">
        <v>72</v>
      </c>
      <c r="F96" s="11" t="s">
        <v>77</v>
      </c>
      <c r="G96" s="12" t="s">
        <v>73</v>
      </c>
      <c r="H96" s="63"/>
      <c r="I96" s="63" t="s">
        <v>78</v>
      </c>
      <c r="J96" s="63"/>
      <c r="K96" s="63"/>
      <c r="L96" s="63"/>
      <c r="M96" s="63" t="s">
        <v>78</v>
      </c>
      <c r="N96" s="63"/>
      <c r="O96" s="63"/>
      <c r="P96" s="63" t="s">
        <v>78</v>
      </c>
      <c r="Q96" s="63"/>
      <c r="R96" s="37" t="str">
        <f t="shared" si="3"/>
        <v xml:space="preserve">Maple, Crabapple, Serviceberry, </v>
      </c>
      <c r="S96" s="37" t="str">
        <f t="shared" si="4"/>
        <v/>
      </c>
      <c r="T96" s="39">
        <f t="shared" si="5"/>
        <v>0</v>
      </c>
      <c r="U96" s="3" t="s">
        <v>1136</v>
      </c>
      <c r="V96" s="3" t="s">
        <v>140</v>
      </c>
      <c r="W96" s="13"/>
      <c r="X96" s="13"/>
      <c r="Y96" s="13"/>
      <c r="Z96" s="3" t="s">
        <v>78</v>
      </c>
      <c r="AA96" s="3"/>
      <c r="AB96" s="3"/>
      <c r="AC96" s="3"/>
      <c r="AD96" s="3"/>
      <c r="AE96" s="3"/>
      <c r="AF96" s="3"/>
    </row>
    <row r="97" spans="1:32">
      <c r="A97" s="5">
        <v>44569.458182870374</v>
      </c>
      <c r="B97">
        <v>-69.642965000000004</v>
      </c>
      <c r="C97">
        <v>44.539250000000003</v>
      </c>
      <c r="D97" s="2"/>
      <c r="E97" s="3" t="s">
        <v>72</v>
      </c>
      <c r="F97" s="11" t="s">
        <v>77</v>
      </c>
      <c r="G97" s="11" t="s">
        <v>77</v>
      </c>
      <c r="H97" s="63" t="s">
        <v>79</v>
      </c>
      <c r="I97" s="63"/>
      <c r="J97" s="63"/>
      <c r="K97" s="63"/>
      <c r="L97" s="63" t="s">
        <v>79</v>
      </c>
      <c r="M97" s="63"/>
      <c r="N97" s="63"/>
      <c r="O97" s="63"/>
      <c r="P97" s="63"/>
      <c r="Q97" s="63"/>
      <c r="R97" s="37" t="str">
        <f t="shared" si="3"/>
        <v xml:space="preserve">Oak, Apple, </v>
      </c>
      <c r="S97" s="37" t="str">
        <f t="shared" si="4"/>
        <v xml:space="preserve">Oak, Apple, </v>
      </c>
      <c r="T97" s="39">
        <f t="shared" si="5"/>
        <v>2</v>
      </c>
      <c r="U97" s="3" t="s">
        <v>1136</v>
      </c>
      <c r="V97" s="17"/>
      <c r="W97" s="17">
        <v>2</v>
      </c>
      <c r="X97" s="17">
        <v>4</v>
      </c>
      <c r="Y97" s="17" t="str">
        <f>IF(OR(X97=1, X97=4), "Insert/Injection", " Manual Removal")</f>
        <v>Insert/Injection</v>
      </c>
      <c r="Z97" s="3"/>
      <c r="AA97" s="3"/>
      <c r="AB97" s="3"/>
      <c r="AC97" s="3"/>
      <c r="AD97" s="3"/>
      <c r="AE97" s="3"/>
      <c r="AF97" s="3"/>
    </row>
    <row r="98" spans="1:32" ht="51.75">
      <c r="A98" s="5">
        <v>44569.536354166667</v>
      </c>
      <c r="B98">
        <v>-69.643043000000006</v>
      </c>
      <c r="C98">
        <v>44.543976000000001</v>
      </c>
      <c r="D98" s="2"/>
      <c r="E98" s="3" t="s">
        <v>72</v>
      </c>
      <c r="F98" s="11" t="s">
        <v>77</v>
      </c>
      <c r="G98" s="11" t="s">
        <v>77</v>
      </c>
      <c r="H98" s="63" t="s">
        <v>78</v>
      </c>
      <c r="I98" s="63" t="s">
        <v>78</v>
      </c>
      <c r="J98" s="63"/>
      <c r="K98" s="63" t="s">
        <v>78</v>
      </c>
      <c r="L98" s="63"/>
      <c r="M98" s="63"/>
      <c r="N98" s="63"/>
      <c r="O98" s="63"/>
      <c r="P98" s="63"/>
      <c r="Q98" s="63" t="s">
        <v>78</v>
      </c>
      <c r="R98" s="37" t="str">
        <f t="shared" si="3"/>
        <v xml:space="preserve">Oak, Maple, Birch, Hawthorn, </v>
      </c>
      <c r="S98" s="37" t="str">
        <f t="shared" si="4"/>
        <v/>
      </c>
      <c r="T98" s="39">
        <f t="shared" si="5"/>
        <v>0</v>
      </c>
      <c r="U98" s="3" t="s">
        <v>1136</v>
      </c>
      <c r="V98" s="15" t="s">
        <v>141</v>
      </c>
      <c r="W98" s="17">
        <v>2</v>
      </c>
      <c r="X98" s="17">
        <v>1</v>
      </c>
      <c r="Y98" s="17" t="str">
        <f>IF(OR(X98=1, X98=4), "Insert/Injection", " Manual Removal")</f>
        <v>Insert/Injection</v>
      </c>
      <c r="Z98" s="3"/>
      <c r="AA98" s="3"/>
      <c r="AB98" s="3"/>
      <c r="AC98" s="3"/>
      <c r="AD98" s="3"/>
      <c r="AE98" s="3"/>
      <c r="AF98" s="3"/>
    </row>
    <row r="99" spans="1:32" ht="51.75">
      <c r="A99" s="5">
        <v>44569.543877314813</v>
      </c>
      <c r="B99">
        <v>-69.635132999999996</v>
      </c>
      <c r="C99">
        <v>44.561562000000002</v>
      </c>
      <c r="D99" s="2"/>
      <c r="E99" s="3" t="s">
        <v>72</v>
      </c>
      <c r="F99" s="12" t="s">
        <v>73</v>
      </c>
      <c r="G99" s="11" t="s">
        <v>77</v>
      </c>
      <c r="H99" s="63"/>
      <c r="I99" s="63" t="s">
        <v>78</v>
      </c>
      <c r="J99" s="63"/>
      <c r="K99" s="63"/>
      <c r="L99" s="63"/>
      <c r="M99" s="63"/>
      <c r="N99" s="63"/>
      <c r="O99" s="63"/>
      <c r="P99" s="63"/>
      <c r="Q99" s="63"/>
      <c r="R99" s="37" t="str">
        <f t="shared" si="3"/>
        <v xml:space="preserve">Maple, </v>
      </c>
      <c r="S99" s="37" t="str">
        <f t="shared" si="4"/>
        <v/>
      </c>
      <c r="T99" s="39">
        <f t="shared" si="5"/>
        <v>0</v>
      </c>
      <c r="U99" s="3" t="s">
        <v>1136</v>
      </c>
      <c r="V99" s="3" t="s">
        <v>142</v>
      </c>
      <c r="W99" s="13"/>
      <c r="X99" s="13"/>
      <c r="Y99" s="13"/>
      <c r="Z99" s="3" t="s">
        <v>82</v>
      </c>
      <c r="AA99" s="3"/>
      <c r="AB99" s="3"/>
      <c r="AC99" s="3"/>
      <c r="AD99" s="3"/>
      <c r="AE99" s="3"/>
      <c r="AF99" s="3"/>
    </row>
    <row r="100" spans="1:32" ht="90">
      <c r="A100" s="5">
        <v>44569.556354166663</v>
      </c>
      <c r="B100">
        <v>-69.661396999999994</v>
      </c>
      <c r="C100">
        <v>44.545135999999999</v>
      </c>
      <c r="D100" s="2"/>
      <c r="E100" s="3" t="s">
        <v>72</v>
      </c>
      <c r="F100" s="11" t="s">
        <v>77</v>
      </c>
      <c r="G100" s="11" t="s">
        <v>77</v>
      </c>
      <c r="H100" s="63" t="s">
        <v>78</v>
      </c>
      <c r="I100" s="63" t="s">
        <v>78</v>
      </c>
      <c r="J100" s="63" t="s">
        <v>78</v>
      </c>
      <c r="K100" s="63" t="s">
        <v>79</v>
      </c>
      <c r="L100" s="63"/>
      <c r="M100" s="63"/>
      <c r="N100" s="63"/>
      <c r="O100" s="63" t="s">
        <v>78</v>
      </c>
      <c r="P100" s="63"/>
      <c r="Q100" s="63" t="s">
        <v>78</v>
      </c>
      <c r="R100" s="37" t="str">
        <f t="shared" si="3"/>
        <v xml:space="preserve">Oak, Maple, Ash, Birch, Cherry, Hawthorn, </v>
      </c>
      <c r="S100" s="37" t="str">
        <f t="shared" si="4"/>
        <v xml:space="preserve">Birch, </v>
      </c>
      <c r="T100" s="39">
        <f t="shared" si="5"/>
        <v>1</v>
      </c>
      <c r="U100" s="3" t="s">
        <v>75</v>
      </c>
      <c r="V100" s="3" t="s">
        <v>99</v>
      </c>
      <c r="W100" s="13"/>
      <c r="X100" s="13">
        <v>1</v>
      </c>
      <c r="Y100" s="13" t="s">
        <v>896</v>
      </c>
      <c r="Z100" s="3"/>
      <c r="AA100" s="3"/>
      <c r="AB100" s="3"/>
      <c r="AC100" s="3"/>
      <c r="AD100" s="3"/>
      <c r="AE100" s="3"/>
      <c r="AF100" s="3"/>
    </row>
    <row r="101" spans="1:32">
      <c r="A101" s="5">
        <v>44569.557384259257</v>
      </c>
      <c r="B101">
        <v>-69.637366</v>
      </c>
      <c r="C101">
        <v>44.552132999999998</v>
      </c>
      <c r="D101" s="2"/>
      <c r="E101" s="3" t="s">
        <v>72</v>
      </c>
      <c r="F101" s="11" t="s">
        <v>77</v>
      </c>
      <c r="G101" s="12" t="s">
        <v>73</v>
      </c>
      <c r="H101" s="63"/>
      <c r="I101" s="63"/>
      <c r="J101" s="63"/>
      <c r="K101" s="63"/>
      <c r="L101" s="63" t="s">
        <v>78</v>
      </c>
      <c r="M101" s="63"/>
      <c r="N101" s="63"/>
      <c r="O101" s="63"/>
      <c r="P101" s="63"/>
      <c r="Q101" s="63"/>
      <c r="R101" s="37" t="str">
        <f t="shared" si="3"/>
        <v xml:space="preserve">Apple, </v>
      </c>
      <c r="S101" s="37" t="str">
        <f t="shared" si="4"/>
        <v/>
      </c>
      <c r="T101" s="39">
        <f t="shared" si="5"/>
        <v>0</v>
      </c>
      <c r="U101" s="3"/>
      <c r="V101" s="3" t="s">
        <v>143</v>
      </c>
      <c r="W101" s="13"/>
      <c r="X101" s="13"/>
      <c r="Y101" s="13"/>
      <c r="Z101" s="3"/>
      <c r="AA101" s="3"/>
      <c r="AB101" s="3"/>
      <c r="AC101" s="3"/>
      <c r="AD101" s="3"/>
      <c r="AE101" s="3"/>
      <c r="AF101" s="3"/>
    </row>
    <row r="102" spans="1:32">
      <c r="A102" s="5">
        <v>44569.586655092593</v>
      </c>
      <c r="B102" s="42">
        <v>-69.689079000000007</v>
      </c>
      <c r="C102" s="42">
        <v>44.537922000000002</v>
      </c>
      <c r="D102" s="2"/>
      <c r="E102" s="3" t="s">
        <v>72</v>
      </c>
      <c r="F102" s="11" t="s">
        <v>77</v>
      </c>
      <c r="G102" s="11" t="s">
        <v>77</v>
      </c>
      <c r="H102" s="63"/>
      <c r="I102" s="63"/>
      <c r="J102" s="63"/>
      <c r="K102" s="63"/>
      <c r="L102" s="63"/>
      <c r="M102" s="63" t="s">
        <v>82</v>
      </c>
      <c r="N102" s="63"/>
      <c r="O102" s="63"/>
      <c r="P102" s="63"/>
      <c r="Q102" s="63"/>
      <c r="R102" s="37" t="str">
        <f t="shared" si="3"/>
        <v xml:space="preserve">Crabapple, </v>
      </c>
      <c r="S102" s="37" t="str">
        <f t="shared" si="4"/>
        <v xml:space="preserve">Crabapple, </v>
      </c>
      <c r="T102" s="39">
        <f t="shared" si="5"/>
        <v>1</v>
      </c>
      <c r="U102" s="3" t="s">
        <v>75</v>
      </c>
      <c r="V102" s="3"/>
      <c r="W102" s="13"/>
      <c r="X102" s="13">
        <v>2</v>
      </c>
      <c r="Y102" s="13" t="s">
        <v>896</v>
      </c>
      <c r="Z102" s="3"/>
      <c r="AA102" s="3"/>
      <c r="AB102" s="3"/>
      <c r="AC102" s="3"/>
      <c r="AD102" s="3"/>
      <c r="AE102" s="3"/>
      <c r="AF102" s="3"/>
    </row>
    <row r="103" spans="1:32">
      <c r="A103" s="5">
        <v>44569.60633101852</v>
      </c>
      <c r="B103">
        <v>-69.626889000000006</v>
      </c>
      <c r="C103">
        <v>44.570700000000002</v>
      </c>
      <c r="D103" s="2"/>
      <c r="E103" s="3" t="s">
        <v>72</v>
      </c>
      <c r="F103" s="11" t="s">
        <v>77</v>
      </c>
      <c r="G103" s="12" t="s">
        <v>73</v>
      </c>
      <c r="H103" s="63"/>
      <c r="I103" s="63" t="s">
        <v>78</v>
      </c>
      <c r="J103" s="63"/>
      <c r="K103" s="63"/>
      <c r="L103" s="63"/>
      <c r="M103" s="63"/>
      <c r="N103" s="63"/>
      <c r="O103" s="63"/>
      <c r="P103" s="63"/>
      <c r="Q103" s="63"/>
      <c r="R103" s="37" t="str">
        <f t="shared" si="3"/>
        <v xml:space="preserve">Maple, </v>
      </c>
      <c r="S103" s="37" t="str">
        <f t="shared" si="4"/>
        <v/>
      </c>
      <c r="T103" s="39">
        <f t="shared" si="5"/>
        <v>0</v>
      </c>
      <c r="U103" s="3" t="s">
        <v>1136</v>
      </c>
      <c r="V103" s="3" t="s">
        <v>144</v>
      </c>
      <c r="W103" s="13"/>
      <c r="X103" s="13"/>
      <c r="Y103" s="13"/>
      <c r="Z103" s="3"/>
      <c r="AA103" s="3"/>
      <c r="AB103" s="3"/>
      <c r="AC103" s="3"/>
      <c r="AD103" s="3"/>
      <c r="AE103" s="3"/>
      <c r="AF103" s="3"/>
    </row>
    <row r="104" spans="1:32" ht="39">
      <c r="A104" s="5">
        <v>44569.606550925928</v>
      </c>
      <c r="B104">
        <v>-69.640900999999999</v>
      </c>
      <c r="C104">
        <v>44.542723000000002</v>
      </c>
      <c r="D104" s="2"/>
      <c r="E104" s="3" t="s">
        <v>72</v>
      </c>
      <c r="F104" s="11" t="s">
        <v>77</v>
      </c>
      <c r="G104" s="12" t="s">
        <v>73</v>
      </c>
      <c r="H104" s="63"/>
      <c r="I104" s="63"/>
      <c r="J104" s="63"/>
      <c r="K104" s="63" t="s">
        <v>78</v>
      </c>
      <c r="L104" s="63"/>
      <c r="M104" s="63"/>
      <c r="N104" s="63"/>
      <c r="O104" s="63"/>
      <c r="P104" s="63"/>
      <c r="Q104" s="63"/>
      <c r="R104" s="37" t="str">
        <f t="shared" si="3"/>
        <v xml:space="preserve">Birch, </v>
      </c>
      <c r="S104" s="37" t="str">
        <f t="shared" si="4"/>
        <v/>
      </c>
      <c r="T104" s="39">
        <f t="shared" si="5"/>
        <v>0</v>
      </c>
      <c r="U104" s="3" t="s">
        <v>1136</v>
      </c>
      <c r="V104" s="3" t="s">
        <v>145</v>
      </c>
      <c r="W104" s="13"/>
      <c r="X104" s="13"/>
      <c r="Y104" s="13"/>
      <c r="Z104" s="3" t="s">
        <v>78</v>
      </c>
      <c r="AA104" s="3"/>
      <c r="AB104" s="3"/>
      <c r="AC104" s="3"/>
      <c r="AD104" s="3"/>
      <c r="AE104" s="3"/>
      <c r="AF104" s="3"/>
    </row>
    <row r="105" spans="1:32" ht="39">
      <c r="A105" s="5">
        <v>44569.614166666666</v>
      </c>
      <c r="B105">
        <v>-69.654961999999998</v>
      </c>
      <c r="C105">
        <v>44.543233000000001</v>
      </c>
      <c r="D105" s="2"/>
      <c r="E105" s="3" t="s">
        <v>72</v>
      </c>
      <c r="F105" s="11" t="s">
        <v>77</v>
      </c>
      <c r="G105" s="11" t="s">
        <v>77</v>
      </c>
      <c r="H105" s="63"/>
      <c r="I105" s="63" t="s">
        <v>78</v>
      </c>
      <c r="J105" s="63" t="s">
        <v>78</v>
      </c>
      <c r="K105" s="63" t="s">
        <v>78</v>
      </c>
      <c r="L105" s="63"/>
      <c r="M105" s="63"/>
      <c r="N105" s="63"/>
      <c r="O105" s="63" t="s">
        <v>78</v>
      </c>
      <c r="P105" s="63"/>
      <c r="Q105" s="63"/>
      <c r="R105" s="37" t="str">
        <f t="shared" si="3"/>
        <v xml:space="preserve">Maple, Ash, Birch, Cherry, </v>
      </c>
      <c r="S105" s="37" t="str">
        <f t="shared" si="4"/>
        <v/>
      </c>
      <c r="T105" s="39">
        <f t="shared" si="5"/>
        <v>0</v>
      </c>
      <c r="U105" s="3" t="s">
        <v>1136</v>
      </c>
      <c r="V105" s="3"/>
      <c r="W105" s="13"/>
      <c r="X105" s="13"/>
      <c r="Y105" s="13"/>
      <c r="Z105" s="3"/>
      <c r="AA105" s="3"/>
      <c r="AB105" s="3"/>
      <c r="AC105" s="3"/>
      <c r="AD105" s="3"/>
      <c r="AE105" s="3"/>
      <c r="AF105" s="3"/>
    </row>
    <row r="106" spans="1:32" ht="39">
      <c r="A106" s="5">
        <v>44569.616273148145</v>
      </c>
      <c r="B106">
        <v>-69.639647999999994</v>
      </c>
      <c r="C106">
        <v>44.551256000000002</v>
      </c>
      <c r="D106" s="2"/>
      <c r="E106" s="3" t="s">
        <v>72</v>
      </c>
      <c r="F106" s="12" t="s">
        <v>73</v>
      </c>
      <c r="G106" s="12" t="s">
        <v>73</v>
      </c>
      <c r="H106" s="63"/>
      <c r="I106" s="63" t="s">
        <v>78</v>
      </c>
      <c r="J106" s="63"/>
      <c r="K106" s="63"/>
      <c r="L106" s="63"/>
      <c r="M106" s="63" t="s">
        <v>78</v>
      </c>
      <c r="N106" s="63"/>
      <c r="O106" s="63"/>
      <c r="P106" s="63"/>
      <c r="Q106" s="63"/>
      <c r="R106" s="37" t="str">
        <f t="shared" si="3"/>
        <v xml:space="preserve">Maple, Crabapple, </v>
      </c>
      <c r="S106" s="37" t="str">
        <f t="shared" si="4"/>
        <v/>
      </c>
      <c r="T106" s="39">
        <f t="shared" si="5"/>
        <v>0</v>
      </c>
      <c r="U106" s="3" t="s">
        <v>1136</v>
      </c>
      <c r="V106" s="3"/>
      <c r="W106" s="13"/>
      <c r="X106" s="13"/>
      <c r="Y106" s="13"/>
      <c r="Z106" s="3" t="s">
        <v>78</v>
      </c>
      <c r="AA106" s="3"/>
      <c r="AB106" s="3"/>
      <c r="AC106" s="3"/>
      <c r="AD106" s="3"/>
      <c r="AE106" s="3"/>
      <c r="AF106" s="3"/>
    </row>
    <row r="107" spans="1:32">
      <c r="A107" s="5">
        <v>44569.622812499998</v>
      </c>
      <c r="B107">
        <v>-69.637837000000005</v>
      </c>
      <c r="C107">
        <v>44.552562000000002</v>
      </c>
      <c r="D107" s="2"/>
      <c r="E107" s="3" t="s">
        <v>72</v>
      </c>
      <c r="F107" s="11" t="s">
        <v>77</v>
      </c>
      <c r="G107" s="12" t="s">
        <v>73</v>
      </c>
      <c r="H107" s="63"/>
      <c r="I107" s="63"/>
      <c r="J107" s="63"/>
      <c r="K107" s="63"/>
      <c r="L107" s="63"/>
      <c r="M107" s="63" t="s">
        <v>82</v>
      </c>
      <c r="N107" s="63"/>
      <c r="O107" s="63"/>
      <c r="P107" s="63"/>
      <c r="Q107" s="63"/>
      <c r="R107" s="37" t="str">
        <f t="shared" si="3"/>
        <v xml:space="preserve">Crabapple, </v>
      </c>
      <c r="S107" s="37" t="str">
        <f t="shared" si="4"/>
        <v xml:space="preserve">Crabapple, </v>
      </c>
      <c r="T107" s="39">
        <f t="shared" si="5"/>
        <v>1</v>
      </c>
      <c r="U107" s="3" t="s">
        <v>75</v>
      </c>
      <c r="V107" s="3"/>
      <c r="W107" s="13"/>
      <c r="X107" s="13"/>
      <c r="Y107" s="13"/>
      <c r="Z107" s="3"/>
      <c r="AA107" s="3"/>
      <c r="AB107" s="3"/>
      <c r="AC107" s="3"/>
      <c r="AD107" s="3"/>
      <c r="AE107" s="3"/>
      <c r="AF107" s="3"/>
    </row>
    <row r="108" spans="1:32">
      <c r="A108" s="5">
        <v>44569.628032407411</v>
      </c>
      <c r="B108">
        <v>-69.658721</v>
      </c>
      <c r="C108">
        <v>44.540011</v>
      </c>
      <c r="D108" s="2"/>
      <c r="E108" s="3" t="s">
        <v>72</v>
      </c>
      <c r="F108" s="12" t="s">
        <v>73</v>
      </c>
      <c r="G108" s="11" t="s">
        <v>77</v>
      </c>
      <c r="H108" s="63"/>
      <c r="I108" s="63"/>
      <c r="J108" s="63"/>
      <c r="K108" s="63"/>
      <c r="L108" s="63"/>
      <c r="M108" s="63"/>
      <c r="N108" s="63"/>
      <c r="O108" s="63"/>
      <c r="P108" s="63"/>
      <c r="Q108" s="63"/>
      <c r="R108" s="37" t="str">
        <f t="shared" si="3"/>
        <v/>
      </c>
      <c r="S108" s="37" t="str">
        <f t="shared" si="4"/>
        <v/>
      </c>
      <c r="T108" s="39">
        <f t="shared" si="5"/>
        <v>0</v>
      </c>
      <c r="U108" s="3" t="s">
        <v>1136</v>
      </c>
      <c r="V108" s="3"/>
      <c r="W108" s="13"/>
      <c r="X108" s="13"/>
      <c r="Y108" s="13"/>
      <c r="Z108" s="3"/>
      <c r="AA108" s="3"/>
      <c r="AB108" s="3"/>
      <c r="AC108" s="3"/>
      <c r="AD108" s="3"/>
      <c r="AE108" s="3"/>
      <c r="AF108" s="3"/>
    </row>
    <row r="109" spans="1:32" ht="26.25">
      <c r="A109" s="5">
        <v>44569.630729166667</v>
      </c>
      <c r="B109">
        <v>-69.657098000000005</v>
      </c>
      <c r="C109">
        <v>44.546286000000002</v>
      </c>
      <c r="D109" s="2"/>
      <c r="E109" s="3" t="s">
        <v>72</v>
      </c>
      <c r="F109" s="11" t="s">
        <v>77</v>
      </c>
      <c r="G109" s="11" t="s">
        <v>77</v>
      </c>
      <c r="H109" s="63"/>
      <c r="I109" s="63"/>
      <c r="J109" s="63"/>
      <c r="K109" s="63"/>
      <c r="L109" s="63"/>
      <c r="M109" s="63"/>
      <c r="N109" s="63"/>
      <c r="O109" s="63"/>
      <c r="P109" s="63"/>
      <c r="Q109" s="63"/>
      <c r="R109" s="37" t="str">
        <f t="shared" si="3"/>
        <v/>
      </c>
      <c r="S109" s="37" t="str">
        <f t="shared" si="4"/>
        <v/>
      </c>
      <c r="T109" s="39">
        <f t="shared" si="5"/>
        <v>0</v>
      </c>
      <c r="U109" s="3" t="s">
        <v>1137</v>
      </c>
      <c r="V109" s="3"/>
      <c r="W109" s="13"/>
      <c r="X109" s="13"/>
      <c r="Y109" s="13"/>
      <c r="Z109" s="3"/>
      <c r="AA109" s="3"/>
      <c r="AB109" s="3"/>
      <c r="AC109" s="3"/>
      <c r="AD109" s="3"/>
      <c r="AE109" s="3"/>
      <c r="AF109" s="3"/>
    </row>
    <row r="110" spans="1:32" ht="39">
      <c r="A110" s="5">
        <v>44569.632060185184</v>
      </c>
      <c r="B110">
        <v>-69.638272999999998</v>
      </c>
      <c r="C110">
        <v>44.540621999999999</v>
      </c>
      <c r="D110" s="2"/>
      <c r="E110" s="3" t="s">
        <v>72</v>
      </c>
      <c r="F110" s="12" t="s">
        <v>73</v>
      </c>
      <c r="G110" s="12" t="s">
        <v>73</v>
      </c>
      <c r="H110" s="63"/>
      <c r="I110" s="63" t="s">
        <v>78</v>
      </c>
      <c r="J110" s="63"/>
      <c r="K110" s="63"/>
      <c r="L110" s="63"/>
      <c r="M110" s="63"/>
      <c r="N110" s="63"/>
      <c r="O110" s="63"/>
      <c r="P110" s="63"/>
      <c r="Q110" s="63"/>
      <c r="R110" s="37" t="str">
        <f t="shared" si="3"/>
        <v xml:space="preserve">Maple, </v>
      </c>
      <c r="S110" s="37" t="str">
        <f t="shared" si="4"/>
        <v/>
      </c>
      <c r="T110" s="39">
        <f t="shared" si="5"/>
        <v>0</v>
      </c>
      <c r="U110" s="3" t="s">
        <v>1136</v>
      </c>
      <c r="V110" s="3"/>
      <c r="W110" s="13"/>
      <c r="X110" s="13"/>
      <c r="Y110" s="13"/>
      <c r="Z110" s="3" t="s">
        <v>78</v>
      </c>
      <c r="AA110" s="3"/>
      <c r="AB110" s="3"/>
      <c r="AC110" s="3"/>
      <c r="AD110" s="3"/>
      <c r="AE110" s="3"/>
      <c r="AF110" s="3"/>
    </row>
    <row r="111" spans="1:32" ht="39">
      <c r="A111" s="5">
        <v>44569.633738425924</v>
      </c>
      <c r="B111">
        <v>-69.649545000000003</v>
      </c>
      <c r="C111">
        <v>44.545122999999997</v>
      </c>
      <c r="D111" s="2"/>
      <c r="E111" s="3" t="s">
        <v>72</v>
      </c>
      <c r="F111" s="12" t="s">
        <v>73</v>
      </c>
      <c r="G111" s="12" t="s">
        <v>73</v>
      </c>
      <c r="H111" s="63"/>
      <c r="I111" s="63" t="s">
        <v>78</v>
      </c>
      <c r="J111" s="63"/>
      <c r="K111" s="63"/>
      <c r="L111" s="63"/>
      <c r="M111" s="63" t="s">
        <v>78</v>
      </c>
      <c r="N111" s="63"/>
      <c r="O111" s="63"/>
      <c r="P111" s="63"/>
      <c r="Q111" s="63"/>
      <c r="R111" s="37" t="str">
        <f t="shared" si="3"/>
        <v xml:space="preserve">Maple, Crabapple, </v>
      </c>
      <c r="S111" s="37" t="str">
        <f t="shared" si="4"/>
        <v/>
      </c>
      <c r="T111" s="39">
        <f t="shared" si="5"/>
        <v>0</v>
      </c>
      <c r="U111" s="3" t="s">
        <v>1136</v>
      </c>
      <c r="V111" s="3"/>
      <c r="W111" s="13"/>
      <c r="X111" s="13"/>
      <c r="Y111" s="13"/>
      <c r="Z111" s="3" t="s">
        <v>78</v>
      </c>
      <c r="AA111" s="3"/>
      <c r="AB111" s="3"/>
      <c r="AC111" s="3"/>
      <c r="AD111" s="3"/>
      <c r="AE111" s="3"/>
      <c r="AF111" s="3"/>
    </row>
    <row r="112" spans="1:32" ht="51.75">
      <c r="A112" s="5">
        <v>44569.649039351854</v>
      </c>
      <c r="B112">
        <v>-69.640405999999999</v>
      </c>
      <c r="C112">
        <v>44.557256000000002</v>
      </c>
      <c r="D112" s="2"/>
      <c r="E112" s="3" t="s">
        <v>72</v>
      </c>
      <c r="F112" s="11" t="s">
        <v>77</v>
      </c>
      <c r="G112" s="11" t="s">
        <v>77</v>
      </c>
      <c r="H112" s="63" t="s">
        <v>79</v>
      </c>
      <c r="I112" s="63"/>
      <c r="J112" s="63"/>
      <c r="K112" s="63"/>
      <c r="L112" s="63"/>
      <c r="M112" s="63"/>
      <c r="N112" s="63"/>
      <c r="O112" s="63"/>
      <c r="P112" s="63"/>
      <c r="Q112" s="63"/>
      <c r="R112" s="37" t="str">
        <f t="shared" si="3"/>
        <v xml:space="preserve">Oak, </v>
      </c>
      <c r="S112" s="37" t="str">
        <f t="shared" si="4"/>
        <v xml:space="preserve">Oak, </v>
      </c>
      <c r="T112" s="39">
        <f t="shared" si="5"/>
        <v>1</v>
      </c>
      <c r="U112" s="3" t="s">
        <v>1136</v>
      </c>
      <c r="V112" s="15" t="s">
        <v>146</v>
      </c>
      <c r="W112" s="17">
        <v>2</v>
      </c>
      <c r="X112" s="17">
        <v>1</v>
      </c>
      <c r="Y112" s="17" t="str">
        <f>IF(OR(X112=1, X112=4), "Insert/Injection", " Manual Removal")</f>
        <v>Insert/Injection</v>
      </c>
      <c r="Z112" s="3"/>
      <c r="AA112" s="3"/>
      <c r="AB112" s="3"/>
      <c r="AC112" s="3"/>
      <c r="AD112" s="3"/>
      <c r="AE112" s="3"/>
      <c r="AF112" s="3"/>
    </row>
    <row r="113" spans="1:32" ht="90">
      <c r="A113" s="5">
        <v>44569.66238425926</v>
      </c>
      <c r="B113">
        <v>-69.673413999999994</v>
      </c>
      <c r="C113">
        <v>44.547992000000001</v>
      </c>
      <c r="D113" s="2"/>
      <c r="E113" s="3" t="s">
        <v>72</v>
      </c>
      <c r="F113" s="11" t="s">
        <v>77</v>
      </c>
      <c r="G113" s="11" t="s">
        <v>77</v>
      </c>
      <c r="H113" s="63" t="s">
        <v>78</v>
      </c>
      <c r="I113" s="63" t="s">
        <v>79</v>
      </c>
      <c r="J113" s="63" t="s">
        <v>78</v>
      </c>
      <c r="K113" s="63" t="s">
        <v>79</v>
      </c>
      <c r="L113" s="63" t="s">
        <v>78</v>
      </c>
      <c r="M113" s="63"/>
      <c r="N113" s="63"/>
      <c r="O113" s="63"/>
      <c r="P113" s="63"/>
      <c r="Q113" s="63" t="s">
        <v>78</v>
      </c>
      <c r="R113" s="37" t="str">
        <f t="shared" si="3"/>
        <v xml:space="preserve">Oak, Maple, Ash, Birch, Apple, Hawthorn, </v>
      </c>
      <c r="S113" s="37" t="str">
        <f t="shared" si="4"/>
        <v xml:space="preserve">Maple, Birch, </v>
      </c>
      <c r="T113" s="39">
        <f t="shared" si="5"/>
        <v>2</v>
      </c>
      <c r="U113" s="3" t="s">
        <v>75</v>
      </c>
      <c r="V113" s="16" t="s">
        <v>864</v>
      </c>
      <c r="W113" s="19">
        <v>3</v>
      </c>
      <c r="X113" s="19">
        <v>1</v>
      </c>
      <c r="Y113" s="19" t="str">
        <f>IF(OR(X113=1, X113=4), "Insert/Injection", " Manual Removal")</f>
        <v>Insert/Injection</v>
      </c>
      <c r="Z113" s="3" t="s">
        <v>79</v>
      </c>
      <c r="AA113" s="3"/>
      <c r="AB113" s="3"/>
      <c r="AC113" s="3"/>
      <c r="AD113" s="3"/>
      <c r="AE113" s="3"/>
      <c r="AF113" s="3"/>
    </row>
    <row r="114" spans="1:32" ht="26.25">
      <c r="A114" s="5">
        <v>44569.668958333335</v>
      </c>
      <c r="B114">
        <v>-69.639093000000003</v>
      </c>
      <c r="C114">
        <v>44.552937999999997</v>
      </c>
      <c r="D114" s="2"/>
      <c r="E114" s="3" t="s">
        <v>72</v>
      </c>
      <c r="F114" s="12" t="s">
        <v>73</v>
      </c>
      <c r="G114" s="12" t="s">
        <v>73</v>
      </c>
      <c r="H114" s="63"/>
      <c r="I114" s="63" t="s">
        <v>78</v>
      </c>
      <c r="J114" s="63"/>
      <c r="K114" s="63"/>
      <c r="L114" s="63"/>
      <c r="M114" s="63" t="s">
        <v>78</v>
      </c>
      <c r="N114" s="63"/>
      <c r="O114" s="63"/>
      <c r="P114" s="63"/>
      <c r="Q114" s="63"/>
      <c r="R114" s="37" t="str">
        <f t="shared" si="3"/>
        <v xml:space="preserve">Maple, Crabapple, </v>
      </c>
      <c r="S114" s="37" t="str">
        <f t="shared" si="4"/>
        <v/>
      </c>
      <c r="T114" s="39">
        <f t="shared" si="5"/>
        <v>0</v>
      </c>
      <c r="U114" s="3" t="s">
        <v>1136</v>
      </c>
      <c r="V114" s="3" t="s">
        <v>147</v>
      </c>
      <c r="W114" s="13"/>
      <c r="X114" s="13"/>
      <c r="Y114" s="13"/>
      <c r="Z114" s="3"/>
      <c r="AA114" s="3"/>
      <c r="AB114" s="3"/>
      <c r="AC114" s="3"/>
      <c r="AD114" s="3"/>
      <c r="AE114" s="3"/>
      <c r="AF114" s="3"/>
    </row>
    <row r="115" spans="1:32" ht="90">
      <c r="A115" s="5">
        <v>44569.670682870368</v>
      </c>
      <c r="B115">
        <v>-69.669347000000002</v>
      </c>
      <c r="C115">
        <v>44.549532999999997</v>
      </c>
      <c r="D115" s="2"/>
      <c r="E115" s="3" t="s">
        <v>72</v>
      </c>
      <c r="F115" s="11" t="s">
        <v>77</v>
      </c>
      <c r="G115" s="11" t="s">
        <v>77</v>
      </c>
      <c r="H115" s="63" t="s">
        <v>78</v>
      </c>
      <c r="I115" s="63"/>
      <c r="J115" s="63" t="s">
        <v>79</v>
      </c>
      <c r="K115" s="63" t="s">
        <v>78</v>
      </c>
      <c r="L115" s="63"/>
      <c r="M115" s="63"/>
      <c r="N115" s="63"/>
      <c r="O115" s="63"/>
      <c r="P115" s="63"/>
      <c r="Q115" s="63"/>
      <c r="R115" s="37" t="str">
        <f t="shared" si="3"/>
        <v xml:space="preserve">Oak, Ash, Birch, </v>
      </c>
      <c r="S115" s="37" t="str">
        <f t="shared" si="4"/>
        <v xml:space="preserve">Ash, </v>
      </c>
      <c r="T115" s="39">
        <f t="shared" si="5"/>
        <v>1</v>
      </c>
      <c r="U115" s="3" t="s">
        <v>75</v>
      </c>
      <c r="V115" s="15" t="s">
        <v>148</v>
      </c>
      <c r="W115" s="17">
        <v>2</v>
      </c>
      <c r="X115" s="17">
        <v>1</v>
      </c>
      <c r="Y115" s="17" t="str">
        <f>IF(OR(X115=1, X115=4), "Insert/Injection", " Manual Removal")</f>
        <v>Insert/Injection</v>
      </c>
      <c r="Z115" s="3" t="s">
        <v>79</v>
      </c>
      <c r="AA115" s="3"/>
      <c r="AB115" s="3"/>
      <c r="AC115" s="3"/>
      <c r="AD115" s="3"/>
      <c r="AE115" s="3"/>
      <c r="AF115" s="3"/>
    </row>
    <row r="116" spans="1:32" ht="39">
      <c r="A116" s="5">
        <v>44569.674143518518</v>
      </c>
      <c r="B116">
        <v>-69.680825999999996</v>
      </c>
      <c r="C116">
        <v>44.506117000000003</v>
      </c>
      <c r="D116" s="2"/>
      <c r="E116" s="3" t="s">
        <v>72</v>
      </c>
      <c r="F116" s="11" t="s">
        <v>77</v>
      </c>
      <c r="G116" s="12" t="s">
        <v>73</v>
      </c>
      <c r="H116" s="63"/>
      <c r="I116" s="63" t="s">
        <v>78</v>
      </c>
      <c r="J116" s="63"/>
      <c r="K116" s="63"/>
      <c r="L116" s="63" t="s">
        <v>79</v>
      </c>
      <c r="M116" s="63"/>
      <c r="N116" s="63"/>
      <c r="O116" s="63" t="s">
        <v>78</v>
      </c>
      <c r="P116" s="63"/>
      <c r="Q116" s="63"/>
      <c r="R116" s="37" t="str">
        <f t="shared" si="3"/>
        <v xml:space="preserve">Maple, Apple, Cherry, </v>
      </c>
      <c r="S116" s="37" t="str">
        <f t="shared" si="4"/>
        <v xml:space="preserve">Apple, </v>
      </c>
      <c r="T116" s="39">
        <f t="shared" si="5"/>
        <v>1</v>
      </c>
      <c r="U116" s="3" t="s">
        <v>84</v>
      </c>
      <c r="V116" s="3" t="s">
        <v>149</v>
      </c>
      <c r="W116" s="13"/>
      <c r="X116" s="13"/>
      <c r="Y116" s="13"/>
      <c r="Z116" s="3" t="s">
        <v>78</v>
      </c>
      <c r="AA116" s="3"/>
      <c r="AB116" s="3"/>
      <c r="AC116" s="3"/>
      <c r="AD116" s="3"/>
      <c r="AE116" s="3"/>
      <c r="AF116" s="3"/>
    </row>
    <row r="117" spans="1:32" ht="39">
      <c r="A117" s="5">
        <v>44569.674814814818</v>
      </c>
      <c r="B117">
        <v>-69.65652</v>
      </c>
      <c r="C117">
        <v>44.546869999999998</v>
      </c>
      <c r="D117" s="2"/>
      <c r="E117" s="3" t="s">
        <v>72</v>
      </c>
      <c r="F117" s="12" t="s">
        <v>73</v>
      </c>
      <c r="G117" s="11" t="s">
        <v>77</v>
      </c>
      <c r="H117" s="63" t="s">
        <v>78</v>
      </c>
      <c r="I117" s="63" t="s">
        <v>78</v>
      </c>
      <c r="J117" s="63"/>
      <c r="K117" s="63" t="s">
        <v>78</v>
      </c>
      <c r="L117" s="63"/>
      <c r="M117" s="63"/>
      <c r="N117" s="63"/>
      <c r="O117" s="63"/>
      <c r="P117" s="63"/>
      <c r="Q117" s="63"/>
      <c r="R117" s="37" t="str">
        <f t="shared" si="3"/>
        <v xml:space="preserve">Oak, Maple, Birch, </v>
      </c>
      <c r="S117" s="37" t="str">
        <f t="shared" si="4"/>
        <v/>
      </c>
      <c r="T117" s="39">
        <f t="shared" si="5"/>
        <v>0</v>
      </c>
      <c r="U117" s="3" t="s">
        <v>1136</v>
      </c>
      <c r="V117" s="3" t="s">
        <v>150</v>
      </c>
      <c r="W117" s="13"/>
      <c r="X117" s="13"/>
      <c r="Y117" s="13"/>
      <c r="Z117" s="3"/>
      <c r="AA117" s="3"/>
      <c r="AB117" s="3"/>
      <c r="AC117" s="3"/>
      <c r="AD117" s="3"/>
      <c r="AE117" s="3"/>
      <c r="AF117" s="3"/>
    </row>
    <row r="118" spans="1:32" ht="64.5">
      <c r="A118" s="5">
        <v>44569.67863425926</v>
      </c>
      <c r="B118">
        <v>-69.648662000000002</v>
      </c>
      <c r="C118">
        <v>44.548350999999997</v>
      </c>
      <c r="D118" s="2"/>
      <c r="E118" s="3" t="s">
        <v>72</v>
      </c>
      <c r="F118" s="11" t="s">
        <v>77</v>
      </c>
      <c r="G118" s="11" t="s">
        <v>77</v>
      </c>
      <c r="H118" s="63" t="s">
        <v>79</v>
      </c>
      <c r="I118" s="63" t="s">
        <v>79</v>
      </c>
      <c r="J118" s="63"/>
      <c r="K118" s="63" t="s">
        <v>79</v>
      </c>
      <c r="L118" s="63" t="s">
        <v>79</v>
      </c>
      <c r="M118" s="63"/>
      <c r="N118" s="63" t="s">
        <v>79</v>
      </c>
      <c r="O118" s="63"/>
      <c r="P118" s="63"/>
      <c r="Q118" s="63"/>
      <c r="R118" s="37" t="str">
        <f t="shared" si="3"/>
        <v xml:space="preserve">Oak, Maple, Birch, Apple, Pear, </v>
      </c>
      <c r="S118" s="37" t="str">
        <f t="shared" si="4"/>
        <v xml:space="preserve">Oak, Maple, Birch, Apple, Pear, </v>
      </c>
      <c r="T118" s="39">
        <f t="shared" si="5"/>
        <v>5</v>
      </c>
      <c r="U118" s="3" t="s">
        <v>75</v>
      </c>
      <c r="V118" s="17"/>
      <c r="W118" s="17">
        <v>2</v>
      </c>
      <c r="X118" s="17">
        <v>4</v>
      </c>
      <c r="Y118" s="17" t="str">
        <f>IF(OR(X118=1, X118=4), "Insert/Injection", " Manual Removal")</f>
        <v>Insert/Injection</v>
      </c>
      <c r="Z118" s="3"/>
      <c r="AA118" s="3"/>
      <c r="AB118" s="3"/>
      <c r="AC118" s="3"/>
      <c r="AD118" s="3"/>
      <c r="AE118" s="3"/>
      <c r="AF118" s="3"/>
    </row>
    <row r="119" spans="1:32" ht="51.75">
      <c r="A119" s="5">
        <v>44569.683738425927</v>
      </c>
      <c r="B119">
        <v>-69.654746000000003</v>
      </c>
      <c r="C119">
        <v>44.548681000000002</v>
      </c>
      <c r="D119" s="2"/>
      <c r="E119" s="3" t="s">
        <v>72</v>
      </c>
      <c r="F119" s="11" t="s">
        <v>77</v>
      </c>
      <c r="G119" s="11" t="s">
        <v>77</v>
      </c>
      <c r="H119" s="63" t="s">
        <v>82</v>
      </c>
      <c r="I119" s="63" t="s">
        <v>78</v>
      </c>
      <c r="J119" s="63"/>
      <c r="K119" s="63" t="s">
        <v>78</v>
      </c>
      <c r="L119" s="63"/>
      <c r="M119" s="63"/>
      <c r="N119" s="63"/>
      <c r="O119" s="63"/>
      <c r="P119" s="63"/>
      <c r="Q119" s="63"/>
      <c r="R119" s="37" t="str">
        <f t="shared" si="3"/>
        <v xml:space="preserve">Oak, Maple, Birch, </v>
      </c>
      <c r="S119" s="37" t="str">
        <f t="shared" si="4"/>
        <v xml:space="preserve">Oak, </v>
      </c>
      <c r="T119" s="39">
        <f t="shared" si="5"/>
        <v>1</v>
      </c>
      <c r="U119" s="3" t="s">
        <v>1136</v>
      </c>
      <c r="V119" s="17"/>
      <c r="W119" s="17">
        <v>2</v>
      </c>
      <c r="X119" s="17">
        <v>1</v>
      </c>
      <c r="Y119" s="17" t="str">
        <f>IF(OR(X119=1, X119=4), "Insert/Injection", " Manual Removal")</f>
        <v>Insert/Injection</v>
      </c>
      <c r="Z119" s="3" t="s">
        <v>82</v>
      </c>
      <c r="AA119" s="3"/>
      <c r="AB119" s="3"/>
      <c r="AC119" s="3"/>
      <c r="AD119" s="3"/>
      <c r="AE119" s="3"/>
      <c r="AF119" s="3"/>
    </row>
    <row r="120" spans="1:32" ht="51.75">
      <c r="A120" s="5">
        <v>44569.684351851851</v>
      </c>
      <c r="B120">
        <v>-69.645876000000001</v>
      </c>
      <c r="C120">
        <v>44.550248000000003</v>
      </c>
      <c r="D120" s="2"/>
      <c r="E120" s="3" t="s">
        <v>81</v>
      </c>
      <c r="F120" s="12" t="s">
        <v>73</v>
      </c>
      <c r="G120" s="12" t="s">
        <v>73</v>
      </c>
      <c r="H120" s="63" t="s">
        <v>78</v>
      </c>
      <c r="I120" s="63" t="s">
        <v>78</v>
      </c>
      <c r="J120" s="63"/>
      <c r="K120" s="63" t="s">
        <v>78</v>
      </c>
      <c r="L120" s="63"/>
      <c r="M120" s="63" t="s">
        <v>78</v>
      </c>
      <c r="N120" s="63"/>
      <c r="O120" s="63"/>
      <c r="P120" s="63"/>
      <c r="Q120" s="63"/>
      <c r="R120" s="37" t="str">
        <f t="shared" si="3"/>
        <v xml:space="preserve">Oak, Maple, Birch, Crabapple, </v>
      </c>
      <c r="S120" s="37" t="str">
        <f t="shared" si="4"/>
        <v/>
      </c>
      <c r="T120" s="39">
        <f t="shared" si="5"/>
        <v>0</v>
      </c>
      <c r="U120" s="3" t="s">
        <v>1136</v>
      </c>
      <c r="V120" s="3"/>
      <c r="W120" s="13"/>
      <c r="X120" s="13"/>
      <c r="Y120" s="13"/>
      <c r="Z120" s="3"/>
      <c r="AA120" s="3"/>
      <c r="AB120" s="3"/>
      <c r="AC120" s="3"/>
      <c r="AD120" s="3"/>
      <c r="AE120" s="3"/>
      <c r="AF120" s="3"/>
    </row>
    <row r="121" spans="1:32" ht="90">
      <c r="A121" s="5">
        <v>44569.690416666665</v>
      </c>
      <c r="B121">
        <v>-69.641345000000001</v>
      </c>
      <c r="C121">
        <v>44.561940999999997</v>
      </c>
      <c r="D121" s="2"/>
      <c r="E121" s="3" t="s">
        <v>72</v>
      </c>
      <c r="F121" s="12" t="s">
        <v>73</v>
      </c>
      <c r="G121" s="12" t="s">
        <v>73</v>
      </c>
      <c r="H121" s="63"/>
      <c r="I121" s="63" t="s">
        <v>78</v>
      </c>
      <c r="J121" s="63"/>
      <c r="K121" s="63"/>
      <c r="L121" s="63"/>
      <c r="M121" s="63"/>
      <c r="N121" s="63"/>
      <c r="O121" s="63"/>
      <c r="P121" s="63"/>
      <c r="Q121" s="63"/>
      <c r="R121" s="37" t="str">
        <f t="shared" si="3"/>
        <v xml:space="preserve">Maple, </v>
      </c>
      <c r="S121" s="37" t="str">
        <f t="shared" si="4"/>
        <v/>
      </c>
      <c r="T121" s="39">
        <f t="shared" si="5"/>
        <v>0</v>
      </c>
      <c r="U121" s="3" t="s">
        <v>1136</v>
      </c>
      <c r="V121" s="3" t="s">
        <v>151</v>
      </c>
      <c r="W121" s="13"/>
      <c r="X121" s="13"/>
      <c r="Y121" s="13"/>
      <c r="Z121" s="3"/>
      <c r="AA121" s="3"/>
      <c r="AB121" s="3"/>
      <c r="AC121" s="3"/>
      <c r="AD121" s="3"/>
      <c r="AE121" s="3"/>
      <c r="AF121" s="3"/>
    </row>
    <row r="122" spans="1:32" ht="39">
      <c r="A122" s="5">
        <v>44569.692430555559</v>
      </c>
      <c r="B122">
        <v>-69.642179999999996</v>
      </c>
      <c r="C122">
        <v>44.562809999999999</v>
      </c>
      <c r="D122" s="2"/>
      <c r="E122" s="3" t="s">
        <v>72</v>
      </c>
      <c r="F122" s="12" t="s">
        <v>73</v>
      </c>
      <c r="G122" s="11" t="s">
        <v>77</v>
      </c>
      <c r="H122" s="63" t="s">
        <v>78</v>
      </c>
      <c r="I122" s="63" t="s">
        <v>78</v>
      </c>
      <c r="J122" s="63"/>
      <c r="K122" s="63"/>
      <c r="L122" s="63"/>
      <c r="M122" s="63" t="s">
        <v>78</v>
      </c>
      <c r="N122" s="63"/>
      <c r="O122" s="63"/>
      <c r="P122" s="63"/>
      <c r="Q122" s="63"/>
      <c r="R122" s="37" t="str">
        <f t="shared" si="3"/>
        <v xml:space="preserve">Oak, Maple, Crabapple, </v>
      </c>
      <c r="S122" s="37" t="str">
        <f t="shared" si="4"/>
        <v/>
      </c>
      <c r="T122" s="39">
        <f t="shared" si="5"/>
        <v>0</v>
      </c>
      <c r="U122" s="3" t="s">
        <v>1136</v>
      </c>
      <c r="V122" s="3" t="s">
        <v>152</v>
      </c>
      <c r="W122" s="13"/>
      <c r="X122" s="13"/>
      <c r="Y122" s="13"/>
      <c r="Z122" s="3"/>
      <c r="AA122" s="3"/>
      <c r="AB122" s="3"/>
      <c r="AC122" s="3"/>
      <c r="AD122" s="3"/>
      <c r="AE122" s="3"/>
      <c r="AF122" s="3"/>
    </row>
    <row r="123" spans="1:32" ht="115.5">
      <c r="A123" s="5">
        <v>44569.704305555555</v>
      </c>
      <c r="B123">
        <v>-69.638232000000002</v>
      </c>
      <c r="C123">
        <v>44.578401999999997</v>
      </c>
      <c r="D123" s="2"/>
      <c r="E123" s="3" t="s">
        <v>72</v>
      </c>
      <c r="F123" s="11" t="s">
        <v>77</v>
      </c>
      <c r="G123" s="11" t="s">
        <v>77</v>
      </c>
      <c r="H123" s="63" t="s">
        <v>79</v>
      </c>
      <c r="I123" s="63" t="s">
        <v>78</v>
      </c>
      <c r="J123" s="63" t="s">
        <v>78</v>
      </c>
      <c r="K123" s="63" t="s">
        <v>78</v>
      </c>
      <c r="L123" s="63" t="s">
        <v>79</v>
      </c>
      <c r="M123" s="63" t="s">
        <v>79</v>
      </c>
      <c r="N123" s="63" t="s">
        <v>79</v>
      </c>
      <c r="O123" s="63" t="s">
        <v>79</v>
      </c>
      <c r="P123" s="63" t="s">
        <v>79</v>
      </c>
      <c r="Q123" s="63"/>
      <c r="R123" s="37" t="str">
        <f t="shared" si="3"/>
        <v xml:space="preserve">Oak, Maple, Ash, Birch, Apple, Crabapple, Pear, Cherry, Serviceberry, </v>
      </c>
      <c r="S123" s="37" t="str">
        <f t="shared" si="4"/>
        <v xml:space="preserve">Oak, Apple, Crabapple, Pear, Cherry, Serviceberry, </v>
      </c>
      <c r="T123" s="39">
        <f t="shared" si="5"/>
        <v>6</v>
      </c>
      <c r="U123" s="3" t="s">
        <v>75</v>
      </c>
      <c r="V123" s="17"/>
      <c r="W123" s="17">
        <v>2</v>
      </c>
      <c r="X123" s="17">
        <v>4</v>
      </c>
      <c r="Y123" s="17" t="str">
        <f>IF(OR(X123=1, X123=4), "Insert/Injection", " Manual Removal")</f>
        <v>Insert/Injection</v>
      </c>
      <c r="Z123" s="3" t="s">
        <v>82</v>
      </c>
      <c r="AA123" s="3"/>
      <c r="AB123" s="3"/>
      <c r="AC123" s="3"/>
      <c r="AD123" s="3"/>
      <c r="AE123" s="3"/>
      <c r="AF123" s="3"/>
    </row>
    <row r="124" spans="1:32" ht="26.25">
      <c r="A124" s="5">
        <v>44569.7106712963</v>
      </c>
      <c r="B124">
        <v>-69.655001999999996</v>
      </c>
      <c r="C124">
        <v>44.545127999999998</v>
      </c>
      <c r="D124" s="2"/>
      <c r="E124" s="3" t="s">
        <v>72</v>
      </c>
      <c r="F124" s="11" t="s">
        <v>77</v>
      </c>
      <c r="G124" s="11" t="s">
        <v>77</v>
      </c>
      <c r="H124" s="63"/>
      <c r="I124" s="63"/>
      <c r="J124" s="63" t="s">
        <v>79</v>
      </c>
      <c r="K124" s="63"/>
      <c r="L124" s="63"/>
      <c r="M124" s="63"/>
      <c r="N124" s="63"/>
      <c r="O124" s="63" t="s">
        <v>79</v>
      </c>
      <c r="P124" s="63"/>
      <c r="Q124" s="63"/>
      <c r="R124" s="37" t="str">
        <f t="shared" si="3"/>
        <v xml:space="preserve">Ash, Cherry, </v>
      </c>
      <c r="S124" s="37" t="str">
        <f t="shared" si="4"/>
        <v xml:space="preserve">Ash, Cherry, </v>
      </c>
      <c r="T124" s="39">
        <f t="shared" si="5"/>
        <v>2</v>
      </c>
      <c r="U124" s="3" t="s">
        <v>75</v>
      </c>
      <c r="V124" s="17" t="s">
        <v>875</v>
      </c>
      <c r="W124" s="17">
        <v>2</v>
      </c>
      <c r="X124" s="17">
        <v>4</v>
      </c>
      <c r="Y124" s="17" t="str">
        <f>IF(OR(X124=1, X124=4), "Insert/Injection", " Manual Removal")</f>
        <v>Insert/Injection</v>
      </c>
      <c r="Z124" s="3"/>
      <c r="AA124" s="3"/>
      <c r="AB124" s="3"/>
      <c r="AC124" s="3"/>
      <c r="AD124" s="3"/>
      <c r="AE124" s="3"/>
      <c r="AF124" s="3"/>
    </row>
    <row r="125" spans="1:32">
      <c r="A125" s="5">
        <v>44569.711840277778</v>
      </c>
      <c r="B125">
        <v>-69.649958999999996</v>
      </c>
      <c r="C125">
        <v>44.546692</v>
      </c>
      <c r="D125" s="2"/>
      <c r="E125" s="3" t="s">
        <v>72</v>
      </c>
      <c r="F125" s="12" t="s">
        <v>73</v>
      </c>
      <c r="G125" s="12" t="s">
        <v>73</v>
      </c>
      <c r="H125" s="63"/>
      <c r="I125" s="63"/>
      <c r="J125" s="63"/>
      <c r="K125" s="63"/>
      <c r="L125" s="63"/>
      <c r="M125" s="63" t="s">
        <v>78</v>
      </c>
      <c r="N125" s="63"/>
      <c r="O125" s="63"/>
      <c r="P125" s="63"/>
      <c r="Q125" s="63"/>
      <c r="R125" s="37" t="str">
        <f t="shared" si="3"/>
        <v xml:space="preserve">Crabapple, </v>
      </c>
      <c r="S125" s="37" t="str">
        <f t="shared" si="4"/>
        <v/>
      </c>
      <c r="T125" s="39">
        <f t="shared" si="5"/>
        <v>0</v>
      </c>
      <c r="U125" s="3" t="s">
        <v>1136</v>
      </c>
      <c r="V125" s="3"/>
      <c r="W125" s="13"/>
      <c r="X125" s="13"/>
      <c r="Y125" s="13"/>
      <c r="Z125" s="3"/>
      <c r="AA125" s="3"/>
      <c r="AB125" s="3"/>
      <c r="AC125" s="3"/>
      <c r="AD125" s="3"/>
      <c r="AE125" s="3"/>
      <c r="AF125" s="3"/>
    </row>
    <row r="126" spans="1:32" ht="39">
      <c r="A126" s="5">
        <v>44569.713310185187</v>
      </c>
      <c r="B126">
        <v>-69.638542999999999</v>
      </c>
      <c r="C126">
        <v>44.580300000000001</v>
      </c>
      <c r="D126" s="2"/>
      <c r="E126" s="3" t="s">
        <v>72</v>
      </c>
      <c r="F126" s="12" t="s">
        <v>73</v>
      </c>
      <c r="G126" s="11" t="s">
        <v>77</v>
      </c>
      <c r="H126" s="63"/>
      <c r="I126" s="63"/>
      <c r="J126" s="63"/>
      <c r="K126" s="63"/>
      <c r="L126" s="63" t="s">
        <v>78</v>
      </c>
      <c r="M126" s="63"/>
      <c r="N126" s="63"/>
      <c r="O126" s="63"/>
      <c r="P126" s="63"/>
      <c r="Q126" s="63"/>
      <c r="R126" s="37" t="str">
        <f t="shared" si="3"/>
        <v xml:space="preserve">Apple, </v>
      </c>
      <c r="S126" s="37" t="str">
        <f t="shared" si="4"/>
        <v/>
      </c>
      <c r="T126" s="39">
        <f t="shared" si="5"/>
        <v>0</v>
      </c>
      <c r="U126" s="3" t="s">
        <v>1136</v>
      </c>
      <c r="V126" s="3"/>
      <c r="W126" s="13"/>
      <c r="X126" s="13"/>
      <c r="Y126" s="13"/>
      <c r="Z126" s="3" t="s">
        <v>78</v>
      </c>
      <c r="AA126" s="3"/>
      <c r="AB126" s="3"/>
      <c r="AC126" s="3"/>
      <c r="AD126" s="3"/>
      <c r="AE126" s="3"/>
      <c r="AF126" s="3"/>
    </row>
    <row r="127" spans="1:32" ht="39">
      <c r="A127" s="5">
        <v>44569.722743055558</v>
      </c>
      <c r="B127">
        <v>-69.646255999999994</v>
      </c>
      <c r="C127">
        <v>44.549954</v>
      </c>
      <c r="D127" s="2"/>
      <c r="E127" s="3" t="s">
        <v>72</v>
      </c>
      <c r="F127" s="12" t="s">
        <v>73</v>
      </c>
      <c r="G127" s="12" t="s">
        <v>73</v>
      </c>
      <c r="H127" s="63"/>
      <c r="I127" s="63"/>
      <c r="J127" s="63"/>
      <c r="K127" s="63"/>
      <c r="L127" s="63" t="s">
        <v>78</v>
      </c>
      <c r="M127" s="63"/>
      <c r="N127" s="63"/>
      <c r="O127" s="63"/>
      <c r="P127" s="63" t="s">
        <v>78</v>
      </c>
      <c r="Q127" s="63"/>
      <c r="R127" s="37" t="str">
        <f t="shared" si="3"/>
        <v xml:space="preserve">Apple, Serviceberry, </v>
      </c>
      <c r="S127" s="37" t="str">
        <f t="shared" si="4"/>
        <v/>
      </c>
      <c r="T127" s="39">
        <f t="shared" si="5"/>
        <v>0</v>
      </c>
      <c r="U127" s="3" t="s">
        <v>1136</v>
      </c>
      <c r="V127" s="3"/>
      <c r="W127" s="13"/>
      <c r="X127" s="13"/>
      <c r="Y127" s="13"/>
      <c r="Z127" s="3"/>
      <c r="AA127" s="3"/>
      <c r="AB127" s="3"/>
      <c r="AC127" s="3"/>
      <c r="AD127" s="3"/>
      <c r="AE127" s="3"/>
      <c r="AF127" s="3"/>
    </row>
    <row r="128" spans="1:32" ht="166.5">
      <c r="A128" s="5">
        <v>44569.722905092596</v>
      </c>
      <c r="B128">
        <v>-69.657846000000006</v>
      </c>
      <c r="C128">
        <v>44.545592999999997</v>
      </c>
      <c r="D128" s="2"/>
      <c r="E128" s="3" t="s">
        <v>72</v>
      </c>
      <c r="F128" s="11" t="s">
        <v>77</v>
      </c>
      <c r="G128" s="11" t="s">
        <v>77</v>
      </c>
      <c r="H128" s="63" t="s">
        <v>79</v>
      </c>
      <c r="I128" s="63" t="s">
        <v>78</v>
      </c>
      <c r="J128" s="63" t="s">
        <v>78</v>
      </c>
      <c r="K128" s="63"/>
      <c r="L128" s="63"/>
      <c r="M128" s="63"/>
      <c r="N128" s="63"/>
      <c r="O128" s="63"/>
      <c r="P128" s="63"/>
      <c r="Q128" s="63"/>
      <c r="R128" s="37" t="str">
        <f t="shared" si="3"/>
        <v xml:space="preserve">Oak, Maple, Ash, </v>
      </c>
      <c r="S128" s="37" t="str">
        <f t="shared" si="4"/>
        <v xml:space="preserve">Oak, </v>
      </c>
      <c r="T128" s="39">
        <f t="shared" si="5"/>
        <v>1</v>
      </c>
      <c r="U128" s="3" t="s">
        <v>1136</v>
      </c>
      <c r="V128" s="15" t="s">
        <v>856</v>
      </c>
      <c r="W128" s="17">
        <v>2</v>
      </c>
      <c r="X128" s="17">
        <v>1</v>
      </c>
      <c r="Y128" s="17" t="str">
        <f>IF(OR(X128=1, X128=4), "Insert/Injection", " Manual Removal")</f>
        <v>Insert/Injection</v>
      </c>
      <c r="Z128" s="3" t="s">
        <v>78</v>
      </c>
      <c r="AA128" s="3"/>
      <c r="AB128" s="3"/>
      <c r="AC128" s="3"/>
      <c r="AD128" s="3"/>
      <c r="AE128" s="3"/>
      <c r="AF128" s="3"/>
    </row>
    <row r="129" spans="1:32" ht="51.75">
      <c r="A129" s="5">
        <v>44569.729884259257</v>
      </c>
      <c r="B129">
        <v>-69.655889999999999</v>
      </c>
      <c r="C129">
        <v>44.545743999999999</v>
      </c>
      <c r="D129" s="2"/>
      <c r="E129" s="3" t="s">
        <v>72</v>
      </c>
      <c r="F129" s="11" t="s">
        <v>77</v>
      </c>
      <c r="G129" s="11" t="s">
        <v>77</v>
      </c>
      <c r="H129" s="63" t="s">
        <v>78</v>
      </c>
      <c r="I129" s="63" t="s">
        <v>78</v>
      </c>
      <c r="J129" s="63" t="s">
        <v>78</v>
      </c>
      <c r="K129" s="63" t="s">
        <v>78</v>
      </c>
      <c r="L129" s="63"/>
      <c r="M129" s="63"/>
      <c r="N129" s="63" t="s">
        <v>78</v>
      </c>
      <c r="O129" s="63"/>
      <c r="P129" s="63"/>
      <c r="Q129" s="63"/>
      <c r="R129" s="37" t="str">
        <f t="shared" si="3"/>
        <v xml:space="preserve">Oak, Maple, Ash, Birch, Pear, </v>
      </c>
      <c r="S129" s="37" t="str">
        <f t="shared" si="4"/>
        <v/>
      </c>
      <c r="T129" s="39">
        <f t="shared" si="5"/>
        <v>0</v>
      </c>
      <c r="U129" s="3" t="s">
        <v>1136</v>
      </c>
      <c r="V129" s="3"/>
      <c r="W129" s="13"/>
      <c r="X129" s="13"/>
      <c r="Y129" s="13"/>
      <c r="Z129" s="3" t="s">
        <v>78</v>
      </c>
      <c r="AA129" s="3"/>
      <c r="AB129" s="3"/>
      <c r="AC129" s="3"/>
      <c r="AD129" s="3"/>
      <c r="AE129" s="3"/>
      <c r="AF129" s="3"/>
    </row>
    <row r="130" spans="1:32" ht="26.25">
      <c r="A130" s="5">
        <v>44569.730555555558</v>
      </c>
      <c r="B130">
        <v>-69.658908999999994</v>
      </c>
      <c r="C130">
        <v>44.547235000000001</v>
      </c>
      <c r="D130" s="2"/>
      <c r="E130" s="3" t="s">
        <v>72</v>
      </c>
      <c r="F130" s="11" t="s">
        <v>77</v>
      </c>
      <c r="G130" s="11" t="s">
        <v>77</v>
      </c>
      <c r="H130" s="63"/>
      <c r="I130" s="63" t="s">
        <v>78</v>
      </c>
      <c r="J130" s="63"/>
      <c r="K130" s="63"/>
      <c r="L130" s="63"/>
      <c r="M130" s="63" t="s">
        <v>78</v>
      </c>
      <c r="N130" s="63"/>
      <c r="O130" s="63"/>
      <c r="P130" s="63"/>
      <c r="Q130" s="63"/>
      <c r="R130" s="37" t="str">
        <f t="shared" ref="R130:R193" si="6">IF(COUNTIF(H130,"*"),"Oak, ", "")&amp;""&amp;IF(COUNTIF(I130,"*"),"Maple, ","")&amp;""&amp;IF(COUNTIF(J130,"*"),"Ash, ","")&amp;""&amp;IF(COUNTIF(K130,"*"),"Birch, ","")&amp;""&amp;IF(COUNTIF(L130,"*"),"Apple, ","")&amp;""&amp;IF(COUNTIF(M130,"*"),"Crabapple, ","")&amp;""&amp;IF(COUNTIF(N130,"*"),"Pear, ","")&amp;""&amp;IF(COUNTIF(O130,"*"),"Cherry, ","")&amp;""&amp;IF(COUNTIF(P130,"*"),"Serviceberry, ","")&amp;""&amp;IF(COUNTIF(Q130,"*"),"Hawthorn, ","")</f>
        <v xml:space="preserve">Maple, Crabapple, </v>
      </c>
      <c r="S130" s="37" t="str">
        <f t="shared" ref="S130:S193" si="7">IF(COUNTIF(H130,"*BTM*"),"Oak, ", "")&amp;""&amp;IF(COUNTIF(I130,"*BTM*"),"Maple, ","")&amp;""&amp;IF(COUNTIF(J130,"*BTM*"),"Ash, ","")&amp;""&amp;IF(COUNTIF(K130,"*BTM*"),"Birch, ","")&amp;""&amp;IF(COUNTIF(L130,"*BTM*"),"Apple, ","")&amp;""&amp;IF(COUNTIF(M130,"*BTM*"),"Crabapple, ","")&amp;""&amp;IF(COUNTIF(N130,"*BTM*"),"Pear, ","")&amp;""&amp;IF(COUNTIF(O130,"*BTM*"),"Cherry, ","")&amp;""&amp;IF(COUNTIF(P130,"*BTM*"),"Serviceberry, ","")&amp;""&amp;IF(COUNTIF(Q130,"*BTM*"),"Hawthorn, ","")</f>
        <v/>
      </c>
      <c r="T130" s="39">
        <f t="shared" ref="T130:T193" si="8">COUNTIF(H130:Q130, "*BTM*")</f>
        <v>0</v>
      </c>
      <c r="U130" s="3" t="s">
        <v>75</v>
      </c>
      <c r="V130" s="3"/>
      <c r="W130" s="13"/>
      <c r="X130" s="13"/>
      <c r="Y130" s="13"/>
      <c r="Z130" s="3"/>
      <c r="AA130" s="3"/>
      <c r="AB130" s="3"/>
      <c r="AC130" s="3"/>
      <c r="AD130" s="3"/>
      <c r="AE130" s="3"/>
      <c r="AF130" s="3"/>
    </row>
    <row r="131" spans="1:32">
      <c r="A131" s="5">
        <v>44569.731180555558</v>
      </c>
      <c r="B131">
        <v>-69.656927999999994</v>
      </c>
      <c r="C131">
        <v>44.546273999999997</v>
      </c>
      <c r="D131" s="2"/>
      <c r="E131" s="3" t="s">
        <v>72</v>
      </c>
      <c r="F131" s="11" t="s">
        <v>77</v>
      </c>
      <c r="G131" s="11" t="s">
        <v>77</v>
      </c>
      <c r="H131" s="63" t="s">
        <v>79</v>
      </c>
      <c r="I131" s="63"/>
      <c r="J131" s="63"/>
      <c r="K131" s="63"/>
      <c r="L131" s="63"/>
      <c r="M131" s="63"/>
      <c r="N131" s="63"/>
      <c r="O131" s="63"/>
      <c r="P131" s="63"/>
      <c r="Q131" s="63"/>
      <c r="R131" s="37" t="str">
        <f t="shared" si="6"/>
        <v xml:space="preserve">Oak, </v>
      </c>
      <c r="S131" s="37" t="str">
        <f t="shared" si="7"/>
        <v xml:space="preserve">Oak, </v>
      </c>
      <c r="T131" s="39">
        <f t="shared" si="8"/>
        <v>1</v>
      </c>
      <c r="U131" s="3" t="s">
        <v>1136</v>
      </c>
      <c r="V131" s="17"/>
      <c r="W131" s="17">
        <v>2</v>
      </c>
      <c r="X131" s="17">
        <v>1</v>
      </c>
      <c r="Y131" s="17" t="str">
        <f>IF(OR(X131=1, X131=4), "Insert/Injection", " Manual Removal")</f>
        <v>Insert/Injection</v>
      </c>
      <c r="Z131" s="3"/>
      <c r="AA131" s="3"/>
      <c r="AB131" s="3"/>
      <c r="AC131" s="3"/>
      <c r="AD131" s="3"/>
      <c r="AE131" s="3"/>
      <c r="AF131" s="3"/>
    </row>
    <row r="132" spans="1:32" ht="51.75">
      <c r="A132" s="5">
        <v>44569.739699074074</v>
      </c>
      <c r="B132">
        <v>-69.661223000000007</v>
      </c>
      <c r="C132">
        <v>44.537523999999998</v>
      </c>
      <c r="D132" s="2"/>
      <c r="E132" s="3" t="s">
        <v>72</v>
      </c>
      <c r="F132" s="11" t="s">
        <v>77</v>
      </c>
      <c r="G132" s="11" t="s">
        <v>77</v>
      </c>
      <c r="H132" s="63" t="s">
        <v>79</v>
      </c>
      <c r="I132" s="63" t="s">
        <v>78</v>
      </c>
      <c r="J132" s="63" t="s">
        <v>78</v>
      </c>
      <c r="K132" s="63" t="s">
        <v>78</v>
      </c>
      <c r="L132" s="63"/>
      <c r="M132" s="63" t="s">
        <v>79</v>
      </c>
      <c r="N132" s="63"/>
      <c r="O132" s="63"/>
      <c r="P132" s="63"/>
      <c r="Q132" s="63"/>
      <c r="R132" s="37" t="str">
        <f t="shared" si="6"/>
        <v xml:space="preserve">Oak, Maple, Ash, Birch, Crabapple, </v>
      </c>
      <c r="S132" s="37" t="str">
        <f t="shared" si="7"/>
        <v xml:space="preserve">Oak, Crabapple, </v>
      </c>
      <c r="T132" s="39">
        <f t="shared" si="8"/>
        <v>2</v>
      </c>
      <c r="U132" s="3" t="s">
        <v>1136</v>
      </c>
      <c r="V132" s="16" t="s">
        <v>86</v>
      </c>
      <c r="W132" s="19">
        <v>3</v>
      </c>
      <c r="X132" s="19">
        <v>4</v>
      </c>
      <c r="Y132" s="19" t="str">
        <f>IF(OR(X132=1, X132=4), "Insert/Injection", " Manual Removal")</f>
        <v>Insert/Injection</v>
      </c>
      <c r="Z132" s="3"/>
      <c r="AA132" s="3"/>
      <c r="AB132" s="3"/>
      <c r="AC132" s="3"/>
      <c r="AD132" s="3"/>
      <c r="AE132" s="3"/>
      <c r="AF132" s="3"/>
    </row>
    <row r="133" spans="1:32" ht="39">
      <c r="A133" s="5">
        <v>44569.743946759256</v>
      </c>
      <c r="B133">
        <v>-69.647874000000002</v>
      </c>
      <c r="C133">
        <v>44.538663999999997</v>
      </c>
      <c r="D133" s="2"/>
      <c r="E133" s="3" t="s">
        <v>81</v>
      </c>
      <c r="F133" s="11" t="s">
        <v>77</v>
      </c>
      <c r="G133" s="11" t="s">
        <v>77</v>
      </c>
      <c r="H133" s="63" t="s">
        <v>78</v>
      </c>
      <c r="I133" s="63" t="s">
        <v>78</v>
      </c>
      <c r="J133" s="63"/>
      <c r="K133" s="63" t="s">
        <v>78</v>
      </c>
      <c r="L133" s="63"/>
      <c r="M133" s="63"/>
      <c r="N133" s="63"/>
      <c r="O133" s="63"/>
      <c r="P133" s="63"/>
      <c r="Q133" s="63"/>
      <c r="R133" s="37" t="str">
        <f t="shared" si="6"/>
        <v xml:space="preserve">Oak, Maple, Birch, </v>
      </c>
      <c r="S133" s="37" t="str">
        <f t="shared" si="7"/>
        <v/>
      </c>
      <c r="T133" s="39">
        <f t="shared" si="8"/>
        <v>0</v>
      </c>
      <c r="U133" s="3" t="s">
        <v>1136</v>
      </c>
      <c r="V133" s="3"/>
      <c r="W133" s="13"/>
      <c r="X133" s="13"/>
      <c r="Y133" s="13"/>
      <c r="Z133" s="3" t="s">
        <v>78</v>
      </c>
      <c r="AA133" s="3"/>
      <c r="AB133" s="3"/>
      <c r="AC133" s="3"/>
      <c r="AD133" s="3"/>
      <c r="AE133" s="3"/>
      <c r="AF133" s="3"/>
    </row>
    <row r="134" spans="1:32" ht="51.75">
      <c r="A134" s="5">
        <v>44569.744456018518</v>
      </c>
      <c r="B134">
        <v>-69.656636000000006</v>
      </c>
      <c r="C134">
        <v>44.532595999999998</v>
      </c>
      <c r="D134" s="2"/>
      <c r="E134" s="3" t="s">
        <v>72</v>
      </c>
      <c r="F134" s="11" t="s">
        <v>77</v>
      </c>
      <c r="G134" s="11" t="s">
        <v>77</v>
      </c>
      <c r="H134" s="63" t="s">
        <v>79</v>
      </c>
      <c r="I134" s="63" t="s">
        <v>79</v>
      </c>
      <c r="J134" s="63"/>
      <c r="K134" s="63" t="s">
        <v>78</v>
      </c>
      <c r="L134" s="63"/>
      <c r="M134" s="63" t="s">
        <v>78</v>
      </c>
      <c r="N134" s="63"/>
      <c r="O134" s="63"/>
      <c r="P134" s="63"/>
      <c r="Q134" s="63"/>
      <c r="R134" s="37" t="str">
        <f t="shared" si="6"/>
        <v xml:space="preserve">Oak, Maple, Birch, Crabapple, </v>
      </c>
      <c r="S134" s="37" t="str">
        <f t="shared" si="7"/>
        <v xml:space="preserve">Oak, Maple, </v>
      </c>
      <c r="T134" s="39">
        <f t="shared" si="8"/>
        <v>2</v>
      </c>
      <c r="U134" s="3" t="s">
        <v>1136</v>
      </c>
      <c r="V134" s="15" t="s">
        <v>153</v>
      </c>
      <c r="W134" s="17">
        <v>2</v>
      </c>
      <c r="X134" s="17">
        <v>1</v>
      </c>
      <c r="Y134" s="17" t="str">
        <f>IF(OR(X134=1, X134=4), "Insert/Injection", " Manual Removal")</f>
        <v>Insert/Injection</v>
      </c>
      <c r="Z134" s="3"/>
      <c r="AA134" s="3"/>
      <c r="AB134" s="3"/>
      <c r="AC134" s="3"/>
      <c r="AD134" s="3"/>
      <c r="AE134" s="3"/>
      <c r="AF134" s="3"/>
    </row>
    <row r="135" spans="1:32">
      <c r="A135" s="5">
        <v>44569.74690972222</v>
      </c>
      <c r="B135">
        <v>-69.638006000000004</v>
      </c>
      <c r="C135">
        <v>44.560578</v>
      </c>
      <c r="D135" s="2"/>
      <c r="E135" s="3" t="s">
        <v>72</v>
      </c>
      <c r="F135" s="11" t="s">
        <v>77</v>
      </c>
      <c r="G135" s="12" t="s">
        <v>73</v>
      </c>
      <c r="H135" s="63"/>
      <c r="I135" s="63"/>
      <c r="J135" s="63"/>
      <c r="K135" s="63"/>
      <c r="L135" s="63"/>
      <c r="M135" s="63"/>
      <c r="N135" s="63"/>
      <c r="O135" s="63"/>
      <c r="P135" s="63"/>
      <c r="Q135" s="63"/>
      <c r="R135" s="37" t="str">
        <f t="shared" si="6"/>
        <v/>
      </c>
      <c r="S135" s="37" t="str">
        <f t="shared" si="7"/>
        <v/>
      </c>
      <c r="T135" s="39">
        <f t="shared" si="8"/>
        <v>0</v>
      </c>
      <c r="U135" s="3" t="s">
        <v>1136</v>
      </c>
      <c r="V135" s="3" t="s">
        <v>154</v>
      </c>
      <c r="W135" s="13"/>
      <c r="X135" s="13"/>
      <c r="Y135" s="13"/>
      <c r="Z135" s="3"/>
      <c r="AA135" s="3"/>
      <c r="AB135" s="3"/>
      <c r="AC135" s="3"/>
      <c r="AD135" s="3"/>
      <c r="AE135" s="3"/>
      <c r="AF135" s="3"/>
    </row>
    <row r="136" spans="1:32" ht="39">
      <c r="A136" s="5">
        <v>44569.75984953704</v>
      </c>
      <c r="B136">
        <v>-69.645116999999999</v>
      </c>
      <c r="C136">
        <v>44.553404</v>
      </c>
      <c r="D136" s="2"/>
      <c r="E136" s="3" t="s">
        <v>72</v>
      </c>
      <c r="F136" s="11" t="s">
        <v>77</v>
      </c>
      <c r="G136" s="11" t="s">
        <v>77</v>
      </c>
      <c r="H136" s="63"/>
      <c r="I136" s="63" t="s">
        <v>78</v>
      </c>
      <c r="J136" s="63"/>
      <c r="K136" s="63"/>
      <c r="L136" s="63" t="s">
        <v>78</v>
      </c>
      <c r="M136" s="63"/>
      <c r="N136" s="63"/>
      <c r="O136" s="63" t="s">
        <v>78</v>
      </c>
      <c r="P136" s="63"/>
      <c r="Q136" s="63"/>
      <c r="R136" s="37" t="str">
        <f t="shared" si="6"/>
        <v xml:space="preserve">Maple, Apple, Cherry, </v>
      </c>
      <c r="S136" s="37" t="str">
        <f t="shared" si="7"/>
        <v/>
      </c>
      <c r="T136" s="39">
        <f t="shared" si="8"/>
        <v>0</v>
      </c>
      <c r="U136" s="3" t="s">
        <v>1136</v>
      </c>
      <c r="V136" s="3"/>
      <c r="W136" s="13"/>
      <c r="X136" s="13"/>
      <c r="Y136" s="13"/>
      <c r="Z136" s="3"/>
      <c r="AA136" s="3"/>
      <c r="AB136" s="3"/>
      <c r="AC136" s="3"/>
      <c r="AD136" s="3"/>
      <c r="AE136" s="3"/>
      <c r="AF136" s="3"/>
    </row>
    <row r="137" spans="1:32">
      <c r="A137" s="5">
        <v>44569.76966435185</v>
      </c>
      <c r="B137">
        <v>-69.654103000000006</v>
      </c>
      <c r="C137">
        <v>44.555869000000001</v>
      </c>
      <c r="D137" s="2"/>
      <c r="E137" s="3" t="s">
        <v>81</v>
      </c>
      <c r="F137" s="11" t="s">
        <v>77</v>
      </c>
      <c r="G137" s="11" t="s">
        <v>77</v>
      </c>
      <c r="H137" s="63"/>
      <c r="I137" s="63"/>
      <c r="J137" s="63"/>
      <c r="K137" s="63"/>
      <c r="L137" s="63"/>
      <c r="M137" s="63"/>
      <c r="N137" s="63"/>
      <c r="O137" s="63"/>
      <c r="P137" s="63"/>
      <c r="Q137" s="63"/>
      <c r="R137" s="37" t="str">
        <f t="shared" si="6"/>
        <v/>
      </c>
      <c r="S137" s="37" t="str">
        <f t="shared" si="7"/>
        <v/>
      </c>
      <c r="T137" s="39">
        <f t="shared" si="8"/>
        <v>0</v>
      </c>
      <c r="U137" s="3" t="s">
        <v>1136</v>
      </c>
      <c r="V137" s="15" t="s">
        <v>155</v>
      </c>
      <c r="W137" s="17">
        <v>2</v>
      </c>
      <c r="X137" s="17"/>
      <c r="Y137" s="17" t="str">
        <f>IF(OR(X137=1, X137=4), "Insert/Injection", " Manual Removal")</f>
        <v xml:space="preserve"> Manual Removal</v>
      </c>
      <c r="Z137" s="3"/>
      <c r="AA137" s="3"/>
      <c r="AB137" s="3"/>
      <c r="AC137" s="3"/>
      <c r="AD137" s="3"/>
      <c r="AE137" s="3"/>
      <c r="AF137" s="3"/>
    </row>
    <row r="138" spans="1:32">
      <c r="A138" s="5">
        <v>44569.775949074072</v>
      </c>
      <c r="B138">
        <v>-69.633229999999998</v>
      </c>
      <c r="C138">
        <v>44.562548999999997</v>
      </c>
      <c r="D138" s="2"/>
      <c r="E138" s="3" t="s">
        <v>81</v>
      </c>
      <c r="F138" s="12" t="s">
        <v>73</v>
      </c>
      <c r="G138" s="12" t="s">
        <v>73</v>
      </c>
      <c r="H138" s="63"/>
      <c r="I138" s="63"/>
      <c r="J138" s="63"/>
      <c r="K138" s="63"/>
      <c r="L138" s="63"/>
      <c r="M138" s="63"/>
      <c r="N138" s="63"/>
      <c r="O138" s="63"/>
      <c r="P138" s="63"/>
      <c r="Q138" s="63"/>
      <c r="R138" s="37" t="str">
        <f t="shared" si="6"/>
        <v/>
      </c>
      <c r="S138" s="37" t="str">
        <f t="shared" si="7"/>
        <v/>
      </c>
      <c r="T138" s="39">
        <f t="shared" si="8"/>
        <v>0</v>
      </c>
      <c r="U138" s="3"/>
      <c r="V138" s="3"/>
      <c r="W138" s="13"/>
      <c r="X138" s="13"/>
      <c r="Y138" s="13"/>
      <c r="Z138" s="3"/>
      <c r="AA138" s="3"/>
      <c r="AB138" s="3"/>
      <c r="AC138" s="3"/>
      <c r="AD138" s="3"/>
      <c r="AE138" s="3"/>
      <c r="AF138" s="3"/>
    </row>
    <row r="139" spans="1:32" ht="51.75">
      <c r="A139" s="5">
        <v>44569.787974537037</v>
      </c>
      <c r="B139">
        <v>-69.675013000000007</v>
      </c>
      <c r="C139">
        <v>44.548490999999999</v>
      </c>
      <c r="D139" s="2"/>
      <c r="E139" s="3" t="s">
        <v>72</v>
      </c>
      <c r="F139" s="11" t="s">
        <v>77</v>
      </c>
      <c r="G139" s="11" t="s">
        <v>77</v>
      </c>
      <c r="H139" s="63" t="s">
        <v>78</v>
      </c>
      <c r="I139" s="63" t="s">
        <v>78</v>
      </c>
      <c r="J139" s="63"/>
      <c r="K139" s="63"/>
      <c r="L139" s="63" t="s">
        <v>79</v>
      </c>
      <c r="M139" s="63"/>
      <c r="N139" s="63" t="s">
        <v>79</v>
      </c>
      <c r="O139" s="63"/>
      <c r="P139" s="63"/>
      <c r="Q139" s="63"/>
      <c r="R139" s="37" t="str">
        <f t="shared" si="6"/>
        <v xml:space="preserve">Oak, Maple, Apple, Pear, </v>
      </c>
      <c r="S139" s="37" t="str">
        <f t="shared" si="7"/>
        <v xml:space="preserve">Apple, Pear, </v>
      </c>
      <c r="T139" s="39">
        <f t="shared" si="8"/>
        <v>2</v>
      </c>
      <c r="U139" s="3" t="s">
        <v>1136</v>
      </c>
      <c r="V139" s="15" t="s">
        <v>156</v>
      </c>
      <c r="W139" s="17">
        <v>2</v>
      </c>
      <c r="X139" s="17">
        <v>2</v>
      </c>
      <c r="Y139" s="17" t="str">
        <f>IF(OR(X139=1, X139=4), "Insert/Injection", " Manual Removal")</f>
        <v xml:space="preserve"> Manual Removal</v>
      </c>
      <c r="Z139" s="3"/>
      <c r="AA139" s="3"/>
      <c r="AB139" s="3"/>
      <c r="AC139" s="3"/>
      <c r="AD139" s="3"/>
      <c r="AE139" s="3"/>
      <c r="AF139" s="3"/>
    </row>
    <row r="140" spans="1:32" ht="39">
      <c r="A140" s="5">
        <v>44569.822256944448</v>
      </c>
      <c r="B140">
        <v>-69.653160999999997</v>
      </c>
      <c r="C140">
        <v>44.553299000000003</v>
      </c>
      <c r="D140" s="2"/>
      <c r="E140" s="3" t="s">
        <v>72</v>
      </c>
      <c r="F140" s="11" t="s">
        <v>77</v>
      </c>
      <c r="G140" s="11" t="s">
        <v>77</v>
      </c>
      <c r="H140" s="63"/>
      <c r="I140" s="63"/>
      <c r="J140" s="63"/>
      <c r="K140" s="63" t="s">
        <v>78</v>
      </c>
      <c r="L140" s="63"/>
      <c r="M140" s="63" t="s">
        <v>78</v>
      </c>
      <c r="N140" s="63"/>
      <c r="O140" s="63"/>
      <c r="P140" s="63"/>
      <c r="Q140" s="63"/>
      <c r="R140" s="37" t="str">
        <f t="shared" si="6"/>
        <v xml:space="preserve">Birch, Crabapple, </v>
      </c>
      <c r="S140" s="37" t="str">
        <f t="shared" si="7"/>
        <v/>
      </c>
      <c r="T140" s="39">
        <f t="shared" si="8"/>
        <v>0</v>
      </c>
      <c r="U140" s="3" t="s">
        <v>1136</v>
      </c>
      <c r="V140" s="15" t="s">
        <v>157</v>
      </c>
      <c r="W140" s="17">
        <v>2</v>
      </c>
      <c r="X140" s="17">
        <v>4</v>
      </c>
      <c r="Y140" s="17" t="str">
        <f>IF(OR(X140=1, X140=4), "Insert/Injection", " Manual Removal")</f>
        <v>Insert/Injection</v>
      </c>
      <c r="Z140" s="3" t="s">
        <v>78</v>
      </c>
      <c r="AA140" s="3"/>
      <c r="AB140" s="3"/>
      <c r="AC140" s="3"/>
      <c r="AD140" s="3"/>
      <c r="AE140" s="3"/>
      <c r="AF140" s="3"/>
    </row>
    <row r="141" spans="1:32" ht="26.25">
      <c r="A141" s="5">
        <v>44569.823460648149</v>
      </c>
      <c r="B141">
        <v>-69.639235999999997</v>
      </c>
      <c r="C141">
        <v>44.561895</v>
      </c>
      <c r="D141" s="2"/>
      <c r="E141" s="3" t="s">
        <v>72</v>
      </c>
      <c r="F141" s="12" t="s">
        <v>73</v>
      </c>
      <c r="G141" s="12" t="s">
        <v>73</v>
      </c>
      <c r="H141" s="63"/>
      <c r="I141" s="63" t="s">
        <v>78</v>
      </c>
      <c r="J141" s="63"/>
      <c r="K141" s="63"/>
      <c r="L141" s="63"/>
      <c r="M141" s="63" t="s">
        <v>78</v>
      </c>
      <c r="N141" s="63"/>
      <c r="O141" s="63"/>
      <c r="P141" s="63"/>
      <c r="Q141" s="63"/>
      <c r="R141" s="37" t="str">
        <f t="shared" si="6"/>
        <v xml:space="preserve">Maple, Crabapple, </v>
      </c>
      <c r="S141" s="37" t="str">
        <f t="shared" si="7"/>
        <v/>
      </c>
      <c r="T141" s="39">
        <f t="shared" si="8"/>
        <v>0</v>
      </c>
      <c r="U141" s="3" t="s">
        <v>1136</v>
      </c>
      <c r="V141" s="3"/>
      <c r="W141" s="13"/>
      <c r="X141" s="13"/>
      <c r="Y141" s="13"/>
      <c r="Z141" s="3"/>
      <c r="AA141" s="3"/>
      <c r="AB141" s="3"/>
      <c r="AC141" s="3"/>
      <c r="AD141" s="3"/>
      <c r="AE141" s="3"/>
      <c r="AF141" s="3"/>
    </row>
    <row r="142" spans="1:32" ht="51.75">
      <c r="A142" s="5">
        <v>44569.869629629633</v>
      </c>
      <c r="B142">
        <v>-69.672021000000001</v>
      </c>
      <c r="C142">
        <v>44.552132</v>
      </c>
      <c r="D142" s="2"/>
      <c r="E142" s="3" t="s">
        <v>72</v>
      </c>
      <c r="F142" s="11" t="s">
        <v>77</v>
      </c>
      <c r="G142" s="11" t="s">
        <v>77</v>
      </c>
      <c r="H142" s="63" t="s">
        <v>79</v>
      </c>
      <c r="I142" s="63" t="s">
        <v>78</v>
      </c>
      <c r="J142" s="63"/>
      <c r="K142" s="63" t="s">
        <v>78</v>
      </c>
      <c r="L142" s="63"/>
      <c r="M142" s="63"/>
      <c r="N142" s="63"/>
      <c r="O142" s="63" t="s">
        <v>79</v>
      </c>
      <c r="P142" s="63"/>
      <c r="Q142" s="63"/>
      <c r="R142" s="37" t="str">
        <f t="shared" si="6"/>
        <v xml:space="preserve">Oak, Maple, Birch, Cherry, </v>
      </c>
      <c r="S142" s="37" t="str">
        <f t="shared" si="7"/>
        <v xml:space="preserve">Oak, Cherry, </v>
      </c>
      <c r="T142" s="39">
        <f t="shared" si="8"/>
        <v>2</v>
      </c>
      <c r="U142" s="3" t="s">
        <v>1136</v>
      </c>
      <c r="V142" s="15" t="s">
        <v>158</v>
      </c>
      <c r="W142" s="17">
        <v>2</v>
      </c>
      <c r="X142" s="17">
        <v>4</v>
      </c>
      <c r="Y142" s="17" t="str">
        <f>IF(OR(X142=1, X142=4), "Insert/Injection", " Manual Removal")</f>
        <v>Insert/Injection</v>
      </c>
      <c r="Z142" s="3"/>
      <c r="AA142" s="3"/>
      <c r="AB142" s="3"/>
      <c r="AC142" s="3"/>
      <c r="AD142" s="3"/>
      <c r="AE142" s="3"/>
      <c r="AF142" s="3"/>
    </row>
    <row r="143" spans="1:32" ht="77.25">
      <c r="A143" s="5">
        <v>44569.902916666666</v>
      </c>
      <c r="B143">
        <v>-69.637362999999993</v>
      </c>
      <c r="C143">
        <v>44.560473999999999</v>
      </c>
      <c r="D143" s="2"/>
      <c r="E143" s="3" t="s">
        <v>72</v>
      </c>
      <c r="F143" s="11" t="s">
        <v>77</v>
      </c>
      <c r="G143" s="12" t="s">
        <v>73</v>
      </c>
      <c r="H143" s="63"/>
      <c r="I143" s="63" t="s">
        <v>78</v>
      </c>
      <c r="J143" s="63"/>
      <c r="K143" s="63" t="s">
        <v>78</v>
      </c>
      <c r="L143" s="63"/>
      <c r="M143" s="63"/>
      <c r="N143" s="63"/>
      <c r="O143" s="63"/>
      <c r="P143" s="63"/>
      <c r="Q143" s="63"/>
      <c r="R143" s="37" t="str">
        <f t="shared" si="6"/>
        <v xml:space="preserve">Maple, Birch, </v>
      </c>
      <c r="S143" s="37" t="str">
        <f t="shared" si="7"/>
        <v/>
      </c>
      <c r="T143" s="39">
        <f t="shared" si="8"/>
        <v>0</v>
      </c>
      <c r="U143" s="3" t="s">
        <v>101</v>
      </c>
      <c r="V143" s="3" t="s">
        <v>159</v>
      </c>
      <c r="W143" s="13"/>
      <c r="X143" s="13"/>
      <c r="Y143" s="13"/>
      <c r="Z143" s="3" t="s">
        <v>78</v>
      </c>
      <c r="AA143" s="3"/>
      <c r="AB143" s="3"/>
      <c r="AC143" s="3"/>
      <c r="AD143" s="3"/>
      <c r="AE143" s="3"/>
      <c r="AF143" s="3"/>
    </row>
    <row r="144" spans="1:32" ht="51.75">
      <c r="A144" s="5">
        <v>44570.199884259258</v>
      </c>
      <c r="B144">
        <v>-69.655653999999998</v>
      </c>
      <c r="C144">
        <v>44.540947000000003</v>
      </c>
      <c r="D144" s="2"/>
      <c r="E144" s="3" t="s">
        <v>72</v>
      </c>
      <c r="F144" s="11" t="s">
        <v>77</v>
      </c>
      <c r="G144" s="12" t="s">
        <v>73</v>
      </c>
      <c r="H144" s="63"/>
      <c r="I144" s="63"/>
      <c r="J144" s="63"/>
      <c r="K144" s="63"/>
      <c r="L144" s="63"/>
      <c r="M144" s="63" t="s">
        <v>78</v>
      </c>
      <c r="N144" s="63"/>
      <c r="O144" s="63"/>
      <c r="P144" s="63"/>
      <c r="Q144" s="63"/>
      <c r="R144" s="37" t="str">
        <f t="shared" si="6"/>
        <v xml:space="preserve">Crabapple, </v>
      </c>
      <c r="S144" s="37" t="str">
        <f t="shared" si="7"/>
        <v/>
      </c>
      <c r="T144" s="39">
        <f t="shared" si="8"/>
        <v>0</v>
      </c>
      <c r="U144" s="3" t="s">
        <v>75</v>
      </c>
      <c r="V144" s="3" t="s">
        <v>160</v>
      </c>
      <c r="W144" s="13"/>
      <c r="X144" s="13"/>
      <c r="Y144" s="13"/>
      <c r="Z144" s="3"/>
      <c r="AA144" s="3"/>
      <c r="AB144" s="3"/>
      <c r="AC144" s="3"/>
      <c r="AD144" s="3"/>
      <c r="AE144" s="3"/>
      <c r="AF144" s="3"/>
    </row>
    <row r="145" spans="1:32" ht="64.5">
      <c r="A145" s="5">
        <v>44570.243495370371</v>
      </c>
      <c r="B145">
        <v>-69.631943000000007</v>
      </c>
      <c r="C145">
        <v>44.559990999999997</v>
      </c>
      <c r="D145" s="2"/>
      <c r="E145" s="3" t="s">
        <v>72</v>
      </c>
      <c r="F145" s="12" t="s">
        <v>73</v>
      </c>
      <c r="G145" s="12" t="s">
        <v>73</v>
      </c>
      <c r="H145" s="63"/>
      <c r="I145" s="63"/>
      <c r="J145" s="63" t="s">
        <v>78</v>
      </c>
      <c r="K145" s="63"/>
      <c r="L145" s="63"/>
      <c r="M145" s="63"/>
      <c r="N145" s="63"/>
      <c r="O145" s="63"/>
      <c r="P145" s="63"/>
      <c r="Q145" s="63"/>
      <c r="R145" s="37" t="str">
        <f t="shared" si="6"/>
        <v xml:space="preserve">Ash, </v>
      </c>
      <c r="S145" s="37" t="str">
        <f t="shared" si="7"/>
        <v/>
      </c>
      <c r="T145" s="39">
        <f t="shared" si="8"/>
        <v>0</v>
      </c>
      <c r="U145" s="3" t="s">
        <v>1136</v>
      </c>
      <c r="V145" s="3" t="s">
        <v>161</v>
      </c>
      <c r="W145" s="13"/>
      <c r="X145" s="13"/>
      <c r="Y145" s="13"/>
      <c r="Z145" s="3"/>
      <c r="AA145" s="3"/>
      <c r="AB145" s="3"/>
      <c r="AC145" s="3"/>
      <c r="AD145" s="3"/>
      <c r="AE145" s="3"/>
      <c r="AF145" s="3"/>
    </row>
    <row r="146" spans="1:32" ht="26.25">
      <c r="A146" s="5">
        <v>44570.258460648147</v>
      </c>
      <c r="B146">
        <v>-69.655624000000003</v>
      </c>
      <c r="C146">
        <v>44.555692999999998</v>
      </c>
      <c r="D146" s="2"/>
      <c r="E146" s="3" t="s">
        <v>72</v>
      </c>
      <c r="F146" s="11" t="s">
        <v>77</v>
      </c>
      <c r="G146" s="11" t="s">
        <v>77</v>
      </c>
      <c r="H146" s="63"/>
      <c r="I146" s="63" t="s">
        <v>78</v>
      </c>
      <c r="J146" s="63"/>
      <c r="K146" s="63"/>
      <c r="L146" s="63" t="s">
        <v>79</v>
      </c>
      <c r="M146" s="63"/>
      <c r="N146" s="63"/>
      <c r="O146" s="63"/>
      <c r="P146" s="63"/>
      <c r="Q146" s="63"/>
      <c r="R146" s="37" t="str">
        <f t="shared" si="6"/>
        <v xml:space="preserve">Maple, Apple, </v>
      </c>
      <c r="S146" s="37" t="str">
        <f t="shared" si="7"/>
        <v xml:space="preserve">Apple, </v>
      </c>
      <c r="T146" s="39">
        <f t="shared" si="8"/>
        <v>1</v>
      </c>
      <c r="U146" s="3" t="s">
        <v>101</v>
      </c>
      <c r="V146" s="16" t="s">
        <v>162</v>
      </c>
      <c r="W146" s="19">
        <v>3</v>
      </c>
      <c r="X146" s="19">
        <v>2</v>
      </c>
      <c r="Y146" s="19" t="str">
        <f>IF(OR(X146=1, X146=4), "Insert/Injection", " Manual Removal")</f>
        <v xml:space="preserve"> Manual Removal</v>
      </c>
      <c r="Z146" s="3"/>
      <c r="AA146" s="3"/>
      <c r="AB146" s="3"/>
      <c r="AC146" s="3"/>
      <c r="AD146" s="3"/>
      <c r="AE146" s="3"/>
      <c r="AF146" s="3"/>
    </row>
    <row r="147" spans="1:32">
      <c r="A147" s="5">
        <v>44570.277025462965</v>
      </c>
      <c r="B147">
        <v>-69.647617999999994</v>
      </c>
      <c r="C147">
        <v>44.556441</v>
      </c>
      <c r="D147" s="2"/>
      <c r="E147" s="3" t="s">
        <v>72</v>
      </c>
      <c r="F147" s="12" t="s">
        <v>73</v>
      </c>
      <c r="G147" s="12" t="s">
        <v>73</v>
      </c>
      <c r="H147" s="63"/>
      <c r="I147" s="63" t="s">
        <v>78</v>
      </c>
      <c r="J147" s="63"/>
      <c r="K147" s="63"/>
      <c r="L147" s="63"/>
      <c r="M147" s="63"/>
      <c r="N147" s="63"/>
      <c r="O147" s="63"/>
      <c r="P147" s="63"/>
      <c r="Q147" s="63"/>
      <c r="R147" s="37" t="str">
        <f t="shared" si="6"/>
        <v xml:space="preserve">Maple, </v>
      </c>
      <c r="S147" s="37" t="str">
        <f t="shared" si="7"/>
        <v/>
      </c>
      <c r="T147" s="39">
        <f t="shared" si="8"/>
        <v>0</v>
      </c>
      <c r="U147" s="3" t="s">
        <v>1136</v>
      </c>
      <c r="V147" s="3"/>
      <c r="W147" s="13"/>
      <c r="X147" s="13"/>
      <c r="Y147" s="13"/>
      <c r="Z147" s="3"/>
      <c r="AA147" s="3"/>
      <c r="AB147" s="3"/>
      <c r="AC147" s="3"/>
      <c r="AD147" s="3"/>
      <c r="AE147" s="3"/>
      <c r="AF147" s="3"/>
    </row>
    <row r="148" spans="1:32" ht="39">
      <c r="A148" s="5">
        <v>44570.294270833336</v>
      </c>
      <c r="B148">
        <v>-69.656036</v>
      </c>
      <c r="C148">
        <v>44.545310999999998</v>
      </c>
      <c r="D148" s="2"/>
      <c r="E148" s="3" t="s">
        <v>72</v>
      </c>
      <c r="F148" s="11" t="s">
        <v>77</v>
      </c>
      <c r="G148" s="11" t="s">
        <v>77</v>
      </c>
      <c r="H148" s="63" t="s">
        <v>78</v>
      </c>
      <c r="I148" s="63" t="s">
        <v>78</v>
      </c>
      <c r="J148" s="63"/>
      <c r="K148" s="63" t="s">
        <v>78</v>
      </c>
      <c r="L148" s="63"/>
      <c r="M148" s="63"/>
      <c r="N148" s="63"/>
      <c r="O148" s="63"/>
      <c r="P148" s="63"/>
      <c r="Q148" s="63"/>
      <c r="R148" s="37" t="str">
        <f t="shared" si="6"/>
        <v xml:space="preserve">Oak, Maple, Birch, </v>
      </c>
      <c r="S148" s="37" t="str">
        <f t="shared" si="7"/>
        <v/>
      </c>
      <c r="T148" s="39">
        <f t="shared" si="8"/>
        <v>0</v>
      </c>
      <c r="U148" s="3" t="s">
        <v>75</v>
      </c>
      <c r="V148" s="3" t="s">
        <v>163</v>
      </c>
      <c r="W148" s="13"/>
      <c r="X148" s="13"/>
      <c r="Y148" s="13"/>
      <c r="Z148" s="3" t="s">
        <v>78</v>
      </c>
      <c r="AA148" s="3"/>
      <c r="AB148" s="3"/>
      <c r="AC148" s="3"/>
      <c r="AD148" s="3"/>
      <c r="AE148" s="3"/>
      <c r="AF148" s="3"/>
    </row>
    <row r="149" spans="1:32" ht="39">
      <c r="A149" s="5">
        <v>44570.29619212963</v>
      </c>
      <c r="B149">
        <v>-69.640557000000001</v>
      </c>
      <c r="C149">
        <v>44.561829000000003</v>
      </c>
      <c r="D149" s="2"/>
      <c r="E149" s="3" t="s">
        <v>72</v>
      </c>
      <c r="F149" s="12" t="s">
        <v>73</v>
      </c>
      <c r="G149" s="11" t="s">
        <v>77</v>
      </c>
      <c r="H149" s="63"/>
      <c r="I149" s="63" t="s">
        <v>78</v>
      </c>
      <c r="J149" s="63" t="s">
        <v>78</v>
      </c>
      <c r="K149" s="63"/>
      <c r="L149" s="63"/>
      <c r="M149" s="63" t="s">
        <v>78</v>
      </c>
      <c r="N149" s="63"/>
      <c r="O149" s="63"/>
      <c r="P149" s="63"/>
      <c r="Q149" s="63"/>
      <c r="R149" s="37" t="str">
        <f t="shared" si="6"/>
        <v xml:space="preserve">Maple, Ash, Crabapple, </v>
      </c>
      <c r="S149" s="37" t="str">
        <f t="shared" si="7"/>
        <v/>
      </c>
      <c r="T149" s="39">
        <f t="shared" si="8"/>
        <v>0</v>
      </c>
      <c r="U149" s="3" t="s">
        <v>1136</v>
      </c>
      <c r="V149" s="3" t="s">
        <v>164</v>
      </c>
      <c r="W149" s="13"/>
      <c r="X149" s="13"/>
      <c r="Y149" s="13"/>
      <c r="Z149" s="3" t="s">
        <v>78</v>
      </c>
      <c r="AA149" s="3"/>
      <c r="AB149" s="3"/>
      <c r="AC149" s="3"/>
      <c r="AD149" s="3"/>
      <c r="AE149" s="3"/>
      <c r="AF149" s="3"/>
    </row>
    <row r="150" spans="1:32" ht="51.75">
      <c r="A150" s="5">
        <v>44570.304085648146</v>
      </c>
      <c r="B150">
        <v>-69.656372000000005</v>
      </c>
      <c r="C150">
        <v>44.544975999999998</v>
      </c>
      <c r="D150" s="2"/>
      <c r="E150" s="3" t="s">
        <v>72</v>
      </c>
      <c r="F150" s="11" t="s">
        <v>77</v>
      </c>
      <c r="G150" s="12" t="s">
        <v>73</v>
      </c>
      <c r="H150" s="63" t="s">
        <v>78</v>
      </c>
      <c r="I150" s="63" t="s">
        <v>78</v>
      </c>
      <c r="J150" s="63"/>
      <c r="K150" s="63"/>
      <c r="L150" s="63" t="s">
        <v>79</v>
      </c>
      <c r="M150" s="63" t="s">
        <v>78</v>
      </c>
      <c r="N150" s="63"/>
      <c r="O150" s="63"/>
      <c r="P150" s="63"/>
      <c r="Q150" s="63"/>
      <c r="R150" s="37" t="str">
        <f t="shared" si="6"/>
        <v xml:space="preserve">Oak, Maple, Apple, Crabapple, </v>
      </c>
      <c r="S150" s="37" t="str">
        <f t="shared" si="7"/>
        <v xml:space="preserve">Apple, </v>
      </c>
      <c r="T150" s="39">
        <f t="shared" si="8"/>
        <v>1</v>
      </c>
      <c r="U150" s="3" t="s">
        <v>1136</v>
      </c>
      <c r="V150" s="3" t="s">
        <v>165</v>
      </c>
      <c r="W150" s="13"/>
      <c r="X150" s="13"/>
      <c r="Y150" s="13"/>
      <c r="Z150" s="3"/>
      <c r="AA150" s="3"/>
      <c r="AB150" s="3"/>
      <c r="AC150" s="3"/>
      <c r="AD150" s="3"/>
      <c r="AE150" s="3"/>
      <c r="AF150" s="3"/>
    </row>
    <row r="151" spans="1:32" ht="39">
      <c r="A151" s="5">
        <v>44570.358749999999</v>
      </c>
      <c r="B151">
        <v>-69.671432999999993</v>
      </c>
      <c r="C151">
        <v>44.521261000000003</v>
      </c>
      <c r="D151" s="2"/>
      <c r="E151" s="3" t="s">
        <v>72</v>
      </c>
      <c r="F151" s="11" t="s">
        <v>77</v>
      </c>
      <c r="G151" s="11" t="s">
        <v>77</v>
      </c>
      <c r="H151" s="63"/>
      <c r="I151" s="63"/>
      <c r="J151" s="63"/>
      <c r="K151" s="63"/>
      <c r="L151" s="63" t="s">
        <v>78</v>
      </c>
      <c r="M151" s="63"/>
      <c r="N151" s="63"/>
      <c r="O151" s="63"/>
      <c r="P151" s="63"/>
      <c r="Q151" s="63"/>
      <c r="R151" s="37" t="str">
        <f t="shared" si="6"/>
        <v xml:space="preserve">Apple, </v>
      </c>
      <c r="S151" s="37" t="str">
        <f t="shared" si="7"/>
        <v/>
      </c>
      <c r="T151" s="39">
        <f t="shared" si="8"/>
        <v>0</v>
      </c>
      <c r="U151" s="3" t="s">
        <v>1136</v>
      </c>
      <c r="V151" s="3" t="s">
        <v>166</v>
      </c>
      <c r="W151" s="13"/>
      <c r="X151" s="13"/>
      <c r="Y151" s="13"/>
      <c r="Z151" s="3"/>
      <c r="AA151" s="3"/>
      <c r="AB151" s="3"/>
      <c r="AC151" s="3"/>
      <c r="AD151" s="3"/>
      <c r="AE151" s="3"/>
      <c r="AF151" s="3"/>
    </row>
    <row r="152" spans="1:32" ht="39">
      <c r="A152" s="5">
        <v>44570.380787037036</v>
      </c>
      <c r="B152">
        <v>-69.644969000000003</v>
      </c>
      <c r="C152">
        <v>44.562835</v>
      </c>
      <c r="D152" s="2"/>
      <c r="E152" s="3" t="s">
        <v>72</v>
      </c>
      <c r="F152" s="11" t="s">
        <v>77</v>
      </c>
      <c r="G152" s="11" t="s">
        <v>77</v>
      </c>
      <c r="H152" s="63" t="s">
        <v>78</v>
      </c>
      <c r="I152" s="63"/>
      <c r="J152" s="63" t="s">
        <v>78</v>
      </c>
      <c r="K152" s="63"/>
      <c r="L152" s="63"/>
      <c r="M152" s="63"/>
      <c r="N152" s="63" t="s">
        <v>78</v>
      </c>
      <c r="O152" s="63"/>
      <c r="P152" s="63"/>
      <c r="Q152" s="63"/>
      <c r="R152" s="37" t="str">
        <f t="shared" si="6"/>
        <v xml:space="preserve">Oak, Ash, Pear, </v>
      </c>
      <c r="S152" s="37" t="str">
        <f t="shared" si="7"/>
        <v/>
      </c>
      <c r="T152" s="39">
        <f t="shared" si="8"/>
        <v>0</v>
      </c>
      <c r="U152" s="3" t="s">
        <v>1136</v>
      </c>
      <c r="V152" s="16" t="s">
        <v>167</v>
      </c>
      <c r="W152" s="19">
        <v>3</v>
      </c>
      <c r="X152" s="19">
        <v>1</v>
      </c>
      <c r="Y152" s="19" t="str">
        <f>IF(OR(X152=1, X152=4), "Insert/Injection", " Manual Removal")</f>
        <v>Insert/Injection</v>
      </c>
      <c r="Z152" s="3" t="s">
        <v>78</v>
      </c>
      <c r="AA152" s="3"/>
      <c r="AB152" s="3"/>
      <c r="AC152" s="3"/>
      <c r="AD152" s="3"/>
      <c r="AE152" s="3"/>
      <c r="AF152" s="3"/>
    </row>
    <row r="153" spans="1:32">
      <c r="A153" s="5">
        <v>44570.391585648147</v>
      </c>
      <c r="B153">
        <v>-69.641631000000004</v>
      </c>
      <c r="C153">
        <v>44.555880999999999</v>
      </c>
      <c r="D153" s="2"/>
      <c r="E153" s="3" t="s">
        <v>72</v>
      </c>
      <c r="F153" s="11" t="s">
        <v>77</v>
      </c>
      <c r="G153" s="12" t="s">
        <v>73</v>
      </c>
      <c r="H153" s="63" t="s">
        <v>82</v>
      </c>
      <c r="I153" s="63"/>
      <c r="J153" s="63"/>
      <c r="K153" s="63"/>
      <c r="L153" s="63" t="s">
        <v>79</v>
      </c>
      <c r="M153" s="63"/>
      <c r="N153" s="63"/>
      <c r="O153" s="63"/>
      <c r="P153" s="63"/>
      <c r="Q153" s="63"/>
      <c r="R153" s="37" t="str">
        <f t="shared" si="6"/>
        <v xml:space="preserve">Oak, Apple, </v>
      </c>
      <c r="S153" s="37" t="str">
        <f t="shared" si="7"/>
        <v xml:space="preserve">Oak, Apple, </v>
      </c>
      <c r="T153" s="39">
        <f t="shared" si="8"/>
        <v>2</v>
      </c>
      <c r="U153" s="3" t="s">
        <v>75</v>
      </c>
      <c r="V153" s="3"/>
      <c r="W153" s="13"/>
      <c r="X153" s="13"/>
      <c r="Y153" s="13"/>
      <c r="Z153" s="3"/>
      <c r="AA153" s="3"/>
      <c r="AB153" s="3"/>
      <c r="AC153" s="3"/>
      <c r="AD153" s="3"/>
      <c r="AE153" s="3"/>
      <c r="AF153" s="3"/>
    </row>
    <row r="154" spans="1:32" ht="39">
      <c r="A154" s="5">
        <v>44570.394155092596</v>
      </c>
      <c r="B154">
        <v>-69.642144999999999</v>
      </c>
      <c r="C154">
        <v>44.539655000000003</v>
      </c>
      <c r="D154" s="2"/>
      <c r="E154" s="3" t="s">
        <v>72</v>
      </c>
      <c r="F154" s="11" t="s">
        <v>77</v>
      </c>
      <c r="G154" s="11" t="s">
        <v>77</v>
      </c>
      <c r="H154" s="63"/>
      <c r="I154" s="63" t="s">
        <v>78</v>
      </c>
      <c r="J154" s="63"/>
      <c r="K154" s="63"/>
      <c r="L154" s="63"/>
      <c r="M154" s="63"/>
      <c r="N154" s="63"/>
      <c r="O154" s="63"/>
      <c r="P154" s="63"/>
      <c r="Q154" s="63"/>
      <c r="R154" s="37" t="str">
        <f t="shared" si="6"/>
        <v xml:space="preserve">Maple, </v>
      </c>
      <c r="S154" s="37" t="str">
        <f t="shared" si="7"/>
        <v/>
      </c>
      <c r="T154" s="39">
        <f t="shared" si="8"/>
        <v>0</v>
      </c>
      <c r="U154" s="3" t="s">
        <v>1136</v>
      </c>
      <c r="V154" s="3"/>
      <c r="W154" s="13"/>
      <c r="X154" s="13"/>
      <c r="Y154" s="13"/>
      <c r="Z154" s="3" t="s">
        <v>78</v>
      </c>
      <c r="AA154" s="3"/>
      <c r="AB154" s="3"/>
      <c r="AC154" s="3"/>
      <c r="AD154" s="3"/>
      <c r="AE154" s="3"/>
      <c r="AF154" s="3"/>
    </row>
    <row r="155" spans="1:32" ht="39">
      <c r="A155" s="5">
        <v>44570.407060185185</v>
      </c>
      <c r="B155">
        <v>-69.646082000000007</v>
      </c>
      <c r="C155">
        <v>44.549005000000001</v>
      </c>
      <c r="D155" s="2"/>
      <c r="E155" s="3" t="s">
        <v>72</v>
      </c>
      <c r="F155" s="11" t="s">
        <v>77</v>
      </c>
      <c r="G155" s="11" t="s">
        <v>77</v>
      </c>
      <c r="H155" s="63" t="s">
        <v>79</v>
      </c>
      <c r="I155" s="63" t="s">
        <v>78</v>
      </c>
      <c r="J155" s="63"/>
      <c r="K155" s="63"/>
      <c r="L155" s="63"/>
      <c r="M155" s="63"/>
      <c r="N155" s="63"/>
      <c r="O155" s="63"/>
      <c r="P155" s="63"/>
      <c r="Q155" s="63"/>
      <c r="R155" s="37" t="str">
        <f t="shared" si="6"/>
        <v xml:space="preserve">Oak, Maple, </v>
      </c>
      <c r="S155" s="37" t="str">
        <f t="shared" si="7"/>
        <v xml:space="preserve">Oak, </v>
      </c>
      <c r="T155" s="39">
        <f t="shared" si="8"/>
        <v>1</v>
      </c>
      <c r="U155" s="3" t="s">
        <v>75</v>
      </c>
      <c r="V155" s="15" t="s">
        <v>168</v>
      </c>
      <c r="W155" s="17">
        <v>2</v>
      </c>
      <c r="X155" s="17">
        <v>1</v>
      </c>
      <c r="Y155" s="17" t="str">
        <f>IF(OR(X155=1, X155=4), "Insert/Injection", " Manual Removal")</f>
        <v>Insert/Injection</v>
      </c>
      <c r="Z155" s="3" t="s">
        <v>78</v>
      </c>
      <c r="AA155" s="3"/>
      <c r="AB155" s="3"/>
      <c r="AC155" s="3"/>
      <c r="AD155" s="3"/>
      <c r="AE155" s="3"/>
      <c r="AF155" s="3"/>
    </row>
    <row r="156" spans="1:32" ht="39">
      <c r="A156" s="5">
        <v>44570.426145833335</v>
      </c>
      <c r="B156">
        <v>-69.635969000000003</v>
      </c>
      <c r="C156">
        <v>44.561413000000002</v>
      </c>
      <c r="D156" s="2"/>
      <c r="E156" s="3" t="s">
        <v>72</v>
      </c>
      <c r="F156" s="12" t="s">
        <v>73</v>
      </c>
      <c r="G156" s="12" t="s">
        <v>73</v>
      </c>
      <c r="H156" s="63"/>
      <c r="I156" s="63"/>
      <c r="J156" s="63"/>
      <c r="K156" s="63"/>
      <c r="L156" s="63"/>
      <c r="M156" s="63" t="s">
        <v>78</v>
      </c>
      <c r="N156" s="63"/>
      <c r="O156" s="63"/>
      <c r="P156" s="63"/>
      <c r="Q156" s="63"/>
      <c r="R156" s="37" t="str">
        <f t="shared" si="6"/>
        <v xml:space="preserve">Crabapple, </v>
      </c>
      <c r="S156" s="37" t="str">
        <f t="shared" si="7"/>
        <v/>
      </c>
      <c r="T156" s="39">
        <f t="shared" si="8"/>
        <v>0</v>
      </c>
      <c r="U156" s="3" t="s">
        <v>1136</v>
      </c>
      <c r="V156" s="3" t="s">
        <v>169</v>
      </c>
      <c r="W156" s="13"/>
      <c r="X156" s="13"/>
      <c r="Y156" s="13"/>
      <c r="Z156" s="3" t="s">
        <v>78</v>
      </c>
      <c r="AA156" s="3"/>
      <c r="AB156" s="3"/>
      <c r="AC156" s="3"/>
      <c r="AD156" s="3"/>
      <c r="AE156" s="3"/>
      <c r="AF156" s="3"/>
    </row>
    <row r="157" spans="1:32" ht="39">
      <c r="A157" s="5">
        <v>44570.449444444443</v>
      </c>
      <c r="B157">
        <v>-69.645345000000006</v>
      </c>
      <c r="C157">
        <v>44.540483000000002</v>
      </c>
      <c r="D157" s="2"/>
      <c r="E157" s="3" t="s">
        <v>72</v>
      </c>
      <c r="F157" s="11" t="s">
        <v>77</v>
      </c>
      <c r="G157" s="11" t="s">
        <v>77</v>
      </c>
      <c r="H157" s="63" t="s">
        <v>78</v>
      </c>
      <c r="I157" s="63" t="s">
        <v>78</v>
      </c>
      <c r="J157" s="63"/>
      <c r="K157" s="63"/>
      <c r="L157" s="63"/>
      <c r="M157" s="63"/>
      <c r="N157" s="63"/>
      <c r="O157" s="63"/>
      <c r="P157" s="63"/>
      <c r="Q157" s="63"/>
      <c r="R157" s="37" t="str">
        <f t="shared" si="6"/>
        <v xml:space="preserve">Oak, Maple, </v>
      </c>
      <c r="S157" s="37" t="str">
        <f t="shared" si="7"/>
        <v/>
      </c>
      <c r="T157" s="39">
        <f t="shared" si="8"/>
        <v>0</v>
      </c>
      <c r="U157" s="3" t="s">
        <v>1136</v>
      </c>
      <c r="V157" s="15" t="s">
        <v>170</v>
      </c>
      <c r="W157" s="17">
        <v>2</v>
      </c>
      <c r="X157" s="17">
        <v>1</v>
      </c>
      <c r="Y157" s="17" t="str">
        <f>IF(OR(X157=1, X157=4), "Insert/Injection", " Manual Removal")</f>
        <v>Insert/Injection</v>
      </c>
      <c r="Z157" s="3" t="s">
        <v>78</v>
      </c>
      <c r="AA157" s="3"/>
      <c r="AB157" s="3"/>
      <c r="AC157" s="3"/>
      <c r="AD157" s="3"/>
      <c r="AE157" s="3"/>
      <c r="AF157" s="3"/>
    </row>
    <row r="158" spans="1:32" ht="90">
      <c r="A158" s="5">
        <v>44570.473229166666</v>
      </c>
      <c r="B158">
        <v>-69.654741000000001</v>
      </c>
      <c r="C158">
        <v>44.554437999999998</v>
      </c>
      <c r="D158" s="2"/>
      <c r="E158" s="3" t="s">
        <v>72</v>
      </c>
      <c r="F158" s="11" t="s">
        <v>77</v>
      </c>
      <c r="G158" s="12" t="s">
        <v>73</v>
      </c>
      <c r="H158" s="63"/>
      <c r="I158" s="63" t="s">
        <v>78</v>
      </c>
      <c r="J158" s="63"/>
      <c r="K158" s="63"/>
      <c r="L158" s="63" t="s">
        <v>78</v>
      </c>
      <c r="M158" s="63" t="s">
        <v>78</v>
      </c>
      <c r="N158" s="63"/>
      <c r="O158" s="63" t="s">
        <v>78</v>
      </c>
      <c r="P158" s="63"/>
      <c r="Q158" s="63"/>
      <c r="R158" s="37" t="str">
        <f t="shared" si="6"/>
        <v xml:space="preserve">Maple, Apple, Crabapple, Cherry, </v>
      </c>
      <c r="S158" s="37" t="str">
        <f t="shared" si="7"/>
        <v/>
      </c>
      <c r="T158" s="39">
        <f t="shared" si="8"/>
        <v>0</v>
      </c>
      <c r="U158" s="3" t="s">
        <v>75</v>
      </c>
      <c r="V158" s="3" t="s">
        <v>171</v>
      </c>
      <c r="W158" s="13"/>
      <c r="X158" s="13"/>
      <c r="Y158" s="13"/>
      <c r="Z158" s="3" t="s">
        <v>79</v>
      </c>
      <c r="AA158" s="3"/>
      <c r="AB158" s="3"/>
      <c r="AC158" s="3"/>
      <c r="AD158" s="3"/>
      <c r="AE158" s="3"/>
      <c r="AF158" s="3"/>
    </row>
    <row r="159" spans="1:32" ht="26.25">
      <c r="A159" s="5">
        <v>44570.473657407405</v>
      </c>
      <c r="B159">
        <v>-69.639771999999994</v>
      </c>
      <c r="C159">
        <v>44.555104</v>
      </c>
      <c r="D159" s="2"/>
      <c r="E159" s="3" t="s">
        <v>72</v>
      </c>
      <c r="F159" s="12" t="s">
        <v>73</v>
      </c>
      <c r="G159" s="12" t="s">
        <v>73</v>
      </c>
      <c r="H159" s="63"/>
      <c r="I159" s="63"/>
      <c r="J159" s="63"/>
      <c r="K159" s="63"/>
      <c r="L159" s="63"/>
      <c r="M159" s="63"/>
      <c r="N159" s="63"/>
      <c r="O159" s="63"/>
      <c r="P159" s="63"/>
      <c r="Q159" s="63"/>
      <c r="R159" s="37" t="str">
        <f t="shared" si="6"/>
        <v/>
      </c>
      <c r="S159" s="37" t="str">
        <f t="shared" si="7"/>
        <v/>
      </c>
      <c r="T159" s="39">
        <f t="shared" si="8"/>
        <v>0</v>
      </c>
      <c r="U159" s="3"/>
      <c r="V159" s="3" t="s">
        <v>172</v>
      </c>
      <c r="W159" s="13"/>
      <c r="X159" s="13"/>
      <c r="Y159" s="13"/>
      <c r="Z159" s="3"/>
      <c r="AA159" s="3"/>
      <c r="AB159" s="3"/>
      <c r="AC159" s="3"/>
      <c r="AD159" s="3"/>
      <c r="AE159" s="3"/>
      <c r="AF159" s="3"/>
    </row>
    <row r="160" spans="1:32" ht="39">
      <c r="A160" s="5">
        <v>44570.522361111114</v>
      </c>
      <c r="B160">
        <v>-69.634679000000006</v>
      </c>
      <c r="C160">
        <v>44.560921</v>
      </c>
      <c r="D160" s="2"/>
      <c r="E160" s="3" t="s">
        <v>72</v>
      </c>
      <c r="F160" s="12" t="s">
        <v>73</v>
      </c>
      <c r="G160" s="12" t="s">
        <v>73</v>
      </c>
      <c r="H160" s="63"/>
      <c r="I160" s="63"/>
      <c r="J160" s="63"/>
      <c r="K160" s="63"/>
      <c r="L160" s="63"/>
      <c r="M160" s="63"/>
      <c r="N160" s="63"/>
      <c r="O160" s="63" t="s">
        <v>78</v>
      </c>
      <c r="P160" s="63"/>
      <c r="Q160" s="63"/>
      <c r="R160" s="37" t="str">
        <f t="shared" si="6"/>
        <v xml:space="preserve">Cherry, </v>
      </c>
      <c r="S160" s="37" t="str">
        <f t="shared" si="7"/>
        <v/>
      </c>
      <c r="T160" s="39">
        <f t="shared" si="8"/>
        <v>0</v>
      </c>
      <c r="U160" s="3" t="s">
        <v>1136</v>
      </c>
      <c r="V160" s="3"/>
      <c r="W160" s="13"/>
      <c r="X160" s="13"/>
      <c r="Y160" s="13"/>
      <c r="Z160" s="3" t="s">
        <v>78</v>
      </c>
      <c r="AA160" s="3"/>
      <c r="AB160" s="3"/>
      <c r="AC160" s="3"/>
      <c r="AD160" s="3"/>
      <c r="AE160" s="3"/>
      <c r="AF160" s="3"/>
    </row>
    <row r="161" spans="1:32" ht="51.75">
      <c r="A161" s="5">
        <v>44570.531284722223</v>
      </c>
      <c r="B161">
        <v>-69.673267999999993</v>
      </c>
      <c r="C161">
        <v>44.52102</v>
      </c>
      <c r="D161" s="2"/>
      <c r="E161" s="3" t="s">
        <v>81</v>
      </c>
      <c r="F161" s="12" t="s">
        <v>73</v>
      </c>
      <c r="G161" s="12" t="s">
        <v>73</v>
      </c>
      <c r="H161" s="63"/>
      <c r="I161" s="63" t="s">
        <v>78</v>
      </c>
      <c r="J161" s="63"/>
      <c r="K161" s="63" t="s">
        <v>78</v>
      </c>
      <c r="L161" s="63"/>
      <c r="M161" s="63"/>
      <c r="N161" s="63"/>
      <c r="O161" s="63"/>
      <c r="P161" s="63" t="s">
        <v>78</v>
      </c>
      <c r="Q161" s="63"/>
      <c r="R161" s="37" t="str">
        <f t="shared" si="6"/>
        <v xml:space="preserve">Maple, Birch, Serviceberry, </v>
      </c>
      <c r="S161" s="37" t="str">
        <f t="shared" si="7"/>
        <v/>
      </c>
      <c r="T161" s="39">
        <f t="shared" si="8"/>
        <v>0</v>
      </c>
      <c r="U161" s="3" t="s">
        <v>1136</v>
      </c>
      <c r="V161" s="3"/>
      <c r="W161" s="13"/>
      <c r="X161" s="13"/>
      <c r="Y161" s="13"/>
      <c r="Z161" s="3"/>
      <c r="AA161" s="3"/>
      <c r="AB161" s="3"/>
      <c r="AC161" s="3"/>
      <c r="AD161" s="3"/>
      <c r="AE161" s="3"/>
      <c r="AF161" s="3"/>
    </row>
    <row r="162" spans="1:32" ht="26.25">
      <c r="A162" s="5">
        <v>44570.548900462964</v>
      </c>
      <c r="B162">
        <v>-69.649964999999995</v>
      </c>
      <c r="C162">
        <v>44.544390999999997</v>
      </c>
      <c r="D162" s="2"/>
      <c r="E162" s="3" t="s">
        <v>72</v>
      </c>
      <c r="F162" s="11" t="s">
        <v>77</v>
      </c>
      <c r="G162" s="12" t="s">
        <v>73</v>
      </c>
      <c r="H162" s="63"/>
      <c r="I162" s="63" t="s">
        <v>78</v>
      </c>
      <c r="J162" s="63" t="s">
        <v>78</v>
      </c>
      <c r="K162" s="63"/>
      <c r="L162" s="63" t="s">
        <v>79</v>
      </c>
      <c r="M162" s="63"/>
      <c r="N162" s="63"/>
      <c r="O162" s="63"/>
      <c r="P162" s="63"/>
      <c r="Q162" s="63"/>
      <c r="R162" s="37" t="str">
        <f t="shared" si="6"/>
        <v xml:space="preserve">Maple, Ash, Apple, </v>
      </c>
      <c r="S162" s="37" t="str">
        <f t="shared" si="7"/>
        <v xml:space="preserve">Apple, </v>
      </c>
      <c r="T162" s="39">
        <f t="shared" si="8"/>
        <v>1</v>
      </c>
      <c r="U162" s="3" t="s">
        <v>1136</v>
      </c>
      <c r="V162" s="3" t="s">
        <v>173</v>
      </c>
      <c r="W162" s="13"/>
      <c r="X162" s="13"/>
      <c r="Y162" s="13"/>
      <c r="Z162" s="3"/>
      <c r="AA162" s="3"/>
      <c r="AB162" s="3"/>
      <c r="AC162" s="3"/>
      <c r="AD162" s="3"/>
      <c r="AE162" s="3"/>
      <c r="AF162" s="3"/>
    </row>
    <row r="163" spans="1:32" ht="39">
      <c r="A163" s="5">
        <v>44570.569814814815</v>
      </c>
      <c r="B163">
        <v>-69.640209999999996</v>
      </c>
      <c r="C163">
        <v>44.550266999999998</v>
      </c>
      <c r="D163" s="2"/>
      <c r="E163" s="3" t="s">
        <v>81</v>
      </c>
      <c r="F163" s="12" t="s">
        <v>73</v>
      </c>
      <c r="G163" s="12" t="s">
        <v>73</v>
      </c>
      <c r="H163" s="63"/>
      <c r="I163" s="63" t="s">
        <v>78</v>
      </c>
      <c r="J163" s="63" t="s">
        <v>78</v>
      </c>
      <c r="K163" s="63"/>
      <c r="L163" s="63"/>
      <c r="M163" s="63"/>
      <c r="N163" s="63"/>
      <c r="O163" s="63" t="s">
        <v>78</v>
      </c>
      <c r="P163" s="63"/>
      <c r="Q163" s="63"/>
      <c r="R163" s="37" t="str">
        <f t="shared" si="6"/>
        <v xml:space="preserve">Maple, Ash, Cherry, </v>
      </c>
      <c r="S163" s="37" t="str">
        <f t="shared" si="7"/>
        <v/>
      </c>
      <c r="T163" s="39">
        <f t="shared" si="8"/>
        <v>0</v>
      </c>
      <c r="U163" s="3" t="s">
        <v>1136</v>
      </c>
      <c r="V163" s="3"/>
      <c r="W163" s="13"/>
      <c r="X163" s="13"/>
      <c r="Y163" s="13"/>
      <c r="Z163" s="3" t="s">
        <v>78</v>
      </c>
      <c r="AA163" s="3"/>
      <c r="AB163" s="3"/>
      <c r="AC163" s="3"/>
      <c r="AD163" s="3"/>
      <c r="AE163" s="3"/>
      <c r="AF163" s="3"/>
    </row>
    <row r="164" spans="1:32" ht="39">
      <c r="A164" s="5">
        <v>44570.582187499997</v>
      </c>
      <c r="B164">
        <v>-69.642825999999999</v>
      </c>
      <c r="C164">
        <v>44.563184</v>
      </c>
      <c r="D164" s="2"/>
      <c r="E164" s="3" t="s">
        <v>72</v>
      </c>
      <c r="F164" s="12" t="s">
        <v>73</v>
      </c>
      <c r="G164" s="12" t="s">
        <v>73</v>
      </c>
      <c r="H164" s="63"/>
      <c r="I164" s="63"/>
      <c r="J164" s="63"/>
      <c r="K164" s="63"/>
      <c r="L164" s="63"/>
      <c r="M164" s="63"/>
      <c r="N164" s="63"/>
      <c r="O164" s="63"/>
      <c r="P164" s="63"/>
      <c r="Q164" s="63"/>
      <c r="R164" s="37" t="str">
        <f t="shared" si="6"/>
        <v/>
      </c>
      <c r="S164" s="37" t="str">
        <f t="shared" si="7"/>
        <v/>
      </c>
      <c r="T164" s="39">
        <f t="shared" si="8"/>
        <v>0</v>
      </c>
      <c r="U164" s="3" t="s">
        <v>1136</v>
      </c>
      <c r="V164" s="3" t="s">
        <v>174</v>
      </c>
      <c r="W164" s="13"/>
      <c r="X164" s="13"/>
      <c r="Y164" s="13"/>
      <c r="Z164" s="3" t="s">
        <v>78</v>
      </c>
      <c r="AA164" s="3"/>
      <c r="AB164" s="3"/>
      <c r="AC164" s="3"/>
      <c r="AD164" s="3"/>
      <c r="AE164" s="3"/>
      <c r="AF164" s="3"/>
    </row>
    <row r="165" spans="1:32" ht="39">
      <c r="A165" s="5">
        <v>44570.585162037038</v>
      </c>
      <c r="B165">
        <v>-69.636512999999994</v>
      </c>
      <c r="C165">
        <v>44.575513000000001</v>
      </c>
      <c r="D165" s="2"/>
      <c r="E165" s="3" t="s">
        <v>72</v>
      </c>
      <c r="F165" s="11" t="s">
        <v>77</v>
      </c>
      <c r="G165" s="12" t="s">
        <v>73</v>
      </c>
      <c r="H165" s="63"/>
      <c r="I165" s="63"/>
      <c r="J165" s="63"/>
      <c r="K165" s="63"/>
      <c r="L165" s="63" t="s">
        <v>78</v>
      </c>
      <c r="M165" s="63" t="s">
        <v>78</v>
      </c>
      <c r="N165" s="63"/>
      <c r="O165" s="63"/>
      <c r="P165" s="63"/>
      <c r="Q165" s="63"/>
      <c r="R165" s="37" t="str">
        <f t="shared" si="6"/>
        <v xml:space="preserve">Apple, Crabapple, </v>
      </c>
      <c r="S165" s="37" t="str">
        <f t="shared" si="7"/>
        <v/>
      </c>
      <c r="T165" s="39">
        <f t="shared" si="8"/>
        <v>0</v>
      </c>
      <c r="U165" s="3" t="s">
        <v>84</v>
      </c>
      <c r="V165" s="3" t="s">
        <v>175</v>
      </c>
      <c r="W165" s="13"/>
      <c r="X165" s="13"/>
      <c r="Y165" s="13"/>
      <c r="Z165" s="3" t="s">
        <v>78</v>
      </c>
      <c r="AA165" s="3"/>
      <c r="AB165" s="3"/>
      <c r="AC165" s="3"/>
      <c r="AD165" s="3"/>
      <c r="AE165" s="3"/>
      <c r="AF165" s="3"/>
    </row>
    <row r="166" spans="1:32" ht="26.25">
      <c r="A166" s="5">
        <v>44570.594953703701</v>
      </c>
      <c r="B166">
        <v>-69.659131000000002</v>
      </c>
      <c r="C166">
        <v>44.536217999999998</v>
      </c>
      <c r="D166" s="2"/>
      <c r="E166" s="3" t="s">
        <v>81</v>
      </c>
      <c r="F166" s="11" t="s">
        <v>77</v>
      </c>
      <c r="G166" s="11" t="s">
        <v>77</v>
      </c>
      <c r="H166" s="63" t="s">
        <v>79</v>
      </c>
      <c r="I166" s="63"/>
      <c r="J166" s="63" t="s">
        <v>79</v>
      </c>
      <c r="K166" s="63"/>
      <c r="L166" s="63"/>
      <c r="M166" s="63"/>
      <c r="N166" s="63"/>
      <c r="O166" s="63"/>
      <c r="P166" s="63"/>
      <c r="Q166" s="63"/>
      <c r="R166" s="37" t="str">
        <f t="shared" si="6"/>
        <v xml:space="preserve">Oak, Ash, </v>
      </c>
      <c r="S166" s="37" t="str">
        <f t="shared" si="7"/>
        <v xml:space="preserve">Oak, Ash, </v>
      </c>
      <c r="T166" s="39">
        <f t="shared" si="8"/>
        <v>2</v>
      </c>
      <c r="U166" s="3" t="s">
        <v>1136</v>
      </c>
      <c r="V166" s="15" t="s">
        <v>176</v>
      </c>
      <c r="W166" s="17">
        <v>2</v>
      </c>
      <c r="X166" s="17">
        <v>1</v>
      </c>
      <c r="Y166" s="17" t="str">
        <f>IF(OR(X166=1, X166=4), "Insert/Injection", " Manual Removal")</f>
        <v>Insert/Injection</v>
      </c>
      <c r="Z166" s="3"/>
      <c r="AA166" s="3"/>
      <c r="AB166" s="3"/>
      <c r="AC166" s="3"/>
      <c r="AD166" s="3"/>
      <c r="AE166" s="3"/>
      <c r="AF166" s="3"/>
    </row>
    <row r="167" spans="1:32" ht="39">
      <c r="A167" s="5">
        <v>44570.614918981482</v>
      </c>
      <c r="B167">
        <v>-69.651375000000002</v>
      </c>
      <c r="C167">
        <v>44.554600999999998</v>
      </c>
      <c r="D167" s="2"/>
      <c r="E167" s="3" t="s">
        <v>72</v>
      </c>
      <c r="F167" s="12" t="s">
        <v>73</v>
      </c>
      <c r="G167" s="11" t="s">
        <v>77</v>
      </c>
      <c r="H167" s="63" t="s">
        <v>78</v>
      </c>
      <c r="I167" s="63" t="s">
        <v>78</v>
      </c>
      <c r="J167" s="63" t="s">
        <v>78</v>
      </c>
      <c r="K167" s="63"/>
      <c r="L167" s="63"/>
      <c r="M167" s="63"/>
      <c r="N167" s="63"/>
      <c r="O167" s="63"/>
      <c r="P167" s="63"/>
      <c r="Q167" s="63"/>
      <c r="R167" s="37" t="str">
        <f t="shared" si="6"/>
        <v xml:space="preserve">Oak, Maple, Ash, </v>
      </c>
      <c r="S167" s="37" t="str">
        <f t="shared" si="7"/>
        <v/>
      </c>
      <c r="T167" s="39">
        <f t="shared" si="8"/>
        <v>0</v>
      </c>
      <c r="U167" s="3" t="s">
        <v>1136</v>
      </c>
      <c r="V167" s="3" t="s">
        <v>177</v>
      </c>
      <c r="W167" s="13"/>
      <c r="X167" s="13"/>
      <c r="Y167" s="13"/>
      <c r="Z167" s="3" t="s">
        <v>78</v>
      </c>
      <c r="AA167" s="3"/>
      <c r="AB167" s="3"/>
      <c r="AC167" s="3"/>
      <c r="AD167" s="3"/>
      <c r="AE167" s="3"/>
      <c r="AF167" s="3"/>
    </row>
    <row r="168" spans="1:32" ht="39">
      <c r="A168" s="5">
        <v>44570.629814814813</v>
      </c>
      <c r="B168">
        <v>-69.635278999999997</v>
      </c>
      <c r="C168">
        <v>44.551276000000001</v>
      </c>
      <c r="D168" s="2"/>
      <c r="E168" s="3" t="s">
        <v>72</v>
      </c>
      <c r="F168" s="12" t="s">
        <v>73</v>
      </c>
      <c r="G168" s="11" t="s">
        <v>77</v>
      </c>
      <c r="H168" s="63"/>
      <c r="I168" s="63" t="s">
        <v>78</v>
      </c>
      <c r="J168" s="63"/>
      <c r="K168" s="63"/>
      <c r="L168" s="63" t="s">
        <v>78</v>
      </c>
      <c r="M168" s="63" t="s">
        <v>78</v>
      </c>
      <c r="N168" s="63"/>
      <c r="O168" s="63"/>
      <c r="P168" s="63"/>
      <c r="Q168" s="63"/>
      <c r="R168" s="37" t="str">
        <f t="shared" si="6"/>
        <v xml:space="preserve">Maple, Apple, Crabapple, </v>
      </c>
      <c r="S168" s="37" t="str">
        <f t="shared" si="7"/>
        <v/>
      </c>
      <c r="T168" s="39">
        <f t="shared" si="8"/>
        <v>0</v>
      </c>
      <c r="U168" s="3" t="s">
        <v>1136</v>
      </c>
      <c r="V168" s="3"/>
      <c r="W168" s="13"/>
      <c r="X168" s="13"/>
      <c r="Y168" s="13"/>
      <c r="Z168" s="3" t="s">
        <v>78</v>
      </c>
      <c r="AA168" s="3"/>
      <c r="AB168" s="3"/>
      <c r="AC168" s="3"/>
      <c r="AD168" s="3"/>
      <c r="AE168" s="3"/>
      <c r="AF168" s="3"/>
    </row>
    <row r="169" spans="1:32" ht="90">
      <c r="A169" s="5">
        <v>44570.663101851853</v>
      </c>
      <c r="B169">
        <v>-69.659389000000004</v>
      </c>
      <c r="C169">
        <v>44.547339999999998</v>
      </c>
      <c r="D169" s="2"/>
      <c r="E169" s="3" t="s">
        <v>72</v>
      </c>
      <c r="F169" s="11" t="s">
        <v>77</v>
      </c>
      <c r="G169" s="11" t="s">
        <v>77</v>
      </c>
      <c r="H169" s="63" t="s">
        <v>79</v>
      </c>
      <c r="I169" s="63" t="s">
        <v>79</v>
      </c>
      <c r="J169" s="63" t="s">
        <v>78</v>
      </c>
      <c r="K169" s="63" t="s">
        <v>79</v>
      </c>
      <c r="L169" s="63" t="s">
        <v>78</v>
      </c>
      <c r="M169" s="63" t="s">
        <v>79</v>
      </c>
      <c r="N169" s="63"/>
      <c r="O169" s="63" t="s">
        <v>79</v>
      </c>
      <c r="P169" s="63"/>
      <c r="Q169" s="63" t="s">
        <v>78</v>
      </c>
      <c r="R169" s="37" t="str">
        <f t="shared" si="6"/>
        <v xml:space="preserve">Oak, Maple, Ash, Birch, Apple, Crabapple, Cherry, Hawthorn, </v>
      </c>
      <c r="S169" s="37" t="str">
        <f t="shared" si="7"/>
        <v xml:space="preserve">Oak, Maple, Birch, Crabapple, Cherry, </v>
      </c>
      <c r="T169" s="39">
        <f t="shared" si="8"/>
        <v>5</v>
      </c>
      <c r="U169" s="3" t="s">
        <v>84</v>
      </c>
      <c r="V169" s="15" t="s">
        <v>85</v>
      </c>
      <c r="W169" s="17">
        <v>2</v>
      </c>
      <c r="X169" s="17">
        <v>4</v>
      </c>
      <c r="Y169" s="17" t="str">
        <f>IF(OR(X169=1, X169=4), "Insert/Injection", " Manual Removal")</f>
        <v>Insert/Injection</v>
      </c>
      <c r="Z169" s="3"/>
      <c r="AA169" s="3"/>
      <c r="AB169" s="3"/>
      <c r="AC169" s="3"/>
      <c r="AD169" s="3"/>
      <c r="AE169" s="3"/>
      <c r="AF169" s="3"/>
    </row>
    <row r="170" spans="1:32" ht="39">
      <c r="A170" s="5">
        <v>44570.665266203701</v>
      </c>
      <c r="B170">
        <v>-69.63794</v>
      </c>
      <c r="C170">
        <v>44.550485999999999</v>
      </c>
      <c r="D170" s="2"/>
      <c r="E170" s="3" t="s">
        <v>81</v>
      </c>
      <c r="F170" s="12" t="s">
        <v>73</v>
      </c>
      <c r="G170" s="12" t="s">
        <v>73</v>
      </c>
      <c r="H170" s="63"/>
      <c r="I170" s="63"/>
      <c r="J170" s="63"/>
      <c r="K170" s="63"/>
      <c r="L170" s="63"/>
      <c r="M170" s="63"/>
      <c r="N170" s="63"/>
      <c r="O170" s="63"/>
      <c r="P170" s="63"/>
      <c r="Q170" s="63"/>
      <c r="R170" s="37" t="str">
        <f t="shared" si="6"/>
        <v/>
      </c>
      <c r="S170" s="37" t="str">
        <f t="shared" si="7"/>
        <v/>
      </c>
      <c r="T170" s="39">
        <f t="shared" si="8"/>
        <v>0</v>
      </c>
      <c r="U170" s="3"/>
      <c r="V170" s="3"/>
      <c r="W170" s="13"/>
      <c r="X170" s="13"/>
      <c r="Y170" s="13"/>
      <c r="Z170" s="3" t="s">
        <v>78</v>
      </c>
      <c r="AA170" s="3"/>
      <c r="AB170" s="3"/>
      <c r="AC170" s="3"/>
      <c r="AD170" s="3"/>
      <c r="AE170" s="3"/>
      <c r="AF170" s="3"/>
    </row>
    <row r="171" spans="1:32" ht="51.75">
      <c r="A171" s="5">
        <v>44570.679618055554</v>
      </c>
      <c r="B171">
        <v>-69.64134</v>
      </c>
      <c r="C171">
        <v>44.562643000000001</v>
      </c>
      <c r="D171" s="2"/>
      <c r="E171" s="3" t="s">
        <v>72</v>
      </c>
      <c r="F171" s="12" t="s">
        <v>73</v>
      </c>
      <c r="G171" s="11" t="s">
        <v>77</v>
      </c>
      <c r="H171" s="63" t="s">
        <v>78</v>
      </c>
      <c r="I171" s="63" t="s">
        <v>78</v>
      </c>
      <c r="J171" s="63"/>
      <c r="K171" s="63" t="s">
        <v>78</v>
      </c>
      <c r="L171" s="63"/>
      <c r="M171" s="63" t="s">
        <v>78</v>
      </c>
      <c r="N171" s="63"/>
      <c r="O171" s="63"/>
      <c r="P171" s="63"/>
      <c r="Q171" s="63"/>
      <c r="R171" s="37" t="str">
        <f t="shared" si="6"/>
        <v xml:space="preserve">Oak, Maple, Birch, Crabapple, </v>
      </c>
      <c r="S171" s="37" t="str">
        <f t="shared" si="7"/>
        <v/>
      </c>
      <c r="T171" s="39">
        <f t="shared" si="8"/>
        <v>0</v>
      </c>
      <c r="U171" s="3" t="s">
        <v>1136</v>
      </c>
      <c r="V171" s="3" t="s">
        <v>178</v>
      </c>
      <c r="W171" s="13"/>
      <c r="X171" s="13"/>
      <c r="Y171" s="13"/>
      <c r="Z171" s="3"/>
      <c r="AA171" s="3"/>
      <c r="AB171" s="3"/>
      <c r="AC171" s="3"/>
      <c r="AD171" s="3"/>
      <c r="AE171" s="3"/>
      <c r="AF171" s="3"/>
    </row>
    <row r="172" spans="1:32" ht="51.75">
      <c r="A172" s="5">
        <v>44570.689375000002</v>
      </c>
      <c r="B172">
        <v>-69.641267999999997</v>
      </c>
      <c r="C172">
        <v>44.556080999999999</v>
      </c>
      <c r="D172" s="2"/>
      <c r="E172" s="3" t="s">
        <v>72</v>
      </c>
      <c r="F172" s="11" t="s">
        <v>77</v>
      </c>
      <c r="G172" s="11" t="s">
        <v>77</v>
      </c>
      <c r="H172" s="63"/>
      <c r="I172" s="63" t="s">
        <v>78</v>
      </c>
      <c r="J172" s="63"/>
      <c r="K172" s="63" t="s">
        <v>78</v>
      </c>
      <c r="L172" s="63"/>
      <c r="M172" s="63" t="s">
        <v>78</v>
      </c>
      <c r="N172" s="63"/>
      <c r="O172" s="63" t="s">
        <v>79</v>
      </c>
      <c r="P172" s="63"/>
      <c r="Q172" s="63"/>
      <c r="R172" s="37" t="str">
        <f t="shared" si="6"/>
        <v xml:space="preserve">Maple, Birch, Crabapple, Cherry, </v>
      </c>
      <c r="S172" s="37" t="str">
        <f t="shared" si="7"/>
        <v xml:space="preserve">Cherry, </v>
      </c>
      <c r="T172" s="39">
        <f t="shared" si="8"/>
        <v>1</v>
      </c>
      <c r="U172" s="3" t="s">
        <v>1136</v>
      </c>
      <c r="V172" s="3"/>
      <c r="W172" s="13"/>
      <c r="X172" s="13">
        <v>2</v>
      </c>
      <c r="Y172" s="13" t="s">
        <v>896</v>
      </c>
      <c r="Z172" s="3"/>
      <c r="AA172" s="3"/>
      <c r="AB172" s="3"/>
      <c r="AC172" s="3"/>
      <c r="AD172" s="3"/>
      <c r="AE172" s="3"/>
      <c r="AF172" s="3"/>
    </row>
    <row r="173" spans="1:32" ht="51.75">
      <c r="A173" s="5">
        <v>44570.738900462966</v>
      </c>
      <c r="B173">
        <v>-69.654447000000005</v>
      </c>
      <c r="C173">
        <v>44.547877</v>
      </c>
      <c r="D173" s="2"/>
      <c r="E173" s="3" t="s">
        <v>72</v>
      </c>
      <c r="F173" s="11" t="s">
        <v>77</v>
      </c>
      <c r="G173" s="12" t="s">
        <v>73</v>
      </c>
      <c r="H173" s="63" t="s">
        <v>78</v>
      </c>
      <c r="I173" s="63" t="s">
        <v>78</v>
      </c>
      <c r="J173" s="63"/>
      <c r="K173" s="63" t="s">
        <v>78</v>
      </c>
      <c r="L173" s="63" t="s">
        <v>78</v>
      </c>
      <c r="M173" s="63"/>
      <c r="N173" s="63"/>
      <c r="O173" s="63"/>
      <c r="P173" s="63"/>
      <c r="Q173" s="63"/>
      <c r="R173" s="37" t="str">
        <f t="shared" si="6"/>
        <v xml:space="preserve">Oak, Maple, Birch, Apple, </v>
      </c>
      <c r="S173" s="37" t="str">
        <f t="shared" si="7"/>
        <v/>
      </c>
      <c r="T173" s="39">
        <f t="shared" si="8"/>
        <v>0</v>
      </c>
      <c r="U173" s="3" t="s">
        <v>1137</v>
      </c>
      <c r="V173" s="3" t="s">
        <v>179</v>
      </c>
      <c r="W173" s="13"/>
      <c r="X173" s="13"/>
      <c r="Y173" s="13"/>
      <c r="Z173" s="3" t="s">
        <v>78</v>
      </c>
      <c r="AA173" s="3"/>
      <c r="AB173" s="3"/>
      <c r="AC173" s="3"/>
      <c r="AD173" s="3"/>
      <c r="AE173" s="3"/>
      <c r="AF173" s="3"/>
    </row>
    <row r="174" spans="1:32" ht="26.25">
      <c r="A174" s="5">
        <v>44570.748993055553</v>
      </c>
      <c r="B174">
        <v>-69.674377000000007</v>
      </c>
      <c r="C174">
        <v>44.552833999999997</v>
      </c>
      <c r="D174" s="2"/>
      <c r="E174" s="3" t="s">
        <v>72</v>
      </c>
      <c r="F174" s="11" t="s">
        <v>77</v>
      </c>
      <c r="G174" s="11" t="s">
        <v>77</v>
      </c>
      <c r="H174" s="63"/>
      <c r="I174" s="63"/>
      <c r="J174" s="63"/>
      <c r="K174" s="63" t="s">
        <v>78</v>
      </c>
      <c r="L174" s="63"/>
      <c r="M174" s="63" t="s">
        <v>78</v>
      </c>
      <c r="N174" s="63"/>
      <c r="O174" s="63"/>
      <c r="P174" s="63"/>
      <c r="Q174" s="63"/>
      <c r="R174" s="37" t="str">
        <f t="shared" si="6"/>
        <v xml:space="preserve">Birch, Crabapple, </v>
      </c>
      <c r="S174" s="37" t="str">
        <f t="shared" si="7"/>
        <v/>
      </c>
      <c r="T174" s="39">
        <f t="shared" si="8"/>
        <v>0</v>
      </c>
      <c r="U174" s="3" t="s">
        <v>1136</v>
      </c>
      <c r="V174" s="3"/>
      <c r="W174" s="13"/>
      <c r="X174" s="13"/>
      <c r="Y174" s="13"/>
      <c r="Z174" s="3"/>
      <c r="AA174" s="3"/>
      <c r="AB174" s="3"/>
      <c r="AC174" s="3"/>
      <c r="AD174" s="3"/>
      <c r="AE174" s="3"/>
      <c r="AF174" s="3"/>
    </row>
    <row r="175" spans="1:32">
      <c r="A175" s="5">
        <v>44570.827627314815</v>
      </c>
      <c r="B175">
        <v>-69.634900999999999</v>
      </c>
      <c r="C175">
        <v>44.575544000000001</v>
      </c>
      <c r="D175" s="2"/>
      <c r="E175" s="3" t="s">
        <v>72</v>
      </c>
      <c r="F175" s="12" t="s">
        <v>73</v>
      </c>
      <c r="G175" s="12" t="s">
        <v>73</v>
      </c>
      <c r="H175" s="63"/>
      <c r="I175" s="63"/>
      <c r="J175" s="63"/>
      <c r="K175" s="63"/>
      <c r="L175" s="63"/>
      <c r="M175" s="63"/>
      <c r="N175" s="63"/>
      <c r="O175" s="63"/>
      <c r="P175" s="63"/>
      <c r="Q175" s="63"/>
      <c r="R175" s="37" t="str">
        <f t="shared" si="6"/>
        <v/>
      </c>
      <c r="S175" s="37" t="str">
        <f t="shared" si="7"/>
        <v/>
      </c>
      <c r="T175" s="39">
        <f t="shared" si="8"/>
        <v>0</v>
      </c>
      <c r="U175" s="3"/>
      <c r="V175" s="3"/>
      <c r="W175" s="13"/>
      <c r="X175" s="13"/>
      <c r="Y175" s="13"/>
      <c r="Z175" s="3"/>
      <c r="AA175" s="3"/>
      <c r="AB175" s="3"/>
      <c r="AC175" s="3"/>
      <c r="AD175" s="3"/>
      <c r="AE175" s="3"/>
      <c r="AF175" s="3"/>
    </row>
    <row r="176" spans="1:32" ht="51.75">
      <c r="A176" s="5">
        <v>44570.870289351849</v>
      </c>
      <c r="B176">
        <v>-69.652951999999999</v>
      </c>
      <c r="C176">
        <v>44.553764000000001</v>
      </c>
      <c r="D176" s="2"/>
      <c r="E176" s="3" t="s">
        <v>72</v>
      </c>
      <c r="F176" s="11" t="s">
        <v>77</v>
      </c>
      <c r="G176" s="12" t="s">
        <v>73</v>
      </c>
      <c r="H176" s="63" t="s">
        <v>78</v>
      </c>
      <c r="I176" s="63" t="s">
        <v>79</v>
      </c>
      <c r="J176" s="63" t="s">
        <v>78</v>
      </c>
      <c r="K176" s="63" t="s">
        <v>78</v>
      </c>
      <c r="L176" s="63"/>
      <c r="M176" s="63"/>
      <c r="N176" s="63"/>
      <c r="O176" s="63"/>
      <c r="P176" s="63"/>
      <c r="Q176" s="63" t="s">
        <v>78</v>
      </c>
      <c r="R176" s="37" t="str">
        <f t="shared" si="6"/>
        <v xml:space="preserve">Oak, Maple, Ash, Birch, Hawthorn, </v>
      </c>
      <c r="S176" s="37" t="str">
        <f t="shared" si="7"/>
        <v xml:space="preserve">Maple, </v>
      </c>
      <c r="T176" s="39">
        <f t="shared" si="8"/>
        <v>1</v>
      </c>
      <c r="U176" s="3" t="s">
        <v>1137</v>
      </c>
      <c r="V176" s="3" t="s">
        <v>180</v>
      </c>
      <c r="W176" s="13"/>
      <c r="X176" s="13"/>
      <c r="Y176" s="13"/>
      <c r="Z176" s="3" t="s">
        <v>78</v>
      </c>
      <c r="AA176" s="3"/>
      <c r="AB176" s="3"/>
      <c r="AC176" s="3"/>
      <c r="AD176" s="3"/>
      <c r="AE176" s="3"/>
      <c r="AF176" s="3"/>
    </row>
    <row r="177" spans="1:32" ht="39">
      <c r="A177" s="5">
        <v>44570.952199074076</v>
      </c>
      <c r="B177">
        <v>-69.713565000000003</v>
      </c>
      <c r="C177">
        <v>44.513762999999997</v>
      </c>
      <c r="D177" s="2"/>
      <c r="E177" s="3" t="s">
        <v>72</v>
      </c>
      <c r="F177" s="11" t="s">
        <v>77</v>
      </c>
      <c r="G177" s="12" t="s">
        <v>73</v>
      </c>
      <c r="H177" s="63" t="s">
        <v>78</v>
      </c>
      <c r="I177" s="63" t="s">
        <v>78</v>
      </c>
      <c r="J177" s="63" t="s">
        <v>78</v>
      </c>
      <c r="K177" s="63" t="s">
        <v>78</v>
      </c>
      <c r="L177" s="63"/>
      <c r="M177" s="63"/>
      <c r="N177" s="63"/>
      <c r="O177" s="63"/>
      <c r="P177" s="63"/>
      <c r="Q177" s="63"/>
      <c r="R177" s="37" t="str">
        <f t="shared" si="6"/>
        <v xml:space="preserve">Oak, Maple, Ash, Birch, </v>
      </c>
      <c r="S177" s="37" t="str">
        <f t="shared" si="7"/>
        <v/>
      </c>
      <c r="T177" s="39">
        <f t="shared" si="8"/>
        <v>0</v>
      </c>
      <c r="U177" s="3" t="s">
        <v>1137</v>
      </c>
      <c r="V177" s="3"/>
      <c r="W177" s="13"/>
      <c r="X177" s="13"/>
      <c r="Y177" s="13"/>
      <c r="Z177" s="3" t="s">
        <v>78</v>
      </c>
      <c r="AA177" s="3"/>
      <c r="AB177" s="3"/>
      <c r="AC177" s="3"/>
      <c r="AD177" s="3"/>
      <c r="AE177" s="3"/>
      <c r="AF177" s="3"/>
    </row>
    <row r="178" spans="1:32" ht="39">
      <c r="A178" s="5">
        <v>44571.148900462962</v>
      </c>
      <c r="B178">
        <v>-69.628028999999998</v>
      </c>
      <c r="C178">
        <v>44.564895999999997</v>
      </c>
      <c r="D178" s="2"/>
      <c r="E178" s="3" t="s">
        <v>72</v>
      </c>
      <c r="F178" s="11" t="s">
        <v>77</v>
      </c>
      <c r="G178" s="12" t="s">
        <v>73</v>
      </c>
      <c r="H178" s="63"/>
      <c r="I178" s="63"/>
      <c r="J178" s="63"/>
      <c r="K178" s="63"/>
      <c r="L178" s="63"/>
      <c r="M178" s="63"/>
      <c r="N178" s="63"/>
      <c r="O178" s="63"/>
      <c r="P178" s="63"/>
      <c r="Q178" s="63"/>
      <c r="R178" s="37" t="str">
        <f t="shared" si="6"/>
        <v/>
      </c>
      <c r="S178" s="37" t="str">
        <f t="shared" si="7"/>
        <v/>
      </c>
      <c r="T178" s="39">
        <f t="shared" si="8"/>
        <v>0</v>
      </c>
      <c r="U178" s="3" t="s">
        <v>75</v>
      </c>
      <c r="V178" s="3" t="s">
        <v>181</v>
      </c>
      <c r="W178" s="13"/>
      <c r="X178" s="13"/>
      <c r="Y178" s="13"/>
      <c r="Z178" s="3"/>
      <c r="AA178" s="3"/>
      <c r="AB178" s="3"/>
      <c r="AC178" s="3"/>
      <c r="AD178" s="3"/>
      <c r="AE178" s="3"/>
      <c r="AF178" s="3"/>
    </row>
    <row r="179" spans="1:32" ht="39">
      <c r="A179" s="5">
        <v>44571.207002314812</v>
      </c>
      <c r="B179">
        <v>-69.658623000000006</v>
      </c>
      <c r="C179">
        <v>44.535226999999999</v>
      </c>
      <c r="D179" s="2"/>
      <c r="E179" s="3" t="s">
        <v>72</v>
      </c>
      <c r="F179" s="11" t="s">
        <v>77</v>
      </c>
      <c r="G179" s="11" t="s">
        <v>77</v>
      </c>
      <c r="H179" s="63" t="s">
        <v>78</v>
      </c>
      <c r="I179" s="63" t="s">
        <v>78</v>
      </c>
      <c r="J179" s="63"/>
      <c r="K179" s="63"/>
      <c r="L179" s="63"/>
      <c r="M179" s="63"/>
      <c r="N179" s="63"/>
      <c r="O179" s="63"/>
      <c r="P179" s="63"/>
      <c r="Q179" s="63"/>
      <c r="R179" s="37" t="str">
        <f t="shared" si="6"/>
        <v xml:space="preserve">Oak, Maple, </v>
      </c>
      <c r="S179" s="37" t="str">
        <f t="shared" si="7"/>
        <v/>
      </c>
      <c r="T179" s="39">
        <f t="shared" si="8"/>
        <v>0</v>
      </c>
      <c r="U179" s="3" t="s">
        <v>1136</v>
      </c>
      <c r="V179" s="17"/>
      <c r="W179" s="17">
        <v>2</v>
      </c>
      <c r="X179" s="17">
        <v>1</v>
      </c>
      <c r="Y179" s="17" t="str">
        <f>IF(OR(X179=1, X179=4), "Insert/Injection", " Manual Removal")</f>
        <v>Insert/Injection</v>
      </c>
      <c r="Z179" s="3" t="s">
        <v>78</v>
      </c>
      <c r="AA179" s="3"/>
      <c r="AB179" s="3"/>
      <c r="AC179" s="3"/>
      <c r="AD179" s="3"/>
      <c r="AE179" s="3"/>
      <c r="AF179" s="3"/>
    </row>
    <row r="180" spans="1:32" ht="115.5">
      <c r="A180" s="5">
        <v>44571.214444444442</v>
      </c>
      <c r="B180">
        <v>-69.651814000000002</v>
      </c>
      <c r="C180">
        <v>44.548824000000003</v>
      </c>
      <c r="D180" s="2"/>
      <c r="E180" s="3" t="s">
        <v>72</v>
      </c>
      <c r="F180" s="11" t="s">
        <v>77</v>
      </c>
      <c r="G180" s="12" t="s">
        <v>73</v>
      </c>
      <c r="H180" s="63" t="s">
        <v>78</v>
      </c>
      <c r="I180" s="63" t="s">
        <v>78</v>
      </c>
      <c r="J180" s="63" t="s">
        <v>78</v>
      </c>
      <c r="K180" s="63" t="s">
        <v>78</v>
      </c>
      <c r="L180" s="63" t="s">
        <v>78</v>
      </c>
      <c r="M180" s="63" t="s">
        <v>78</v>
      </c>
      <c r="N180" s="63" t="s">
        <v>78</v>
      </c>
      <c r="O180" s="63" t="s">
        <v>78</v>
      </c>
      <c r="P180" s="63" t="s">
        <v>78</v>
      </c>
      <c r="Q180" s="63"/>
      <c r="R180" s="37" t="str">
        <f t="shared" si="6"/>
        <v xml:space="preserve">Oak, Maple, Ash, Birch, Apple, Crabapple, Pear, Cherry, Serviceberry, </v>
      </c>
      <c r="S180" s="37" t="str">
        <f t="shared" si="7"/>
        <v/>
      </c>
      <c r="T180" s="39">
        <f t="shared" si="8"/>
        <v>0</v>
      </c>
      <c r="U180" s="3" t="s">
        <v>1136</v>
      </c>
      <c r="V180" s="3" t="s">
        <v>182</v>
      </c>
      <c r="W180" s="13"/>
      <c r="X180" s="13"/>
      <c r="Y180" s="13"/>
      <c r="Z180" s="3"/>
      <c r="AA180" s="3"/>
      <c r="AB180" s="3"/>
      <c r="AC180" s="3"/>
      <c r="AD180" s="3"/>
      <c r="AE180" s="3"/>
      <c r="AF180" s="3"/>
    </row>
    <row r="181" spans="1:32" ht="77.25">
      <c r="A181" s="5">
        <v>44571.304131944446</v>
      </c>
      <c r="B181">
        <v>-69.664057</v>
      </c>
      <c r="C181">
        <v>44.543793000000001</v>
      </c>
      <c r="D181" s="2"/>
      <c r="E181" s="3" t="s">
        <v>72</v>
      </c>
      <c r="F181" s="11" t="s">
        <v>77</v>
      </c>
      <c r="G181" s="11" t="s">
        <v>77</v>
      </c>
      <c r="H181" s="63" t="s">
        <v>78</v>
      </c>
      <c r="I181" s="63" t="s">
        <v>78</v>
      </c>
      <c r="J181" s="63"/>
      <c r="K181" s="63" t="s">
        <v>78</v>
      </c>
      <c r="L181" s="63" t="s">
        <v>79</v>
      </c>
      <c r="M181" s="63" t="s">
        <v>79</v>
      </c>
      <c r="N181" s="63"/>
      <c r="O181" s="63"/>
      <c r="P181" s="63"/>
      <c r="Q181" s="63" t="s">
        <v>79</v>
      </c>
      <c r="R181" s="37" t="str">
        <f t="shared" si="6"/>
        <v xml:space="preserve">Oak, Maple, Birch, Apple, Crabapple, Hawthorn, </v>
      </c>
      <c r="S181" s="37" t="str">
        <f t="shared" si="7"/>
        <v xml:space="preserve">Apple, Crabapple, Hawthorn, </v>
      </c>
      <c r="T181" s="39">
        <f t="shared" si="8"/>
        <v>3</v>
      </c>
      <c r="U181" s="3" t="s">
        <v>1136</v>
      </c>
      <c r="V181" s="3"/>
      <c r="W181" s="13"/>
      <c r="X181" s="13">
        <v>2</v>
      </c>
      <c r="Y181" s="13" t="s">
        <v>896</v>
      </c>
      <c r="Z181" s="3"/>
      <c r="AA181" s="3"/>
      <c r="AB181" s="3"/>
      <c r="AC181" s="3"/>
      <c r="AD181" s="3"/>
      <c r="AE181" s="3"/>
      <c r="AF181" s="3"/>
    </row>
    <row r="182" spans="1:32" ht="90">
      <c r="A182" s="5">
        <v>44571.318194444444</v>
      </c>
      <c r="B182">
        <v>-69.668397999999996</v>
      </c>
      <c r="C182">
        <v>44.549402999999998</v>
      </c>
      <c r="D182" s="2"/>
      <c r="E182" s="3" t="s">
        <v>72</v>
      </c>
      <c r="F182" s="11" t="s">
        <v>77</v>
      </c>
      <c r="G182" s="11" t="s">
        <v>77</v>
      </c>
      <c r="H182" s="63" t="s">
        <v>79</v>
      </c>
      <c r="I182" s="63" t="s">
        <v>79</v>
      </c>
      <c r="J182" s="63" t="s">
        <v>79</v>
      </c>
      <c r="K182" s="63" t="s">
        <v>79</v>
      </c>
      <c r="L182" s="63"/>
      <c r="M182" s="63" t="s">
        <v>79</v>
      </c>
      <c r="N182" s="63"/>
      <c r="O182" s="63"/>
      <c r="P182" s="63"/>
      <c r="Q182" s="63"/>
      <c r="R182" s="37" t="str">
        <f t="shared" si="6"/>
        <v xml:space="preserve">Oak, Maple, Ash, Birch, Crabapple, </v>
      </c>
      <c r="S182" s="37" t="str">
        <f t="shared" si="7"/>
        <v xml:space="preserve">Oak, Maple, Ash, Birch, Crabapple, </v>
      </c>
      <c r="T182" s="39">
        <f t="shared" si="8"/>
        <v>5</v>
      </c>
      <c r="U182" s="3" t="s">
        <v>1136</v>
      </c>
      <c r="V182" s="15" t="s">
        <v>183</v>
      </c>
      <c r="W182" s="17">
        <v>2</v>
      </c>
      <c r="X182" s="17">
        <v>4</v>
      </c>
      <c r="Y182" s="17" t="str">
        <f>IF(OR(X182=1, X182=4), "Insert/Injection", " Manual Removal")</f>
        <v>Insert/Injection</v>
      </c>
      <c r="Z182" s="3" t="s">
        <v>79</v>
      </c>
      <c r="AA182" s="3"/>
      <c r="AB182" s="3"/>
      <c r="AC182" s="3"/>
      <c r="AD182" s="3"/>
      <c r="AE182" s="3"/>
      <c r="AF182" s="3"/>
    </row>
    <row r="183" spans="1:32" ht="39">
      <c r="A183" s="5">
        <v>44571.320856481485</v>
      </c>
      <c r="B183">
        <v>-69.650917000000007</v>
      </c>
      <c r="C183">
        <v>44.552523999999998</v>
      </c>
      <c r="D183" s="2"/>
      <c r="E183" s="3" t="s">
        <v>72</v>
      </c>
      <c r="F183" s="12" t="s">
        <v>73</v>
      </c>
      <c r="G183" s="12" t="s">
        <v>73</v>
      </c>
      <c r="H183" s="63"/>
      <c r="I183" s="63"/>
      <c r="J183" s="63"/>
      <c r="K183" s="63"/>
      <c r="L183" s="63"/>
      <c r="M183" s="63"/>
      <c r="N183" s="63"/>
      <c r="O183" s="63"/>
      <c r="P183" s="63"/>
      <c r="Q183" s="63"/>
      <c r="R183" s="37" t="str">
        <f t="shared" si="6"/>
        <v/>
      </c>
      <c r="S183" s="37" t="str">
        <f t="shared" si="7"/>
        <v/>
      </c>
      <c r="T183" s="39">
        <f t="shared" si="8"/>
        <v>0</v>
      </c>
      <c r="U183" s="3" t="s">
        <v>1136</v>
      </c>
      <c r="V183" s="3"/>
      <c r="W183" s="13"/>
      <c r="X183" s="13"/>
      <c r="Y183" s="13"/>
      <c r="Z183" s="3" t="s">
        <v>78</v>
      </c>
      <c r="AA183" s="3"/>
      <c r="AB183" s="3"/>
      <c r="AC183" s="3"/>
      <c r="AD183" s="3"/>
      <c r="AE183" s="3"/>
      <c r="AF183" s="3"/>
    </row>
    <row r="184" spans="1:32" ht="39">
      <c r="A184" s="5">
        <v>44571.325775462959</v>
      </c>
      <c r="B184">
        <v>-69.635746999999995</v>
      </c>
      <c r="C184">
        <v>44.542774000000001</v>
      </c>
      <c r="D184" s="2"/>
      <c r="E184" s="3" t="s">
        <v>72</v>
      </c>
      <c r="F184" s="12" t="s">
        <v>73</v>
      </c>
      <c r="G184" s="12" t="s">
        <v>73</v>
      </c>
      <c r="H184" s="63"/>
      <c r="I184" s="63"/>
      <c r="J184" s="63"/>
      <c r="K184" s="63"/>
      <c r="L184" s="63"/>
      <c r="M184" s="63"/>
      <c r="N184" s="63"/>
      <c r="O184" s="63"/>
      <c r="P184" s="63"/>
      <c r="Q184" s="63"/>
      <c r="R184" s="37" t="str">
        <f t="shared" si="6"/>
        <v/>
      </c>
      <c r="S184" s="37" t="str">
        <f t="shared" si="7"/>
        <v/>
      </c>
      <c r="T184" s="39">
        <f t="shared" si="8"/>
        <v>0</v>
      </c>
      <c r="U184" s="3" t="s">
        <v>1136</v>
      </c>
      <c r="V184" s="3"/>
      <c r="W184" s="13"/>
      <c r="X184" s="13"/>
      <c r="Y184" s="13"/>
      <c r="Z184" s="3" t="s">
        <v>78</v>
      </c>
      <c r="AA184" s="3"/>
      <c r="AB184" s="3"/>
      <c r="AC184" s="3"/>
      <c r="AD184" s="3"/>
      <c r="AE184" s="3"/>
      <c r="AF184" s="3"/>
    </row>
    <row r="185" spans="1:32" ht="26.25">
      <c r="A185" s="5">
        <v>44571.35292824074</v>
      </c>
      <c r="B185">
        <v>-69.645607999999996</v>
      </c>
      <c r="C185">
        <v>44.548256000000002</v>
      </c>
      <c r="D185" s="2"/>
      <c r="E185" s="3" t="s">
        <v>72</v>
      </c>
      <c r="F185" s="12" t="s">
        <v>73</v>
      </c>
      <c r="G185" s="11" t="s">
        <v>77</v>
      </c>
      <c r="H185" s="63"/>
      <c r="I185" s="63" t="s">
        <v>78</v>
      </c>
      <c r="J185" s="63"/>
      <c r="K185" s="63" t="s">
        <v>78</v>
      </c>
      <c r="L185" s="63"/>
      <c r="M185" s="63"/>
      <c r="N185" s="63"/>
      <c r="O185" s="63"/>
      <c r="P185" s="63"/>
      <c r="Q185" s="63"/>
      <c r="R185" s="37" t="str">
        <f t="shared" si="6"/>
        <v xml:space="preserve">Maple, Birch, </v>
      </c>
      <c r="S185" s="37" t="str">
        <f t="shared" si="7"/>
        <v/>
      </c>
      <c r="T185" s="39">
        <f t="shared" si="8"/>
        <v>0</v>
      </c>
      <c r="U185" s="3" t="s">
        <v>1136</v>
      </c>
      <c r="V185" s="3"/>
      <c r="W185" s="13"/>
      <c r="X185" s="13"/>
      <c r="Y185" s="13"/>
      <c r="Z185" s="3"/>
      <c r="AA185" s="3"/>
      <c r="AB185" s="3"/>
      <c r="AC185" s="3"/>
      <c r="AD185" s="3"/>
      <c r="AE185" s="3"/>
      <c r="AF185" s="3"/>
    </row>
    <row r="186" spans="1:32" ht="39">
      <c r="A186" s="5">
        <v>44571.359398148146</v>
      </c>
      <c r="B186">
        <v>-69.641891999999999</v>
      </c>
      <c r="C186">
        <v>44.556072999999998</v>
      </c>
      <c r="D186" s="2"/>
      <c r="E186" s="3" t="s">
        <v>72</v>
      </c>
      <c r="F186" s="11" t="s">
        <v>77</v>
      </c>
      <c r="G186" s="11" t="s">
        <v>77</v>
      </c>
      <c r="H186" s="63"/>
      <c r="I186" s="63" t="s">
        <v>78</v>
      </c>
      <c r="J186" s="63"/>
      <c r="K186" s="63" t="s">
        <v>78</v>
      </c>
      <c r="L186" s="63"/>
      <c r="M186" s="63" t="s">
        <v>78</v>
      </c>
      <c r="N186" s="63"/>
      <c r="O186" s="63"/>
      <c r="P186" s="63"/>
      <c r="Q186" s="63"/>
      <c r="R186" s="37" t="str">
        <f t="shared" si="6"/>
        <v xml:space="preserve">Maple, Birch, Crabapple, </v>
      </c>
      <c r="S186" s="37" t="str">
        <f t="shared" si="7"/>
        <v/>
      </c>
      <c r="T186" s="39">
        <f t="shared" si="8"/>
        <v>0</v>
      </c>
      <c r="U186" s="3" t="s">
        <v>1136</v>
      </c>
      <c r="V186" s="15" t="s">
        <v>184</v>
      </c>
      <c r="W186" s="17">
        <v>2</v>
      </c>
      <c r="X186" s="17">
        <v>1</v>
      </c>
      <c r="Y186" s="17" t="str">
        <f>IF(OR(X186=1, X186=4), "Insert/Injection", " Manual Removal")</f>
        <v>Insert/Injection</v>
      </c>
      <c r="Z186" s="3" t="s">
        <v>78</v>
      </c>
      <c r="AA186" s="3"/>
      <c r="AB186" s="3"/>
      <c r="AC186" s="3"/>
      <c r="AD186" s="3"/>
      <c r="AE186" s="3"/>
      <c r="AF186" s="3"/>
    </row>
    <row r="187" spans="1:32" ht="64.5">
      <c r="A187" s="5">
        <v>44571.365162037036</v>
      </c>
      <c r="B187">
        <v>-69.655126999999993</v>
      </c>
      <c r="C187">
        <v>44.554616000000003</v>
      </c>
      <c r="D187" s="2"/>
      <c r="E187" s="3" t="s">
        <v>72</v>
      </c>
      <c r="F187" s="11" t="s">
        <v>77</v>
      </c>
      <c r="G187" s="11" t="s">
        <v>77</v>
      </c>
      <c r="H187" s="63" t="s">
        <v>79</v>
      </c>
      <c r="I187" s="63" t="s">
        <v>78</v>
      </c>
      <c r="J187" s="63"/>
      <c r="K187" s="63" t="s">
        <v>78</v>
      </c>
      <c r="L187" s="63" t="s">
        <v>78</v>
      </c>
      <c r="M187" s="63" t="s">
        <v>78</v>
      </c>
      <c r="N187" s="63"/>
      <c r="O187" s="63"/>
      <c r="P187" s="63"/>
      <c r="Q187" s="63"/>
      <c r="R187" s="37" t="str">
        <f t="shared" si="6"/>
        <v xml:space="preserve">Oak, Maple, Birch, Apple, Crabapple, </v>
      </c>
      <c r="S187" s="37" t="str">
        <f t="shared" si="7"/>
        <v xml:space="preserve">Oak, </v>
      </c>
      <c r="T187" s="39">
        <f t="shared" si="8"/>
        <v>1</v>
      </c>
      <c r="U187" s="3" t="s">
        <v>1136</v>
      </c>
      <c r="V187" s="15" t="s">
        <v>185</v>
      </c>
      <c r="W187" s="17">
        <v>2</v>
      </c>
      <c r="X187" s="17">
        <v>1</v>
      </c>
      <c r="Y187" s="17" t="str">
        <f>IF(OR(X187=1, X187=4), "Insert/Injection", " Manual Removal")</f>
        <v>Insert/Injection</v>
      </c>
      <c r="Z187" s="3"/>
      <c r="AA187" s="3"/>
      <c r="AB187" s="3"/>
      <c r="AC187" s="3"/>
      <c r="AD187" s="3"/>
      <c r="AE187" s="3"/>
      <c r="AF187" s="3"/>
    </row>
    <row r="188" spans="1:32" ht="39">
      <c r="A188" s="5">
        <v>44571.368946759256</v>
      </c>
      <c r="B188">
        <v>-69.641385</v>
      </c>
      <c r="C188">
        <v>44.572983000000001</v>
      </c>
      <c r="D188" s="2"/>
      <c r="E188" s="3" t="s">
        <v>72</v>
      </c>
      <c r="F188" s="12" t="s">
        <v>73</v>
      </c>
      <c r="G188" s="12" t="s">
        <v>73</v>
      </c>
      <c r="H188" s="63" t="s">
        <v>78</v>
      </c>
      <c r="I188" s="63" t="s">
        <v>78</v>
      </c>
      <c r="J188" s="63"/>
      <c r="K188" s="63"/>
      <c r="L188" s="63"/>
      <c r="M188" s="63"/>
      <c r="N188" s="63"/>
      <c r="O188" s="63" t="s">
        <v>78</v>
      </c>
      <c r="P188" s="63"/>
      <c r="Q188" s="63"/>
      <c r="R188" s="37" t="str">
        <f t="shared" si="6"/>
        <v xml:space="preserve">Oak, Maple, Cherry, </v>
      </c>
      <c r="S188" s="37" t="str">
        <f t="shared" si="7"/>
        <v/>
      </c>
      <c r="T188" s="39">
        <f t="shared" si="8"/>
        <v>0</v>
      </c>
      <c r="U188" s="3" t="s">
        <v>1136</v>
      </c>
      <c r="V188" s="3"/>
      <c r="W188" s="13"/>
      <c r="X188" s="13"/>
      <c r="Y188" s="13"/>
      <c r="Z188" s="3" t="s">
        <v>78</v>
      </c>
      <c r="AA188" s="3"/>
      <c r="AB188" s="3"/>
      <c r="AC188" s="3"/>
      <c r="AD188" s="3"/>
      <c r="AE188" s="3"/>
      <c r="AF188" s="3"/>
    </row>
    <row r="189" spans="1:32">
      <c r="A189" s="5">
        <v>44571.415196759262</v>
      </c>
      <c r="B189">
        <v>-69.628630999999999</v>
      </c>
      <c r="C189">
        <v>44.529516999999998</v>
      </c>
      <c r="D189" s="2"/>
      <c r="E189" s="3" t="s">
        <v>72</v>
      </c>
      <c r="F189" s="12" t="s">
        <v>73</v>
      </c>
      <c r="G189" s="11" t="s">
        <v>77</v>
      </c>
      <c r="H189" s="63"/>
      <c r="I189" s="63"/>
      <c r="J189" s="63"/>
      <c r="K189" s="63"/>
      <c r="L189" s="63"/>
      <c r="M189" s="63" t="s">
        <v>78</v>
      </c>
      <c r="N189" s="63"/>
      <c r="O189" s="63"/>
      <c r="P189" s="63"/>
      <c r="Q189" s="63"/>
      <c r="R189" s="37" t="str">
        <f t="shared" si="6"/>
        <v xml:space="preserve">Crabapple, </v>
      </c>
      <c r="S189" s="37" t="str">
        <f t="shared" si="7"/>
        <v/>
      </c>
      <c r="T189" s="39">
        <f t="shared" si="8"/>
        <v>0</v>
      </c>
      <c r="U189" s="3" t="s">
        <v>1136</v>
      </c>
      <c r="V189" s="3" t="s">
        <v>186</v>
      </c>
      <c r="W189" s="13"/>
      <c r="X189" s="13"/>
      <c r="Y189" s="13"/>
      <c r="Z189" s="3"/>
      <c r="AA189" s="3"/>
      <c r="AB189" s="3"/>
      <c r="AC189" s="3"/>
      <c r="AD189" s="3"/>
      <c r="AE189" s="3"/>
      <c r="AF189" s="3"/>
    </row>
    <row r="190" spans="1:32" ht="26.25">
      <c r="A190" s="5">
        <v>44571.4218287037</v>
      </c>
      <c r="B190">
        <v>-69.636319999999998</v>
      </c>
      <c r="C190">
        <v>44.554893</v>
      </c>
      <c r="D190" s="2"/>
      <c r="E190" s="3" t="s">
        <v>72</v>
      </c>
      <c r="F190" s="11" t="s">
        <v>77</v>
      </c>
      <c r="G190" s="11" t="s">
        <v>77</v>
      </c>
      <c r="H190" s="63"/>
      <c r="I190" s="63"/>
      <c r="J190" s="63"/>
      <c r="K190" s="63"/>
      <c r="L190" s="63"/>
      <c r="M190" s="63"/>
      <c r="N190" s="63"/>
      <c r="O190" s="63" t="s">
        <v>79</v>
      </c>
      <c r="P190" s="63"/>
      <c r="Q190" s="63"/>
      <c r="R190" s="37" t="str">
        <f t="shared" si="6"/>
        <v xml:space="preserve">Cherry, </v>
      </c>
      <c r="S190" s="37" t="str">
        <f t="shared" si="7"/>
        <v xml:space="preserve">Cherry, </v>
      </c>
      <c r="T190" s="39">
        <f t="shared" si="8"/>
        <v>1</v>
      </c>
      <c r="U190" s="3" t="s">
        <v>1136</v>
      </c>
      <c r="V190" s="3" t="s">
        <v>187</v>
      </c>
      <c r="W190" s="13"/>
      <c r="X190" s="13">
        <v>2</v>
      </c>
      <c r="Y190" s="13" t="s">
        <v>896</v>
      </c>
      <c r="Z190" s="3"/>
      <c r="AA190" s="3"/>
      <c r="AB190" s="3"/>
      <c r="AC190" s="3"/>
      <c r="AD190" s="3"/>
      <c r="AE190" s="3"/>
      <c r="AF190" s="3"/>
    </row>
    <row r="191" spans="1:32" ht="39">
      <c r="A191" s="5">
        <v>44571.428124999999</v>
      </c>
      <c r="B191">
        <v>-69.638445000000004</v>
      </c>
      <c r="C191">
        <v>44.555269000000003</v>
      </c>
      <c r="D191" s="2"/>
      <c r="E191" s="3" t="s">
        <v>72</v>
      </c>
      <c r="F191" s="12" t="s">
        <v>73</v>
      </c>
      <c r="G191" s="12" t="s">
        <v>73</v>
      </c>
      <c r="H191" s="63"/>
      <c r="I191" s="63" t="s">
        <v>78</v>
      </c>
      <c r="J191" s="63" t="s">
        <v>78</v>
      </c>
      <c r="K191" s="63"/>
      <c r="L191" s="63" t="s">
        <v>78</v>
      </c>
      <c r="M191" s="63"/>
      <c r="N191" s="63"/>
      <c r="O191" s="63" t="s">
        <v>78</v>
      </c>
      <c r="P191" s="63"/>
      <c r="Q191" s="63"/>
      <c r="R191" s="37" t="str">
        <f t="shared" si="6"/>
        <v xml:space="preserve">Maple, Ash, Apple, Cherry, </v>
      </c>
      <c r="S191" s="37" t="str">
        <f t="shared" si="7"/>
        <v/>
      </c>
      <c r="T191" s="39">
        <f t="shared" si="8"/>
        <v>0</v>
      </c>
      <c r="U191" s="3" t="s">
        <v>1136</v>
      </c>
      <c r="V191" s="3" t="s">
        <v>188</v>
      </c>
      <c r="W191" s="13"/>
      <c r="X191" s="13"/>
      <c r="Y191" s="13"/>
      <c r="Z191" s="3"/>
      <c r="AA191" s="3"/>
      <c r="AB191" s="3"/>
      <c r="AC191" s="3"/>
      <c r="AD191" s="3"/>
      <c r="AE191" s="3"/>
      <c r="AF191" s="3"/>
    </row>
    <row r="192" spans="1:32" ht="51.75">
      <c r="A192" s="5">
        <v>44571.430486111109</v>
      </c>
      <c r="B192">
        <v>-69.637728999999993</v>
      </c>
      <c r="C192">
        <v>44.550798</v>
      </c>
      <c r="D192" s="2"/>
      <c r="E192" s="3" t="s">
        <v>72</v>
      </c>
      <c r="F192" s="12" t="s">
        <v>73</v>
      </c>
      <c r="G192" s="12" t="s">
        <v>73</v>
      </c>
      <c r="H192" s="63" t="s">
        <v>78</v>
      </c>
      <c r="I192" s="63" t="s">
        <v>78</v>
      </c>
      <c r="J192" s="63"/>
      <c r="K192" s="63" t="s">
        <v>78</v>
      </c>
      <c r="L192" s="63"/>
      <c r="M192" s="63" t="s">
        <v>78</v>
      </c>
      <c r="N192" s="63"/>
      <c r="O192" s="63"/>
      <c r="P192" s="63"/>
      <c r="Q192" s="63"/>
      <c r="R192" s="37" t="str">
        <f t="shared" si="6"/>
        <v xml:space="preserve">Oak, Maple, Birch, Crabapple, </v>
      </c>
      <c r="S192" s="37" t="str">
        <f t="shared" si="7"/>
        <v/>
      </c>
      <c r="T192" s="39">
        <f t="shared" si="8"/>
        <v>0</v>
      </c>
      <c r="U192" s="3" t="s">
        <v>1136</v>
      </c>
      <c r="V192" s="3"/>
      <c r="W192" s="13"/>
      <c r="X192" s="13"/>
      <c r="Y192" s="13"/>
      <c r="Z192" s="3" t="s">
        <v>78</v>
      </c>
      <c r="AA192" s="3"/>
      <c r="AB192" s="3"/>
      <c r="AC192" s="3"/>
      <c r="AD192" s="3"/>
      <c r="AE192" s="3"/>
      <c r="AF192" s="3"/>
    </row>
    <row r="193" spans="1:32" ht="39">
      <c r="A193" s="5">
        <v>44571.435393518521</v>
      </c>
      <c r="B193">
        <v>-69.655512000000002</v>
      </c>
      <c r="C193">
        <v>44.532840999999998</v>
      </c>
      <c r="D193" s="2"/>
      <c r="E193" s="3" t="s">
        <v>72</v>
      </c>
      <c r="F193" s="11" t="s">
        <v>77</v>
      </c>
      <c r="G193" s="12" t="s">
        <v>73</v>
      </c>
      <c r="H193" s="63"/>
      <c r="I193" s="63" t="s">
        <v>78</v>
      </c>
      <c r="J193" s="63"/>
      <c r="K193" s="63" t="s">
        <v>78</v>
      </c>
      <c r="L193" s="63"/>
      <c r="M193" s="63" t="s">
        <v>79</v>
      </c>
      <c r="N193" s="63"/>
      <c r="O193" s="63"/>
      <c r="P193" s="63"/>
      <c r="Q193" s="63"/>
      <c r="R193" s="37" t="str">
        <f t="shared" si="6"/>
        <v xml:space="preserve">Maple, Birch, Crabapple, </v>
      </c>
      <c r="S193" s="37" t="str">
        <f t="shared" si="7"/>
        <v xml:space="preserve">Crabapple, </v>
      </c>
      <c r="T193" s="39">
        <f t="shared" si="8"/>
        <v>1</v>
      </c>
      <c r="U193" s="3" t="s">
        <v>75</v>
      </c>
      <c r="V193" s="3" t="s">
        <v>189</v>
      </c>
      <c r="W193" s="13"/>
      <c r="X193" s="13"/>
      <c r="Y193" s="13"/>
      <c r="Z193" s="3" t="s">
        <v>78</v>
      </c>
      <c r="AA193" s="3"/>
      <c r="AB193" s="3"/>
      <c r="AC193" s="3"/>
      <c r="AD193" s="3"/>
      <c r="AE193" s="3"/>
      <c r="AF193" s="3"/>
    </row>
    <row r="194" spans="1:32" ht="51.75">
      <c r="A194" s="5">
        <v>44571.441331018519</v>
      </c>
      <c r="B194">
        <v>-69.645482000000001</v>
      </c>
      <c r="C194">
        <v>44.557979000000003</v>
      </c>
      <c r="D194" s="2"/>
      <c r="E194" s="3" t="s">
        <v>72</v>
      </c>
      <c r="F194" s="11" t="s">
        <v>77</v>
      </c>
      <c r="G194" s="12" t="s">
        <v>73</v>
      </c>
      <c r="H194" s="63" t="s">
        <v>78</v>
      </c>
      <c r="I194" s="63"/>
      <c r="J194" s="63" t="s">
        <v>78</v>
      </c>
      <c r="K194" s="63" t="s">
        <v>78</v>
      </c>
      <c r="L194" s="63"/>
      <c r="M194" s="63"/>
      <c r="N194" s="63"/>
      <c r="O194" s="63"/>
      <c r="P194" s="63"/>
      <c r="Q194" s="63"/>
      <c r="R194" s="37" t="str">
        <f t="shared" ref="R194:R257" si="9">IF(COUNTIF(H194,"*"),"Oak, ", "")&amp;""&amp;IF(COUNTIF(I194,"*"),"Maple, ","")&amp;""&amp;IF(COUNTIF(J194,"*"),"Ash, ","")&amp;""&amp;IF(COUNTIF(K194,"*"),"Birch, ","")&amp;""&amp;IF(COUNTIF(L194,"*"),"Apple, ","")&amp;""&amp;IF(COUNTIF(M194,"*"),"Crabapple, ","")&amp;""&amp;IF(COUNTIF(N194,"*"),"Pear, ","")&amp;""&amp;IF(COUNTIF(O194,"*"),"Cherry, ","")&amp;""&amp;IF(COUNTIF(P194,"*"),"Serviceberry, ","")&amp;""&amp;IF(COUNTIF(Q194,"*"),"Hawthorn, ","")</f>
        <v xml:space="preserve">Oak, Ash, Birch, </v>
      </c>
      <c r="S194" s="37" t="str">
        <f t="shared" ref="S194:S257" si="10">IF(COUNTIF(H194,"*BTM*"),"Oak, ", "")&amp;""&amp;IF(COUNTIF(I194,"*BTM*"),"Maple, ","")&amp;""&amp;IF(COUNTIF(J194,"*BTM*"),"Ash, ","")&amp;""&amp;IF(COUNTIF(K194,"*BTM*"),"Birch, ","")&amp;""&amp;IF(COUNTIF(L194,"*BTM*"),"Apple, ","")&amp;""&amp;IF(COUNTIF(M194,"*BTM*"),"Crabapple, ","")&amp;""&amp;IF(COUNTIF(N194,"*BTM*"),"Pear, ","")&amp;""&amp;IF(COUNTIF(O194,"*BTM*"),"Cherry, ","")&amp;""&amp;IF(COUNTIF(P194,"*BTM*"),"Serviceberry, ","")&amp;""&amp;IF(COUNTIF(Q194,"*BTM*"),"Hawthorn, ","")</f>
        <v/>
      </c>
      <c r="T194" s="39">
        <f t="shared" ref="T194:T257" si="11">COUNTIF(H194:Q194, "*BTM*")</f>
        <v>0</v>
      </c>
      <c r="U194" s="3" t="s">
        <v>75</v>
      </c>
      <c r="V194" s="3" t="s">
        <v>190</v>
      </c>
      <c r="W194" s="13"/>
      <c r="X194" s="13"/>
      <c r="Y194" s="13"/>
      <c r="Z194" s="3" t="s">
        <v>78</v>
      </c>
      <c r="AA194" s="3"/>
      <c r="AB194" s="3"/>
      <c r="AC194" s="3"/>
      <c r="AD194" s="3"/>
      <c r="AE194" s="3"/>
      <c r="AF194" s="3"/>
    </row>
    <row r="195" spans="1:32">
      <c r="A195" s="5">
        <v>44571.452777777777</v>
      </c>
      <c r="B195">
        <v>-69.659813</v>
      </c>
      <c r="C195">
        <v>44.543641999999998</v>
      </c>
      <c r="D195" s="2"/>
      <c r="E195" s="3" t="s">
        <v>72</v>
      </c>
      <c r="F195" s="11" t="s">
        <v>77</v>
      </c>
      <c r="G195" s="11" t="s">
        <v>77</v>
      </c>
      <c r="H195" s="63" t="s">
        <v>79</v>
      </c>
      <c r="I195" s="63"/>
      <c r="J195" s="63" t="s">
        <v>78</v>
      </c>
      <c r="K195" s="63"/>
      <c r="L195" s="63"/>
      <c r="M195" s="63"/>
      <c r="N195" s="63"/>
      <c r="O195" s="63"/>
      <c r="P195" s="63"/>
      <c r="Q195" s="63"/>
      <c r="R195" s="37" t="str">
        <f t="shared" si="9"/>
        <v xml:space="preserve">Oak, Ash, </v>
      </c>
      <c r="S195" s="37" t="str">
        <f t="shared" si="10"/>
        <v xml:space="preserve">Oak, </v>
      </c>
      <c r="T195" s="39">
        <f t="shared" si="11"/>
        <v>1</v>
      </c>
      <c r="U195" s="3" t="s">
        <v>75</v>
      </c>
      <c r="V195" s="3"/>
      <c r="W195" s="13"/>
      <c r="X195" s="13">
        <v>1</v>
      </c>
      <c r="Y195" s="13" t="s">
        <v>896</v>
      </c>
      <c r="Z195" s="3"/>
      <c r="AA195" s="3"/>
      <c r="AB195" s="3"/>
      <c r="AC195" s="3"/>
      <c r="AD195" s="3"/>
      <c r="AE195" s="3"/>
      <c r="AF195" s="3"/>
    </row>
    <row r="196" spans="1:32" ht="26.25">
      <c r="A196" s="5">
        <v>44571.453587962962</v>
      </c>
      <c r="B196">
        <v>-69.630627000000004</v>
      </c>
      <c r="C196">
        <v>44.551786999999997</v>
      </c>
      <c r="D196" s="2"/>
      <c r="E196" s="3" t="s">
        <v>81</v>
      </c>
      <c r="F196" s="11" t="s">
        <v>77</v>
      </c>
      <c r="G196" s="11" t="s">
        <v>77</v>
      </c>
      <c r="H196" s="63"/>
      <c r="I196" s="63"/>
      <c r="J196" s="63" t="s">
        <v>82</v>
      </c>
      <c r="K196" s="63"/>
      <c r="L196" s="63"/>
      <c r="M196" s="63" t="s">
        <v>82</v>
      </c>
      <c r="N196" s="63"/>
      <c r="O196" s="63"/>
      <c r="P196" s="63"/>
      <c r="Q196" s="63"/>
      <c r="R196" s="37" t="str">
        <f t="shared" si="9"/>
        <v xml:space="preserve">Ash, Crabapple, </v>
      </c>
      <c r="S196" s="37" t="str">
        <f t="shared" si="10"/>
        <v xml:space="preserve">Ash, Crabapple, </v>
      </c>
      <c r="T196" s="39">
        <f t="shared" si="11"/>
        <v>2</v>
      </c>
      <c r="U196" s="3" t="s">
        <v>101</v>
      </c>
      <c r="V196" s="3"/>
      <c r="W196" s="13"/>
      <c r="X196" s="13">
        <v>4</v>
      </c>
      <c r="Y196" s="13" t="s">
        <v>896</v>
      </c>
      <c r="Z196" s="3"/>
      <c r="AA196" s="3"/>
      <c r="AB196" s="3"/>
      <c r="AC196" s="3"/>
      <c r="AD196" s="3"/>
      <c r="AE196" s="3"/>
      <c r="AF196" s="3"/>
    </row>
    <row r="197" spans="1:32" ht="90">
      <c r="A197" s="5">
        <v>44571.455266203702</v>
      </c>
      <c r="B197">
        <v>-69.639593000000005</v>
      </c>
      <c r="C197">
        <v>44.555450999999998</v>
      </c>
      <c r="D197" s="2"/>
      <c r="E197" s="3" t="s">
        <v>72</v>
      </c>
      <c r="F197" s="11" t="s">
        <v>77</v>
      </c>
      <c r="G197" s="11" t="s">
        <v>77</v>
      </c>
      <c r="H197" s="63"/>
      <c r="I197" s="63"/>
      <c r="J197" s="63"/>
      <c r="K197" s="63"/>
      <c r="L197" s="63" t="s">
        <v>79</v>
      </c>
      <c r="M197" s="63"/>
      <c r="N197" s="63"/>
      <c r="O197" s="63"/>
      <c r="P197" s="63"/>
      <c r="Q197" s="63"/>
      <c r="R197" s="37" t="str">
        <f t="shared" si="9"/>
        <v xml:space="preserve">Apple, </v>
      </c>
      <c r="S197" s="37" t="str">
        <f t="shared" si="10"/>
        <v xml:space="preserve">Apple, </v>
      </c>
      <c r="T197" s="39">
        <f t="shared" si="11"/>
        <v>1</v>
      </c>
      <c r="U197" s="3" t="s">
        <v>1136</v>
      </c>
      <c r="V197" s="16" t="s">
        <v>191</v>
      </c>
      <c r="W197" s="19">
        <v>3</v>
      </c>
      <c r="X197" s="19">
        <v>2</v>
      </c>
      <c r="Y197" s="19" t="str">
        <f>IF(OR(X197=1, X197=4), "Insert/Injection", " Manual Removal")</f>
        <v xml:space="preserve"> Manual Removal</v>
      </c>
      <c r="Z197" s="3" t="s">
        <v>79</v>
      </c>
      <c r="AA197" s="3"/>
      <c r="AB197" s="3"/>
      <c r="AC197" s="3"/>
      <c r="AD197" s="3"/>
      <c r="AE197" s="3"/>
      <c r="AF197" s="3"/>
    </row>
    <row r="198" spans="1:32" ht="39">
      <c r="A198" s="5">
        <v>44571.461168981485</v>
      </c>
      <c r="B198">
        <v>-69.644782000000006</v>
      </c>
      <c r="C198">
        <v>44.550975000000001</v>
      </c>
      <c r="D198" s="2"/>
      <c r="E198" s="3" t="s">
        <v>72</v>
      </c>
      <c r="F198" s="11" t="s">
        <v>77</v>
      </c>
      <c r="G198" s="11" t="s">
        <v>77</v>
      </c>
      <c r="H198" s="63"/>
      <c r="I198" s="63" t="s">
        <v>78</v>
      </c>
      <c r="J198" s="63"/>
      <c r="K198" s="63" t="s">
        <v>78</v>
      </c>
      <c r="L198" s="63"/>
      <c r="M198" s="63" t="s">
        <v>79</v>
      </c>
      <c r="N198" s="63"/>
      <c r="O198" s="63"/>
      <c r="P198" s="63"/>
      <c r="Q198" s="63"/>
      <c r="R198" s="37" t="str">
        <f t="shared" si="9"/>
        <v xml:space="preserve">Maple, Birch, Crabapple, </v>
      </c>
      <c r="S198" s="37" t="str">
        <f t="shared" si="10"/>
        <v xml:space="preserve">Crabapple, </v>
      </c>
      <c r="T198" s="39">
        <f t="shared" si="11"/>
        <v>1</v>
      </c>
      <c r="U198" s="3" t="s">
        <v>1136</v>
      </c>
      <c r="V198" s="3" t="s">
        <v>192</v>
      </c>
      <c r="W198" s="13"/>
      <c r="X198" s="13">
        <v>2</v>
      </c>
      <c r="Y198" s="13" t="s">
        <v>896</v>
      </c>
      <c r="Z198" s="3"/>
      <c r="AA198" s="3"/>
      <c r="AB198" s="3"/>
      <c r="AC198" s="3"/>
      <c r="AD198" s="3"/>
      <c r="AE198" s="3"/>
      <c r="AF198" s="3"/>
    </row>
    <row r="199" spans="1:32" ht="39">
      <c r="A199" s="5">
        <v>44571.477430555555</v>
      </c>
      <c r="B199">
        <v>-69.642801000000006</v>
      </c>
      <c r="C199">
        <v>44.543793000000001</v>
      </c>
      <c r="D199" s="2"/>
      <c r="E199" s="3" t="s">
        <v>72</v>
      </c>
      <c r="F199" s="11" t="s">
        <v>77</v>
      </c>
      <c r="G199" s="11" t="s">
        <v>77</v>
      </c>
      <c r="H199" s="63" t="s">
        <v>79</v>
      </c>
      <c r="I199" s="63" t="s">
        <v>78</v>
      </c>
      <c r="J199" s="63" t="s">
        <v>78</v>
      </c>
      <c r="K199" s="63" t="s">
        <v>78</v>
      </c>
      <c r="L199" s="63"/>
      <c r="M199" s="63"/>
      <c r="N199" s="63"/>
      <c r="O199" s="63"/>
      <c r="P199" s="63"/>
      <c r="Q199" s="63"/>
      <c r="R199" s="37" t="str">
        <f t="shared" si="9"/>
        <v xml:space="preserve">Oak, Maple, Ash, Birch, </v>
      </c>
      <c r="S199" s="37" t="str">
        <f t="shared" si="10"/>
        <v xml:space="preserve">Oak, </v>
      </c>
      <c r="T199" s="39">
        <f t="shared" si="11"/>
        <v>1</v>
      </c>
      <c r="U199" s="3" t="s">
        <v>1136</v>
      </c>
      <c r="V199" s="17"/>
      <c r="W199" s="17">
        <v>2</v>
      </c>
      <c r="X199" s="17">
        <v>1</v>
      </c>
      <c r="Y199" s="17" t="str">
        <f>IF(OR(X199=1, X199=4), "Insert/Injection", " Manual Removal")</f>
        <v>Insert/Injection</v>
      </c>
      <c r="Z199" s="3"/>
      <c r="AA199" s="3"/>
      <c r="AB199" s="3"/>
      <c r="AC199" s="3"/>
      <c r="AD199" s="3"/>
      <c r="AE199" s="3"/>
      <c r="AF199" s="3"/>
    </row>
    <row r="200" spans="1:32" ht="26.25">
      <c r="A200" s="5">
        <v>44571.490046296298</v>
      </c>
      <c r="B200">
        <v>-69.659021999999993</v>
      </c>
      <c r="C200">
        <v>44.545473999999999</v>
      </c>
      <c r="D200" s="2"/>
      <c r="E200" s="3" t="s">
        <v>72</v>
      </c>
      <c r="F200" s="11" t="s">
        <v>77</v>
      </c>
      <c r="G200" s="11" t="s">
        <v>77</v>
      </c>
      <c r="H200" s="63" t="s">
        <v>79</v>
      </c>
      <c r="I200" s="63"/>
      <c r="J200" s="63"/>
      <c r="K200" s="63"/>
      <c r="L200" s="63" t="s">
        <v>79</v>
      </c>
      <c r="M200" s="63" t="s">
        <v>78</v>
      </c>
      <c r="N200" s="63"/>
      <c r="O200" s="63"/>
      <c r="P200" s="63"/>
      <c r="Q200" s="63"/>
      <c r="R200" s="37" t="str">
        <f t="shared" si="9"/>
        <v xml:space="preserve">Oak, Apple, Crabapple, </v>
      </c>
      <c r="S200" s="37" t="str">
        <f t="shared" si="10"/>
        <v xml:space="preserve">Oak, Apple, </v>
      </c>
      <c r="T200" s="39">
        <f t="shared" si="11"/>
        <v>2</v>
      </c>
      <c r="U200" s="3" t="s">
        <v>1136</v>
      </c>
      <c r="V200" s="15" t="s">
        <v>193</v>
      </c>
      <c r="W200" s="17">
        <v>2</v>
      </c>
      <c r="X200" s="17">
        <v>4</v>
      </c>
      <c r="Y200" s="17" t="str">
        <f>IF(OR(X200=1, X200=4), "Insert/Injection", " Manual Removal")</f>
        <v>Insert/Injection</v>
      </c>
      <c r="Z200" s="3"/>
      <c r="AA200" s="3"/>
      <c r="AB200" s="3"/>
      <c r="AC200" s="3"/>
      <c r="AD200" s="3"/>
      <c r="AE200" s="3"/>
      <c r="AF200" s="3"/>
    </row>
    <row r="201" spans="1:32" ht="90">
      <c r="A201" s="5">
        <v>44571.499675925923</v>
      </c>
      <c r="B201">
        <v>-69.714350999999994</v>
      </c>
      <c r="C201">
        <v>44.514712000000003</v>
      </c>
      <c r="D201" s="2"/>
      <c r="E201" s="3" t="s">
        <v>72</v>
      </c>
      <c r="F201" s="11" t="s">
        <v>77</v>
      </c>
      <c r="G201" s="11" t="s">
        <v>77</v>
      </c>
      <c r="H201" s="63" t="s">
        <v>78</v>
      </c>
      <c r="I201" s="63" t="s">
        <v>79</v>
      </c>
      <c r="J201" s="63"/>
      <c r="K201" s="63" t="s">
        <v>78</v>
      </c>
      <c r="L201" s="63"/>
      <c r="M201" s="63"/>
      <c r="N201" s="63"/>
      <c r="O201" s="63"/>
      <c r="P201" s="63"/>
      <c r="Q201" s="63"/>
      <c r="R201" s="37" t="str">
        <f t="shared" si="9"/>
        <v xml:space="preserve">Oak, Maple, Birch, </v>
      </c>
      <c r="S201" s="37" t="str">
        <f t="shared" si="10"/>
        <v xml:space="preserve">Maple, </v>
      </c>
      <c r="T201" s="39">
        <f t="shared" si="11"/>
        <v>1</v>
      </c>
      <c r="U201" s="3" t="s">
        <v>75</v>
      </c>
      <c r="V201" s="15" t="s">
        <v>194</v>
      </c>
      <c r="W201" s="17">
        <v>2</v>
      </c>
      <c r="X201" s="17">
        <v>1</v>
      </c>
      <c r="Y201" s="17" t="str">
        <f>IF(OR(X201=1, X201=4), "Insert/Injection", " Manual Removal")</f>
        <v>Insert/Injection</v>
      </c>
      <c r="Z201" s="3" t="s">
        <v>79</v>
      </c>
      <c r="AA201" s="3"/>
      <c r="AB201" s="3"/>
      <c r="AC201" s="3"/>
      <c r="AD201" s="3"/>
      <c r="AE201" s="3"/>
      <c r="AF201" s="3"/>
    </row>
    <row r="202" spans="1:32" ht="90">
      <c r="A202" s="5">
        <v>44571.521504629629</v>
      </c>
      <c r="B202">
        <v>-69.670410000000004</v>
      </c>
      <c r="C202">
        <v>44.544561000000002</v>
      </c>
      <c r="D202" s="2"/>
      <c r="E202" s="3" t="s">
        <v>72</v>
      </c>
      <c r="F202" s="11" t="s">
        <v>77</v>
      </c>
      <c r="G202" s="11" t="s">
        <v>77</v>
      </c>
      <c r="H202" s="63"/>
      <c r="I202" s="63" t="s">
        <v>79</v>
      </c>
      <c r="J202" s="63"/>
      <c r="K202" s="63"/>
      <c r="L202" s="63"/>
      <c r="M202" s="63"/>
      <c r="N202" s="63"/>
      <c r="O202" s="63" t="s">
        <v>82</v>
      </c>
      <c r="P202" s="63"/>
      <c r="Q202" s="63"/>
      <c r="R202" s="37" t="str">
        <f t="shared" si="9"/>
        <v xml:space="preserve">Maple, Cherry, </v>
      </c>
      <c r="S202" s="37" t="str">
        <f t="shared" si="10"/>
        <v xml:space="preserve">Maple, Cherry, </v>
      </c>
      <c r="T202" s="39">
        <f t="shared" si="11"/>
        <v>2</v>
      </c>
      <c r="U202" s="3" t="s">
        <v>1137</v>
      </c>
      <c r="V202" s="15" t="s">
        <v>859</v>
      </c>
      <c r="W202" s="17">
        <v>2</v>
      </c>
      <c r="X202" s="17">
        <v>2</v>
      </c>
      <c r="Y202" s="17" t="str">
        <f>IF(OR(X202=1, X202=4), "Insert/Injection", " Manual Removal")</f>
        <v xml:space="preserve"> Manual Removal</v>
      </c>
      <c r="Z202" s="3" t="s">
        <v>79</v>
      </c>
      <c r="AA202" s="3"/>
      <c r="AB202" s="3"/>
      <c r="AC202" s="3"/>
      <c r="AD202" s="3"/>
      <c r="AE202" s="3"/>
      <c r="AF202" s="3"/>
    </row>
    <row r="203" spans="1:32" ht="39">
      <c r="A203" s="5">
        <v>44571.571053240739</v>
      </c>
      <c r="B203">
        <v>-69.658989000000005</v>
      </c>
      <c r="C203">
        <v>44.540382999999999</v>
      </c>
      <c r="D203" s="2"/>
      <c r="E203" s="3" t="s">
        <v>72</v>
      </c>
      <c r="F203" s="11" t="s">
        <v>77</v>
      </c>
      <c r="G203" s="11" t="s">
        <v>77</v>
      </c>
      <c r="H203" s="63"/>
      <c r="I203" s="63"/>
      <c r="J203" s="63"/>
      <c r="K203" s="63"/>
      <c r="L203" s="63" t="s">
        <v>79</v>
      </c>
      <c r="M203" s="63"/>
      <c r="N203" s="63" t="s">
        <v>78</v>
      </c>
      <c r="O203" s="63" t="s">
        <v>79</v>
      </c>
      <c r="P203" s="63"/>
      <c r="Q203" s="63"/>
      <c r="R203" s="37" t="str">
        <f t="shared" si="9"/>
        <v xml:space="preserve">Apple, Pear, Cherry, </v>
      </c>
      <c r="S203" s="37" t="str">
        <f t="shared" si="10"/>
        <v xml:space="preserve">Apple, Cherry, </v>
      </c>
      <c r="T203" s="39">
        <f t="shared" si="11"/>
        <v>2</v>
      </c>
      <c r="U203" s="3" t="s">
        <v>75</v>
      </c>
      <c r="V203" s="15" t="s">
        <v>195</v>
      </c>
      <c r="W203" s="17">
        <v>2</v>
      </c>
      <c r="X203" s="17">
        <v>2</v>
      </c>
      <c r="Y203" s="17" t="str">
        <f>IF(OR(X203=1, X203=4), "Insert/Injection", " Manual Removal")</f>
        <v xml:space="preserve"> Manual Removal</v>
      </c>
      <c r="Z203" s="3"/>
      <c r="AA203" s="3"/>
      <c r="AB203" s="3"/>
      <c r="AC203" s="3"/>
      <c r="AD203" s="3"/>
      <c r="AE203" s="3"/>
      <c r="AF203" s="3"/>
    </row>
    <row r="204" spans="1:32" ht="26.25">
      <c r="A204" s="5">
        <v>44571.593553240738</v>
      </c>
      <c r="B204">
        <v>-69.649152000000001</v>
      </c>
      <c r="C204">
        <v>44.548887999999998</v>
      </c>
      <c r="D204" s="2"/>
      <c r="E204" s="3" t="s">
        <v>72</v>
      </c>
      <c r="F204" s="12" t="s">
        <v>73</v>
      </c>
      <c r="G204" s="12" t="s">
        <v>73</v>
      </c>
      <c r="H204" s="63"/>
      <c r="I204" s="63" t="s">
        <v>78</v>
      </c>
      <c r="J204" s="63"/>
      <c r="K204" s="63" t="s">
        <v>78</v>
      </c>
      <c r="L204" s="63"/>
      <c r="M204" s="63"/>
      <c r="N204" s="63"/>
      <c r="O204" s="63"/>
      <c r="P204" s="63"/>
      <c r="Q204" s="63"/>
      <c r="R204" s="37" t="str">
        <f t="shared" si="9"/>
        <v xml:space="preserve">Maple, Birch, </v>
      </c>
      <c r="S204" s="37" t="str">
        <f t="shared" si="10"/>
        <v/>
      </c>
      <c r="T204" s="39">
        <f t="shared" si="11"/>
        <v>0</v>
      </c>
      <c r="U204" s="3" t="s">
        <v>1136</v>
      </c>
      <c r="V204" s="3"/>
      <c r="W204" s="13"/>
      <c r="X204" s="13"/>
      <c r="Y204" s="13"/>
      <c r="Z204" s="3"/>
      <c r="AA204" s="3"/>
      <c r="AB204" s="3"/>
      <c r="AC204" s="3"/>
      <c r="AD204" s="3"/>
      <c r="AE204" s="3"/>
      <c r="AF204" s="3"/>
    </row>
    <row r="205" spans="1:32" ht="39">
      <c r="A205" s="5">
        <v>44571.601030092592</v>
      </c>
      <c r="B205">
        <v>-69.669037000000003</v>
      </c>
      <c r="C205">
        <v>44.548876999999997</v>
      </c>
      <c r="D205" s="2"/>
      <c r="E205" s="3" t="s">
        <v>72</v>
      </c>
      <c r="F205" s="11" t="s">
        <v>77</v>
      </c>
      <c r="G205" s="11" t="s">
        <v>77</v>
      </c>
      <c r="H205" s="63" t="s">
        <v>78</v>
      </c>
      <c r="I205" s="63"/>
      <c r="J205" s="63"/>
      <c r="K205" s="63" t="s">
        <v>78</v>
      </c>
      <c r="L205" s="63" t="s">
        <v>78</v>
      </c>
      <c r="M205" s="63" t="s">
        <v>78</v>
      </c>
      <c r="N205" s="63"/>
      <c r="O205" s="63"/>
      <c r="P205" s="63"/>
      <c r="Q205" s="63"/>
      <c r="R205" s="37" t="str">
        <f t="shared" si="9"/>
        <v xml:space="preserve">Oak, Birch, Apple, Crabapple, </v>
      </c>
      <c r="S205" s="37" t="str">
        <f t="shared" si="10"/>
        <v/>
      </c>
      <c r="T205" s="39">
        <f t="shared" si="11"/>
        <v>0</v>
      </c>
      <c r="U205" s="3" t="s">
        <v>1136</v>
      </c>
      <c r="V205" s="3"/>
      <c r="W205" s="13"/>
      <c r="X205" s="13"/>
      <c r="Y205" s="13"/>
      <c r="Z205" s="3" t="s">
        <v>78</v>
      </c>
      <c r="AA205" s="3"/>
      <c r="AB205" s="3"/>
      <c r="AC205" s="3"/>
      <c r="AD205" s="3"/>
      <c r="AE205" s="3"/>
      <c r="AF205" s="3"/>
    </row>
    <row r="206" spans="1:32" ht="102.75">
      <c r="A206" s="5">
        <v>44571.6171875</v>
      </c>
      <c r="B206">
        <v>-69.639071999999999</v>
      </c>
      <c r="C206">
        <v>44.563043</v>
      </c>
      <c r="D206" s="2"/>
      <c r="E206" s="3" t="s">
        <v>72</v>
      </c>
      <c r="F206" s="11" t="s">
        <v>77</v>
      </c>
      <c r="G206" s="11" t="s">
        <v>77</v>
      </c>
      <c r="H206" s="63" t="s">
        <v>78</v>
      </c>
      <c r="I206" s="63" t="s">
        <v>78</v>
      </c>
      <c r="J206" s="63" t="s">
        <v>78</v>
      </c>
      <c r="K206" s="63" t="s">
        <v>78</v>
      </c>
      <c r="L206" s="63"/>
      <c r="M206" s="63" t="s">
        <v>79</v>
      </c>
      <c r="N206" s="63"/>
      <c r="O206" s="63" t="s">
        <v>78</v>
      </c>
      <c r="P206" s="63" t="s">
        <v>78</v>
      </c>
      <c r="Q206" s="63" t="s">
        <v>78</v>
      </c>
      <c r="R206" s="37" t="str">
        <f t="shared" si="9"/>
        <v xml:space="preserve">Oak, Maple, Ash, Birch, Crabapple, Cherry, Serviceberry, Hawthorn, </v>
      </c>
      <c r="S206" s="37" t="str">
        <f t="shared" si="10"/>
        <v xml:space="preserve">Crabapple, </v>
      </c>
      <c r="T206" s="39">
        <f t="shared" si="11"/>
        <v>1</v>
      </c>
      <c r="U206" s="3" t="s">
        <v>1137</v>
      </c>
      <c r="V206" s="15" t="s">
        <v>196</v>
      </c>
      <c r="W206" s="17">
        <v>2</v>
      </c>
      <c r="X206" s="17">
        <v>2</v>
      </c>
      <c r="Y206" s="17" t="str">
        <f>IF(OR(X206=1, X206=4), "Insert/Injection", " Manual Removal")</f>
        <v xml:space="preserve"> Manual Removal</v>
      </c>
      <c r="Z206" s="3" t="s">
        <v>78</v>
      </c>
      <c r="AA206" s="3"/>
      <c r="AB206" s="3"/>
      <c r="AC206" s="3"/>
      <c r="AD206" s="3"/>
      <c r="AE206" s="3"/>
      <c r="AF206" s="3"/>
    </row>
    <row r="207" spans="1:32">
      <c r="A207" s="5">
        <v>44571.629791666666</v>
      </c>
      <c r="B207">
        <v>-69.636633000000003</v>
      </c>
      <c r="C207">
        <v>44.543193000000002</v>
      </c>
      <c r="D207" s="2"/>
      <c r="E207" s="3" t="s">
        <v>72</v>
      </c>
      <c r="F207" s="11" t="s">
        <v>77</v>
      </c>
      <c r="G207" s="11" t="s">
        <v>77</v>
      </c>
      <c r="H207" s="63"/>
      <c r="I207" s="63"/>
      <c r="J207" s="63" t="s">
        <v>78</v>
      </c>
      <c r="K207" s="63"/>
      <c r="L207" s="63" t="s">
        <v>79</v>
      </c>
      <c r="M207" s="63"/>
      <c r="N207" s="63"/>
      <c r="O207" s="63"/>
      <c r="P207" s="63"/>
      <c r="Q207" s="63"/>
      <c r="R207" s="37" t="str">
        <f t="shared" si="9"/>
        <v xml:space="preserve">Ash, Apple, </v>
      </c>
      <c r="S207" s="37" t="str">
        <f t="shared" si="10"/>
        <v xml:space="preserve">Apple, </v>
      </c>
      <c r="T207" s="39">
        <f t="shared" si="11"/>
        <v>1</v>
      </c>
      <c r="U207" s="3" t="s">
        <v>75</v>
      </c>
      <c r="V207" s="15" t="s">
        <v>197</v>
      </c>
      <c r="W207" s="17">
        <v>2</v>
      </c>
      <c r="X207" s="17">
        <v>2</v>
      </c>
      <c r="Y207" s="17" t="str">
        <f>IF(OR(X207=1, X207=4), "Insert/Injection", " Manual Removal")</f>
        <v xml:space="preserve"> Manual Removal</v>
      </c>
      <c r="Z207" s="3"/>
      <c r="AA207" s="3"/>
      <c r="AB207" s="3"/>
      <c r="AC207" s="3"/>
      <c r="AD207" s="3"/>
      <c r="AE207" s="3"/>
      <c r="AF207" s="3"/>
    </row>
    <row r="208" spans="1:32" ht="39">
      <c r="A208" s="5">
        <v>44571.632152777776</v>
      </c>
      <c r="B208">
        <v>-69.674515999999997</v>
      </c>
      <c r="C208">
        <v>44.550195000000002</v>
      </c>
      <c r="D208" s="2"/>
      <c r="E208" s="3" t="s">
        <v>72</v>
      </c>
      <c r="F208" s="11" t="s">
        <v>77</v>
      </c>
      <c r="G208" s="11" t="s">
        <v>77</v>
      </c>
      <c r="H208" s="63" t="s">
        <v>78</v>
      </c>
      <c r="I208" s="63" t="s">
        <v>78</v>
      </c>
      <c r="J208" s="63"/>
      <c r="K208" s="63"/>
      <c r="L208" s="63"/>
      <c r="M208" s="63" t="s">
        <v>78</v>
      </c>
      <c r="N208" s="63"/>
      <c r="O208" s="63"/>
      <c r="P208" s="63"/>
      <c r="Q208" s="63"/>
      <c r="R208" s="37" t="str">
        <f t="shared" si="9"/>
        <v xml:space="preserve">Oak, Maple, Crabapple, </v>
      </c>
      <c r="S208" s="37" t="str">
        <f t="shared" si="10"/>
        <v/>
      </c>
      <c r="T208" s="39">
        <f t="shared" si="11"/>
        <v>0</v>
      </c>
      <c r="U208" s="3" t="s">
        <v>1136</v>
      </c>
      <c r="V208" s="3" t="s">
        <v>198</v>
      </c>
      <c r="W208" s="17">
        <v>2</v>
      </c>
      <c r="X208" s="17">
        <v>2</v>
      </c>
      <c r="Y208" s="17" t="str">
        <f>IF(OR(X208=1, X208=4), "Insert/Injection", " Manual Removal")</f>
        <v xml:space="preserve"> Manual Removal</v>
      </c>
      <c r="Z208" s="3"/>
      <c r="AA208" s="3"/>
      <c r="AB208" s="3"/>
      <c r="AC208" s="3"/>
      <c r="AD208" s="3"/>
      <c r="AE208" s="3"/>
      <c r="AF208" s="3"/>
    </row>
    <row r="209" spans="1:32" ht="102.75">
      <c r="A209" s="5">
        <v>44571.634502314817</v>
      </c>
      <c r="B209">
        <v>-69.661829999999995</v>
      </c>
      <c r="C209">
        <v>44.546087999999997</v>
      </c>
      <c r="D209" s="2"/>
      <c r="E209" s="3" t="s">
        <v>72</v>
      </c>
      <c r="F209" s="11" t="s">
        <v>77</v>
      </c>
      <c r="G209" s="11" t="s">
        <v>77</v>
      </c>
      <c r="H209" s="63" t="s">
        <v>79</v>
      </c>
      <c r="I209" s="63" t="s">
        <v>78</v>
      </c>
      <c r="J209" s="63"/>
      <c r="K209" s="63" t="s">
        <v>79</v>
      </c>
      <c r="L209" s="63"/>
      <c r="M209" s="63"/>
      <c r="N209" s="63"/>
      <c r="O209" s="63"/>
      <c r="P209" s="63"/>
      <c r="Q209" s="63"/>
      <c r="R209" s="37" t="str">
        <f t="shared" si="9"/>
        <v xml:space="preserve">Oak, Maple, Birch, </v>
      </c>
      <c r="S209" s="37" t="str">
        <f t="shared" si="10"/>
        <v xml:space="preserve">Oak, Birch, </v>
      </c>
      <c r="T209" s="39">
        <f t="shared" si="11"/>
        <v>2</v>
      </c>
      <c r="U209" s="3" t="s">
        <v>1136</v>
      </c>
      <c r="V209" s="15" t="s">
        <v>863</v>
      </c>
      <c r="W209" s="17">
        <v>2</v>
      </c>
      <c r="X209" s="17">
        <v>1</v>
      </c>
      <c r="Y209" s="17" t="str">
        <f>IF(OR(X209=1, X209=4), "Insert/Injection", " Manual Removal")</f>
        <v>Insert/Injection</v>
      </c>
      <c r="Z209" s="3" t="s">
        <v>78</v>
      </c>
      <c r="AA209" s="3"/>
      <c r="AB209" s="3"/>
      <c r="AC209" s="3"/>
      <c r="AD209" s="3"/>
      <c r="AE209" s="3"/>
      <c r="AF209" s="3"/>
    </row>
    <row r="210" spans="1:32" ht="90">
      <c r="A210" s="5">
        <v>44571.643240740741</v>
      </c>
      <c r="B210">
        <v>-69.668389000000005</v>
      </c>
      <c r="C210">
        <v>44.549337000000001</v>
      </c>
      <c r="D210" s="2"/>
      <c r="E210" s="3" t="s">
        <v>81</v>
      </c>
      <c r="F210" s="11" t="s">
        <v>77</v>
      </c>
      <c r="G210" s="11" t="s">
        <v>77</v>
      </c>
      <c r="H210" s="63" t="s">
        <v>79</v>
      </c>
      <c r="I210" s="63" t="s">
        <v>78</v>
      </c>
      <c r="J210" s="63" t="s">
        <v>79</v>
      </c>
      <c r="K210" s="63"/>
      <c r="L210" s="63"/>
      <c r="M210" s="63" t="s">
        <v>79</v>
      </c>
      <c r="N210" s="63"/>
      <c r="O210" s="63"/>
      <c r="P210" s="63"/>
      <c r="Q210" s="63"/>
      <c r="R210" s="37" t="str">
        <f t="shared" si="9"/>
        <v xml:space="preserve">Oak, Maple, Ash, Crabapple, </v>
      </c>
      <c r="S210" s="37" t="str">
        <f t="shared" si="10"/>
        <v xml:space="preserve">Oak, Ash, Crabapple, </v>
      </c>
      <c r="T210" s="39">
        <f t="shared" si="11"/>
        <v>3</v>
      </c>
      <c r="U210" s="3" t="s">
        <v>1136</v>
      </c>
      <c r="V210" s="3"/>
      <c r="W210" s="13"/>
      <c r="X210" s="13">
        <v>1</v>
      </c>
      <c r="Y210" s="13" t="s">
        <v>896</v>
      </c>
      <c r="Z210" s="3" t="s">
        <v>79</v>
      </c>
      <c r="AA210" s="3"/>
      <c r="AB210" s="3"/>
      <c r="AC210" s="3"/>
      <c r="AD210" s="3"/>
      <c r="AE210" s="3"/>
      <c r="AF210" s="3"/>
    </row>
    <row r="211" spans="1:32" ht="51.75">
      <c r="A211" s="5">
        <v>44571.653599537036</v>
      </c>
      <c r="B211">
        <v>-69.645202999999995</v>
      </c>
      <c r="C211">
        <v>44.543581000000003</v>
      </c>
      <c r="D211" s="2"/>
      <c r="E211" s="3" t="s">
        <v>72</v>
      </c>
      <c r="F211" s="11" t="s">
        <v>77</v>
      </c>
      <c r="G211" s="11" t="s">
        <v>77</v>
      </c>
      <c r="H211" s="63" t="s">
        <v>82</v>
      </c>
      <c r="I211" s="63" t="s">
        <v>82</v>
      </c>
      <c r="J211" s="63"/>
      <c r="K211" s="63" t="s">
        <v>82</v>
      </c>
      <c r="L211" s="63" t="s">
        <v>82</v>
      </c>
      <c r="M211" s="63"/>
      <c r="N211" s="63"/>
      <c r="O211" s="63"/>
      <c r="P211" s="63"/>
      <c r="Q211" s="63"/>
      <c r="R211" s="37" t="str">
        <f t="shared" si="9"/>
        <v xml:space="preserve">Oak, Maple, Birch, Apple, </v>
      </c>
      <c r="S211" s="37" t="str">
        <f t="shared" si="10"/>
        <v xml:space="preserve">Oak, Maple, Birch, Apple, </v>
      </c>
      <c r="T211" s="39">
        <f t="shared" si="11"/>
        <v>4</v>
      </c>
      <c r="U211" s="3" t="s">
        <v>1136</v>
      </c>
      <c r="V211" s="15" t="s">
        <v>199</v>
      </c>
      <c r="W211" s="17">
        <v>2</v>
      </c>
      <c r="X211" s="17">
        <v>4</v>
      </c>
      <c r="Y211" s="17" t="str">
        <f>IF(OR(X211=1, X211=4), "Insert/Injection", " Manual Removal")</f>
        <v>Insert/Injection</v>
      </c>
      <c r="Z211" s="3"/>
      <c r="AA211" s="3"/>
      <c r="AB211" s="3"/>
      <c r="AC211" s="3"/>
      <c r="AD211" s="3"/>
      <c r="AE211" s="3"/>
      <c r="AF211" s="3"/>
    </row>
    <row r="212" spans="1:32" ht="51.75">
      <c r="A212" s="5">
        <v>44571.662638888891</v>
      </c>
      <c r="B212">
        <v>-69.635650999999996</v>
      </c>
      <c r="C212">
        <v>44.557637999999997</v>
      </c>
      <c r="D212" s="2"/>
      <c r="E212" s="3" t="s">
        <v>72</v>
      </c>
      <c r="F212" s="12" t="s">
        <v>73</v>
      </c>
      <c r="G212" s="12" t="s">
        <v>73</v>
      </c>
      <c r="H212" s="63" t="s">
        <v>78</v>
      </c>
      <c r="I212" s="63" t="s">
        <v>78</v>
      </c>
      <c r="J212" s="63"/>
      <c r="K212" s="63" t="s">
        <v>78</v>
      </c>
      <c r="L212" s="63" t="s">
        <v>78</v>
      </c>
      <c r="M212" s="63"/>
      <c r="N212" s="63"/>
      <c r="O212" s="63"/>
      <c r="P212" s="63"/>
      <c r="Q212" s="63"/>
      <c r="R212" s="37" t="str">
        <f t="shared" si="9"/>
        <v xml:space="preserve">Oak, Maple, Birch, Apple, </v>
      </c>
      <c r="S212" s="37" t="str">
        <f t="shared" si="10"/>
        <v/>
      </c>
      <c r="T212" s="39">
        <f t="shared" si="11"/>
        <v>0</v>
      </c>
      <c r="U212" s="3" t="s">
        <v>1136</v>
      </c>
      <c r="V212" s="3"/>
      <c r="W212" s="13"/>
      <c r="X212" s="13"/>
      <c r="Y212" s="13"/>
      <c r="Z212" s="3"/>
      <c r="AA212" s="3"/>
      <c r="AB212" s="3"/>
      <c r="AC212" s="3"/>
      <c r="AD212" s="3"/>
      <c r="AE212" s="3"/>
      <c r="AF212" s="3"/>
    </row>
    <row r="213" spans="1:32" ht="90">
      <c r="A213" s="5">
        <v>44571.683738425927</v>
      </c>
      <c r="B213">
        <v>-69.637755999999996</v>
      </c>
      <c r="C213">
        <v>44.574578000000002</v>
      </c>
      <c r="D213" s="2"/>
      <c r="E213" s="3" t="s">
        <v>81</v>
      </c>
      <c r="F213" s="11" t="s">
        <v>77</v>
      </c>
      <c r="G213" s="12" t="s">
        <v>73</v>
      </c>
      <c r="H213" s="63" t="s">
        <v>78</v>
      </c>
      <c r="I213" s="63" t="s">
        <v>78</v>
      </c>
      <c r="J213" s="63"/>
      <c r="K213" s="63"/>
      <c r="L213" s="63"/>
      <c r="M213" s="63" t="s">
        <v>79</v>
      </c>
      <c r="N213" s="63"/>
      <c r="O213" s="63"/>
      <c r="P213" s="63"/>
      <c r="Q213" s="63"/>
      <c r="R213" s="37" t="str">
        <f t="shared" si="9"/>
        <v xml:space="preserve">Oak, Maple, Crabapple, </v>
      </c>
      <c r="S213" s="37" t="str">
        <f t="shared" si="10"/>
        <v xml:space="preserve">Crabapple, </v>
      </c>
      <c r="T213" s="39">
        <f t="shared" si="11"/>
        <v>1</v>
      </c>
      <c r="U213" s="3" t="s">
        <v>1136</v>
      </c>
      <c r="V213" s="3" t="s">
        <v>200</v>
      </c>
      <c r="W213" s="13"/>
      <c r="X213" s="13"/>
      <c r="Y213" s="13"/>
      <c r="Z213" s="3" t="s">
        <v>79</v>
      </c>
      <c r="AA213" s="3"/>
      <c r="AB213" s="3"/>
      <c r="AC213" s="3"/>
      <c r="AD213" s="3"/>
      <c r="AE213" s="3"/>
      <c r="AF213" s="3"/>
    </row>
    <row r="214" spans="1:32" ht="26.25">
      <c r="A214" s="5">
        <v>44571.724664351852</v>
      </c>
      <c r="B214">
        <v>-69.636521000000002</v>
      </c>
      <c r="C214">
        <v>44.559505999999999</v>
      </c>
      <c r="D214" s="2"/>
      <c r="E214" s="3" t="s">
        <v>81</v>
      </c>
      <c r="F214" s="12" t="s">
        <v>73</v>
      </c>
      <c r="G214" s="12" t="s">
        <v>73</v>
      </c>
      <c r="H214" s="63"/>
      <c r="I214" s="63"/>
      <c r="J214" s="63"/>
      <c r="K214" s="63"/>
      <c r="L214" s="63"/>
      <c r="M214" s="63"/>
      <c r="N214" s="63"/>
      <c r="O214" s="63"/>
      <c r="P214" s="63"/>
      <c r="Q214" s="63"/>
      <c r="R214" s="37" t="str">
        <f t="shared" si="9"/>
        <v/>
      </c>
      <c r="S214" s="37" t="str">
        <f t="shared" si="10"/>
        <v/>
      </c>
      <c r="T214" s="39">
        <f t="shared" si="11"/>
        <v>0</v>
      </c>
      <c r="U214" s="3" t="s">
        <v>1136</v>
      </c>
      <c r="V214" s="3" t="s">
        <v>202</v>
      </c>
      <c r="W214" s="13"/>
      <c r="X214" s="13"/>
      <c r="Y214" s="13"/>
      <c r="Z214" s="3"/>
      <c r="AA214" s="3"/>
      <c r="AB214" s="3"/>
      <c r="AC214" s="3"/>
      <c r="AD214" s="3"/>
      <c r="AE214" s="3"/>
      <c r="AF214" s="3"/>
    </row>
    <row r="215" spans="1:32" ht="90">
      <c r="A215" s="5">
        <v>44571.779027777775</v>
      </c>
      <c r="B215">
        <v>-69.668582999999998</v>
      </c>
      <c r="C215">
        <v>44.549320999999999</v>
      </c>
      <c r="D215" s="2"/>
      <c r="E215" s="3" t="s">
        <v>81</v>
      </c>
      <c r="F215" s="11" t="s">
        <v>77</v>
      </c>
      <c r="G215" s="11" t="s">
        <v>77</v>
      </c>
      <c r="H215" s="63" t="s">
        <v>79</v>
      </c>
      <c r="I215" s="63"/>
      <c r="J215" s="63" t="s">
        <v>79</v>
      </c>
      <c r="K215" s="63"/>
      <c r="L215" s="63" t="s">
        <v>79</v>
      </c>
      <c r="M215" s="63" t="s">
        <v>79</v>
      </c>
      <c r="N215" s="63"/>
      <c r="O215" s="63"/>
      <c r="P215" s="63"/>
      <c r="Q215" s="63"/>
      <c r="R215" s="37" t="str">
        <f t="shared" si="9"/>
        <v xml:space="preserve">Oak, Ash, Apple, Crabapple, </v>
      </c>
      <c r="S215" s="37" t="str">
        <f t="shared" si="10"/>
        <v xml:space="preserve">Oak, Ash, Apple, Crabapple, </v>
      </c>
      <c r="T215" s="39">
        <f t="shared" si="11"/>
        <v>4</v>
      </c>
      <c r="U215" s="3" t="s">
        <v>75</v>
      </c>
      <c r="V215" s="17"/>
      <c r="W215" s="17">
        <v>2</v>
      </c>
      <c r="X215" s="17">
        <v>4</v>
      </c>
      <c r="Y215" s="17" t="str">
        <f>IF(OR(X215=1, X215=4), "Insert/Injection", " Manual Removal")</f>
        <v>Insert/Injection</v>
      </c>
      <c r="Z215" s="3" t="s">
        <v>79</v>
      </c>
      <c r="AA215" s="3"/>
      <c r="AB215" s="3"/>
      <c r="AC215" s="3"/>
      <c r="AD215" s="3"/>
      <c r="AE215" s="3"/>
      <c r="AF215" s="3"/>
    </row>
    <row r="216" spans="1:32" ht="39">
      <c r="A216" s="5">
        <v>44572.340266203704</v>
      </c>
      <c r="B216">
        <v>-69.633289000000005</v>
      </c>
      <c r="C216">
        <v>44.558736000000003</v>
      </c>
      <c r="D216" s="2"/>
      <c r="E216" s="3" t="s">
        <v>81</v>
      </c>
      <c r="F216" s="12" t="s">
        <v>73</v>
      </c>
      <c r="G216" s="12" t="s">
        <v>73</v>
      </c>
      <c r="H216" s="63"/>
      <c r="I216" s="63" t="s">
        <v>78</v>
      </c>
      <c r="J216" s="63"/>
      <c r="K216" s="63"/>
      <c r="L216" s="63"/>
      <c r="M216" s="63"/>
      <c r="N216" s="63"/>
      <c r="O216" s="63"/>
      <c r="P216" s="63"/>
      <c r="Q216" s="63"/>
      <c r="R216" s="37" t="str">
        <f t="shared" si="9"/>
        <v xml:space="preserve">Maple, </v>
      </c>
      <c r="S216" s="37" t="str">
        <f t="shared" si="10"/>
        <v/>
      </c>
      <c r="T216" s="39">
        <f t="shared" si="11"/>
        <v>0</v>
      </c>
      <c r="U216" s="3" t="s">
        <v>1136</v>
      </c>
      <c r="V216" s="3" t="s">
        <v>203</v>
      </c>
      <c r="W216" s="13"/>
      <c r="X216" s="13"/>
      <c r="Y216" s="13"/>
      <c r="Z216" s="3" t="s">
        <v>78</v>
      </c>
      <c r="AA216" s="3"/>
      <c r="AB216" s="3"/>
      <c r="AC216" s="3"/>
      <c r="AD216" s="3"/>
      <c r="AE216" s="3"/>
      <c r="AF216" s="3"/>
    </row>
    <row r="217" spans="1:32" ht="64.5">
      <c r="A217" s="5">
        <v>44572.400381944448</v>
      </c>
      <c r="B217">
        <v>-69.644682000000003</v>
      </c>
      <c r="C217">
        <v>44.555093999999997</v>
      </c>
      <c r="D217" s="2"/>
      <c r="E217" s="3" t="s">
        <v>72</v>
      </c>
      <c r="F217" s="11" t="s">
        <v>77</v>
      </c>
      <c r="G217" s="11" t="s">
        <v>77</v>
      </c>
      <c r="H217" s="63" t="s">
        <v>79</v>
      </c>
      <c r="I217" s="63" t="s">
        <v>78</v>
      </c>
      <c r="J217" s="63"/>
      <c r="K217" s="63" t="s">
        <v>78</v>
      </c>
      <c r="L217" s="63"/>
      <c r="M217" s="63"/>
      <c r="N217" s="63"/>
      <c r="O217" s="63"/>
      <c r="P217" s="63"/>
      <c r="Q217" s="63"/>
      <c r="R217" s="37" t="str">
        <f t="shared" si="9"/>
        <v xml:space="preserve">Oak, Maple, Birch, </v>
      </c>
      <c r="S217" s="37" t="str">
        <f t="shared" si="10"/>
        <v xml:space="preserve">Oak, </v>
      </c>
      <c r="T217" s="39">
        <f t="shared" si="11"/>
        <v>1</v>
      </c>
      <c r="U217" s="3" t="s">
        <v>1136</v>
      </c>
      <c r="V217" s="15" t="s">
        <v>204</v>
      </c>
      <c r="W217" s="17">
        <v>2</v>
      </c>
      <c r="X217" s="17">
        <v>1</v>
      </c>
      <c r="Y217" s="17" t="str">
        <f>IF(OR(X217=1, X217=4), "Insert/Injection", " Manual Removal")</f>
        <v>Insert/Injection</v>
      </c>
      <c r="Z217" s="3"/>
      <c r="AA217" s="3"/>
      <c r="AB217" s="3"/>
      <c r="AC217" s="3"/>
      <c r="AD217" s="3"/>
      <c r="AE217" s="3"/>
      <c r="AF217" s="3"/>
    </row>
    <row r="218" spans="1:32" ht="39">
      <c r="A218" s="5">
        <v>44572.450833333336</v>
      </c>
      <c r="B218">
        <v>-69.632085000000004</v>
      </c>
      <c r="C218">
        <v>44.562041999999998</v>
      </c>
      <c r="D218" s="2"/>
      <c r="E218" s="3" t="s">
        <v>72</v>
      </c>
      <c r="F218" s="12" t="s">
        <v>73</v>
      </c>
      <c r="G218" s="12" t="s">
        <v>73</v>
      </c>
      <c r="H218" s="63"/>
      <c r="I218" s="63" t="s">
        <v>78</v>
      </c>
      <c r="J218" s="63"/>
      <c r="K218" s="63"/>
      <c r="L218" s="63"/>
      <c r="M218" s="63" t="s">
        <v>78</v>
      </c>
      <c r="N218" s="63"/>
      <c r="O218" s="63" t="s">
        <v>78</v>
      </c>
      <c r="P218" s="63"/>
      <c r="Q218" s="63"/>
      <c r="R218" s="37" t="str">
        <f t="shared" si="9"/>
        <v xml:space="preserve">Maple, Crabapple, Cherry, </v>
      </c>
      <c r="S218" s="37" t="str">
        <f t="shared" si="10"/>
        <v/>
      </c>
      <c r="T218" s="39">
        <f t="shared" si="11"/>
        <v>0</v>
      </c>
      <c r="U218" s="3" t="s">
        <v>1136</v>
      </c>
      <c r="V218" s="3"/>
      <c r="W218" s="13"/>
      <c r="X218" s="13"/>
      <c r="Y218" s="13"/>
      <c r="Z218" s="3"/>
      <c r="AA218" s="3"/>
      <c r="AB218" s="3"/>
      <c r="AC218" s="3"/>
      <c r="AD218" s="3"/>
      <c r="AE218" s="3"/>
      <c r="AF218" s="3"/>
    </row>
    <row r="219" spans="1:32" ht="26.25">
      <c r="A219" s="5">
        <v>44572.453819444447</v>
      </c>
      <c r="B219">
        <v>-69.635022000000006</v>
      </c>
      <c r="C219">
        <v>44.544348999999997</v>
      </c>
      <c r="D219" s="2"/>
      <c r="E219" s="3" t="s">
        <v>72</v>
      </c>
      <c r="F219" s="12" t="s">
        <v>73</v>
      </c>
      <c r="G219" s="11" t="s">
        <v>77</v>
      </c>
      <c r="H219" s="63"/>
      <c r="I219" s="63"/>
      <c r="J219" s="63"/>
      <c r="K219" s="63"/>
      <c r="L219" s="63"/>
      <c r="M219" s="63"/>
      <c r="N219" s="63"/>
      <c r="O219" s="63"/>
      <c r="P219" s="63"/>
      <c r="Q219" s="63"/>
      <c r="R219" s="37" t="str">
        <f t="shared" si="9"/>
        <v/>
      </c>
      <c r="S219" s="37" t="str">
        <f t="shared" si="10"/>
        <v/>
      </c>
      <c r="T219" s="39">
        <f t="shared" si="11"/>
        <v>0</v>
      </c>
      <c r="U219" s="3" t="s">
        <v>1136</v>
      </c>
      <c r="V219" s="3" t="s">
        <v>205</v>
      </c>
      <c r="W219" s="13"/>
      <c r="X219" s="13"/>
      <c r="Y219" s="13"/>
      <c r="Z219" s="3"/>
      <c r="AA219" s="3"/>
      <c r="AB219" s="3"/>
      <c r="AC219" s="3"/>
      <c r="AD219" s="3"/>
      <c r="AE219" s="3"/>
      <c r="AF219" s="3"/>
    </row>
    <row r="220" spans="1:32" ht="51.75">
      <c r="A220" s="5">
        <v>44572.460752314815</v>
      </c>
      <c r="B220">
        <v>-69.664113999999998</v>
      </c>
      <c r="C220">
        <v>44.538296000000003</v>
      </c>
      <c r="D220" s="2"/>
      <c r="E220" s="3" t="s">
        <v>72</v>
      </c>
      <c r="F220" s="11" t="s">
        <v>77</v>
      </c>
      <c r="G220" s="11" t="s">
        <v>77</v>
      </c>
      <c r="H220" s="63" t="s">
        <v>78</v>
      </c>
      <c r="I220" s="63" t="s">
        <v>78</v>
      </c>
      <c r="J220" s="63"/>
      <c r="K220" s="63" t="s">
        <v>78</v>
      </c>
      <c r="L220" s="63"/>
      <c r="M220" s="63" t="s">
        <v>78</v>
      </c>
      <c r="N220" s="63"/>
      <c r="O220" s="63"/>
      <c r="P220" s="63"/>
      <c r="Q220" s="63"/>
      <c r="R220" s="37" t="str">
        <f t="shared" si="9"/>
        <v xml:space="preserve">Oak, Maple, Birch, Crabapple, </v>
      </c>
      <c r="S220" s="37" t="str">
        <f t="shared" si="10"/>
        <v/>
      </c>
      <c r="T220" s="39">
        <f t="shared" si="11"/>
        <v>0</v>
      </c>
      <c r="U220" s="3" t="s">
        <v>1136</v>
      </c>
      <c r="V220" s="16" t="s">
        <v>206</v>
      </c>
      <c r="W220" s="19">
        <v>3</v>
      </c>
      <c r="X220" s="19">
        <v>4</v>
      </c>
      <c r="Y220" s="19" t="str">
        <f>IF(OR(X220=1, X220=4), "Insert/Injection", " Manual Removal")</f>
        <v>Insert/Injection</v>
      </c>
      <c r="Z220" s="3"/>
      <c r="AA220" s="3"/>
      <c r="AB220" s="3"/>
      <c r="AC220" s="3"/>
      <c r="AD220" s="3"/>
      <c r="AE220" s="3"/>
      <c r="AF220" s="3"/>
    </row>
    <row r="221" spans="1:32">
      <c r="A221" s="5">
        <v>44572.503900462965</v>
      </c>
      <c r="B221">
        <v>-69.639208999999994</v>
      </c>
      <c r="C221">
        <v>44.560074999999998</v>
      </c>
      <c r="D221" s="2"/>
      <c r="E221" s="3" t="s">
        <v>72</v>
      </c>
      <c r="F221" s="12" t="s">
        <v>73</v>
      </c>
      <c r="G221" s="12" t="s">
        <v>73</v>
      </c>
      <c r="H221" s="63"/>
      <c r="I221" s="63" t="s">
        <v>78</v>
      </c>
      <c r="J221" s="63"/>
      <c r="K221" s="63"/>
      <c r="L221" s="63"/>
      <c r="M221" s="63"/>
      <c r="N221" s="63"/>
      <c r="O221" s="63"/>
      <c r="P221" s="63"/>
      <c r="Q221" s="63"/>
      <c r="R221" s="37" t="str">
        <f t="shared" si="9"/>
        <v xml:space="preserve">Maple, </v>
      </c>
      <c r="S221" s="37" t="str">
        <f t="shared" si="10"/>
        <v/>
      </c>
      <c r="T221" s="39">
        <f t="shared" si="11"/>
        <v>0</v>
      </c>
      <c r="U221" s="3" t="s">
        <v>1136</v>
      </c>
      <c r="V221" s="3"/>
      <c r="W221" s="13"/>
      <c r="X221" s="13"/>
      <c r="Y221" s="13"/>
      <c r="Z221" s="3"/>
      <c r="AA221" s="3"/>
      <c r="AB221" s="3"/>
      <c r="AC221" s="3"/>
      <c r="AD221" s="3"/>
      <c r="AE221" s="3"/>
      <c r="AF221" s="3"/>
    </row>
    <row r="222" spans="1:32" ht="26.25">
      <c r="A222" s="5">
        <v>44572.579780092594</v>
      </c>
      <c r="B222">
        <v>-69.657730999999998</v>
      </c>
      <c r="C222">
        <v>44.547114999999998</v>
      </c>
      <c r="D222" s="2"/>
      <c r="E222" s="3" t="s">
        <v>72</v>
      </c>
      <c r="F222" s="12" t="s">
        <v>73</v>
      </c>
      <c r="G222" s="11" t="s">
        <v>77</v>
      </c>
      <c r="H222" s="63"/>
      <c r="I222" s="63" t="s">
        <v>78</v>
      </c>
      <c r="J222" s="63"/>
      <c r="K222" s="63"/>
      <c r="L222" s="63"/>
      <c r="M222" s="63"/>
      <c r="N222" s="63"/>
      <c r="O222" s="63" t="s">
        <v>78</v>
      </c>
      <c r="P222" s="63"/>
      <c r="Q222" s="63"/>
      <c r="R222" s="37" t="str">
        <f t="shared" si="9"/>
        <v xml:space="preserve">Maple, Cherry, </v>
      </c>
      <c r="S222" s="37" t="str">
        <f t="shared" si="10"/>
        <v/>
      </c>
      <c r="T222" s="39">
        <f t="shared" si="11"/>
        <v>0</v>
      </c>
      <c r="U222" s="3" t="s">
        <v>1136</v>
      </c>
      <c r="V222" s="3"/>
      <c r="W222" s="13"/>
      <c r="X222" s="13"/>
      <c r="Y222" s="13"/>
      <c r="Z222" s="3"/>
      <c r="AA222" s="3"/>
      <c r="AB222" s="3"/>
      <c r="AC222" s="3"/>
      <c r="AD222" s="3"/>
      <c r="AE222" s="3"/>
      <c r="AF222" s="3"/>
    </row>
    <row r="223" spans="1:32">
      <c r="A223" s="5">
        <v>44572.592719907407</v>
      </c>
      <c r="B223">
        <v>-69.639882999999998</v>
      </c>
      <c r="C223">
        <v>44.550848999999999</v>
      </c>
      <c r="D223" s="2"/>
      <c r="E223" s="3" t="s">
        <v>72</v>
      </c>
      <c r="F223" s="11" t="s">
        <v>77</v>
      </c>
      <c r="G223" s="11" t="s">
        <v>77</v>
      </c>
      <c r="H223" s="63"/>
      <c r="I223" s="63"/>
      <c r="J223" s="63"/>
      <c r="K223" s="63"/>
      <c r="L223" s="63"/>
      <c r="M223" s="63" t="s">
        <v>79</v>
      </c>
      <c r="N223" s="63"/>
      <c r="O223" s="63"/>
      <c r="P223" s="63"/>
      <c r="Q223" s="63"/>
      <c r="R223" s="37" t="str">
        <f t="shared" si="9"/>
        <v xml:space="preserve">Crabapple, </v>
      </c>
      <c r="S223" s="37" t="str">
        <f t="shared" si="10"/>
        <v xml:space="preserve">Crabapple, </v>
      </c>
      <c r="T223" s="39">
        <f t="shared" si="11"/>
        <v>1</v>
      </c>
      <c r="U223" s="3" t="s">
        <v>1136</v>
      </c>
      <c r="V223" s="15" t="s">
        <v>207</v>
      </c>
      <c r="W223" s="17">
        <v>2</v>
      </c>
      <c r="X223" s="17">
        <v>2</v>
      </c>
      <c r="Y223" s="17" t="str">
        <f>IF(OR(X223=1, X223=4), "Insert/Injection", " Manual Removal")</f>
        <v xml:space="preserve"> Manual Removal</v>
      </c>
      <c r="Z223" s="3"/>
      <c r="AA223" s="3"/>
      <c r="AB223" s="3"/>
      <c r="AC223" s="3"/>
      <c r="AD223" s="3"/>
      <c r="AE223" s="3"/>
      <c r="AF223" s="3"/>
    </row>
    <row r="224" spans="1:32" ht="39">
      <c r="A224" s="5">
        <v>44572.662870370368</v>
      </c>
      <c r="B224">
        <v>-69.677359999999993</v>
      </c>
      <c r="C224">
        <v>44.510936000000001</v>
      </c>
      <c r="D224" s="2"/>
      <c r="E224" s="3" t="s">
        <v>72</v>
      </c>
      <c r="F224" s="11" t="s">
        <v>77</v>
      </c>
      <c r="G224" s="11" t="s">
        <v>77</v>
      </c>
      <c r="H224" s="63" t="s">
        <v>78</v>
      </c>
      <c r="I224" s="63"/>
      <c r="J224" s="63" t="s">
        <v>78</v>
      </c>
      <c r="K224" s="63" t="s">
        <v>78</v>
      </c>
      <c r="L224" s="63"/>
      <c r="M224" s="63" t="s">
        <v>79</v>
      </c>
      <c r="N224" s="63"/>
      <c r="O224" s="63"/>
      <c r="P224" s="63"/>
      <c r="Q224" s="63"/>
      <c r="R224" s="37" t="str">
        <f t="shared" si="9"/>
        <v xml:space="preserve">Oak, Ash, Birch, Crabapple, </v>
      </c>
      <c r="S224" s="37" t="str">
        <f t="shared" si="10"/>
        <v xml:space="preserve">Crabapple, </v>
      </c>
      <c r="T224" s="39">
        <f t="shared" si="11"/>
        <v>1</v>
      </c>
      <c r="U224" s="3" t="s">
        <v>75</v>
      </c>
      <c r="V224" s="15" t="s">
        <v>208</v>
      </c>
      <c r="W224" s="17">
        <v>2</v>
      </c>
      <c r="X224" s="17">
        <v>2</v>
      </c>
      <c r="Y224" s="17" t="str">
        <f>IF(OR(X224=1, X224=4), "Insert/Injection", " Manual Removal")</f>
        <v xml:space="preserve"> Manual Removal</v>
      </c>
      <c r="Z224" s="3"/>
      <c r="AA224" s="3"/>
      <c r="AB224" s="3"/>
      <c r="AC224" s="3"/>
      <c r="AD224" s="3"/>
      <c r="AE224" s="3"/>
      <c r="AF224" s="3"/>
    </row>
    <row r="225" spans="1:32">
      <c r="A225" s="5">
        <v>44572.684525462966</v>
      </c>
      <c r="B225">
        <v>-69.641568000000007</v>
      </c>
      <c r="C225">
        <v>44.561610999999999</v>
      </c>
      <c r="D225" s="2"/>
      <c r="E225" s="3" t="s">
        <v>72</v>
      </c>
      <c r="F225" s="12" t="s">
        <v>73</v>
      </c>
      <c r="G225" s="12" t="s">
        <v>73</v>
      </c>
      <c r="H225" s="63"/>
      <c r="I225" s="63" t="s">
        <v>78</v>
      </c>
      <c r="J225" s="63"/>
      <c r="K225" s="63"/>
      <c r="L225" s="63"/>
      <c r="M225" s="63"/>
      <c r="N225" s="63"/>
      <c r="O225" s="63"/>
      <c r="P225" s="63"/>
      <c r="Q225" s="63"/>
      <c r="R225" s="37" t="str">
        <f t="shared" si="9"/>
        <v xml:space="preserve">Maple, </v>
      </c>
      <c r="S225" s="37" t="str">
        <f t="shared" si="10"/>
        <v/>
      </c>
      <c r="T225" s="39">
        <f t="shared" si="11"/>
        <v>0</v>
      </c>
      <c r="U225" s="3" t="s">
        <v>1136</v>
      </c>
      <c r="V225" s="3"/>
      <c r="W225" s="13"/>
      <c r="X225" s="13"/>
      <c r="Y225" s="13"/>
      <c r="Z225" s="3"/>
      <c r="AA225" s="3"/>
      <c r="AB225" s="3"/>
      <c r="AC225" s="3"/>
      <c r="AD225" s="3"/>
      <c r="AE225" s="3"/>
      <c r="AF225" s="3"/>
    </row>
    <row r="226" spans="1:32">
      <c r="A226" s="5">
        <v>44572.718368055554</v>
      </c>
      <c r="B226">
        <v>-69.637192999999996</v>
      </c>
      <c r="C226">
        <v>44.540885000000003</v>
      </c>
      <c r="D226" s="2"/>
      <c r="E226" s="3" t="s">
        <v>72</v>
      </c>
      <c r="F226" s="12" t="s">
        <v>73</v>
      </c>
      <c r="G226" s="12" t="s">
        <v>73</v>
      </c>
      <c r="H226" s="63"/>
      <c r="I226" s="63" t="s">
        <v>78</v>
      </c>
      <c r="J226" s="63"/>
      <c r="K226" s="63"/>
      <c r="L226" s="63"/>
      <c r="M226" s="63"/>
      <c r="N226" s="63"/>
      <c r="O226" s="63"/>
      <c r="P226" s="63"/>
      <c r="Q226" s="63"/>
      <c r="R226" s="37" t="str">
        <f t="shared" si="9"/>
        <v xml:space="preserve">Maple, </v>
      </c>
      <c r="S226" s="37" t="str">
        <f t="shared" si="10"/>
        <v/>
      </c>
      <c r="T226" s="39">
        <f t="shared" si="11"/>
        <v>0</v>
      </c>
      <c r="U226" s="3" t="s">
        <v>1136</v>
      </c>
      <c r="V226" s="3"/>
      <c r="W226" s="13"/>
      <c r="X226" s="13"/>
      <c r="Y226" s="13"/>
      <c r="Z226" s="3"/>
      <c r="AA226" s="3"/>
      <c r="AB226" s="3"/>
      <c r="AC226" s="3"/>
      <c r="AD226" s="3"/>
      <c r="AE226" s="3"/>
      <c r="AF226" s="3"/>
    </row>
    <row r="227" spans="1:32">
      <c r="A227" s="5">
        <v>44572.762754629628</v>
      </c>
      <c r="B227">
        <v>-69.635739000000001</v>
      </c>
      <c r="C227">
        <v>44.554769999999998</v>
      </c>
      <c r="D227" s="2"/>
      <c r="E227" s="3" t="s">
        <v>81</v>
      </c>
      <c r="F227" s="12" t="s">
        <v>73</v>
      </c>
      <c r="G227" s="12" t="s">
        <v>73</v>
      </c>
      <c r="H227" s="63"/>
      <c r="I227" s="63" t="s">
        <v>78</v>
      </c>
      <c r="J227" s="63"/>
      <c r="K227" s="63"/>
      <c r="L227" s="63"/>
      <c r="M227" s="63"/>
      <c r="N227" s="63"/>
      <c r="O227" s="63"/>
      <c r="P227" s="63"/>
      <c r="Q227" s="63"/>
      <c r="R227" s="37" t="str">
        <f t="shared" si="9"/>
        <v xml:space="preserve">Maple, </v>
      </c>
      <c r="S227" s="37" t="str">
        <f t="shared" si="10"/>
        <v/>
      </c>
      <c r="T227" s="39">
        <f t="shared" si="11"/>
        <v>0</v>
      </c>
      <c r="U227" s="3" t="s">
        <v>1136</v>
      </c>
      <c r="V227" s="3"/>
      <c r="W227" s="13"/>
      <c r="X227" s="13"/>
      <c r="Y227" s="13"/>
      <c r="Z227" s="3"/>
      <c r="AA227" s="3"/>
      <c r="AB227" s="3"/>
      <c r="AC227" s="3"/>
      <c r="AD227" s="3"/>
      <c r="AE227" s="3"/>
      <c r="AF227" s="3"/>
    </row>
    <row r="228" spans="1:32" ht="102.75">
      <c r="A228" s="5">
        <v>44572.768553240741</v>
      </c>
      <c r="B228">
        <v>-69.642751000000004</v>
      </c>
      <c r="C228">
        <v>44.575248000000002</v>
      </c>
      <c r="D228" s="2"/>
      <c r="E228" s="3" t="s">
        <v>72</v>
      </c>
      <c r="F228" s="11" t="s">
        <v>77</v>
      </c>
      <c r="G228" s="11" t="s">
        <v>77</v>
      </c>
      <c r="H228" s="63" t="s">
        <v>78</v>
      </c>
      <c r="I228" s="63" t="s">
        <v>78</v>
      </c>
      <c r="J228" s="63" t="s">
        <v>78</v>
      </c>
      <c r="K228" s="63" t="s">
        <v>78</v>
      </c>
      <c r="L228" s="63" t="s">
        <v>78</v>
      </c>
      <c r="M228" s="63" t="s">
        <v>82</v>
      </c>
      <c r="N228" s="63" t="s">
        <v>78</v>
      </c>
      <c r="O228" s="63" t="s">
        <v>78</v>
      </c>
      <c r="P228" s="63"/>
      <c r="Q228" s="63" t="s">
        <v>78</v>
      </c>
      <c r="R228" s="37" t="str">
        <f t="shared" si="9"/>
        <v xml:space="preserve">Oak, Maple, Ash, Birch, Apple, Crabapple, Pear, Cherry, Hawthorn, </v>
      </c>
      <c r="S228" s="37" t="str">
        <f t="shared" si="10"/>
        <v xml:space="preserve">Crabapple, </v>
      </c>
      <c r="T228" s="39">
        <f t="shared" si="11"/>
        <v>1</v>
      </c>
      <c r="U228" s="3" t="s">
        <v>101</v>
      </c>
      <c r="V228" s="16" t="s">
        <v>209</v>
      </c>
      <c r="W228" s="19">
        <v>3</v>
      </c>
      <c r="X228" s="19">
        <v>2</v>
      </c>
      <c r="Y228" s="19" t="str">
        <f>IF(OR(X228=1, X228=4), "Insert/Injection", " Manual Removal")</f>
        <v xml:space="preserve"> Manual Removal</v>
      </c>
      <c r="Z228" s="3" t="s">
        <v>78</v>
      </c>
      <c r="AA228" s="3"/>
      <c r="AB228" s="3"/>
      <c r="AC228" s="3"/>
      <c r="AD228" s="3"/>
      <c r="AE228" s="3"/>
      <c r="AF228" s="3"/>
    </row>
    <row r="229" spans="1:32" ht="39">
      <c r="A229" s="5">
        <v>44572.879803240743</v>
      </c>
      <c r="B229">
        <v>-69.654463000000007</v>
      </c>
      <c r="C229">
        <v>44.535800000000002</v>
      </c>
      <c r="D229" s="2"/>
      <c r="E229" s="3" t="s">
        <v>72</v>
      </c>
      <c r="F229" s="12" t="s">
        <v>73</v>
      </c>
      <c r="G229" s="11" t="s">
        <v>77</v>
      </c>
      <c r="H229" s="63" t="s">
        <v>78</v>
      </c>
      <c r="I229" s="63"/>
      <c r="J229" s="63" t="s">
        <v>78</v>
      </c>
      <c r="K229" s="63" t="s">
        <v>78</v>
      </c>
      <c r="L229" s="63"/>
      <c r="M229" s="63"/>
      <c r="N229" s="63"/>
      <c r="O229" s="63"/>
      <c r="P229" s="63"/>
      <c r="Q229" s="63"/>
      <c r="R229" s="37" t="str">
        <f t="shared" si="9"/>
        <v xml:space="preserve">Oak, Ash, Birch, </v>
      </c>
      <c r="S229" s="37" t="str">
        <f t="shared" si="10"/>
        <v/>
      </c>
      <c r="T229" s="39">
        <f t="shared" si="11"/>
        <v>0</v>
      </c>
      <c r="U229" s="3" t="s">
        <v>1136</v>
      </c>
      <c r="V229" s="3" t="s">
        <v>210</v>
      </c>
      <c r="W229" s="13"/>
      <c r="X229" s="13"/>
      <c r="Y229" s="13"/>
      <c r="Z229" s="3" t="s">
        <v>78</v>
      </c>
      <c r="AA229" s="3"/>
      <c r="AB229" s="3"/>
      <c r="AC229" s="3"/>
      <c r="AD229" s="3"/>
      <c r="AE229" s="3"/>
      <c r="AF229" s="3"/>
    </row>
    <row r="230" spans="1:32" ht="39">
      <c r="A230" s="5">
        <v>44573.383449074077</v>
      </c>
      <c r="B230">
        <v>-69.655158999999998</v>
      </c>
      <c r="C230">
        <v>44.55124</v>
      </c>
      <c r="D230" s="2"/>
      <c r="E230" s="3" t="s">
        <v>72</v>
      </c>
      <c r="F230" s="11" t="s">
        <v>77</v>
      </c>
      <c r="G230" s="11" t="s">
        <v>77</v>
      </c>
      <c r="H230" s="63" t="s">
        <v>79</v>
      </c>
      <c r="I230" s="63" t="s">
        <v>79</v>
      </c>
      <c r="J230" s="63" t="s">
        <v>79</v>
      </c>
      <c r="K230" s="63"/>
      <c r="L230" s="63"/>
      <c r="M230" s="63"/>
      <c r="N230" s="63"/>
      <c r="O230" s="63"/>
      <c r="P230" s="63"/>
      <c r="Q230" s="63"/>
      <c r="R230" s="37" t="str">
        <f t="shared" si="9"/>
        <v xml:space="preserve">Oak, Maple, Ash, </v>
      </c>
      <c r="S230" s="37" t="str">
        <f t="shared" si="10"/>
        <v xml:space="preserve">Oak, Maple, Ash, </v>
      </c>
      <c r="T230" s="39">
        <f t="shared" si="11"/>
        <v>3</v>
      </c>
      <c r="U230" s="3" t="s">
        <v>1136</v>
      </c>
      <c r="V230" s="15" t="s">
        <v>211</v>
      </c>
      <c r="W230" s="13"/>
      <c r="X230" s="17">
        <v>1</v>
      </c>
      <c r="Y230" s="17" t="str">
        <f>IF(OR(X230=1, X230=4), "Insert/Injection", " Manual Removal")</f>
        <v>Insert/Injection</v>
      </c>
      <c r="Z230" s="3"/>
      <c r="AA230" s="3"/>
      <c r="AB230" s="3"/>
      <c r="AC230" s="3"/>
      <c r="AD230" s="3"/>
      <c r="AE230" s="3"/>
      <c r="AF230" s="3"/>
    </row>
    <row r="231" spans="1:32" ht="39">
      <c r="A231" s="5">
        <v>44573.484560185185</v>
      </c>
      <c r="B231">
        <v>-69.633815999999996</v>
      </c>
      <c r="C231">
        <v>44.559679000000003</v>
      </c>
      <c r="D231" s="2"/>
      <c r="E231" s="3" t="s">
        <v>81</v>
      </c>
      <c r="F231" s="12" t="s">
        <v>73</v>
      </c>
      <c r="G231" s="12" t="s">
        <v>73</v>
      </c>
      <c r="H231" s="63"/>
      <c r="I231" s="63" t="s">
        <v>78</v>
      </c>
      <c r="J231" s="63"/>
      <c r="K231" s="63"/>
      <c r="L231" s="63"/>
      <c r="M231" s="63"/>
      <c r="N231" s="63"/>
      <c r="O231" s="63"/>
      <c r="P231" s="63"/>
      <c r="Q231" s="63"/>
      <c r="R231" s="37" t="str">
        <f t="shared" si="9"/>
        <v xml:space="preserve">Maple, </v>
      </c>
      <c r="S231" s="37" t="str">
        <f t="shared" si="10"/>
        <v/>
      </c>
      <c r="T231" s="39">
        <f t="shared" si="11"/>
        <v>0</v>
      </c>
      <c r="U231" s="3" t="s">
        <v>1136</v>
      </c>
      <c r="V231" s="3"/>
      <c r="W231" s="13"/>
      <c r="X231" s="13"/>
      <c r="Y231" s="13"/>
      <c r="Z231" s="3" t="s">
        <v>78</v>
      </c>
      <c r="AA231" s="8"/>
      <c r="AB231" s="8"/>
      <c r="AC231" s="8"/>
      <c r="AD231" s="8"/>
      <c r="AE231" s="8"/>
      <c r="AF231" s="8"/>
    </row>
    <row r="232" spans="1:32" ht="39">
      <c r="A232" s="5">
        <v>44573.522569444445</v>
      </c>
      <c r="B232">
        <v>-69.646765000000002</v>
      </c>
      <c r="C232">
        <v>44.557887000000001</v>
      </c>
      <c r="D232" s="2"/>
      <c r="E232" s="3" t="s">
        <v>72</v>
      </c>
      <c r="F232" s="12" t="s">
        <v>73</v>
      </c>
      <c r="G232" s="11" t="s">
        <v>77</v>
      </c>
      <c r="H232" s="63" t="s">
        <v>78</v>
      </c>
      <c r="I232" s="63" t="s">
        <v>78</v>
      </c>
      <c r="J232" s="63"/>
      <c r="K232" s="63" t="s">
        <v>78</v>
      </c>
      <c r="L232" s="63"/>
      <c r="M232" s="63"/>
      <c r="N232" s="63"/>
      <c r="O232" s="63"/>
      <c r="P232" s="63"/>
      <c r="Q232" s="63"/>
      <c r="R232" s="37" t="str">
        <f t="shared" si="9"/>
        <v xml:space="preserve">Oak, Maple, Birch, </v>
      </c>
      <c r="S232" s="37" t="str">
        <f t="shared" si="10"/>
        <v/>
      </c>
      <c r="T232" s="39">
        <f t="shared" si="11"/>
        <v>0</v>
      </c>
      <c r="U232" s="3" t="s">
        <v>1136</v>
      </c>
      <c r="V232" s="3"/>
      <c r="W232" s="13"/>
      <c r="X232" s="13"/>
      <c r="Y232" s="13"/>
      <c r="Z232" s="3"/>
      <c r="AA232" s="3"/>
      <c r="AB232" s="3"/>
      <c r="AC232" s="3"/>
      <c r="AD232" s="3"/>
      <c r="AE232" s="3"/>
      <c r="AF232" s="3"/>
    </row>
    <row r="233" spans="1:32" ht="39">
      <c r="A233" s="5">
        <v>44573.694953703707</v>
      </c>
      <c r="B233">
        <v>-69.639116999999999</v>
      </c>
      <c r="C233">
        <v>44.540126999999998</v>
      </c>
      <c r="D233" s="2"/>
      <c r="E233" s="3" t="s">
        <v>72</v>
      </c>
      <c r="F233" s="11" t="s">
        <v>77</v>
      </c>
      <c r="G233" s="11" t="s">
        <v>77</v>
      </c>
      <c r="H233" s="63"/>
      <c r="I233" s="63" t="s">
        <v>78</v>
      </c>
      <c r="J233" s="63"/>
      <c r="K233" s="63"/>
      <c r="L233" s="63"/>
      <c r="M233" s="63"/>
      <c r="N233" s="63"/>
      <c r="O233" s="63"/>
      <c r="P233" s="63"/>
      <c r="Q233" s="63"/>
      <c r="R233" s="37" t="str">
        <f t="shared" si="9"/>
        <v xml:space="preserve">Maple, </v>
      </c>
      <c r="S233" s="37" t="str">
        <f t="shared" si="10"/>
        <v/>
      </c>
      <c r="T233" s="39">
        <f t="shared" si="11"/>
        <v>0</v>
      </c>
      <c r="U233" s="3" t="s">
        <v>1136</v>
      </c>
      <c r="V233" s="3"/>
      <c r="W233" s="13"/>
      <c r="X233" s="13"/>
      <c r="Y233" s="13"/>
      <c r="Z233" s="3" t="s">
        <v>78</v>
      </c>
      <c r="AA233" s="8"/>
      <c r="AB233" s="8"/>
      <c r="AC233" s="8"/>
      <c r="AD233" s="8"/>
      <c r="AE233" s="8"/>
      <c r="AF233" s="8"/>
    </row>
    <row r="234" spans="1:32" ht="39">
      <c r="A234" s="5">
        <v>44573.785046296296</v>
      </c>
      <c r="B234">
        <v>-69.661125999999996</v>
      </c>
      <c r="C234">
        <v>44.538431000000003</v>
      </c>
      <c r="D234" s="2"/>
      <c r="E234" s="3" t="s">
        <v>72</v>
      </c>
      <c r="F234" s="12" t="s">
        <v>73</v>
      </c>
      <c r="G234" s="11" t="s">
        <v>77</v>
      </c>
      <c r="H234" s="63" t="s">
        <v>78</v>
      </c>
      <c r="I234" s="63" t="s">
        <v>78</v>
      </c>
      <c r="J234" s="63"/>
      <c r="K234" s="63" t="s">
        <v>78</v>
      </c>
      <c r="L234" s="63"/>
      <c r="M234" s="63"/>
      <c r="N234" s="63"/>
      <c r="O234" s="63"/>
      <c r="P234" s="63"/>
      <c r="Q234" s="63"/>
      <c r="R234" s="37" t="str">
        <f t="shared" si="9"/>
        <v xml:space="preserve">Oak, Maple, Birch, </v>
      </c>
      <c r="S234" s="37" t="str">
        <f t="shared" si="10"/>
        <v/>
      </c>
      <c r="T234" s="39">
        <f t="shared" si="11"/>
        <v>0</v>
      </c>
      <c r="U234" s="3" t="s">
        <v>1136</v>
      </c>
      <c r="V234" s="3" t="s">
        <v>212</v>
      </c>
      <c r="W234" s="13"/>
      <c r="X234" s="13"/>
      <c r="Y234" s="13"/>
      <c r="Z234" s="3" t="s">
        <v>78</v>
      </c>
      <c r="AA234" s="3"/>
      <c r="AB234" s="3"/>
      <c r="AC234" s="3"/>
      <c r="AD234" s="3"/>
      <c r="AE234" s="3"/>
      <c r="AF234" s="3"/>
    </row>
    <row r="235" spans="1:32" ht="64.5">
      <c r="A235" s="5">
        <v>44573.825671296298</v>
      </c>
      <c r="B235">
        <v>-69.650273999999996</v>
      </c>
      <c r="C235">
        <v>44.581206000000002</v>
      </c>
      <c r="D235" s="2"/>
      <c r="E235" s="3" t="s">
        <v>72</v>
      </c>
      <c r="F235" s="12" t="s">
        <v>73</v>
      </c>
      <c r="G235" s="12" t="s">
        <v>73</v>
      </c>
      <c r="H235" s="63" t="s">
        <v>78</v>
      </c>
      <c r="I235" s="63" t="s">
        <v>78</v>
      </c>
      <c r="J235" s="63"/>
      <c r="K235" s="63" t="s">
        <v>78</v>
      </c>
      <c r="L235" s="63" t="s">
        <v>78</v>
      </c>
      <c r="M235" s="63"/>
      <c r="N235" s="63"/>
      <c r="O235" s="63"/>
      <c r="P235" s="63"/>
      <c r="Q235" s="63" t="s">
        <v>78</v>
      </c>
      <c r="R235" s="37" t="str">
        <f t="shared" si="9"/>
        <v xml:space="preserve">Oak, Maple, Birch, Apple, Hawthorn, </v>
      </c>
      <c r="S235" s="37" t="str">
        <f t="shared" si="10"/>
        <v/>
      </c>
      <c r="T235" s="39">
        <f t="shared" si="11"/>
        <v>0</v>
      </c>
      <c r="U235" s="3" t="s">
        <v>1136</v>
      </c>
      <c r="V235" s="3" t="s">
        <v>154</v>
      </c>
      <c r="W235" s="13"/>
      <c r="X235" s="13"/>
      <c r="Y235" s="13"/>
      <c r="Z235" s="3"/>
      <c r="AA235" s="3"/>
      <c r="AB235" s="3"/>
      <c r="AC235" s="3"/>
      <c r="AD235" s="3"/>
      <c r="AE235" s="3"/>
      <c r="AF235" s="3"/>
    </row>
    <row r="236" spans="1:32" ht="64.5">
      <c r="A236" s="5">
        <v>44573.993576388886</v>
      </c>
      <c r="B236">
        <v>-69.640848000000005</v>
      </c>
      <c r="C236">
        <v>44.570596000000002</v>
      </c>
      <c r="D236" s="2"/>
      <c r="E236" s="3" t="s">
        <v>72</v>
      </c>
      <c r="F236" s="11" t="s">
        <v>77</v>
      </c>
      <c r="G236" s="11" t="s">
        <v>77</v>
      </c>
      <c r="H236" s="63"/>
      <c r="I236" s="63"/>
      <c r="J236" s="63"/>
      <c r="K236" s="63" t="s">
        <v>79</v>
      </c>
      <c r="L236" s="63" t="s">
        <v>79</v>
      </c>
      <c r="M236" s="63" t="s">
        <v>79</v>
      </c>
      <c r="N236" s="63"/>
      <c r="O236" s="63"/>
      <c r="P236" s="63" t="s">
        <v>79</v>
      </c>
      <c r="Q236" s="63"/>
      <c r="R236" s="37" t="str">
        <f t="shared" si="9"/>
        <v xml:space="preserve">Birch, Apple, Crabapple, Serviceberry, </v>
      </c>
      <c r="S236" s="37" t="str">
        <f t="shared" si="10"/>
        <v xml:space="preserve">Birch, Apple, Crabapple, Serviceberry, </v>
      </c>
      <c r="T236" s="39">
        <f t="shared" si="11"/>
        <v>4</v>
      </c>
      <c r="U236" s="3" t="s">
        <v>84</v>
      </c>
      <c r="V236" s="15" t="s">
        <v>213</v>
      </c>
      <c r="W236" s="17">
        <v>2</v>
      </c>
      <c r="X236" s="17">
        <v>4</v>
      </c>
      <c r="Y236" s="17" t="str">
        <f>IF(OR(X236=1, X236=4), "Insert/Injection", " Manual Removal")</f>
        <v>Insert/Injection</v>
      </c>
      <c r="Z236" s="3"/>
      <c r="AA236" s="3"/>
      <c r="AB236" s="3"/>
      <c r="AC236" s="3"/>
      <c r="AD236" s="3"/>
      <c r="AE236" s="3"/>
      <c r="AF236" s="3"/>
    </row>
    <row r="237" spans="1:32" ht="90">
      <c r="A237" s="5">
        <v>44574.377997685187</v>
      </c>
      <c r="B237">
        <v>-69.656336999999994</v>
      </c>
      <c r="C237">
        <v>44.550764999999998</v>
      </c>
      <c r="D237" s="2"/>
      <c r="E237" s="3" t="s">
        <v>72</v>
      </c>
      <c r="F237" s="11" t="s">
        <v>77</v>
      </c>
      <c r="G237" s="11" t="s">
        <v>77</v>
      </c>
      <c r="H237" s="63" t="s">
        <v>79</v>
      </c>
      <c r="I237" s="63" t="s">
        <v>79</v>
      </c>
      <c r="J237" s="63"/>
      <c r="K237" s="63"/>
      <c r="L237" s="63"/>
      <c r="M237" s="63"/>
      <c r="N237" s="63"/>
      <c r="O237" s="63"/>
      <c r="P237" s="63"/>
      <c r="Q237" s="63"/>
      <c r="R237" s="37" t="str">
        <f t="shared" si="9"/>
        <v xml:space="preserve">Oak, Maple, </v>
      </c>
      <c r="S237" s="37" t="str">
        <f t="shared" si="10"/>
        <v xml:space="preserve">Oak, Maple, </v>
      </c>
      <c r="T237" s="39">
        <f t="shared" si="11"/>
        <v>2</v>
      </c>
      <c r="U237" s="3" t="s">
        <v>1136</v>
      </c>
      <c r="V237" s="15" t="s">
        <v>214</v>
      </c>
      <c r="W237" s="17">
        <v>2</v>
      </c>
      <c r="X237" s="17">
        <v>1</v>
      </c>
      <c r="Y237" s="17" t="str">
        <f>IF(OR(X237=1, X237=4), "Insert/Injection", " Manual Removal")</f>
        <v>Insert/Injection</v>
      </c>
      <c r="Z237" s="3" t="s">
        <v>79</v>
      </c>
      <c r="AA237" s="3"/>
      <c r="AB237" s="3"/>
      <c r="AC237" s="3"/>
      <c r="AD237" s="3"/>
      <c r="AE237" s="3"/>
      <c r="AF237" s="3"/>
    </row>
    <row r="238" spans="1:32" ht="39">
      <c r="A238" s="5">
        <v>44574.380787037036</v>
      </c>
      <c r="B238">
        <v>-69.644373999999999</v>
      </c>
      <c r="C238">
        <v>44.556238999999998</v>
      </c>
      <c r="D238" s="2"/>
      <c r="E238" s="3" t="s">
        <v>72</v>
      </c>
      <c r="F238" s="11" t="s">
        <v>77</v>
      </c>
      <c r="G238" s="12" t="s">
        <v>73</v>
      </c>
      <c r="H238" s="63"/>
      <c r="I238" s="63" t="s">
        <v>78</v>
      </c>
      <c r="J238" s="63"/>
      <c r="K238" s="63"/>
      <c r="L238" s="63" t="s">
        <v>78</v>
      </c>
      <c r="M238" s="63"/>
      <c r="N238" s="63"/>
      <c r="O238" s="63"/>
      <c r="P238" s="63"/>
      <c r="Q238" s="63"/>
      <c r="R238" s="37" t="str">
        <f t="shared" si="9"/>
        <v xml:space="preserve">Maple, Apple, </v>
      </c>
      <c r="S238" s="37" t="str">
        <f t="shared" si="10"/>
        <v/>
      </c>
      <c r="T238" s="39">
        <f t="shared" si="11"/>
        <v>0</v>
      </c>
      <c r="U238" s="3" t="s">
        <v>1136</v>
      </c>
      <c r="V238" s="3" t="s">
        <v>215</v>
      </c>
      <c r="W238" s="13"/>
      <c r="X238" s="13"/>
      <c r="Y238" s="13"/>
      <c r="Z238" s="3" t="s">
        <v>78</v>
      </c>
      <c r="AA238" s="3"/>
      <c r="AB238" s="3"/>
      <c r="AC238" s="3"/>
      <c r="AD238" s="3"/>
      <c r="AE238" s="3"/>
      <c r="AF238" s="3"/>
    </row>
    <row r="239" spans="1:32" ht="39">
      <c r="A239" s="5">
        <v>44574.438599537039</v>
      </c>
      <c r="B239">
        <v>-69.649690000000007</v>
      </c>
      <c r="C239">
        <v>44.543475000000001</v>
      </c>
      <c r="D239" s="2"/>
      <c r="E239" s="3" t="s">
        <v>72</v>
      </c>
      <c r="F239" s="12" t="s">
        <v>73</v>
      </c>
      <c r="G239" s="12" t="s">
        <v>73</v>
      </c>
      <c r="H239" s="63"/>
      <c r="I239" s="63"/>
      <c r="J239" s="63"/>
      <c r="K239" s="63"/>
      <c r="L239" s="63"/>
      <c r="M239" s="63"/>
      <c r="N239" s="63"/>
      <c r="O239" s="63"/>
      <c r="P239" s="63"/>
      <c r="Q239" s="63"/>
      <c r="R239" s="37" t="str">
        <f t="shared" si="9"/>
        <v/>
      </c>
      <c r="S239" s="37" t="str">
        <f t="shared" si="10"/>
        <v/>
      </c>
      <c r="T239" s="39">
        <f t="shared" si="11"/>
        <v>0</v>
      </c>
      <c r="U239" s="3" t="s">
        <v>1136</v>
      </c>
      <c r="V239" s="3"/>
      <c r="W239" s="13"/>
      <c r="X239" s="13"/>
      <c r="Y239" s="13"/>
      <c r="Z239" s="3" t="s">
        <v>78</v>
      </c>
      <c r="AA239" s="3"/>
      <c r="AB239" s="3"/>
      <c r="AC239" s="3"/>
      <c r="AD239" s="3"/>
      <c r="AE239" s="3"/>
      <c r="AF239" s="3"/>
    </row>
    <row r="240" spans="1:32">
      <c r="A240" s="5">
        <v>44574.675763888888</v>
      </c>
      <c r="B240">
        <v>-69.657779000000005</v>
      </c>
      <c r="C240">
        <v>44.540191999999998</v>
      </c>
      <c r="D240" s="2"/>
      <c r="E240" s="3" t="s">
        <v>72</v>
      </c>
      <c r="F240" s="11" t="s">
        <v>77</v>
      </c>
      <c r="G240" s="11" t="s">
        <v>77</v>
      </c>
      <c r="H240" s="63"/>
      <c r="I240" s="63" t="s">
        <v>79</v>
      </c>
      <c r="J240" s="63"/>
      <c r="K240" s="63"/>
      <c r="L240" s="63"/>
      <c r="M240" s="63"/>
      <c r="N240" s="63"/>
      <c r="O240" s="63"/>
      <c r="P240" s="63"/>
      <c r="Q240" s="63"/>
      <c r="R240" s="37" t="str">
        <f t="shared" si="9"/>
        <v xml:space="preserve">Maple, </v>
      </c>
      <c r="S240" s="37" t="str">
        <f t="shared" si="10"/>
        <v xml:space="preserve">Maple, </v>
      </c>
      <c r="T240" s="39">
        <f t="shared" si="11"/>
        <v>1</v>
      </c>
      <c r="U240" s="3" t="s">
        <v>1136</v>
      </c>
      <c r="V240" s="17"/>
      <c r="W240" s="17">
        <v>2</v>
      </c>
      <c r="X240" s="17">
        <v>1</v>
      </c>
      <c r="Y240" s="17" t="str">
        <f>IF(OR(X240=1, X240=4), "Insert/Injection", " Manual Removal")</f>
        <v>Insert/Injection</v>
      </c>
      <c r="Z240" s="3"/>
      <c r="AA240" s="3"/>
      <c r="AB240" s="3"/>
      <c r="AC240" s="3"/>
      <c r="AD240" s="3"/>
      <c r="AE240" s="3"/>
      <c r="AF240" s="3"/>
    </row>
    <row r="241" spans="1:32" ht="51.75">
      <c r="A241" s="5">
        <v>44575.394930555558</v>
      </c>
      <c r="B241">
        <v>-69.657585999999995</v>
      </c>
      <c r="C241">
        <v>44.543767000000003</v>
      </c>
      <c r="D241" s="2"/>
      <c r="E241" s="3" t="s">
        <v>72</v>
      </c>
      <c r="F241" s="11" t="s">
        <v>77</v>
      </c>
      <c r="G241" s="11" t="s">
        <v>77</v>
      </c>
      <c r="H241" s="63"/>
      <c r="I241" s="63"/>
      <c r="J241" s="63"/>
      <c r="K241" s="63"/>
      <c r="L241" s="63"/>
      <c r="M241" s="63"/>
      <c r="N241" s="63"/>
      <c r="O241" s="63"/>
      <c r="P241" s="63"/>
      <c r="Q241" s="63"/>
      <c r="R241" s="37" t="str">
        <f t="shared" si="9"/>
        <v/>
      </c>
      <c r="S241" s="37" t="str">
        <f t="shared" si="10"/>
        <v/>
      </c>
      <c r="T241" s="39">
        <f t="shared" si="11"/>
        <v>0</v>
      </c>
      <c r="U241" s="3" t="s">
        <v>1136</v>
      </c>
      <c r="V241" s="16" t="s">
        <v>216</v>
      </c>
      <c r="W241" s="19">
        <v>3</v>
      </c>
      <c r="X241" s="19"/>
      <c r="Y241" s="19" t="str">
        <f>IF(OR(X241=1, X241=4), "Insert/Injection", " Manual Removal")</f>
        <v xml:space="preserve"> Manual Removal</v>
      </c>
      <c r="Z241" s="3" t="s">
        <v>82</v>
      </c>
      <c r="AA241" s="3"/>
      <c r="AB241" s="3"/>
      <c r="AC241" s="3"/>
      <c r="AD241" s="3"/>
      <c r="AE241" s="3"/>
      <c r="AF241" s="3"/>
    </row>
    <row r="242" spans="1:32" ht="51.75">
      <c r="A242" s="5">
        <v>44575.67291666667</v>
      </c>
      <c r="B242">
        <v>-69.655424999999994</v>
      </c>
      <c r="C242">
        <v>44.550846999999997</v>
      </c>
      <c r="D242" s="2"/>
      <c r="E242" s="3" t="s">
        <v>72</v>
      </c>
      <c r="F242" s="12" t="s">
        <v>73</v>
      </c>
      <c r="G242" s="12" t="s">
        <v>73</v>
      </c>
      <c r="H242" s="63"/>
      <c r="I242" s="63" t="s">
        <v>78</v>
      </c>
      <c r="J242" s="63"/>
      <c r="K242" s="63"/>
      <c r="L242" s="63"/>
      <c r="M242" s="63"/>
      <c r="N242" s="63"/>
      <c r="O242" s="63"/>
      <c r="P242" s="63" t="s">
        <v>78</v>
      </c>
      <c r="Q242" s="63"/>
      <c r="R242" s="37" t="str">
        <f t="shared" si="9"/>
        <v xml:space="preserve">Maple, Serviceberry, </v>
      </c>
      <c r="S242" s="37" t="str">
        <f t="shared" si="10"/>
        <v/>
      </c>
      <c r="T242" s="39">
        <f t="shared" si="11"/>
        <v>0</v>
      </c>
      <c r="U242" s="3" t="s">
        <v>1136</v>
      </c>
      <c r="V242" s="3" t="s">
        <v>217</v>
      </c>
      <c r="W242" s="13"/>
      <c r="X242" s="13"/>
      <c r="Y242" s="13"/>
      <c r="Z242" s="3" t="s">
        <v>78</v>
      </c>
      <c r="AA242" s="3"/>
      <c r="AB242" s="3"/>
      <c r="AC242" s="3"/>
      <c r="AD242" s="3"/>
      <c r="AE242" s="3"/>
      <c r="AF242" s="3"/>
    </row>
    <row r="243" spans="1:32" ht="128.25">
      <c r="A243" s="5">
        <v>44575.812118055554</v>
      </c>
      <c r="B243">
        <v>-69.642683000000005</v>
      </c>
      <c r="C243">
        <v>44.558174999999999</v>
      </c>
      <c r="D243" s="2"/>
      <c r="E243" s="3" t="s">
        <v>72</v>
      </c>
      <c r="F243" s="11" t="s">
        <v>77</v>
      </c>
      <c r="G243" s="11" t="s">
        <v>77</v>
      </c>
      <c r="H243" s="63" t="s">
        <v>79</v>
      </c>
      <c r="I243" s="63" t="s">
        <v>78</v>
      </c>
      <c r="J243" s="63" t="s">
        <v>78</v>
      </c>
      <c r="K243" s="63"/>
      <c r="L243" s="63" t="s">
        <v>78</v>
      </c>
      <c r="M243" s="63"/>
      <c r="N243" s="63" t="s">
        <v>78</v>
      </c>
      <c r="O243" s="63" t="s">
        <v>78</v>
      </c>
      <c r="P243" s="63"/>
      <c r="Q243" s="63"/>
      <c r="R243" s="37" t="str">
        <f t="shared" si="9"/>
        <v xml:space="preserve">Oak, Maple, Ash, Apple, Pear, Cherry, </v>
      </c>
      <c r="S243" s="37" t="str">
        <f t="shared" si="10"/>
        <v xml:space="preserve">Oak, </v>
      </c>
      <c r="T243" s="39">
        <f t="shared" si="11"/>
        <v>1</v>
      </c>
      <c r="U243" s="3" t="s">
        <v>75</v>
      </c>
      <c r="V243" s="15" t="s">
        <v>218</v>
      </c>
      <c r="W243" s="17">
        <v>2</v>
      </c>
      <c r="X243" s="17">
        <v>1</v>
      </c>
      <c r="Y243" s="17" t="str">
        <f>IF(OR(X243=1, X243=4), "Insert/Injection", " Manual Removal")</f>
        <v>Insert/Injection</v>
      </c>
      <c r="Z243" s="3" t="s">
        <v>79</v>
      </c>
      <c r="AA243" s="3"/>
      <c r="AB243" s="3"/>
      <c r="AC243" s="3"/>
      <c r="AD243" s="3"/>
      <c r="AE243" s="3"/>
      <c r="AF243" s="3"/>
    </row>
    <row r="244" spans="1:32" ht="90">
      <c r="A244" s="5">
        <v>44576.327303240738</v>
      </c>
      <c r="B244">
        <v>-69.634919999999994</v>
      </c>
      <c r="C244">
        <v>44.546047000000002</v>
      </c>
      <c r="D244" s="2"/>
      <c r="E244" s="3" t="s">
        <v>81</v>
      </c>
      <c r="F244" s="11" t="s">
        <v>77</v>
      </c>
      <c r="G244" s="11" t="s">
        <v>77</v>
      </c>
      <c r="H244" s="63"/>
      <c r="I244" s="63"/>
      <c r="J244" s="63"/>
      <c r="K244" s="63"/>
      <c r="L244" s="63"/>
      <c r="M244" s="63"/>
      <c r="N244" s="63"/>
      <c r="O244" s="63"/>
      <c r="P244" s="63"/>
      <c r="Q244" s="63"/>
      <c r="R244" s="37" t="str">
        <f t="shared" si="9"/>
        <v/>
      </c>
      <c r="S244" s="37" t="str">
        <f t="shared" si="10"/>
        <v/>
      </c>
      <c r="T244" s="39">
        <f t="shared" si="11"/>
        <v>0</v>
      </c>
      <c r="U244" s="3" t="s">
        <v>1136</v>
      </c>
      <c r="V244" s="14" t="s">
        <v>219</v>
      </c>
      <c r="W244" s="18">
        <v>1</v>
      </c>
      <c r="X244" s="18">
        <v>1</v>
      </c>
      <c r="Y244" s="18" t="str">
        <f>IF(X244=1, "Insert/Injection", " Manual Removal")</f>
        <v>Insert/Injection</v>
      </c>
      <c r="Z244" s="3" t="s">
        <v>79</v>
      </c>
      <c r="AA244" s="3"/>
      <c r="AB244" s="3"/>
      <c r="AC244" s="3"/>
      <c r="AD244" s="3"/>
      <c r="AE244" s="3"/>
      <c r="AF244" s="3"/>
    </row>
    <row r="245" spans="1:32" ht="51.75">
      <c r="A245" s="5">
        <v>44576.398182870369</v>
      </c>
      <c r="B245">
        <v>-69.693754999999996</v>
      </c>
      <c r="C245">
        <v>44.534765999999998</v>
      </c>
      <c r="D245" s="2"/>
      <c r="E245" s="3" t="s">
        <v>72</v>
      </c>
      <c r="F245" s="11" t="s">
        <v>77</v>
      </c>
      <c r="G245" s="11" t="s">
        <v>77</v>
      </c>
      <c r="H245" s="63" t="s">
        <v>78</v>
      </c>
      <c r="I245" s="63" t="s">
        <v>78</v>
      </c>
      <c r="J245" s="63"/>
      <c r="K245" s="63" t="s">
        <v>78</v>
      </c>
      <c r="L245" s="63"/>
      <c r="M245" s="63"/>
      <c r="N245" s="63"/>
      <c r="O245" s="63"/>
      <c r="P245" s="63"/>
      <c r="Q245" s="63"/>
      <c r="R245" s="37" t="str">
        <f t="shared" si="9"/>
        <v xml:space="preserve">Oak, Maple, Birch, </v>
      </c>
      <c r="S245" s="37" t="str">
        <f t="shared" si="10"/>
        <v/>
      </c>
      <c r="T245" s="39">
        <f t="shared" si="11"/>
        <v>0</v>
      </c>
      <c r="U245" s="3" t="s">
        <v>1136</v>
      </c>
      <c r="V245" s="16" t="s">
        <v>220</v>
      </c>
      <c r="W245" s="19">
        <v>3</v>
      </c>
      <c r="X245" s="19">
        <v>1</v>
      </c>
      <c r="Y245" s="19" t="str">
        <f>IF(OR(X245=1, X245=4), "Insert/Injection", " Manual Removal")</f>
        <v>Insert/Injection</v>
      </c>
      <c r="Z245" s="3"/>
      <c r="AA245" s="3"/>
      <c r="AB245" s="3"/>
      <c r="AC245" s="3"/>
      <c r="AD245" s="3"/>
      <c r="AE245" s="3"/>
      <c r="AF245" s="3"/>
    </row>
    <row r="246" spans="1:32" ht="39">
      <c r="A246" s="5">
        <v>44576.585381944446</v>
      </c>
      <c r="B246">
        <v>-69.63015</v>
      </c>
      <c r="C246">
        <v>44.557186999999999</v>
      </c>
      <c r="D246" s="2"/>
      <c r="E246" s="3" t="s">
        <v>81</v>
      </c>
      <c r="F246" s="12" t="s">
        <v>73</v>
      </c>
      <c r="G246" s="11" t="s">
        <v>77</v>
      </c>
      <c r="H246" s="63"/>
      <c r="I246" s="63"/>
      <c r="J246" s="63"/>
      <c r="K246" s="63"/>
      <c r="L246" s="63"/>
      <c r="M246" s="63" t="s">
        <v>79</v>
      </c>
      <c r="N246" s="63"/>
      <c r="O246" s="63"/>
      <c r="P246" s="63"/>
      <c r="Q246" s="63"/>
      <c r="R246" s="37" t="str">
        <f t="shared" si="9"/>
        <v xml:space="preserve">Crabapple, </v>
      </c>
      <c r="S246" s="37" t="str">
        <f t="shared" si="10"/>
        <v xml:space="preserve">Crabapple, </v>
      </c>
      <c r="T246" s="39">
        <f t="shared" si="11"/>
        <v>1</v>
      </c>
      <c r="U246" s="3" t="s">
        <v>1136</v>
      </c>
      <c r="V246" s="3" t="s">
        <v>221</v>
      </c>
      <c r="W246" s="13"/>
      <c r="X246" s="13"/>
      <c r="Y246" s="13"/>
      <c r="Z246" s="3"/>
      <c r="AA246" s="3"/>
      <c r="AB246" s="3"/>
      <c r="AC246" s="3"/>
      <c r="AD246" s="3"/>
      <c r="AE246" s="3"/>
      <c r="AF246" s="3"/>
    </row>
    <row r="247" spans="1:32" ht="26.25">
      <c r="A247" s="5">
        <v>44577.329386574071</v>
      </c>
      <c r="B247">
        <v>-69.650029000000004</v>
      </c>
      <c r="C247">
        <v>44.554122999999997</v>
      </c>
      <c r="D247" s="2"/>
      <c r="E247" s="3" t="s">
        <v>72</v>
      </c>
      <c r="F247" s="11" t="s">
        <v>77</v>
      </c>
      <c r="G247" s="11" t="s">
        <v>77</v>
      </c>
      <c r="H247" s="63"/>
      <c r="I247" s="63"/>
      <c r="J247" s="63"/>
      <c r="K247" s="63"/>
      <c r="L247" s="63"/>
      <c r="M247" s="63" t="s">
        <v>79</v>
      </c>
      <c r="N247" s="63"/>
      <c r="O247" s="63"/>
      <c r="P247" s="63"/>
      <c r="Q247" s="63"/>
      <c r="R247" s="37" t="str">
        <f t="shared" si="9"/>
        <v xml:space="preserve">Crabapple, </v>
      </c>
      <c r="S247" s="37" t="str">
        <f t="shared" si="10"/>
        <v xml:space="preserve">Crabapple, </v>
      </c>
      <c r="T247" s="39">
        <f t="shared" si="11"/>
        <v>1</v>
      </c>
      <c r="U247" s="3" t="s">
        <v>1137</v>
      </c>
      <c r="V247" s="3" t="s">
        <v>222</v>
      </c>
      <c r="W247" s="13"/>
      <c r="X247" s="13">
        <v>2</v>
      </c>
      <c r="Y247" s="13" t="s">
        <v>896</v>
      </c>
      <c r="Z247" s="3"/>
      <c r="AA247" s="3"/>
      <c r="AB247" s="3"/>
      <c r="AC247" s="3"/>
      <c r="AD247" s="3"/>
      <c r="AE247" s="3"/>
      <c r="AF247" s="3"/>
    </row>
    <row r="248" spans="1:32">
      <c r="A248" s="5">
        <v>44577.386979166666</v>
      </c>
      <c r="B248">
        <v>-69.674504999999996</v>
      </c>
      <c r="C248">
        <v>44.549776999999999</v>
      </c>
      <c r="D248" s="2"/>
      <c r="E248" s="3" t="s">
        <v>72</v>
      </c>
      <c r="F248" s="11" t="s">
        <v>77</v>
      </c>
      <c r="G248" s="11" t="s">
        <v>77</v>
      </c>
      <c r="H248" s="63" t="s">
        <v>79</v>
      </c>
      <c r="I248" s="63"/>
      <c r="J248" s="63" t="s">
        <v>78</v>
      </c>
      <c r="K248" s="63"/>
      <c r="L248" s="63"/>
      <c r="M248" s="63"/>
      <c r="N248" s="63"/>
      <c r="O248" s="63"/>
      <c r="P248" s="63"/>
      <c r="Q248" s="63"/>
      <c r="R248" s="37" t="str">
        <f t="shared" si="9"/>
        <v xml:space="preserve">Oak, Ash, </v>
      </c>
      <c r="S248" s="37" t="str">
        <f t="shared" si="10"/>
        <v xml:space="preserve">Oak, </v>
      </c>
      <c r="T248" s="39">
        <f t="shared" si="11"/>
        <v>1</v>
      </c>
      <c r="U248" s="3" t="s">
        <v>1136</v>
      </c>
      <c r="V248" s="15" t="s">
        <v>223</v>
      </c>
      <c r="W248" s="17">
        <v>2</v>
      </c>
      <c r="X248" s="17">
        <v>1</v>
      </c>
      <c r="Y248" s="17" t="str">
        <f>IF(OR(X248=1, X248=4), "Insert/Injection", " Manual Removal")</f>
        <v>Insert/Injection</v>
      </c>
      <c r="Z248" s="3"/>
      <c r="AA248" s="3"/>
      <c r="AB248" s="3"/>
      <c r="AC248" s="3"/>
      <c r="AD248" s="3"/>
      <c r="AE248" s="3"/>
      <c r="AF248" s="3"/>
    </row>
    <row r="249" spans="1:32" ht="26.25">
      <c r="A249" s="7">
        <v>44577.487812500003</v>
      </c>
      <c r="B249" s="9">
        <v>-69.642500999999996</v>
      </c>
      <c r="C249" s="9">
        <v>44.556389000000003</v>
      </c>
      <c r="D249" s="10"/>
      <c r="E249" s="8" t="s">
        <v>72</v>
      </c>
      <c r="F249" s="11" t="s">
        <v>77</v>
      </c>
      <c r="G249" s="11" t="s">
        <v>77</v>
      </c>
      <c r="H249" s="64" t="s">
        <v>82</v>
      </c>
      <c r="I249" s="64" t="s">
        <v>82</v>
      </c>
      <c r="J249" s="64"/>
      <c r="K249" s="64"/>
      <c r="L249" s="64"/>
      <c r="M249" s="64"/>
      <c r="N249" s="64"/>
      <c r="O249" s="64"/>
      <c r="P249" s="64"/>
      <c r="Q249" s="64"/>
      <c r="R249" s="37" t="str">
        <f t="shared" si="9"/>
        <v xml:space="preserve">Oak, Maple, </v>
      </c>
      <c r="S249" s="37" t="str">
        <f t="shared" si="10"/>
        <v xml:space="preserve">Oak, Maple, </v>
      </c>
      <c r="T249" s="39">
        <f t="shared" si="11"/>
        <v>2</v>
      </c>
      <c r="U249" s="8" t="s">
        <v>1136</v>
      </c>
      <c r="V249" s="14" t="s">
        <v>224</v>
      </c>
      <c r="W249" s="18">
        <v>1</v>
      </c>
      <c r="X249" s="18">
        <v>1</v>
      </c>
      <c r="Y249" s="18" t="str">
        <f>IF(X249=1, "Insert/Injection", " Manual Removal")</f>
        <v>Insert/Injection</v>
      </c>
      <c r="Z249" s="8"/>
      <c r="AA249" s="3"/>
      <c r="AB249" s="3"/>
      <c r="AC249" s="3"/>
      <c r="AD249" s="3"/>
      <c r="AE249" s="3"/>
      <c r="AF249" s="3"/>
    </row>
    <row r="250" spans="1:32" ht="77.25">
      <c r="A250" s="5">
        <v>44577.492685185185</v>
      </c>
      <c r="B250">
        <v>-69.638816000000006</v>
      </c>
      <c r="C250">
        <v>44.561528000000003</v>
      </c>
      <c r="D250" s="2"/>
      <c r="E250" s="3" t="s">
        <v>72</v>
      </c>
      <c r="F250" s="12" t="s">
        <v>73</v>
      </c>
      <c r="G250" s="11" t="s">
        <v>77</v>
      </c>
      <c r="H250" s="63" t="s">
        <v>78</v>
      </c>
      <c r="I250" s="63" t="s">
        <v>78</v>
      </c>
      <c r="J250" s="63"/>
      <c r="K250" s="63" t="s">
        <v>78</v>
      </c>
      <c r="L250" s="63"/>
      <c r="M250" s="63" t="s">
        <v>78</v>
      </c>
      <c r="N250" s="63"/>
      <c r="O250" s="63"/>
      <c r="P250" s="63" t="s">
        <v>79</v>
      </c>
      <c r="Q250" s="63"/>
      <c r="R250" s="37" t="str">
        <f t="shared" si="9"/>
        <v xml:space="preserve">Oak, Maple, Birch, Crabapple, Serviceberry, </v>
      </c>
      <c r="S250" s="37" t="str">
        <f t="shared" si="10"/>
        <v xml:space="preserve">Serviceberry, </v>
      </c>
      <c r="T250" s="39">
        <f t="shared" si="11"/>
        <v>1</v>
      </c>
      <c r="U250" s="3" t="s">
        <v>1136</v>
      </c>
      <c r="V250" s="3" t="s">
        <v>225</v>
      </c>
      <c r="W250" s="13"/>
      <c r="X250" s="13"/>
      <c r="Y250" s="13"/>
      <c r="Z250" s="3"/>
      <c r="AA250" s="3"/>
      <c r="AB250" s="3"/>
      <c r="AC250" s="3"/>
      <c r="AD250" s="3"/>
      <c r="AE250" s="3"/>
      <c r="AF250" s="3"/>
    </row>
    <row r="251" spans="1:32" ht="90">
      <c r="A251" s="5">
        <v>44577.608298611114</v>
      </c>
      <c r="B251">
        <v>-69.658118000000002</v>
      </c>
      <c r="C251">
        <v>44.535125999999998</v>
      </c>
      <c r="D251" s="2"/>
      <c r="E251" s="3" t="s">
        <v>72</v>
      </c>
      <c r="F251" s="11" t="s">
        <v>77</v>
      </c>
      <c r="G251" s="11" t="s">
        <v>77</v>
      </c>
      <c r="H251" s="63"/>
      <c r="I251" s="63"/>
      <c r="J251" s="63"/>
      <c r="K251" s="63"/>
      <c r="L251" s="63"/>
      <c r="M251" s="63"/>
      <c r="N251" s="63"/>
      <c r="O251" s="63"/>
      <c r="P251" s="63"/>
      <c r="Q251" s="63"/>
      <c r="R251" s="37" t="str">
        <f t="shared" si="9"/>
        <v/>
      </c>
      <c r="S251" s="37" t="str">
        <f t="shared" si="10"/>
        <v/>
      </c>
      <c r="T251" s="39">
        <f t="shared" si="11"/>
        <v>0</v>
      </c>
      <c r="U251" s="3" t="s">
        <v>75</v>
      </c>
      <c r="V251" s="3"/>
      <c r="W251" s="13"/>
      <c r="X251" s="13"/>
      <c r="Y251" s="13"/>
      <c r="Z251" s="3" t="s">
        <v>79</v>
      </c>
      <c r="AA251" s="3"/>
      <c r="AB251" s="3"/>
      <c r="AC251" s="3"/>
      <c r="AD251" s="3"/>
      <c r="AE251" s="3"/>
      <c r="AF251" s="3"/>
    </row>
    <row r="252" spans="1:32" ht="39">
      <c r="A252" s="5">
        <v>44577.667337962965</v>
      </c>
      <c r="B252">
        <v>-69.641362000000001</v>
      </c>
      <c r="C252">
        <v>44.559778999999999</v>
      </c>
      <c r="D252" s="2"/>
      <c r="E252" s="3" t="s">
        <v>72</v>
      </c>
      <c r="F252" s="12" t="s">
        <v>73</v>
      </c>
      <c r="G252" s="11" t="s">
        <v>77</v>
      </c>
      <c r="H252" s="63"/>
      <c r="I252" s="63" t="s">
        <v>78</v>
      </c>
      <c r="J252" s="63"/>
      <c r="K252" s="63" t="s">
        <v>78</v>
      </c>
      <c r="L252" s="63"/>
      <c r="M252" s="63" t="s">
        <v>78</v>
      </c>
      <c r="N252" s="63"/>
      <c r="O252" s="63"/>
      <c r="P252" s="63"/>
      <c r="Q252" s="63"/>
      <c r="R252" s="37" t="str">
        <f t="shared" si="9"/>
        <v xml:space="preserve">Maple, Birch, Crabapple, </v>
      </c>
      <c r="S252" s="37" t="str">
        <f t="shared" si="10"/>
        <v/>
      </c>
      <c r="T252" s="39">
        <f t="shared" si="11"/>
        <v>0</v>
      </c>
      <c r="U252" s="3" t="s">
        <v>1136</v>
      </c>
      <c r="V252" s="3"/>
      <c r="W252" s="13"/>
      <c r="X252" s="13"/>
      <c r="Y252" s="13"/>
      <c r="Z252" s="3"/>
      <c r="AA252" s="3"/>
      <c r="AB252" s="3"/>
      <c r="AC252" s="3"/>
      <c r="AD252" s="3"/>
      <c r="AE252" s="3"/>
      <c r="AF252" s="3"/>
    </row>
    <row r="253" spans="1:32" ht="51.75">
      <c r="A253" s="5">
        <v>44577.707835648151</v>
      </c>
      <c r="B253">
        <v>-69.655349999999999</v>
      </c>
      <c r="C253">
        <v>44.549821000000001</v>
      </c>
      <c r="D253" s="2"/>
      <c r="E253" s="3" t="s">
        <v>72</v>
      </c>
      <c r="F253" s="11" t="s">
        <v>77</v>
      </c>
      <c r="G253" s="11" t="s">
        <v>77</v>
      </c>
      <c r="H253" s="63" t="s">
        <v>82</v>
      </c>
      <c r="I253" s="63" t="s">
        <v>82</v>
      </c>
      <c r="J253" s="63"/>
      <c r="K253" s="63"/>
      <c r="L253" s="63"/>
      <c r="M253" s="63" t="s">
        <v>82</v>
      </c>
      <c r="N253" s="63"/>
      <c r="O253" s="63"/>
      <c r="P253" s="63"/>
      <c r="Q253" s="63"/>
      <c r="R253" s="37" t="str">
        <f t="shared" si="9"/>
        <v xml:space="preserve">Oak, Maple, Crabapple, </v>
      </c>
      <c r="S253" s="37" t="str">
        <f t="shared" si="10"/>
        <v xml:space="preserve">Oak, Maple, Crabapple, </v>
      </c>
      <c r="T253" s="39">
        <f t="shared" si="11"/>
        <v>3</v>
      </c>
      <c r="U253" s="3" t="s">
        <v>1136</v>
      </c>
      <c r="V253" s="15" t="s">
        <v>226</v>
      </c>
      <c r="W253" s="17">
        <v>2</v>
      </c>
      <c r="X253" s="17">
        <v>4</v>
      </c>
      <c r="Y253" s="17" t="str">
        <f>IF(OR(X253=1, X253=4), "Insert/Injection", " Manual Removal")</f>
        <v>Insert/Injection</v>
      </c>
      <c r="Z253" s="3" t="s">
        <v>82</v>
      </c>
      <c r="AA253" s="3"/>
      <c r="AB253" s="3"/>
      <c r="AC253" s="3"/>
      <c r="AD253" s="3"/>
      <c r="AE253" s="3"/>
      <c r="AF253" s="3"/>
    </row>
    <row r="254" spans="1:32" ht="128.25">
      <c r="A254" s="5">
        <v>44578.40861111111</v>
      </c>
      <c r="B254">
        <v>-69.674460999999994</v>
      </c>
      <c r="C254">
        <v>44.511651000000001</v>
      </c>
      <c r="D254" s="2"/>
      <c r="E254" s="3" t="s">
        <v>72</v>
      </c>
      <c r="F254" s="11" t="s">
        <v>77</v>
      </c>
      <c r="G254" s="12" t="s">
        <v>73</v>
      </c>
      <c r="H254" s="63" t="s">
        <v>78</v>
      </c>
      <c r="I254" s="63" t="s">
        <v>78</v>
      </c>
      <c r="J254" s="63" t="s">
        <v>78</v>
      </c>
      <c r="K254" s="63" t="s">
        <v>78</v>
      </c>
      <c r="L254" s="63" t="s">
        <v>79</v>
      </c>
      <c r="M254" s="63" t="s">
        <v>79</v>
      </c>
      <c r="N254" s="63" t="s">
        <v>79</v>
      </c>
      <c r="O254" s="63" t="s">
        <v>79</v>
      </c>
      <c r="P254" s="63" t="s">
        <v>79</v>
      </c>
      <c r="Q254" s="63" t="s">
        <v>78</v>
      </c>
      <c r="R254" s="37" t="str">
        <f t="shared" si="9"/>
        <v xml:space="preserve">Oak, Maple, Ash, Birch, Apple, Crabapple, Pear, Cherry, Serviceberry, Hawthorn, </v>
      </c>
      <c r="S254" s="37" t="str">
        <f t="shared" si="10"/>
        <v xml:space="preserve">Apple, Crabapple, Pear, Cherry, Serviceberry, </v>
      </c>
      <c r="T254" s="39">
        <f t="shared" si="11"/>
        <v>5</v>
      </c>
      <c r="U254" s="3" t="s">
        <v>84</v>
      </c>
      <c r="V254" s="3" t="s">
        <v>227</v>
      </c>
      <c r="W254" s="13"/>
      <c r="X254" s="13"/>
      <c r="Y254" s="13"/>
      <c r="Z254" s="3" t="s">
        <v>78</v>
      </c>
      <c r="AA254" s="3"/>
      <c r="AB254" s="3"/>
      <c r="AC254" s="3"/>
      <c r="AD254" s="3"/>
      <c r="AE254" s="3"/>
      <c r="AF254" s="3"/>
    </row>
    <row r="255" spans="1:32" ht="51.75">
      <c r="A255" s="5">
        <v>44578.498483796298</v>
      </c>
      <c r="B255">
        <v>-69.657976000000005</v>
      </c>
      <c r="C255">
        <v>44.547677</v>
      </c>
      <c r="D255" s="2"/>
      <c r="E255" s="3" t="s">
        <v>72</v>
      </c>
      <c r="F255" s="12" t="s">
        <v>73</v>
      </c>
      <c r="G255" s="11" t="s">
        <v>77</v>
      </c>
      <c r="H255" s="63"/>
      <c r="I255" s="63" t="s">
        <v>78</v>
      </c>
      <c r="J255" s="63"/>
      <c r="K255" s="63" t="s">
        <v>78</v>
      </c>
      <c r="L255" s="63" t="s">
        <v>78</v>
      </c>
      <c r="M255" s="63"/>
      <c r="N255" s="63"/>
      <c r="O255" s="63"/>
      <c r="P255" s="63"/>
      <c r="Q255" s="63"/>
      <c r="R255" s="37" t="str">
        <f t="shared" si="9"/>
        <v xml:space="preserve">Maple, Birch, Apple, </v>
      </c>
      <c r="S255" s="37" t="str">
        <f t="shared" si="10"/>
        <v/>
      </c>
      <c r="T255" s="39">
        <f t="shared" si="11"/>
        <v>0</v>
      </c>
      <c r="U255" s="3" t="s">
        <v>1136</v>
      </c>
      <c r="V255" s="3" t="s">
        <v>228</v>
      </c>
      <c r="W255" s="13"/>
      <c r="X255" s="13"/>
      <c r="Y255" s="13"/>
      <c r="Z255" s="3"/>
      <c r="AA255" s="3"/>
      <c r="AB255" s="3"/>
      <c r="AC255" s="3"/>
      <c r="AD255" s="3"/>
      <c r="AE255" s="3"/>
      <c r="AF255" s="3"/>
    </row>
    <row r="256" spans="1:32">
      <c r="A256" s="5">
        <v>44579.511608796296</v>
      </c>
      <c r="B256">
        <v>-69.651870000000002</v>
      </c>
      <c r="C256">
        <v>44.547027</v>
      </c>
      <c r="D256" s="2"/>
      <c r="E256" s="3" t="s">
        <v>72</v>
      </c>
      <c r="F256" s="12" t="s">
        <v>73</v>
      </c>
      <c r="G256" s="12" t="s">
        <v>73</v>
      </c>
      <c r="H256" s="63"/>
      <c r="I256" s="63"/>
      <c r="J256" s="63"/>
      <c r="K256" s="63"/>
      <c r="L256" s="63"/>
      <c r="M256" s="63" t="s">
        <v>78</v>
      </c>
      <c r="N256" s="63"/>
      <c r="O256" s="63"/>
      <c r="P256" s="63"/>
      <c r="Q256" s="63"/>
      <c r="R256" s="37" t="str">
        <f t="shared" si="9"/>
        <v xml:space="preserve">Crabapple, </v>
      </c>
      <c r="S256" s="37" t="str">
        <f t="shared" si="10"/>
        <v/>
      </c>
      <c r="T256" s="39">
        <f t="shared" si="11"/>
        <v>0</v>
      </c>
      <c r="U256" s="3" t="s">
        <v>1136</v>
      </c>
      <c r="V256" s="3"/>
      <c r="W256" s="13"/>
      <c r="X256" s="13"/>
      <c r="Y256" s="13"/>
      <c r="Z256" s="3"/>
      <c r="AA256" s="3"/>
      <c r="AB256" s="3"/>
      <c r="AC256" s="3"/>
      <c r="AD256" s="3"/>
      <c r="AE256" s="3"/>
      <c r="AF256" s="3"/>
    </row>
    <row r="257" spans="1:32" ht="64.5">
      <c r="A257" s="5">
        <v>44579.52034722222</v>
      </c>
      <c r="B257">
        <v>-69.663514000000006</v>
      </c>
      <c r="C257">
        <v>44.536971999999999</v>
      </c>
      <c r="D257" s="2"/>
      <c r="E257" s="3" t="s">
        <v>72</v>
      </c>
      <c r="F257" s="11" t="s">
        <v>77</v>
      </c>
      <c r="G257" s="11" t="s">
        <v>77</v>
      </c>
      <c r="H257" s="63" t="s">
        <v>79</v>
      </c>
      <c r="I257" s="63"/>
      <c r="J257" s="63"/>
      <c r="K257" s="63"/>
      <c r="L257" s="63"/>
      <c r="M257" s="63" t="s">
        <v>79</v>
      </c>
      <c r="N257" s="63"/>
      <c r="O257" s="63"/>
      <c r="P257" s="63"/>
      <c r="Q257" s="63"/>
      <c r="R257" s="37" t="str">
        <f t="shared" si="9"/>
        <v xml:space="preserve">Oak, Crabapple, </v>
      </c>
      <c r="S257" s="37" t="str">
        <f t="shared" si="10"/>
        <v xml:space="preserve">Oak, Crabapple, </v>
      </c>
      <c r="T257" s="39">
        <f t="shared" si="11"/>
        <v>2</v>
      </c>
      <c r="U257" s="3" t="s">
        <v>1136</v>
      </c>
      <c r="V257" s="15" t="s">
        <v>871</v>
      </c>
      <c r="W257" s="17">
        <v>2</v>
      </c>
      <c r="X257" s="17">
        <v>4</v>
      </c>
      <c r="Y257" s="17" t="str">
        <f>IF(OR(X257=1, X257=4), "Insert/Injection", " Manual Removal")</f>
        <v>Insert/Injection</v>
      </c>
      <c r="Z257" s="3"/>
      <c r="AA257" s="3"/>
      <c r="AB257" s="3"/>
      <c r="AC257" s="3"/>
      <c r="AD257" s="3"/>
      <c r="AE257" s="3"/>
      <c r="AF257" s="3"/>
    </row>
    <row r="258" spans="1:32" ht="26.25">
      <c r="A258" s="5">
        <v>44579.540243055555</v>
      </c>
      <c r="B258">
        <v>-69.637476000000007</v>
      </c>
      <c r="C258">
        <v>44.554746999999999</v>
      </c>
      <c r="D258" s="2"/>
      <c r="E258" s="3" t="s">
        <v>72</v>
      </c>
      <c r="F258" s="11" t="s">
        <v>77</v>
      </c>
      <c r="G258" s="12" t="s">
        <v>73</v>
      </c>
      <c r="H258" s="63"/>
      <c r="I258" s="63" t="s">
        <v>78</v>
      </c>
      <c r="J258" s="63"/>
      <c r="K258" s="63"/>
      <c r="L258" s="63"/>
      <c r="M258" s="63"/>
      <c r="N258" s="63"/>
      <c r="O258" s="63"/>
      <c r="P258" s="63"/>
      <c r="Q258" s="63"/>
      <c r="R258" s="37" t="str">
        <f t="shared" ref="R258:R290" si="12">IF(COUNTIF(H258,"*"),"Oak, ", "")&amp;""&amp;IF(COUNTIF(I258,"*"),"Maple, ","")&amp;""&amp;IF(COUNTIF(J258,"*"),"Ash, ","")&amp;""&amp;IF(COUNTIF(K258,"*"),"Birch, ","")&amp;""&amp;IF(COUNTIF(L258,"*"),"Apple, ","")&amp;""&amp;IF(COUNTIF(M258,"*"),"Crabapple, ","")&amp;""&amp;IF(COUNTIF(N258,"*"),"Pear, ","")&amp;""&amp;IF(COUNTIF(O258,"*"),"Cherry, ","")&amp;""&amp;IF(COUNTIF(P258,"*"),"Serviceberry, ","")&amp;""&amp;IF(COUNTIF(Q258,"*"),"Hawthorn, ","")</f>
        <v xml:space="preserve">Maple, </v>
      </c>
      <c r="S258" s="37" t="str">
        <f t="shared" ref="S258:S290" si="13">IF(COUNTIF(H258,"*BTM*"),"Oak, ", "")&amp;""&amp;IF(COUNTIF(I258,"*BTM*"),"Maple, ","")&amp;""&amp;IF(COUNTIF(J258,"*BTM*"),"Ash, ","")&amp;""&amp;IF(COUNTIF(K258,"*BTM*"),"Birch, ","")&amp;""&amp;IF(COUNTIF(L258,"*BTM*"),"Apple, ","")&amp;""&amp;IF(COUNTIF(M258,"*BTM*"),"Crabapple, ","")&amp;""&amp;IF(COUNTIF(N258,"*BTM*"),"Pear, ","")&amp;""&amp;IF(COUNTIF(O258,"*BTM*"),"Cherry, ","")&amp;""&amp;IF(COUNTIF(P258,"*BTM*"),"Serviceberry, ","")&amp;""&amp;IF(COUNTIF(Q258,"*BTM*"),"Hawthorn, ","")</f>
        <v/>
      </c>
      <c r="T258" s="39">
        <f t="shared" ref="T258:T290" si="14">COUNTIF(H258:Q258, "*BTM*")</f>
        <v>0</v>
      </c>
      <c r="U258" s="3" t="s">
        <v>1136</v>
      </c>
      <c r="V258" s="3" t="s">
        <v>229</v>
      </c>
      <c r="W258" s="13"/>
      <c r="X258" s="13"/>
      <c r="Y258" s="13"/>
      <c r="Z258" s="3"/>
      <c r="AA258" s="3"/>
      <c r="AB258" s="3"/>
      <c r="AC258" s="3"/>
      <c r="AD258" s="3"/>
      <c r="AE258" s="3"/>
      <c r="AF258" s="3"/>
    </row>
    <row r="259" spans="1:32" ht="141">
      <c r="A259" s="5">
        <v>44579.631435185183</v>
      </c>
      <c r="B259">
        <v>-69.66986</v>
      </c>
      <c r="C259">
        <v>44.522939999999998</v>
      </c>
      <c r="D259" s="2"/>
      <c r="E259" s="3" t="s">
        <v>72</v>
      </c>
      <c r="F259" s="11" t="s">
        <v>77</v>
      </c>
      <c r="G259" s="11" t="s">
        <v>77</v>
      </c>
      <c r="H259" s="63"/>
      <c r="I259" s="63"/>
      <c r="J259" s="63"/>
      <c r="K259" s="63"/>
      <c r="L259" s="63"/>
      <c r="M259" s="63"/>
      <c r="N259" s="63" t="s">
        <v>78</v>
      </c>
      <c r="O259" s="63"/>
      <c r="P259" s="63"/>
      <c r="Q259" s="63"/>
      <c r="R259" s="37" t="str">
        <f t="shared" si="12"/>
        <v xml:space="preserve">Pear, </v>
      </c>
      <c r="S259" s="37" t="str">
        <f t="shared" si="13"/>
        <v/>
      </c>
      <c r="T259" s="39">
        <f t="shared" si="14"/>
        <v>0</v>
      </c>
      <c r="U259" s="3" t="s">
        <v>1136</v>
      </c>
      <c r="V259" s="15" t="s">
        <v>230</v>
      </c>
      <c r="W259" s="17">
        <v>2</v>
      </c>
      <c r="X259" s="17">
        <v>2</v>
      </c>
      <c r="Y259" s="17" t="str">
        <f>IF(OR(X259=1, X259=4), "Insert/Injection", " Manual Removal")</f>
        <v xml:space="preserve"> Manual Removal</v>
      </c>
      <c r="Z259" s="3"/>
      <c r="AA259" s="3"/>
      <c r="AB259" s="3"/>
      <c r="AC259" s="3"/>
      <c r="AD259" s="3"/>
      <c r="AE259" s="3"/>
      <c r="AF259" s="3"/>
    </row>
    <row r="260" spans="1:32" ht="39">
      <c r="A260" s="5">
        <v>44580.42255787037</v>
      </c>
      <c r="B260">
        <v>-69.639981000000006</v>
      </c>
      <c r="C260">
        <v>44.550646</v>
      </c>
      <c r="D260" s="2"/>
      <c r="E260" s="3" t="s">
        <v>72</v>
      </c>
      <c r="F260" s="11" t="s">
        <v>77</v>
      </c>
      <c r="G260" s="11" t="s">
        <v>77</v>
      </c>
      <c r="H260" s="63"/>
      <c r="I260" s="63" t="s">
        <v>78</v>
      </c>
      <c r="J260" s="63"/>
      <c r="K260" s="63" t="s">
        <v>82</v>
      </c>
      <c r="L260" s="63"/>
      <c r="M260" s="63"/>
      <c r="N260" s="63"/>
      <c r="O260" s="63"/>
      <c r="P260" s="63"/>
      <c r="Q260" s="63"/>
      <c r="R260" s="37" t="str">
        <f t="shared" si="12"/>
        <v xml:space="preserve">Maple, Birch, </v>
      </c>
      <c r="S260" s="37" t="str">
        <f t="shared" si="13"/>
        <v xml:space="preserve">Birch, </v>
      </c>
      <c r="T260" s="39">
        <f t="shared" si="14"/>
        <v>1</v>
      </c>
      <c r="U260" s="3" t="s">
        <v>1136</v>
      </c>
      <c r="V260" s="3"/>
      <c r="W260" s="13"/>
      <c r="X260" s="13">
        <v>1</v>
      </c>
      <c r="Y260" s="13" t="s">
        <v>896</v>
      </c>
      <c r="Z260" s="3" t="s">
        <v>78</v>
      </c>
      <c r="AA260" s="3"/>
      <c r="AB260" s="3"/>
      <c r="AC260" s="3"/>
      <c r="AD260" s="3"/>
      <c r="AE260" s="3"/>
      <c r="AF260" s="3"/>
    </row>
    <row r="261" spans="1:32" ht="51.75">
      <c r="A261" s="5">
        <v>44580.901458333334</v>
      </c>
      <c r="B261">
        <v>-69.647368</v>
      </c>
      <c r="C261">
        <v>44.542394000000002</v>
      </c>
      <c r="D261" s="2"/>
      <c r="E261" s="3" t="s">
        <v>72</v>
      </c>
      <c r="F261" s="11" t="s">
        <v>77</v>
      </c>
      <c r="G261" s="11" t="s">
        <v>77</v>
      </c>
      <c r="H261" s="63" t="s">
        <v>78</v>
      </c>
      <c r="I261" s="63" t="s">
        <v>78</v>
      </c>
      <c r="J261" s="63" t="s">
        <v>78</v>
      </c>
      <c r="K261" s="63" t="s">
        <v>78</v>
      </c>
      <c r="L261" s="63"/>
      <c r="M261" s="63" t="s">
        <v>78</v>
      </c>
      <c r="N261" s="63"/>
      <c r="O261" s="63"/>
      <c r="P261" s="63"/>
      <c r="Q261" s="63"/>
      <c r="R261" s="37" t="str">
        <f t="shared" si="12"/>
        <v xml:space="preserve">Oak, Maple, Ash, Birch, Crabapple, </v>
      </c>
      <c r="S261" s="37" t="str">
        <f t="shared" si="13"/>
        <v/>
      </c>
      <c r="T261" s="39">
        <f t="shared" si="14"/>
        <v>0</v>
      </c>
      <c r="U261" s="3" t="s">
        <v>75</v>
      </c>
      <c r="V261" s="15" t="s">
        <v>231</v>
      </c>
      <c r="W261" s="17">
        <v>2</v>
      </c>
      <c r="X261" s="17">
        <v>1</v>
      </c>
      <c r="Y261" s="17" t="str">
        <f>IF(OR(X261=1, X261=4), "Insert/Injection", " Manual Removal")</f>
        <v>Insert/Injection</v>
      </c>
      <c r="Z261" s="3" t="s">
        <v>78</v>
      </c>
      <c r="AA261" s="3"/>
      <c r="AB261" s="3"/>
      <c r="AC261" s="3"/>
      <c r="AD261" s="3"/>
      <c r="AE261" s="3"/>
      <c r="AF261" s="3"/>
    </row>
    <row r="262" spans="1:32" ht="39">
      <c r="A262" s="5">
        <v>44581.393738425926</v>
      </c>
      <c r="B262">
        <v>-69.644547000000003</v>
      </c>
      <c r="C262">
        <v>44.556499000000002</v>
      </c>
      <c r="D262" s="2"/>
      <c r="E262" s="3" t="s">
        <v>72</v>
      </c>
      <c r="F262" s="12" t="s">
        <v>73</v>
      </c>
      <c r="G262" s="12" t="s">
        <v>73</v>
      </c>
      <c r="H262" s="63"/>
      <c r="I262" s="63"/>
      <c r="J262" s="63"/>
      <c r="K262" s="63"/>
      <c r="L262" s="63"/>
      <c r="M262" s="63"/>
      <c r="N262" s="63"/>
      <c r="O262" s="63"/>
      <c r="P262" s="63"/>
      <c r="Q262" s="63"/>
      <c r="R262" s="37" t="str">
        <f t="shared" si="12"/>
        <v/>
      </c>
      <c r="S262" s="37" t="str">
        <f t="shared" si="13"/>
        <v/>
      </c>
      <c r="T262" s="39">
        <f t="shared" si="14"/>
        <v>0</v>
      </c>
      <c r="U262" s="3" t="s">
        <v>1136</v>
      </c>
      <c r="V262" s="3" t="s">
        <v>232</v>
      </c>
      <c r="W262" s="13"/>
      <c r="X262" s="13"/>
      <c r="Y262" s="13"/>
      <c r="Z262" s="3"/>
      <c r="AA262" s="3"/>
      <c r="AB262" s="3"/>
      <c r="AC262" s="3"/>
      <c r="AD262" s="3"/>
      <c r="AE262" s="3"/>
      <c r="AF262" s="3"/>
    </row>
    <row r="263" spans="1:32" ht="51.75">
      <c r="A263" s="5">
        <v>44581.467685185184</v>
      </c>
      <c r="B263">
        <v>-69.660477999999998</v>
      </c>
      <c r="C263">
        <v>44.540163</v>
      </c>
      <c r="D263" s="2"/>
      <c r="E263" s="3" t="s">
        <v>72</v>
      </c>
      <c r="F263" s="11" t="s">
        <v>77</v>
      </c>
      <c r="G263" s="11" t="s">
        <v>77</v>
      </c>
      <c r="H263" s="63" t="s">
        <v>78</v>
      </c>
      <c r="I263" s="63" t="s">
        <v>78</v>
      </c>
      <c r="J263" s="63"/>
      <c r="K263" s="63" t="s">
        <v>78</v>
      </c>
      <c r="L263" s="63" t="s">
        <v>78</v>
      </c>
      <c r="M263" s="63"/>
      <c r="N263" s="63"/>
      <c r="O263" s="63"/>
      <c r="P263" s="63"/>
      <c r="Q263" s="63"/>
      <c r="R263" s="37" t="str">
        <f t="shared" si="12"/>
        <v xml:space="preserve">Oak, Maple, Birch, Apple, </v>
      </c>
      <c r="S263" s="37" t="str">
        <f t="shared" si="13"/>
        <v/>
      </c>
      <c r="T263" s="39">
        <f t="shared" si="14"/>
        <v>0</v>
      </c>
      <c r="U263" s="3" t="s">
        <v>1136</v>
      </c>
      <c r="V263" s="3" t="s">
        <v>233</v>
      </c>
      <c r="W263" s="13"/>
      <c r="X263" s="13"/>
      <c r="Y263" s="13"/>
      <c r="Z263" s="3"/>
      <c r="AA263" s="3"/>
      <c r="AB263" s="3"/>
      <c r="AC263" s="3"/>
      <c r="AD263" s="3"/>
      <c r="AE263" s="3"/>
      <c r="AF263" s="3"/>
    </row>
    <row r="264" spans="1:32" ht="51.75">
      <c r="A264" s="5">
        <v>44581.817372685182</v>
      </c>
      <c r="B264">
        <v>-69.653752999999995</v>
      </c>
      <c r="C264">
        <v>44.554777999999999</v>
      </c>
      <c r="D264" s="2"/>
      <c r="E264" s="3" t="s">
        <v>72</v>
      </c>
      <c r="F264" s="11" t="s">
        <v>77</v>
      </c>
      <c r="G264" s="11" t="s">
        <v>77</v>
      </c>
      <c r="H264" s="63"/>
      <c r="I264" s="63" t="s">
        <v>78</v>
      </c>
      <c r="J264" s="63"/>
      <c r="K264" s="63" t="s">
        <v>78</v>
      </c>
      <c r="L264" s="63" t="s">
        <v>79</v>
      </c>
      <c r="M264" s="63" t="s">
        <v>78</v>
      </c>
      <c r="N264" s="63"/>
      <c r="O264" s="63"/>
      <c r="P264" s="63"/>
      <c r="Q264" s="63"/>
      <c r="R264" s="37" t="str">
        <f t="shared" si="12"/>
        <v xml:space="preserve">Maple, Birch, Apple, Crabapple, </v>
      </c>
      <c r="S264" s="37" t="str">
        <f t="shared" si="13"/>
        <v xml:space="preserve">Apple, </v>
      </c>
      <c r="T264" s="39">
        <f t="shared" si="14"/>
        <v>1</v>
      </c>
      <c r="U264" s="3" t="s">
        <v>1136</v>
      </c>
      <c r="V264" s="15" t="s">
        <v>234</v>
      </c>
      <c r="W264" s="17">
        <v>2</v>
      </c>
      <c r="X264" s="17">
        <v>2</v>
      </c>
      <c r="Y264" s="17" t="str">
        <f>IF(OR(X264=1, X264=4), "Insert/Injection", " Manual Removal")</f>
        <v xml:space="preserve"> Manual Removal</v>
      </c>
      <c r="Z264" s="3" t="s">
        <v>78</v>
      </c>
      <c r="AA264" s="3"/>
      <c r="AB264" s="3"/>
      <c r="AC264" s="3"/>
      <c r="AD264" s="3"/>
      <c r="AE264" s="3"/>
      <c r="AF264" s="3"/>
    </row>
    <row r="265" spans="1:32">
      <c r="A265" s="5">
        <v>44582.490937499999</v>
      </c>
      <c r="B265">
        <v>-69.637223000000006</v>
      </c>
      <c r="C265">
        <v>44.546492999999998</v>
      </c>
      <c r="D265" s="2"/>
      <c r="E265" s="3" t="s">
        <v>72</v>
      </c>
      <c r="F265" s="12" t="s">
        <v>73</v>
      </c>
      <c r="G265" s="12" t="s">
        <v>73</v>
      </c>
      <c r="H265" s="63"/>
      <c r="I265" s="63" t="s">
        <v>78</v>
      </c>
      <c r="J265" s="63"/>
      <c r="K265" s="63"/>
      <c r="L265" s="63"/>
      <c r="M265" s="63"/>
      <c r="N265" s="63"/>
      <c r="O265" s="63"/>
      <c r="P265" s="63"/>
      <c r="Q265" s="63"/>
      <c r="R265" s="37" t="str">
        <f t="shared" si="12"/>
        <v xml:space="preserve">Maple, </v>
      </c>
      <c r="S265" s="37" t="str">
        <f t="shared" si="13"/>
        <v/>
      </c>
      <c r="T265" s="39">
        <f t="shared" si="14"/>
        <v>0</v>
      </c>
      <c r="U265" s="3" t="s">
        <v>1136</v>
      </c>
      <c r="V265" s="3"/>
      <c r="W265" s="13"/>
      <c r="X265" s="13"/>
      <c r="Y265" s="13"/>
      <c r="Z265" s="3"/>
      <c r="AA265" s="3"/>
      <c r="AB265" s="3"/>
      <c r="AC265" s="3"/>
      <c r="AD265" s="3"/>
      <c r="AE265" s="3"/>
      <c r="AF265" s="3"/>
    </row>
    <row r="266" spans="1:32" ht="39">
      <c r="A266" s="5">
        <v>44582.601261574076</v>
      </c>
      <c r="B266">
        <v>-69.638722999999999</v>
      </c>
      <c r="C266">
        <v>44.562249000000001</v>
      </c>
      <c r="D266" s="2"/>
      <c r="E266" s="3" t="s">
        <v>72</v>
      </c>
      <c r="F266" s="12" t="s">
        <v>73</v>
      </c>
      <c r="G266" s="12" t="s">
        <v>73</v>
      </c>
      <c r="H266" s="63"/>
      <c r="I266" s="63" t="s">
        <v>78</v>
      </c>
      <c r="J266" s="63"/>
      <c r="K266" s="63"/>
      <c r="L266" s="63"/>
      <c r="M266" s="63"/>
      <c r="N266" s="63"/>
      <c r="O266" s="63"/>
      <c r="P266" s="63"/>
      <c r="Q266" s="63"/>
      <c r="R266" s="37" t="str">
        <f t="shared" si="12"/>
        <v xml:space="preserve">Maple, </v>
      </c>
      <c r="S266" s="37" t="str">
        <f t="shared" si="13"/>
        <v/>
      </c>
      <c r="T266" s="39">
        <f t="shared" si="14"/>
        <v>0</v>
      </c>
      <c r="U266" s="3" t="s">
        <v>1136</v>
      </c>
      <c r="V266" s="3" t="s">
        <v>235</v>
      </c>
      <c r="W266" s="13"/>
      <c r="X266" s="13"/>
      <c r="Y266" s="13"/>
      <c r="Z266" s="3"/>
      <c r="AA266" s="3"/>
      <c r="AB266" s="3"/>
      <c r="AC266" s="3"/>
      <c r="AD266" s="3"/>
      <c r="AE266" s="3"/>
      <c r="AF266" s="3"/>
    </row>
    <row r="267" spans="1:32" ht="64.5">
      <c r="A267" s="5">
        <v>44584.328935185185</v>
      </c>
      <c r="B267">
        <v>-69.672798999999998</v>
      </c>
      <c r="C267">
        <v>44.554094999999997</v>
      </c>
      <c r="D267" s="2"/>
      <c r="E267" s="3" t="s">
        <v>72</v>
      </c>
      <c r="F267" s="11" t="s">
        <v>77</v>
      </c>
      <c r="G267" s="11" t="s">
        <v>77</v>
      </c>
      <c r="H267" s="63" t="s">
        <v>79</v>
      </c>
      <c r="I267" s="63" t="s">
        <v>79</v>
      </c>
      <c r="J267" s="63" t="s">
        <v>79</v>
      </c>
      <c r="K267" s="63" t="s">
        <v>79</v>
      </c>
      <c r="L267" s="63" t="s">
        <v>79</v>
      </c>
      <c r="M267" s="63"/>
      <c r="N267" s="63" t="s">
        <v>79</v>
      </c>
      <c r="O267" s="63"/>
      <c r="P267" s="63"/>
      <c r="Q267" s="63"/>
      <c r="R267" s="37" t="str">
        <f t="shared" si="12"/>
        <v xml:space="preserve">Oak, Maple, Ash, Birch, Apple, Pear, </v>
      </c>
      <c r="S267" s="37" t="str">
        <f t="shared" si="13"/>
        <v xml:space="preserve">Oak, Maple, Ash, Birch, Apple, Pear, </v>
      </c>
      <c r="T267" s="39">
        <f t="shared" si="14"/>
        <v>6</v>
      </c>
      <c r="U267" s="3" t="s">
        <v>1136</v>
      </c>
      <c r="V267" s="15" t="s">
        <v>236</v>
      </c>
      <c r="W267" s="17">
        <v>2</v>
      </c>
      <c r="X267" s="17">
        <v>4</v>
      </c>
      <c r="Y267" s="17" t="str">
        <f>IF(OR(X267=1, X267=4), "Insert/Injection", " Manual Removal")</f>
        <v>Insert/Injection</v>
      </c>
      <c r="Z267" s="3"/>
      <c r="AA267" s="3"/>
      <c r="AB267" s="3"/>
      <c r="AC267" s="3"/>
      <c r="AD267" s="3"/>
      <c r="AE267" s="3"/>
      <c r="AF267" s="3"/>
    </row>
    <row r="268" spans="1:32" ht="39">
      <c r="A268" s="5">
        <v>44584.419120370374</v>
      </c>
      <c r="B268">
        <v>-69.640287000000001</v>
      </c>
      <c r="C268">
        <v>44.550955000000002</v>
      </c>
      <c r="D268" s="2"/>
      <c r="E268" s="3" t="s">
        <v>72</v>
      </c>
      <c r="F268" s="12" t="s">
        <v>73</v>
      </c>
      <c r="G268" s="12" t="s">
        <v>73</v>
      </c>
      <c r="H268" s="63"/>
      <c r="I268" s="63" t="s">
        <v>78</v>
      </c>
      <c r="J268" s="63"/>
      <c r="K268" s="63"/>
      <c r="L268" s="63"/>
      <c r="M268" s="63"/>
      <c r="N268" s="63"/>
      <c r="O268" s="63"/>
      <c r="P268" s="63"/>
      <c r="Q268" s="63"/>
      <c r="R268" s="37" t="str">
        <f t="shared" si="12"/>
        <v xml:space="preserve">Maple, </v>
      </c>
      <c r="S268" s="37" t="str">
        <f t="shared" si="13"/>
        <v/>
      </c>
      <c r="T268" s="39">
        <f t="shared" si="14"/>
        <v>0</v>
      </c>
      <c r="U268" s="3" t="s">
        <v>1136</v>
      </c>
      <c r="V268" s="3" t="s">
        <v>237</v>
      </c>
      <c r="W268" s="13"/>
      <c r="X268" s="13"/>
      <c r="Y268" s="13"/>
      <c r="Z268" s="3" t="s">
        <v>78</v>
      </c>
      <c r="AA268" s="3"/>
      <c r="AB268" s="3"/>
      <c r="AC268" s="3"/>
      <c r="AD268" s="3"/>
      <c r="AE268" s="3"/>
      <c r="AF268" s="3"/>
    </row>
    <row r="269" spans="1:32" ht="51.75">
      <c r="A269" s="5">
        <v>44585.385509259257</v>
      </c>
      <c r="B269">
        <v>-69.627257999999998</v>
      </c>
      <c r="C269">
        <v>44.566398999999997</v>
      </c>
      <c r="D269" s="2"/>
      <c r="E269" s="3" t="s">
        <v>72</v>
      </c>
      <c r="F269" s="11" t="s">
        <v>77</v>
      </c>
      <c r="G269" s="11" t="s">
        <v>77</v>
      </c>
      <c r="H269" s="63"/>
      <c r="I269" s="63"/>
      <c r="J269" s="63"/>
      <c r="K269" s="63"/>
      <c r="L269" s="63"/>
      <c r="M269" s="63"/>
      <c r="N269" s="63"/>
      <c r="O269" s="63"/>
      <c r="P269" s="63"/>
      <c r="Q269" s="63"/>
      <c r="R269" s="37" t="str">
        <f t="shared" si="12"/>
        <v/>
      </c>
      <c r="S269" s="37" t="str">
        <f t="shared" si="13"/>
        <v/>
      </c>
      <c r="T269" s="39">
        <f t="shared" si="14"/>
        <v>0</v>
      </c>
      <c r="U269" s="3" t="s">
        <v>1136</v>
      </c>
      <c r="V269" s="3"/>
      <c r="W269" s="13"/>
      <c r="X269" s="13"/>
      <c r="Y269" s="13"/>
      <c r="Z269" s="3" t="s">
        <v>82</v>
      </c>
      <c r="AA269" s="3"/>
      <c r="AB269" s="3"/>
      <c r="AC269" s="3"/>
      <c r="AD269" s="3"/>
      <c r="AE269" s="3"/>
      <c r="AF269" s="3"/>
    </row>
    <row r="270" spans="1:32" ht="39">
      <c r="A270" s="5">
        <v>44586.649317129632</v>
      </c>
      <c r="B270">
        <v>-69.617808999999994</v>
      </c>
      <c r="C270">
        <v>44.554321000000002</v>
      </c>
      <c r="D270" s="2"/>
      <c r="E270" s="3" t="s">
        <v>72</v>
      </c>
      <c r="F270" s="11" t="s">
        <v>77</v>
      </c>
      <c r="G270" s="11" t="s">
        <v>77</v>
      </c>
      <c r="H270" s="63" t="s">
        <v>79</v>
      </c>
      <c r="I270" s="63" t="s">
        <v>79</v>
      </c>
      <c r="J270" s="63" t="s">
        <v>78</v>
      </c>
      <c r="K270" s="63" t="s">
        <v>78</v>
      </c>
      <c r="L270" s="63"/>
      <c r="M270" s="63"/>
      <c r="N270" s="63"/>
      <c r="O270" s="63"/>
      <c r="P270" s="63"/>
      <c r="Q270" s="63"/>
      <c r="R270" s="37" t="str">
        <f t="shared" si="12"/>
        <v xml:space="preserve">Oak, Maple, Ash, Birch, </v>
      </c>
      <c r="S270" s="37" t="str">
        <f t="shared" si="13"/>
        <v xml:space="preserve">Oak, Maple, </v>
      </c>
      <c r="T270" s="39">
        <f t="shared" si="14"/>
        <v>2</v>
      </c>
      <c r="U270" s="3" t="s">
        <v>1136</v>
      </c>
      <c r="V270" s="15" t="s">
        <v>238</v>
      </c>
      <c r="W270" s="17">
        <v>2</v>
      </c>
      <c r="X270" s="17">
        <v>1</v>
      </c>
      <c r="Y270" s="17" t="str">
        <f>IF(OR(X270=1, X270=4), "Insert/Injection", " Manual Removal")</f>
        <v>Insert/Injection</v>
      </c>
      <c r="Z270" s="3"/>
      <c r="AA270" s="3"/>
      <c r="AB270" s="3"/>
      <c r="AC270" s="3"/>
      <c r="AD270" s="3"/>
      <c r="AE270" s="3"/>
      <c r="AF270" s="3"/>
    </row>
    <row r="271" spans="1:32" ht="26.25">
      <c r="A271" s="5">
        <v>44588.552858796298</v>
      </c>
      <c r="B271">
        <v>-69.637833999999998</v>
      </c>
      <c r="C271">
        <v>44.552363999999997</v>
      </c>
      <c r="D271" s="2"/>
      <c r="E271" s="3" t="s">
        <v>72</v>
      </c>
      <c r="F271" s="12" t="s">
        <v>73</v>
      </c>
      <c r="G271" s="12" t="s">
        <v>73</v>
      </c>
      <c r="H271" s="63"/>
      <c r="I271" s="63"/>
      <c r="J271" s="63"/>
      <c r="K271" s="63"/>
      <c r="L271" s="63"/>
      <c r="M271" s="63" t="s">
        <v>78</v>
      </c>
      <c r="N271" s="63"/>
      <c r="O271" s="63"/>
      <c r="P271" s="63"/>
      <c r="Q271" s="63"/>
      <c r="R271" s="37" t="str">
        <f t="shared" si="12"/>
        <v xml:space="preserve">Crabapple, </v>
      </c>
      <c r="S271" s="37" t="str">
        <f t="shared" si="13"/>
        <v/>
      </c>
      <c r="T271" s="39">
        <f t="shared" si="14"/>
        <v>0</v>
      </c>
      <c r="U271" s="3" t="s">
        <v>1136</v>
      </c>
      <c r="V271" s="3" t="s">
        <v>239</v>
      </c>
      <c r="W271" s="13"/>
      <c r="X271" s="13"/>
      <c r="Y271" s="13"/>
      <c r="Z271" s="3"/>
      <c r="AA271" s="3"/>
      <c r="AB271" s="3"/>
      <c r="AC271" s="3"/>
      <c r="AD271" s="3"/>
      <c r="AE271" s="3"/>
      <c r="AF271" s="3"/>
    </row>
    <row r="272" spans="1:32" ht="39">
      <c r="A272" s="5">
        <v>44589.447569444441</v>
      </c>
      <c r="B272">
        <v>-69.658342000000005</v>
      </c>
      <c r="C272">
        <v>44.547733000000001</v>
      </c>
      <c r="D272" s="2"/>
      <c r="E272" s="3" t="s">
        <v>72</v>
      </c>
      <c r="F272" s="11" t="s">
        <v>77</v>
      </c>
      <c r="G272" s="11" t="s">
        <v>77</v>
      </c>
      <c r="H272" s="63"/>
      <c r="I272" s="63" t="s">
        <v>79</v>
      </c>
      <c r="J272" s="63" t="s">
        <v>78</v>
      </c>
      <c r="K272" s="63"/>
      <c r="L272" s="63"/>
      <c r="M272" s="63"/>
      <c r="N272" s="63"/>
      <c r="O272" s="63" t="s">
        <v>79</v>
      </c>
      <c r="P272" s="63"/>
      <c r="Q272" s="63"/>
      <c r="R272" s="37" t="str">
        <f t="shared" si="12"/>
        <v xml:space="preserve">Maple, Ash, Cherry, </v>
      </c>
      <c r="S272" s="37" t="str">
        <f t="shared" si="13"/>
        <v xml:space="preserve">Maple, Cherry, </v>
      </c>
      <c r="T272" s="39">
        <f t="shared" si="14"/>
        <v>2</v>
      </c>
      <c r="U272" s="3" t="s">
        <v>1136</v>
      </c>
      <c r="V272" s="15" t="s">
        <v>873</v>
      </c>
      <c r="W272" s="17">
        <v>2</v>
      </c>
      <c r="X272" s="17">
        <v>4</v>
      </c>
      <c r="Y272" s="17" t="str">
        <f>IF(OR(X272=1, X272=4), "Insert/Injection", " Manual Removal")</f>
        <v>Insert/Injection</v>
      </c>
      <c r="Z272" s="3"/>
      <c r="AA272" s="3"/>
      <c r="AB272" s="3"/>
      <c r="AC272" s="3"/>
      <c r="AD272" s="3"/>
      <c r="AE272" s="3"/>
      <c r="AF272" s="3"/>
    </row>
    <row r="273" spans="1:32" ht="51.75">
      <c r="A273" s="5">
        <v>44596.461111111108</v>
      </c>
      <c r="B273">
        <v>-69.658565999999993</v>
      </c>
      <c r="C273">
        <v>44.545822999999999</v>
      </c>
      <c r="D273" s="2"/>
      <c r="E273" s="3" t="s">
        <v>72</v>
      </c>
      <c r="F273" s="11" t="s">
        <v>77</v>
      </c>
      <c r="G273" s="11" t="s">
        <v>77</v>
      </c>
      <c r="H273" s="63" t="s">
        <v>79</v>
      </c>
      <c r="I273" s="63" t="s">
        <v>78</v>
      </c>
      <c r="J273" s="63" t="s">
        <v>78</v>
      </c>
      <c r="K273" s="63" t="s">
        <v>78</v>
      </c>
      <c r="L273" s="63"/>
      <c r="M273" s="63" t="s">
        <v>79</v>
      </c>
      <c r="N273" s="63"/>
      <c r="O273" s="63"/>
      <c r="P273" s="63"/>
      <c r="Q273" s="63"/>
      <c r="R273" s="37" t="str">
        <f t="shared" si="12"/>
        <v xml:space="preserve">Oak, Maple, Ash, Birch, Crabapple, </v>
      </c>
      <c r="S273" s="37" t="str">
        <f t="shared" si="13"/>
        <v xml:space="preserve">Oak, Crabapple, </v>
      </c>
      <c r="T273" s="39">
        <f t="shared" si="14"/>
        <v>2</v>
      </c>
      <c r="U273" s="3" t="s">
        <v>1136</v>
      </c>
      <c r="V273" s="15" t="s">
        <v>240</v>
      </c>
      <c r="W273" s="17">
        <v>2</v>
      </c>
      <c r="X273" s="17">
        <v>4</v>
      </c>
      <c r="Y273" s="17" t="str">
        <f>IF(OR(X273=1, X273=4), "Insert/Injection", " Manual Removal")</f>
        <v>Insert/Injection</v>
      </c>
      <c r="Z273" s="3"/>
      <c r="AA273" s="3"/>
      <c r="AB273" s="3"/>
      <c r="AC273" s="3"/>
      <c r="AD273" s="3"/>
      <c r="AE273" s="3"/>
      <c r="AF273" s="3"/>
    </row>
    <row r="274" spans="1:32" ht="102.75">
      <c r="A274" s="5">
        <v>44596.628831018519</v>
      </c>
      <c r="B274">
        <v>-69.641433000000006</v>
      </c>
      <c r="C274">
        <v>44.536093999999999</v>
      </c>
      <c r="D274" s="2"/>
      <c r="E274" s="3" t="s">
        <v>72</v>
      </c>
      <c r="F274" s="11" t="s">
        <v>77</v>
      </c>
      <c r="G274" s="11" t="s">
        <v>77</v>
      </c>
      <c r="H274" s="63" t="s">
        <v>79</v>
      </c>
      <c r="I274" s="63"/>
      <c r="J274" s="63" t="s">
        <v>78</v>
      </c>
      <c r="K274" s="63" t="s">
        <v>78</v>
      </c>
      <c r="L274" s="63" t="s">
        <v>78</v>
      </c>
      <c r="M274" s="63" t="s">
        <v>79</v>
      </c>
      <c r="N274" s="63"/>
      <c r="O274" s="63" t="s">
        <v>79</v>
      </c>
      <c r="P274" s="63"/>
      <c r="Q274" s="63" t="s">
        <v>78</v>
      </c>
      <c r="R274" s="37" t="str">
        <f t="shared" si="12"/>
        <v xml:space="preserve">Oak, Ash, Birch, Apple, Crabapple, Cherry, Hawthorn, </v>
      </c>
      <c r="S274" s="37" t="str">
        <f t="shared" si="13"/>
        <v xml:space="preserve">Oak, Crabapple, Cherry, </v>
      </c>
      <c r="T274" s="39">
        <f t="shared" si="14"/>
        <v>3</v>
      </c>
      <c r="U274" s="3" t="s">
        <v>75</v>
      </c>
      <c r="V274" s="15" t="s">
        <v>241</v>
      </c>
      <c r="W274" s="17">
        <v>2</v>
      </c>
      <c r="X274" s="17">
        <v>4</v>
      </c>
      <c r="Y274" s="17" t="str">
        <f>IF(OR(X274=1, X274=4), "Insert/Injection", " Manual Removal")</f>
        <v>Insert/Injection</v>
      </c>
      <c r="Z274" s="3"/>
      <c r="AA274" s="3"/>
      <c r="AB274" s="3"/>
      <c r="AC274" s="3"/>
      <c r="AD274" s="3"/>
      <c r="AE274" s="3"/>
      <c r="AF274" s="3"/>
    </row>
    <row r="275" spans="1:32" ht="51.75">
      <c r="A275" s="5">
        <v>44596.643113425926</v>
      </c>
      <c r="B275">
        <v>-69.657623000000001</v>
      </c>
      <c r="C275">
        <v>44.547598000000001</v>
      </c>
      <c r="D275" s="2"/>
      <c r="E275" s="3" t="s">
        <v>72</v>
      </c>
      <c r="F275" s="11" t="s">
        <v>77</v>
      </c>
      <c r="G275" s="11" t="s">
        <v>77</v>
      </c>
      <c r="H275" s="63"/>
      <c r="I275" s="63" t="s">
        <v>78</v>
      </c>
      <c r="J275" s="63" t="s">
        <v>78</v>
      </c>
      <c r="K275" s="63" t="s">
        <v>79</v>
      </c>
      <c r="L275" s="63" t="s">
        <v>78</v>
      </c>
      <c r="M275" s="63" t="s">
        <v>78</v>
      </c>
      <c r="N275" s="63"/>
      <c r="O275" s="63"/>
      <c r="P275" s="63"/>
      <c r="Q275" s="63"/>
      <c r="R275" s="37" t="str">
        <f t="shared" si="12"/>
        <v xml:space="preserve">Maple, Ash, Birch, Apple, Crabapple, </v>
      </c>
      <c r="S275" s="37" t="str">
        <f t="shared" si="13"/>
        <v xml:space="preserve">Birch, </v>
      </c>
      <c r="T275" s="39">
        <f t="shared" si="14"/>
        <v>1</v>
      </c>
      <c r="U275" s="3" t="s">
        <v>84</v>
      </c>
      <c r="V275" s="15" t="s">
        <v>242</v>
      </c>
      <c r="W275" s="17">
        <v>2</v>
      </c>
      <c r="X275" s="17">
        <v>1</v>
      </c>
      <c r="Y275" s="17" t="str">
        <f>IF(OR(X275=1, X275=4), "Insert/Injection", " Manual Removal")</f>
        <v>Insert/Injection</v>
      </c>
      <c r="Z275" s="3"/>
      <c r="AA275" s="3"/>
      <c r="AB275" s="3"/>
      <c r="AC275" s="3"/>
      <c r="AD275" s="3"/>
      <c r="AE275" s="3"/>
      <c r="AF275" s="3"/>
    </row>
    <row r="276" spans="1:32" ht="26.25">
      <c r="A276" s="5">
        <v>44597.325011574074</v>
      </c>
      <c r="B276">
        <v>-69.650101000000006</v>
      </c>
      <c r="C276">
        <v>44.550958000000001</v>
      </c>
      <c r="D276" s="2"/>
      <c r="E276" s="3" t="s">
        <v>81</v>
      </c>
      <c r="F276" s="12" t="s">
        <v>73</v>
      </c>
      <c r="G276" s="12" t="s">
        <v>73</v>
      </c>
      <c r="H276" s="63" t="s">
        <v>78</v>
      </c>
      <c r="I276" s="63" t="s">
        <v>78</v>
      </c>
      <c r="J276" s="63"/>
      <c r="K276" s="63"/>
      <c r="L276" s="63"/>
      <c r="M276" s="63"/>
      <c r="N276" s="63"/>
      <c r="O276" s="63"/>
      <c r="P276" s="63"/>
      <c r="Q276" s="63"/>
      <c r="R276" s="37" t="str">
        <f t="shared" si="12"/>
        <v xml:space="preserve">Oak, Maple, </v>
      </c>
      <c r="S276" s="37" t="str">
        <f t="shared" si="13"/>
        <v/>
      </c>
      <c r="T276" s="39">
        <f t="shared" si="14"/>
        <v>0</v>
      </c>
      <c r="U276" s="3" t="s">
        <v>1136</v>
      </c>
      <c r="V276" s="3" t="s">
        <v>243</v>
      </c>
      <c r="W276" s="13"/>
      <c r="X276" s="13"/>
      <c r="Y276" s="13"/>
      <c r="Z276" s="3"/>
      <c r="AA276" s="3"/>
      <c r="AB276" s="3"/>
      <c r="AC276" s="3"/>
      <c r="AD276" s="3"/>
      <c r="AE276" s="3"/>
      <c r="AF276" s="3"/>
    </row>
    <row r="277" spans="1:32" ht="26.25">
      <c r="A277" s="5">
        <v>44598.689710648148</v>
      </c>
      <c r="B277">
        <v>-69.652325000000005</v>
      </c>
      <c r="C277">
        <v>44.542144999999998</v>
      </c>
      <c r="D277" s="2"/>
      <c r="E277" s="3" t="s">
        <v>72</v>
      </c>
      <c r="F277" s="11" t="s">
        <v>77</v>
      </c>
      <c r="G277" s="12" t="s">
        <v>73</v>
      </c>
      <c r="H277" s="63"/>
      <c r="I277" s="63" t="s">
        <v>79</v>
      </c>
      <c r="J277" s="63"/>
      <c r="K277" s="63"/>
      <c r="L277" s="63"/>
      <c r="M277" s="63" t="s">
        <v>79</v>
      </c>
      <c r="N277" s="63"/>
      <c r="O277" s="63"/>
      <c r="P277" s="63"/>
      <c r="Q277" s="63"/>
      <c r="R277" s="37" t="str">
        <f t="shared" si="12"/>
        <v xml:space="preserve">Maple, Crabapple, </v>
      </c>
      <c r="S277" s="37" t="str">
        <f t="shared" si="13"/>
        <v xml:space="preserve">Maple, Crabapple, </v>
      </c>
      <c r="T277" s="39">
        <f t="shared" si="14"/>
        <v>2</v>
      </c>
      <c r="U277" s="3" t="s">
        <v>75</v>
      </c>
      <c r="V277" s="3"/>
      <c r="W277" s="13"/>
      <c r="X277" s="13"/>
      <c r="Y277" s="13"/>
      <c r="Z277" s="3"/>
      <c r="AA277" s="3"/>
      <c r="AB277" s="3"/>
      <c r="AC277" s="3"/>
      <c r="AD277" s="3"/>
      <c r="AE277" s="3"/>
      <c r="AF277" s="3"/>
    </row>
    <row r="278" spans="1:32" ht="26.25">
      <c r="A278" s="5">
        <v>44599.019571759258</v>
      </c>
      <c r="B278">
        <v>-69.628120999999993</v>
      </c>
      <c r="C278">
        <v>44.564611999999997</v>
      </c>
      <c r="D278" s="2"/>
      <c r="E278" s="3" t="s">
        <v>72</v>
      </c>
      <c r="F278" s="11" t="s">
        <v>77</v>
      </c>
      <c r="G278" s="11" t="s">
        <v>77</v>
      </c>
      <c r="H278" s="63"/>
      <c r="I278" s="63"/>
      <c r="J278" s="63"/>
      <c r="K278" s="63"/>
      <c r="L278" s="63" t="s">
        <v>79</v>
      </c>
      <c r="M278" s="63"/>
      <c r="N278" s="63"/>
      <c r="O278" s="63"/>
      <c r="P278" s="63"/>
      <c r="Q278" s="63"/>
      <c r="R278" s="37" t="str">
        <f t="shared" si="12"/>
        <v xml:space="preserve">Apple, </v>
      </c>
      <c r="S278" s="37" t="str">
        <f t="shared" si="13"/>
        <v xml:space="preserve">Apple, </v>
      </c>
      <c r="T278" s="39">
        <f t="shared" si="14"/>
        <v>1</v>
      </c>
      <c r="U278" s="3" t="s">
        <v>75</v>
      </c>
      <c r="V278" s="15" t="s">
        <v>244</v>
      </c>
      <c r="W278" s="17">
        <v>2</v>
      </c>
      <c r="X278" s="17">
        <v>1</v>
      </c>
      <c r="Y278" s="17" t="str">
        <f>IF(OR(X278=1, X278=4), "Insert/Injection", " Manual Removal")</f>
        <v>Insert/Injection</v>
      </c>
      <c r="Z278" s="3"/>
      <c r="AA278" s="3"/>
      <c r="AB278" s="3"/>
      <c r="AC278" s="3"/>
      <c r="AD278" s="3"/>
      <c r="AE278" s="3"/>
      <c r="AF278" s="3"/>
    </row>
    <row r="279" spans="1:32" ht="26.25">
      <c r="A279" s="5">
        <v>44599.234432870369</v>
      </c>
      <c r="B279">
        <v>-69.652270999999999</v>
      </c>
      <c r="C279">
        <v>44.554186999999999</v>
      </c>
      <c r="D279" s="2"/>
      <c r="E279" s="3" t="s">
        <v>72</v>
      </c>
      <c r="F279" s="11" t="s">
        <v>77</v>
      </c>
      <c r="G279" s="11" t="s">
        <v>77</v>
      </c>
      <c r="H279" s="63" t="s">
        <v>79</v>
      </c>
      <c r="I279" s="63" t="s">
        <v>79</v>
      </c>
      <c r="J279" s="63"/>
      <c r="K279" s="63"/>
      <c r="L279" s="63"/>
      <c r="M279" s="63"/>
      <c r="N279" s="63"/>
      <c r="O279" s="63"/>
      <c r="P279" s="63"/>
      <c r="Q279" s="63"/>
      <c r="R279" s="37" t="str">
        <f t="shared" si="12"/>
        <v xml:space="preserve">Oak, Maple, </v>
      </c>
      <c r="S279" s="37" t="str">
        <f t="shared" si="13"/>
        <v xml:space="preserve">Oak, Maple, </v>
      </c>
      <c r="T279" s="39">
        <f t="shared" si="14"/>
        <v>2</v>
      </c>
      <c r="U279" s="3" t="s">
        <v>1136</v>
      </c>
      <c r="V279" s="15" t="s">
        <v>245</v>
      </c>
      <c r="W279" s="17">
        <v>2</v>
      </c>
      <c r="X279" s="17">
        <v>1</v>
      </c>
      <c r="Y279" s="17" t="str">
        <f>IF(OR(X279=1, X279=4), "Insert/Injection", " Manual Removal")</f>
        <v>Insert/Injection</v>
      </c>
      <c r="Z279" s="3"/>
      <c r="AA279" s="3"/>
      <c r="AB279" s="3"/>
      <c r="AC279" s="3"/>
      <c r="AD279" s="3"/>
      <c r="AE279" s="3"/>
      <c r="AF279" s="3"/>
    </row>
    <row r="280" spans="1:32" ht="39">
      <c r="A280" s="5">
        <v>44599.256157407406</v>
      </c>
      <c r="B280">
        <v>-69.638682000000003</v>
      </c>
      <c r="C280">
        <v>44.576296999999997</v>
      </c>
      <c r="D280" s="2"/>
      <c r="E280" s="3" t="s">
        <v>72</v>
      </c>
      <c r="F280" s="11" t="s">
        <v>77</v>
      </c>
      <c r="G280" s="11" t="s">
        <v>77</v>
      </c>
      <c r="H280" s="63"/>
      <c r="I280" s="63" t="s">
        <v>79</v>
      </c>
      <c r="J280" s="63"/>
      <c r="K280" s="63" t="s">
        <v>78</v>
      </c>
      <c r="L280" s="63" t="s">
        <v>79</v>
      </c>
      <c r="M280" s="63"/>
      <c r="N280" s="63"/>
      <c r="O280" s="63"/>
      <c r="P280" s="63"/>
      <c r="Q280" s="63"/>
      <c r="R280" s="37" t="str">
        <f t="shared" si="12"/>
        <v xml:space="preserve">Maple, Birch, Apple, </v>
      </c>
      <c r="S280" s="37" t="str">
        <f t="shared" si="13"/>
        <v xml:space="preserve">Maple, Apple, </v>
      </c>
      <c r="T280" s="39">
        <f t="shared" si="14"/>
        <v>2</v>
      </c>
      <c r="U280" s="3" t="s">
        <v>1136</v>
      </c>
      <c r="V280" s="15" t="s">
        <v>246</v>
      </c>
      <c r="W280" s="17">
        <v>2</v>
      </c>
      <c r="X280" s="17">
        <v>4</v>
      </c>
      <c r="Y280" s="17" t="str">
        <f>IF(OR(X280=1, X280=4), "Insert/Injection", " Manual Removal")</f>
        <v>Insert/Injection</v>
      </c>
      <c r="Z280" s="3"/>
      <c r="AA280" s="3"/>
      <c r="AB280" s="3"/>
      <c r="AC280" s="3"/>
      <c r="AD280" s="3"/>
      <c r="AE280" s="3"/>
      <c r="AF280" s="3"/>
    </row>
    <row r="281" spans="1:32" ht="39">
      <c r="A281" s="5">
        <v>44599.354710648149</v>
      </c>
      <c r="B281">
        <v>-69.643164999999996</v>
      </c>
      <c r="C281">
        <v>44.562530000000002</v>
      </c>
      <c r="D281" s="2"/>
      <c r="E281" s="3" t="s">
        <v>72</v>
      </c>
      <c r="F281" s="12" t="s">
        <v>73</v>
      </c>
      <c r="G281" s="12" t="s">
        <v>73</v>
      </c>
      <c r="H281" s="63"/>
      <c r="I281" s="63" t="s">
        <v>78</v>
      </c>
      <c r="J281" s="63"/>
      <c r="K281" s="63" t="s">
        <v>78</v>
      </c>
      <c r="L281" s="63"/>
      <c r="M281" s="63"/>
      <c r="N281" s="63"/>
      <c r="O281" s="63"/>
      <c r="P281" s="63"/>
      <c r="Q281" s="63"/>
      <c r="R281" s="37" t="str">
        <f t="shared" si="12"/>
        <v xml:space="preserve">Maple, Birch, </v>
      </c>
      <c r="S281" s="37" t="str">
        <f t="shared" si="13"/>
        <v/>
      </c>
      <c r="T281" s="39">
        <f t="shared" si="14"/>
        <v>0</v>
      </c>
      <c r="U281" s="3" t="s">
        <v>1136</v>
      </c>
      <c r="V281" s="3"/>
      <c r="W281" s="13"/>
      <c r="X281" s="13"/>
      <c r="Y281" s="13"/>
      <c r="Z281" s="3" t="s">
        <v>78</v>
      </c>
      <c r="AA281" s="3"/>
      <c r="AB281" s="3"/>
      <c r="AC281" s="3"/>
      <c r="AD281" s="3"/>
      <c r="AE281" s="3"/>
      <c r="AF281" s="3"/>
    </row>
    <row r="282" spans="1:32" ht="39">
      <c r="A282" s="5">
        <v>44599.371747685182</v>
      </c>
      <c r="B282">
        <v>-69.641126999999997</v>
      </c>
      <c r="C282">
        <v>44.558160999999998</v>
      </c>
      <c r="D282" s="2"/>
      <c r="E282" s="3" t="s">
        <v>72</v>
      </c>
      <c r="F282" s="11" t="s">
        <v>77</v>
      </c>
      <c r="G282" s="11" t="s">
        <v>77</v>
      </c>
      <c r="H282" s="63" t="s">
        <v>78</v>
      </c>
      <c r="I282" s="63" t="s">
        <v>78</v>
      </c>
      <c r="J282" s="63"/>
      <c r="K282" s="63"/>
      <c r="L282" s="63"/>
      <c r="M282" s="63"/>
      <c r="N282" s="63"/>
      <c r="O282" s="63"/>
      <c r="P282" s="63"/>
      <c r="Q282" s="63"/>
      <c r="R282" s="37" t="str">
        <f t="shared" si="12"/>
        <v xml:space="preserve">Oak, Maple, </v>
      </c>
      <c r="S282" s="37" t="str">
        <f t="shared" si="13"/>
        <v/>
      </c>
      <c r="T282" s="39">
        <f t="shared" si="14"/>
        <v>0</v>
      </c>
      <c r="U282" s="3" t="s">
        <v>1136</v>
      </c>
      <c r="V282" s="16" t="s">
        <v>247</v>
      </c>
      <c r="W282" s="19">
        <v>3</v>
      </c>
      <c r="X282" s="19">
        <v>1</v>
      </c>
      <c r="Y282" s="19" t="str">
        <f>IF(OR(X282=1, X282=4), "Insert/Injection", " Manual Removal")</f>
        <v>Insert/Injection</v>
      </c>
      <c r="Z282" s="3" t="s">
        <v>78</v>
      </c>
      <c r="AA282" s="3"/>
      <c r="AB282" s="3"/>
      <c r="AC282" s="3"/>
      <c r="AD282" s="3"/>
      <c r="AE282" s="3"/>
      <c r="AF282" s="3"/>
    </row>
    <row r="283" spans="1:32" ht="26.25">
      <c r="A283" s="5">
        <v>44599.607986111114</v>
      </c>
      <c r="B283">
        <v>-69.645570000000006</v>
      </c>
      <c r="C283">
        <v>44.551077999999997</v>
      </c>
      <c r="D283" s="2"/>
      <c r="E283" s="3" t="s">
        <v>72</v>
      </c>
      <c r="F283" s="11" t="s">
        <v>77</v>
      </c>
      <c r="G283" s="11" t="s">
        <v>77</v>
      </c>
      <c r="H283" s="63"/>
      <c r="I283" s="63" t="s">
        <v>78</v>
      </c>
      <c r="J283" s="63"/>
      <c r="K283" s="63"/>
      <c r="L283" s="63"/>
      <c r="M283" s="63" t="s">
        <v>79</v>
      </c>
      <c r="N283" s="63"/>
      <c r="O283" s="63"/>
      <c r="P283" s="63"/>
      <c r="Q283" s="63"/>
      <c r="R283" s="37" t="str">
        <f t="shared" si="12"/>
        <v xml:space="preserve">Maple, Crabapple, </v>
      </c>
      <c r="S283" s="37" t="str">
        <f t="shared" si="13"/>
        <v xml:space="preserve">Crabapple, </v>
      </c>
      <c r="T283" s="39">
        <f t="shared" si="14"/>
        <v>1</v>
      </c>
      <c r="U283" s="3" t="s">
        <v>1137</v>
      </c>
      <c r="V283" s="3"/>
      <c r="W283" s="13"/>
      <c r="X283" s="13">
        <v>2</v>
      </c>
      <c r="Y283" s="13" t="s">
        <v>896</v>
      </c>
      <c r="Z283" s="3"/>
      <c r="AA283" s="3"/>
      <c r="AB283" s="3"/>
      <c r="AC283" s="3"/>
      <c r="AD283" s="3"/>
      <c r="AE283" s="3"/>
      <c r="AF283" s="3"/>
    </row>
    <row r="284" spans="1:32" ht="39">
      <c r="A284" s="5">
        <v>44599.630115740743</v>
      </c>
      <c r="B284">
        <v>-69.645422999999994</v>
      </c>
      <c r="C284">
        <v>44.556049000000002</v>
      </c>
      <c r="D284" s="2"/>
      <c r="E284" s="3" t="s">
        <v>81</v>
      </c>
      <c r="F284" s="11" t="s">
        <v>77</v>
      </c>
      <c r="G284" s="11" t="s">
        <v>77</v>
      </c>
      <c r="H284" s="63"/>
      <c r="I284" s="63"/>
      <c r="J284" s="63"/>
      <c r="K284" s="63" t="s">
        <v>78</v>
      </c>
      <c r="L284" s="63"/>
      <c r="M284" s="63" t="s">
        <v>79</v>
      </c>
      <c r="N284" s="63"/>
      <c r="O284" s="63"/>
      <c r="P284" s="63"/>
      <c r="Q284" s="63"/>
      <c r="R284" s="37" t="str">
        <f t="shared" si="12"/>
        <v xml:space="preserve">Birch, Crabapple, </v>
      </c>
      <c r="S284" s="37" t="str">
        <f t="shared" si="13"/>
        <v xml:space="preserve">Crabapple, </v>
      </c>
      <c r="T284" s="39">
        <f t="shared" si="14"/>
        <v>1</v>
      </c>
      <c r="U284" s="3" t="s">
        <v>1136</v>
      </c>
      <c r="V284" s="15" t="s">
        <v>248</v>
      </c>
      <c r="W284" s="17">
        <v>2</v>
      </c>
      <c r="X284" s="17">
        <v>2</v>
      </c>
      <c r="Y284" s="17" t="str">
        <f>IF(OR(X284=1, X284=4), "Insert/Injection", " Manual Removal")</f>
        <v xml:space="preserve"> Manual Removal</v>
      </c>
      <c r="Z284" s="3" t="s">
        <v>78</v>
      </c>
      <c r="AA284" s="3"/>
      <c r="AB284" s="3"/>
      <c r="AC284" s="3"/>
      <c r="AD284" s="3"/>
      <c r="AE284" s="3"/>
      <c r="AF284" s="3"/>
    </row>
    <row r="285" spans="1:32" ht="77.25">
      <c r="A285" s="5">
        <v>44599.783784722225</v>
      </c>
      <c r="B285">
        <v>-69.651458000000005</v>
      </c>
      <c r="C285">
        <v>44.583998999999999</v>
      </c>
      <c r="D285" s="2"/>
      <c r="E285" s="3" t="s">
        <v>72</v>
      </c>
      <c r="F285" s="11" t="s">
        <v>77</v>
      </c>
      <c r="G285" s="11" t="s">
        <v>77</v>
      </c>
      <c r="H285" s="63" t="s">
        <v>78</v>
      </c>
      <c r="I285" s="63" t="s">
        <v>78</v>
      </c>
      <c r="J285" s="63" t="s">
        <v>79</v>
      </c>
      <c r="K285" s="63" t="s">
        <v>78</v>
      </c>
      <c r="L285" s="63" t="s">
        <v>79</v>
      </c>
      <c r="M285" s="63" t="s">
        <v>79</v>
      </c>
      <c r="N285" s="63" t="s">
        <v>79</v>
      </c>
      <c r="O285" s="63"/>
      <c r="P285" s="63"/>
      <c r="Q285" s="63"/>
      <c r="R285" s="37" t="str">
        <f t="shared" si="12"/>
        <v xml:space="preserve">Oak, Maple, Ash, Birch, Apple, Crabapple, Pear, </v>
      </c>
      <c r="S285" s="37" t="str">
        <f t="shared" si="13"/>
        <v xml:space="preserve">Ash, Apple, Crabapple, Pear, </v>
      </c>
      <c r="T285" s="39">
        <f t="shared" si="14"/>
        <v>4</v>
      </c>
      <c r="U285" s="3" t="s">
        <v>75</v>
      </c>
      <c r="V285" s="17"/>
      <c r="W285" s="17">
        <v>2</v>
      </c>
      <c r="X285" s="17">
        <v>4</v>
      </c>
      <c r="Y285" s="17" t="str">
        <f>IF(OR(X285=1, X285=4), "Insert/Injection", " Manual Removal")</f>
        <v>Insert/Injection</v>
      </c>
      <c r="Z285" s="3"/>
      <c r="AA285" s="3"/>
      <c r="AB285" s="3"/>
      <c r="AC285" s="3"/>
      <c r="AD285" s="3"/>
      <c r="AE285" s="3"/>
      <c r="AF285" s="3"/>
    </row>
    <row r="286" spans="1:32" ht="39">
      <c r="A286" s="5">
        <v>44599.951481481483</v>
      </c>
      <c r="B286">
        <v>-69.660137000000006</v>
      </c>
      <c r="C286">
        <v>44.537832999999999</v>
      </c>
      <c r="D286" s="2"/>
      <c r="E286" s="3" t="s">
        <v>81</v>
      </c>
      <c r="F286" s="11" t="s">
        <v>77</v>
      </c>
      <c r="G286" s="11" t="s">
        <v>77</v>
      </c>
      <c r="H286" s="63" t="s">
        <v>79</v>
      </c>
      <c r="I286" s="63" t="s">
        <v>79</v>
      </c>
      <c r="J286" s="63"/>
      <c r="K286" s="63" t="s">
        <v>79</v>
      </c>
      <c r="L286" s="63"/>
      <c r="M286" s="63"/>
      <c r="N286" s="63"/>
      <c r="O286" s="63"/>
      <c r="P286" s="63"/>
      <c r="Q286" s="63"/>
      <c r="R286" s="37" t="str">
        <f t="shared" si="12"/>
        <v xml:space="preserve">Oak, Maple, Birch, </v>
      </c>
      <c r="S286" s="37" t="str">
        <f t="shared" si="13"/>
        <v xml:space="preserve">Oak, Maple, Birch, </v>
      </c>
      <c r="T286" s="39">
        <f t="shared" si="14"/>
        <v>3</v>
      </c>
      <c r="U286" s="3" t="s">
        <v>1136</v>
      </c>
      <c r="V286" s="15" t="s">
        <v>249</v>
      </c>
      <c r="W286" s="17">
        <v>2</v>
      </c>
      <c r="X286" s="17">
        <v>1</v>
      </c>
      <c r="Y286" s="17" t="str">
        <f>IF(OR(X286=1, X286=4), "Insert/Injection", " Manual Removal")</f>
        <v>Insert/Injection</v>
      </c>
      <c r="Z286" s="3"/>
      <c r="AA286" s="3"/>
      <c r="AB286" s="3"/>
      <c r="AC286" s="3"/>
      <c r="AD286" s="3"/>
      <c r="AE286" s="3"/>
      <c r="AF286" s="3"/>
    </row>
    <row r="287" spans="1:32" ht="39">
      <c r="A287" s="5">
        <v>44600.947569444441</v>
      </c>
      <c r="B287">
        <v>-69.635414999999995</v>
      </c>
      <c r="C287">
        <v>44.575279999999999</v>
      </c>
      <c r="D287" s="2"/>
      <c r="E287" s="3" t="s">
        <v>72</v>
      </c>
      <c r="F287" s="11" t="s">
        <v>77</v>
      </c>
      <c r="G287" s="11" t="s">
        <v>77</v>
      </c>
      <c r="H287" s="63"/>
      <c r="I287" s="63" t="s">
        <v>78</v>
      </c>
      <c r="J287" s="63"/>
      <c r="K287" s="63" t="s">
        <v>79</v>
      </c>
      <c r="L287" s="63"/>
      <c r="M287" s="63" t="s">
        <v>79</v>
      </c>
      <c r="N287" s="63"/>
      <c r="O287" s="63"/>
      <c r="P287" s="63"/>
      <c r="Q287" s="63"/>
      <c r="R287" s="37" t="str">
        <f t="shared" si="12"/>
        <v xml:space="preserve">Maple, Birch, Crabapple, </v>
      </c>
      <c r="S287" s="37" t="str">
        <f t="shared" si="13"/>
        <v xml:space="preserve">Birch, Crabapple, </v>
      </c>
      <c r="T287" s="39">
        <f t="shared" si="14"/>
        <v>2</v>
      </c>
      <c r="U287" s="3" t="s">
        <v>75</v>
      </c>
      <c r="V287" s="3"/>
      <c r="W287" s="13"/>
      <c r="X287" s="13">
        <v>4</v>
      </c>
      <c r="Y287" s="13" t="s">
        <v>896</v>
      </c>
      <c r="Z287" s="3"/>
      <c r="AA287" s="3"/>
      <c r="AB287" s="3"/>
      <c r="AC287" s="3"/>
      <c r="AD287" s="3"/>
      <c r="AE287" s="3"/>
      <c r="AF287" s="3"/>
    </row>
    <row r="288" spans="1:32" ht="39">
      <c r="A288" s="5">
        <v>44601.332060185188</v>
      </c>
      <c r="B288">
        <v>-69.638878000000005</v>
      </c>
      <c r="C288">
        <v>44.548788999999999</v>
      </c>
      <c r="D288" s="2"/>
      <c r="E288" s="3" t="s">
        <v>72</v>
      </c>
      <c r="F288" s="11" t="s">
        <v>77</v>
      </c>
      <c r="G288" s="11" t="s">
        <v>77</v>
      </c>
      <c r="H288" s="63" t="s">
        <v>78</v>
      </c>
      <c r="I288" s="63"/>
      <c r="J288" s="63"/>
      <c r="K288" s="63"/>
      <c r="L288" s="63"/>
      <c r="M288" s="63"/>
      <c r="N288" s="63"/>
      <c r="O288" s="63"/>
      <c r="P288" s="63"/>
      <c r="Q288" s="63"/>
      <c r="R288" s="37" t="str">
        <f t="shared" si="12"/>
        <v xml:space="preserve">Oak, </v>
      </c>
      <c r="S288" s="37" t="str">
        <f t="shared" si="13"/>
        <v/>
      </c>
      <c r="T288" s="39">
        <f t="shared" si="14"/>
        <v>0</v>
      </c>
      <c r="U288" s="3" t="s">
        <v>1136</v>
      </c>
      <c r="V288" s="3"/>
      <c r="W288" s="13"/>
      <c r="X288" s="13"/>
      <c r="Y288" s="13"/>
      <c r="Z288" s="3" t="s">
        <v>78</v>
      </c>
      <c r="AA288" s="3"/>
      <c r="AB288" s="3"/>
      <c r="AC288" s="3"/>
      <c r="AD288" s="3"/>
      <c r="AE288" s="3"/>
      <c r="AF288" s="3"/>
    </row>
    <row r="289" spans="1:32" ht="64.5">
      <c r="A289" s="5">
        <v>44602.59946759259</v>
      </c>
      <c r="B289">
        <v>-69.631767999999994</v>
      </c>
      <c r="C289">
        <v>44.548437</v>
      </c>
      <c r="D289" s="2"/>
      <c r="E289" s="3" t="s">
        <v>72</v>
      </c>
      <c r="F289" s="11" t="s">
        <v>77</v>
      </c>
      <c r="G289" s="11" t="s">
        <v>77</v>
      </c>
      <c r="H289" s="63"/>
      <c r="I289" s="63" t="s">
        <v>78</v>
      </c>
      <c r="J289" s="63"/>
      <c r="K289" s="63"/>
      <c r="L289" s="63"/>
      <c r="M289" s="63" t="s">
        <v>78</v>
      </c>
      <c r="N289" s="63"/>
      <c r="O289" s="63"/>
      <c r="P289" s="63"/>
      <c r="Q289" s="63"/>
      <c r="R289" s="37" t="str">
        <f t="shared" si="12"/>
        <v xml:space="preserve">Maple, Crabapple, </v>
      </c>
      <c r="S289" s="37" t="str">
        <f t="shared" si="13"/>
        <v/>
      </c>
      <c r="T289" s="39">
        <f t="shared" si="14"/>
        <v>0</v>
      </c>
      <c r="U289" s="3" t="s">
        <v>1136</v>
      </c>
      <c r="V289" s="16" t="s">
        <v>250</v>
      </c>
      <c r="W289" s="19">
        <v>3</v>
      </c>
      <c r="X289" s="19" t="s">
        <v>876</v>
      </c>
      <c r="Y289" s="19" t="s">
        <v>876</v>
      </c>
      <c r="Z289" s="3"/>
      <c r="AA289" s="3"/>
      <c r="AB289" s="3"/>
      <c r="AC289" s="3"/>
      <c r="AD289" s="3"/>
      <c r="AE289" s="3"/>
      <c r="AF289" s="3"/>
    </row>
    <row r="290" spans="1:32" ht="51.75">
      <c r="A290" s="5">
        <v>44605.584131944444</v>
      </c>
      <c r="B290">
        <v>-69.650531000000001</v>
      </c>
      <c r="C290">
        <v>44.581713000000001</v>
      </c>
      <c r="D290" s="2"/>
      <c r="E290" s="3" t="s">
        <v>72</v>
      </c>
      <c r="F290" s="11" t="s">
        <v>77</v>
      </c>
      <c r="G290" s="11" t="s">
        <v>77</v>
      </c>
      <c r="H290" s="63" t="s">
        <v>79</v>
      </c>
      <c r="I290" s="63" t="s">
        <v>78</v>
      </c>
      <c r="J290" s="63" t="s">
        <v>78</v>
      </c>
      <c r="K290" s="63" t="s">
        <v>78</v>
      </c>
      <c r="L290" s="63"/>
      <c r="M290" s="63"/>
      <c r="N290" s="63"/>
      <c r="O290" s="63" t="s">
        <v>78</v>
      </c>
      <c r="P290" s="63"/>
      <c r="Q290" s="63"/>
      <c r="R290" s="37" t="str">
        <f t="shared" si="12"/>
        <v xml:space="preserve">Oak, Maple, Ash, Birch, Cherry, </v>
      </c>
      <c r="S290" s="37" t="str">
        <f t="shared" si="13"/>
        <v xml:space="preserve">Oak, </v>
      </c>
      <c r="T290" s="39">
        <f t="shared" si="14"/>
        <v>1</v>
      </c>
      <c r="U290" s="3" t="s">
        <v>75</v>
      </c>
      <c r="V290" s="15" t="s">
        <v>251</v>
      </c>
      <c r="W290" s="17">
        <v>2</v>
      </c>
      <c r="X290" s="17">
        <v>1</v>
      </c>
      <c r="Y290" s="17" t="str">
        <f>IF(OR(X290=1, X290=4), "Insert/Injection", " Manual Removal")</f>
        <v>Insert/Injection</v>
      </c>
      <c r="Z290" s="3"/>
      <c r="AA290" s="3"/>
      <c r="AB290" s="3"/>
      <c r="AC290" s="3"/>
      <c r="AD290" s="3"/>
      <c r="AE290" s="3"/>
      <c r="AF290" s="3"/>
    </row>
    <row r="291" spans="1:32" ht="30">
      <c r="A291" s="65" t="s">
        <v>1108</v>
      </c>
      <c r="B291">
        <v>-69.627804999999995</v>
      </c>
      <c r="C291">
        <v>44.565689999999996</v>
      </c>
      <c r="E291" s="3" t="s">
        <v>72</v>
      </c>
      <c r="F291" s="12" t="s">
        <v>73</v>
      </c>
      <c r="G291" s="12" t="s">
        <v>73</v>
      </c>
      <c r="I291" s="4" t="s">
        <v>78</v>
      </c>
      <c r="R291" s="37" t="str">
        <f t="shared" ref="R291:R301" si="15">IF(COUNTIF(H291,"*"),"Oak, ", "")&amp;""&amp;IF(COUNTIF(I291,"*"),"Maple, ","")&amp;""&amp;IF(COUNTIF(J291,"*"),"Ash, ","")&amp;""&amp;IF(COUNTIF(K291,"*"),"Birch, ","")&amp;""&amp;IF(COUNTIF(L291,"*"),"Apple, ","")&amp;""&amp;IF(COUNTIF(M291,"*"),"Crabapple, ","")&amp;""&amp;IF(COUNTIF(N291,"*"),"Pear, ","")&amp;""&amp;IF(COUNTIF(O291,"*"),"Cherry, ","")&amp;""&amp;IF(COUNTIF(P291,"*"),"Serviceberry, ","")&amp;""&amp;IF(COUNTIF(Q291,"*"),"Hawthorn, ","")</f>
        <v xml:space="preserve">Maple, </v>
      </c>
      <c r="S291" s="37" t="str">
        <f t="shared" ref="S291:S301" si="16">IF(COUNTIF(H291,"*BTM*"),"Oak, ", "")&amp;""&amp;IF(COUNTIF(I291,"*BTM*"),"Maple, ","")&amp;""&amp;IF(COUNTIF(J291,"*BTM*"),"Ash, ","")&amp;""&amp;IF(COUNTIF(K291,"*BTM*"),"Birch, ","")&amp;""&amp;IF(COUNTIF(L291,"*BTM*"),"Apple, ","")&amp;""&amp;IF(COUNTIF(M291,"*BTM*"),"Crabapple, ","")&amp;""&amp;IF(COUNTIF(N291,"*BTM*"),"Pear, ","")&amp;""&amp;IF(COUNTIF(O291,"*BTM*"),"Cherry, ","")&amp;""&amp;IF(COUNTIF(P291,"*BTM*"),"Serviceberry, ","")&amp;""&amp;IF(COUNTIF(Q291,"*BTM*"),"Hawthorn, ","")</f>
        <v/>
      </c>
      <c r="T291" s="13"/>
      <c r="U291" s="2" t="s">
        <v>1136</v>
      </c>
      <c r="V291" s="2" t="s">
        <v>1120</v>
      </c>
      <c r="W291" s="13"/>
      <c r="X291" s="13"/>
      <c r="Z291" s="3"/>
      <c r="AA291" s="3"/>
      <c r="AB291" s="3"/>
      <c r="AC291" s="3"/>
      <c r="AD291" s="3"/>
      <c r="AE291" s="3"/>
      <c r="AF291" s="3"/>
    </row>
    <row r="292" spans="1:32" ht="45">
      <c r="A292" s="65" t="s">
        <v>1109</v>
      </c>
      <c r="B292">
        <v>-69.647373000000002</v>
      </c>
      <c r="C292">
        <v>44.572940000000003</v>
      </c>
      <c r="E292" s="3" t="s">
        <v>72</v>
      </c>
      <c r="F292" s="11" t="s">
        <v>77</v>
      </c>
      <c r="G292" s="11" t="s">
        <v>77</v>
      </c>
      <c r="H292" s="4" t="s">
        <v>1119</v>
      </c>
      <c r="I292" s="4" t="s">
        <v>1119</v>
      </c>
      <c r="R292" s="37" t="str">
        <f t="shared" si="15"/>
        <v xml:space="preserve">Oak, Maple, </v>
      </c>
      <c r="S292" s="37" t="str">
        <f t="shared" si="16"/>
        <v xml:space="preserve">Oak, Maple, </v>
      </c>
      <c r="T292" s="13"/>
      <c r="U292" s="2" t="s">
        <v>1136</v>
      </c>
      <c r="V292" s="10" t="s">
        <v>1121</v>
      </c>
      <c r="W292" s="13"/>
      <c r="X292" s="13"/>
      <c r="Z292" s="3"/>
      <c r="AA292" s="3"/>
      <c r="AB292" s="3"/>
      <c r="AC292" s="3"/>
      <c r="AD292" s="3"/>
      <c r="AE292" s="3"/>
      <c r="AF292" s="3"/>
    </row>
    <row r="293" spans="1:32">
      <c r="A293" s="65" t="s">
        <v>1110</v>
      </c>
      <c r="B293">
        <v>-69.637476000000007</v>
      </c>
      <c r="C293">
        <v>44.554746999999999</v>
      </c>
      <c r="E293" s="3" t="s">
        <v>72</v>
      </c>
      <c r="F293" s="11" t="s">
        <v>77</v>
      </c>
      <c r="G293" s="11" t="s">
        <v>77</v>
      </c>
      <c r="I293" s="4" t="s">
        <v>1119</v>
      </c>
      <c r="R293" s="37" t="str">
        <f t="shared" si="15"/>
        <v xml:space="preserve">Maple, </v>
      </c>
      <c r="S293" s="37" t="str">
        <f t="shared" si="16"/>
        <v xml:space="preserve">Maple, </v>
      </c>
      <c r="T293" s="13"/>
      <c r="U293" s="2" t="s">
        <v>1136</v>
      </c>
      <c r="V293" s="66" t="s">
        <v>1122</v>
      </c>
      <c r="W293" s="13"/>
      <c r="X293" s="13"/>
      <c r="Z293" s="3"/>
      <c r="AA293" s="3"/>
      <c r="AB293" s="3"/>
      <c r="AC293" s="3"/>
      <c r="AD293" s="3"/>
      <c r="AE293" s="3"/>
      <c r="AF293" s="3"/>
    </row>
    <row r="294" spans="1:32" ht="60">
      <c r="A294" s="65" t="s">
        <v>1111</v>
      </c>
      <c r="B294">
        <v>-69.656160999999997</v>
      </c>
      <c r="C294">
        <v>44.551369000000001</v>
      </c>
      <c r="E294" s="3" t="s">
        <v>72</v>
      </c>
      <c r="F294" s="11" t="s">
        <v>77</v>
      </c>
      <c r="G294" s="11" t="s">
        <v>77</v>
      </c>
      <c r="H294" s="4" t="s">
        <v>1119</v>
      </c>
      <c r="I294" s="4" t="s">
        <v>1119</v>
      </c>
      <c r="K294" s="4" t="s">
        <v>1119</v>
      </c>
      <c r="R294" s="37" t="str">
        <f t="shared" si="15"/>
        <v xml:space="preserve">Oak, Maple, Birch, </v>
      </c>
      <c r="S294" s="37" t="str">
        <f t="shared" si="16"/>
        <v xml:space="preserve">Oak, Maple, Birch, </v>
      </c>
      <c r="T294" s="13"/>
      <c r="U294" s="2" t="s">
        <v>1136</v>
      </c>
      <c r="V294" s="66" t="s">
        <v>1123</v>
      </c>
      <c r="W294" s="13"/>
      <c r="X294" s="13"/>
      <c r="Z294" s="3"/>
      <c r="AA294" s="3"/>
      <c r="AB294" s="3"/>
      <c r="AC294" s="3"/>
      <c r="AD294" s="3"/>
      <c r="AE294" s="3"/>
      <c r="AF294" s="3"/>
    </row>
    <row r="295" spans="1:32">
      <c r="A295" s="65" t="s">
        <v>1112</v>
      </c>
      <c r="B295">
        <v>-69.650841999999997</v>
      </c>
      <c r="C295">
        <v>44.554226</v>
      </c>
      <c r="E295" s="3" t="s">
        <v>72</v>
      </c>
      <c r="F295" s="12" t="s">
        <v>73</v>
      </c>
      <c r="G295" s="12" t="s">
        <v>73</v>
      </c>
      <c r="J295" s="4" t="s">
        <v>78</v>
      </c>
      <c r="R295" s="37" t="str">
        <f t="shared" si="15"/>
        <v xml:space="preserve">Ash, </v>
      </c>
      <c r="S295" s="37" t="str">
        <f t="shared" si="16"/>
        <v/>
      </c>
      <c r="T295" s="13"/>
      <c r="U295" s="2" t="s">
        <v>1136</v>
      </c>
      <c r="V295" s="2" t="s">
        <v>1124</v>
      </c>
      <c r="W295" s="13"/>
      <c r="X295" s="13"/>
      <c r="Z295" s="3"/>
      <c r="AA295" s="3"/>
      <c r="AB295" s="3"/>
      <c r="AC295" s="3"/>
      <c r="AD295" s="3"/>
      <c r="AE295" s="3"/>
      <c r="AF295" s="3"/>
    </row>
    <row r="296" spans="1:32" ht="39">
      <c r="A296" s="65" t="s">
        <v>1113</v>
      </c>
      <c r="B296">
        <v>-69.637467999999998</v>
      </c>
      <c r="C296">
        <v>44.555138999999997</v>
      </c>
      <c r="E296" s="3" t="s">
        <v>72</v>
      </c>
      <c r="F296" s="12" t="s">
        <v>73</v>
      </c>
      <c r="G296" s="11" t="s">
        <v>77</v>
      </c>
      <c r="H296" s="4" t="s">
        <v>78</v>
      </c>
      <c r="I296" s="4" t="s">
        <v>78</v>
      </c>
      <c r="J296" s="4" t="s">
        <v>78</v>
      </c>
      <c r="K296" s="4" t="s">
        <v>78</v>
      </c>
      <c r="R296" s="37" t="str">
        <f t="shared" si="15"/>
        <v xml:space="preserve">Oak, Maple, Ash, Birch, </v>
      </c>
      <c r="S296" s="37" t="str">
        <f t="shared" si="16"/>
        <v/>
      </c>
      <c r="T296" s="13"/>
      <c r="U296" s="2" t="s">
        <v>1136</v>
      </c>
      <c r="W296" s="13"/>
      <c r="X296" s="13"/>
      <c r="Z296" s="3"/>
      <c r="AA296" s="3"/>
      <c r="AB296" s="3"/>
      <c r="AC296" s="3"/>
      <c r="AD296" s="3"/>
      <c r="AE296" s="3"/>
      <c r="AF296" s="3"/>
    </row>
    <row r="297" spans="1:32" ht="45">
      <c r="A297" s="65" t="s">
        <v>1114</v>
      </c>
      <c r="B297">
        <v>-69.639805999999993</v>
      </c>
      <c r="C297">
        <v>44.552497000000002</v>
      </c>
      <c r="E297" s="3" t="s">
        <v>72</v>
      </c>
      <c r="F297" s="11" t="s">
        <v>77</v>
      </c>
      <c r="G297" s="11" t="s">
        <v>77</v>
      </c>
      <c r="H297" s="4" t="s">
        <v>1119</v>
      </c>
      <c r="I297" s="4" t="s">
        <v>1119</v>
      </c>
      <c r="J297" s="4" t="s">
        <v>1119</v>
      </c>
      <c r="K297" s="4" t="s">
        <v>78</v>
      </c>
      <c r="R297" s="37" t="str">
        <f t="shared" si="15"/>
        <v xml:space="preserve">Oak, Maple, Ash, Birch, </v>
      </c>
      <c r="S297" s="37" t="str">
        <f t="shared" si="16"/>
        <v xml:space="preserve">Oak, Maple, Ash, </v>
      </c>
      <c r="T297" s="13"/>
      <c r="U297" s="2" t="s">
        <v>1136</v>
      </c>
      <c r="V297" s="66" t="s">
        <v>1125</v>
      </c>
      <c r="W297" s="13"/>
      <c r="X297" s="13"/>
      <c r="Z297" s="3"/>
      <c r="AA297" s="3"/>
      <c r="AB297" s="3"/>
      <c r="AC297" s="3"/>
      <c r="AD297" s="3"/>
      <c r="AE297" s="3"/>
      <c r="AF297" s="3"/>
    </row>
    <row r="298" spans="1:32">
      <c r="A298" s="65" t="s">
        <v>1115</v>
      </c>
      <c r="B298">
        <v>-69.640181999999996</v>
      </c>
      <c r="C298">
        <v>44.551153999999997</v>
      </c>
      <c r="E298" s="3" t="s">
        <v>72</v>
      </c>
      <c r="F298" s="11" t="s">
        <v>77</v>
      </c>
      <c r="G298" s="11" t="s">
        <v>77</v>
      </c>
      <c r="I298" s="4" t="s">
        <v>82</v>
      </c>
      <c r="R298" s="37" t="str">
        <f t="shared" si="15"/>
        <v xml:space="preserve">Maple, </v>
      </c>
      <c r="S298" s="37" t="str">
        <f t="shared" si="16"/>
        <v xml:space="preserve">Maple, </v>
      </c>
      <c r="T298" s="13"/>
      <c r="U298" s="2" t="s">
        <v>1136</v>
      </c>
      <c r="V298" s="66"/>
      <c r="W298" s="13"/>
      <c r="X298" s="13"/>
      <c r="Z298" s="3"/>
      <c r="AA298" s="3"/>
      <c r="AB298" s="3"/>
      <c r="AC298" s="3"/>
      <c r="AD298" s="3"/>
      <c r="AE298" s="3"/>
      <c r="AF298" s="3"/>
    </row>
    <row r="299" spans="1:32" ht="26.25">
      <c r="A299" s="65" t="s">
        <v>1116</v>
      </c>
      <c r="B299">
        <v>-69.647373000000002</v>
      </c>
      <c r="C299">
        <v>44.572940000000003</v>
      </c>
      <c r="E299" s="3" t="s">
        <v>72</v>
      </c>
      <c r="F299" s="11" t="s">
        <v>77</v>
      </c>
      <c r="G299" s="11" t="s">
        <v>77</v>
      </c>
      <c r="H299" s="4" t="s">
        <v>1119</v>
      </c>
      <c r="I299" s="4" t="s">
        <v>1119</v>
      </c>
      <c r="R299" s="37" t="str">
        <f t="shared" si="15"/>
        <v xml:space="preserve">Oak, Maple, </v>
      </c>
      <c r="S299" s="37" t="str">
        <f t="shared" si="16"/>
        <v xml:space="preserve">Oak, Maple, </v>
      </c>
      <c r="T299" s="13"/>
      <c r="U299" s="2" t="s">
        <v>1136</v>
      </c>
      <c r="V299" s="66"/>
      <c r="W299" s="13"/>
      <c r="X299" s="13"/>
      <c r="Z299" s="3"/>
      <c r="AA299" s="3"/>
      <c r="AB299" s="3"/>
      <c r="AC299" s="3"/>
      <c r="AD299" s="3"/>
      <c r="AE299" s="3"/>
      <c r="AF299" s="3"/>
    </row>
    <row r="300" spans="1:32" ht="45">
      <c r="A300" s="65" t="s">
        <v>1117</v>
      </c>
      <c r="B300">
        <v>-69.655619000000002</v>
      </c>
      <c r="C300">
        <v>44.550232999999999</v>
      </c>
      <c r="E300" s="3" t="s">
        <v>72</v>
      </c>
      <c r="F300" s="11" t="s">
        <v>77</v>
      </c>
      <c r="G300" s="11" t="s">
        <v>77</v>
      </c>
      <c r="H300" s="4" t="s">
        <v>1119</v>
      </c>
      <c r="I300" s="4" t="s">
        <v>1119</v>
      </c>
      <c r="R300" s="37" t="str">
        <f t="shared" si="15"/>
        <v xml:space="preserve">Oak, Maple, </v>
      </c>
      <c r="S300" s="37" t="str">
        <f t="shared" si="16"/>
        <v xml:space="preserve">Oak, Maple, </v>
      </c>
      <c r="T300" s="13"/>
      <c r="U300" s="2" t="s">
        <v>1136</v>
      </c>
      <c r="V300" s="66" t="s">
        <v>1126</v>
      </c>
      <c r="W300" s="13"/>
      <c r="X300" s="13"/>
      <c r="Z300" s="3"/>
      <c r="AA300" s="3"/>
      <c r="AB300" s="3"/>
      <c r="AC300" s="3"/>
      <c r="AD300" s="3"/>
      <c r="AE300" s="3"/>
      <c r="AF300" s="3"/>
    </row>
    <row r="301" spans="1:32" ht="105">
      <c r="A301" s="65" t="s">
        <v>1118</v>
      </c>
      <c r="B301">
        <v>-69.625076000000007</v>
      </c>
      <c r="C301">
        <v>44.568972000000002</v>
      </c>
      <c r="E301" s="3" t="s">
        <v>72</v>
      </c>
      <c r="F301" s="11" t="s">
        <v>77</v>
      </c>
      <c r="G301" s="11" t="s">
        <v>77</v>
      </c>
      <c r="R301" s="37" t="str">
        <f t="shared" si="15"/>
        <v/>
      </c>
      <c r="S301" s="37" t="str">
        <f t="shared" si="16"/>
        <v/>
      </c>
      <c r="T301" s="13"/>
      <c r="U301" s="2" t="s">
        <v>1136</v>
      </c>
      <c r="V301" s="66" t="s">
        <v>1127</v>
      </c>
      <c r="W301" s="13"/>
      <c r="X301" s="13"/>
      <c r="Z301" s="3"/>
      <c r="AA301" s="3"/>
      <c r="AB301" s="3"/>
      <c r="AC301" s="3"/>
      <c r="AD301" s="3"/>
      <c r="AE301" s="3"/>
      <c r="AF301" s="3"/>
    </row>
    <row r="302" spans="1:32" customFormat="1">
      <c r="A302" t="s">
        <v>1128</v>
      </c>
      <c r="B302">
        <v>-69.656329999999997</v>
      </c>
      <c r="C302">
        <v>44.549900000000001</v>
      </c>
      <c r="E302" t="s">
        <v>72</v>
      </c>
      <c r="F302" s="11" t="s">
        <v>77</v>
      </c>
      <c r="G302" s="11" t="s">
        <v>77</v>
      </c>
      <c r="H302" s="4" t="s">
        <v>1119</v>
      </c>
      <c r="I302" s="4"/>
      <c r="J302" s="4"/>
      <c r="K302" s="4" t="s">
        <v>1119</v>
      </c>
      <c r="L302" s="4"/>
      <c r="M302" s="4"/>
      <c r="N302" s="4"/>
      <c r="O302" s="4"/>
      <c r="P302" s="4"/>
      <c r="Q302" s="4"/>
      <c r="R302" s="37" t="str">
        <f>IF(COUNTIF(H302,"*"),"Oak, ", "")&amp;""&amp;IF(COUNTIF(I302,"*"),"Maple, ","")&amp;""&amp;IF(COUNTIF(J302,"*"),"Ash, ","")&amp;""&amp;IF(COUNTIF(K302,"*"),"Birch, ","")&amp;""&amp;IF(COUNTIF(L302,"*"),"Apple, ","")&amp;""&amp;IF(COUNTIF(M302,"*"),"Crabapple, ","")&amp;""&amp;IF(COUNTIF(N302,"*"),"Pear, ","")&amp;""&amp;IF(COUNTIF(O302,"*"),"Cherry, ","")&amp;""&amp;IF(COUNTIF(P302,"*"),"Serviceberry, ","")&amp;""&amp;IF(COUNTIF(Q302,"*"),"Hawthorn, ","")</f>
        <v xml:space="preserve">Oak, Birch, </v>
      </c>
      <c r="S302" s="37" t="str">
        <f>IF(COUNTIF(H302,"*BTM*"),"Oak, ", "")&amp;""&amp;IF(COUNTIF(I302,"*BTM*"),"Maple, ","")&amp;""&amp;IF(COUNTIF(J302,"*BTM*"),"Ash, ","")&amp;""&amp;IF(COUNTIF(K302,"*BTM*"),"Birch, ","")&amp;""&amp;IF(COUNTIF(L302,"*BTM*"),"Apple, ","")&amp;""&amp;IF(COUNTIF(M302,"*BTM*"),"Crabapple, ","")&amp;""&amp;IF(COUNTIF(N302,"*BTM*"),"Pear, ","")&amp;""&amp;IF(COUNTIF(O302,"*BTM*"),"Cherry, ","")&amp;""&amp;IF(COUNTIF(P302,"*BTM*"),"Serviceberry, ","")&amp;""&amp;IF(COUNTIF(Q302,"*BTM*"),"Hawthorn, ","")</f>
        <v xml:space="preserve">Oak, Birch, </v>
      </c>
      <c r="T302" s="21"/>
      <c r="U302" s="2" t="s">
        <v>1136</v>
      </c>
      <c r="V302" s="2" t="s">
        <v>1129</v>
      </c>
    </row>
    <row r="303" spans="1:32" customFormat="1" ht="30">
      <c r="A303" t="s">
        <v>1130</v>
      </c>
      <c r="B303">
        <v>-69.655680000000004</v>
      </c>
      <c r="C303">
        <v>44.534370000000003</v>
      </c>
      <c r="E303" t="s">
        <v>72</v>
      </c>
      <c r="F303" s="11" t="s">
        <v>77</v>
      </c>
      <c r="G303" s="11" t="s">
        <v>77</v>
      </c>
      <c r="H303" s="4"/>
      <c r="I303" s="4"/>
      <c r="J303" s="4"/>
      <c r="K303" s="4"/>
      <c r="L303" s="4"/>
      <c r="M303" s="4" t="s">
        <v>1119</v>
      </c>
      <c r="N303" s="4"/>
      <c r="O303" s="4"/>
      <c r="P303" s="4"/>
      <c r="Q303" s="4"/>
      <c r="R303" s="37" t="str">
        <f>IF(COUNTIF(H303,"*"),"Oak, ", "")&amp;""&amp;IF(COUNTIF(I303,"*"),"Maple, ","")&amp;""&amp;IF(COUNTIF(J303,"*"),"Ash, ","")&amp;""&amp;IF(COUNTIF(K303,"*"),"Birch, ","")&amp;""&amp;IF(COUNTIF(L303,"*"),"Apple, ","")&amp;""&amp;IF(COUNTIF(M303,"*"),"Crabapple, ","")&amp;""&amp;IF(COUNTIF(N303,"*"),"Pear, ","")&amp;""&amp;IF(COUNTIF(O303,"*"),"Cherry, ","")&amp;""&amp;IF(COUNTIF(P303,"*"),"Serviceberry, ","")&amp;""&amp;IF(COUNTIF(Q303,"*"),"Hawthorn, ","")</f>
        <v xml:space="preserve">Crabapple, </v>
      </c>
      <c r="S303" s="37" t="str">
        <f>IF(COUNTIF(H303,"*BTM*"),"Oak, ", "")&amp;""&amp;IF(COUNTIF(I303,"*BTM*"),"Maple, ","")&amp;""&amp;IF(COUNTIF(J303,"*BTM*"),"Ash, ","")&amp;""&amp;IF(COUNTIF(K303,"*BTM*"),"Birch, ","")&amp;""&amp;IF(COUNTIF(L303,"*BTM*"),"Apple, ","")&amp;""&amp;IF(COUNTIF(M303,"*BTM*"),"Crabapple, ","")&amp;""&amp;IF(COUNTIF(N303,"*BTM*"),"Pear, ","")&amp;""&amp;IF(COUNTIF(O303,"*BTM*"),"Cherry, ","")&amp;""&amp;IF(COUNTIF(P303,"*BTM*"),"Serviceberry, ","")&amp;""&amp;IF(COUNTIF(Q303,"*BTM*"),"Hawthorn, ","")</f>
        <v xml:space="preserve">Crabapple, </v>
      </c>
      <c r="T303" s="21"/>
      <c r="U303" s="2" t="s">
        <v>1136</v>
      </c>
      <c r="V303" s="2" t="s">
        <v>1131</v>
      </c>
    </row>
    <row r="304" spans="1:32" customFormat="1" ht="45">
      <c r="A304" t="s">
        <v>1132</v>
      </c>
      <c r="B304">
        <v>-69.656009999999995</v>
      </c>
      <c r="C304">
        <v>44.53378</v>
      </c>
      <c r="E304" t="s">
        <v>72</v>
      </c>
      <c r="F304" s="11" t="s">
        <v>77</v>
      </c>
      <c r="G304" s="11" t="s">
        <v>77</v>
      </c>
      <c r="H304" s="4" t="s">
        <v>1119</v>
      </c>
      <c r="I304" s="4"/>
      <c r="J304" s="4"/>
      <c r="K304" s="4"/>
      <c r="L304" s="4" t="s">
        <v>1119</v>
      </c>
      <c r="M304" s="4"/>
      <c r="N304" s="4"/>
      <c r="O304" s="4"/>
      <c r="P304" s="4"/>
      <c r="Q304" s="4"/>
      <c r="R304" s="37" t="str">
        <f>IF(COUNTIF(H304,"*"),"Oak, ", "")&amp;""&amp;IF(COUNTIF(I304,"*"),"Maple, ","")&amp;""&amp;IF(COUNTIF(J304,"*"),"Ash, ","")&amp;""&amp;IF(COUNTIF(K304,"*"),"Birch, ","")&amp;""&amp;IF(COUNTIF(L304,"*"),"Apple, ","")&amp;""&amp;IF(COUNTIF(M304,"*"),"Crabapple, ","")&amp;""&amp;IF(COUNTIF(N304,"*"),"Pear, ","")&amp;""&amp;IF(COUNTIF(O304,"*"),"Cherry, ","")&amp;""&amp;IF(COUNTIF(P304,"*"),"Serviceberry, ","")&amp;""&amp;IF(COUNTIF(Q304,"*"),"Hawthorn, ","")</f>
        <v xml:space="preserve">Oak, Apple, </v>
      </c>
      <c r="S304" s="37" t="str">
        <f>IF(COUNTIF(H304,"*BTM*"),"Oak, ", "")&amp;""&amp;IF(COUNTIF(I304,"*BTM*"),"Maple, ","")&amp;""&amp;IF(COUNTIF(J304,"*BTM*"),"Ash, ","")&amp;""&amp;IF(COUNTIF(K304,"*BTM*"),"Birch, ","")&amp;""&amp;IF(COUNTIF(L304,"*BTM*"),"Apple, ","")&amp;""&amp;IF(COUNTIF(M304,"*BTM*"),"Crabapple, ","")&amp;""&amp;IF(COUNTIF(N304,"*BTM*"),"Pear, ","")&amp;""&amp;IF(COUNTIF(O304,"*BTM*"),"Cherry, ","")&amp;""&amp;IF(COUNTIF(P304,"*BTM*"),"Serviceberry, ","")&amp;""&amp;IF(COUNTIF(Q304,"*BTM*"),"Hawthorn, ","")</f>
        <v xml:space="preserve">Oak, Apple, </v>
      </c>
      <c r="T304" s="21"/>
      <c r="U304" s="2" t="s">
        <v>1136</v>
      </c>
      <c r="V304" s="2" t="s">
        <v>1133</v>
      </c>
    </row>
    <row r="305" spans="1:32" customFormat="1" ht="51.75">
      <c r="A305" t="s">
        <v>1134</v>
      </c>
      <c r="B305">
        <v>-69.639650000000003</v>
      </c>
      <c r="C305">
        <v>44.558990000000001</v>
      </c>
      <c r="E305" t="s">
        <v>72</v>
      </c>
      <c r="F305" s="11" t="s">
        <v>77</v>
      </c>
      <c r="G305" s="11" t="s">
        <v>77</v>
      </c>
      <c r="H305" s="4" t="s">
        <v>1119</v>
      </c>
      <c r="I305" s="4" t="s">
        <v>1119</v>
      </c>
      <c r="J305" s="4" t="s">
        <v>1119</v>
      </c>
      <c r="K305" s="4"/>
      <c r="L305" s="4"/>
      <c r="M305" s="4" t="s">
        <v>1119</v>
      </c>
      <c r="N305" s="4"/>
      <c r="O305" s="4"/>
      <c r="P305" s="4"/>
      <c r="Q305" s="4"/>
      <c r="R305" s="37" t="str">
        <f>IF(COUNTIF(H305,"*"),"Oak, ", "")&amp;""&amp;IF(COUNTIF(I305,"*"),"Maple, ","")&amp;""&amp;IF(COUNTIF(J305,"*"),"Ash, ","")&amp;""&amp;IF(COUNTIF(K305,"*"),"Birch, ","")&amp;""&amp;IF(COUNTIF(L305,"*"),"Apple, ","")&amp;""&amp;IF(COUNTIF(M305,"*"),"Crabapple, ","")&amp;""&amp;IF(COUNTIF(N305,"*"),"Pear, ","")&amp;""&amp;IF(COUNTIF(O305,"*"),"Cherry, ","")&amp;""&amp;IF(COUNTIF(P305,"*"),"Serviceberry, ","")&amp;""&amp;IF(COUNTIF(Q305,"*"),"Hawthorn, ","")</f>
        <v xml:space="preserve">Oak, Maple, Ash, Crabapple, </v>
      </c>
      <c r="S305" s="37" t="str">
        <f>IF(COUNTIF(H305,"*BTM*"),"Oak, ", "")&amp;""&amp;IF(COUNTIF(I305,"*BTM*"),"Maple, ","")&amp;""&amp;IF(COUNTIF(J305,"*BTM*"),"Ash, ","")&amp;""&amp;IF(COUNTIF(K305,"*BTM*"),"Birch, ","")&amp;""&amp;IF(COUNTIF(L305,"*BTM*"),"Apple, ","")&amp;""&amp;IF(COUNTIF(M305,"*BTM*"),"Crabapple, ","")&amp;""&amp;IF(COUNTIF(N305,"*BTM*"),"Pear, ","")&amp;""&amp;IF(COUNTIF(O305,"*BTM*"),"Cherry, ","")&amp;""&amp;IF(COUNTIF(P305,"*BTM*"),"Serviceberry, ","")&amp;""&amp;IF(COUNTIF(Q305,"*BTM*"),"Hawthorn, ","")</f>
        <v xml:space="preserve">Oak, Maple, Ash, Crabapple, </v>
      </c>
      <c r="T305" s="21"/>
      <c r="U305" s="2" t="s">
        <v>1136</v>
      </c>
      <c r="V305" s="2"/>
    </row>
    <row r="306" spans="1:32" customFormat="1">
      <c r="A306" t="s">
        <v>1135</v>
      </c>
      <c r="B306">
        <v>-69.674160000000001</v>
      </c>
      <c r="C306">
        <v>44.548549999999999</v>
      </c>
      <c r="E306" t="s">
        <v>72</v>
      </c>
      <c r="F306" s="11" t="s">
        <v>77</v>
      </c>
      <c r="G306" s="11" t="s">
        <v>77</v>
      </c>
      <c r="H306" s="4" t="s">
        <v>1119</v>
      </c>
      <c r="I306" s="4"/>
      <c r="J306" s="4"/>
      <c r="K306" s="4"/>
      <c r="L306" s="4"/>
      <c r="M306" s="4"/>
      <c r="N306" s="4"/>
      <c r="O306" s="4"/>
      <c r="P306" s="4"/>
      <c r="Q306" s="4"/>
      <c r="R306" s="37" t="str">
        <f>IF(COUNTIF(H306,"*"),"Oak, ", "")&amp;""&amp;IF(COUNTIF(I306,"*"),"Maple, ","")&amp;""&amp;IF(COUNTIF(J306,"*"),"Ash, ","")&amp;""&amp;IF(COUNTIF(K306,"*"),"Birch, ","")&amp;""&amp;IF(COUNTIF(L306,"*"),"Apple, ","")&amp;""&amp;IF(COUNTIF(M306,"*"),"Crabapple, ","")&amp;""&amp;IF(COUNTIF(N306,"*"),"Pear, ","")&amp;""&amp;IF(COUNTIF(O306,"*"),"Cherry, ","")&amp;""&amp;IF(COUNTIF(P306,"*"),"Serviceberry, ","")&amp;""&amp;IF(COUNTIF(Q306,"*"),"Hawthorn, ","")</f>
        <v xml:space="preserve">Oak, </v>
      </c>
      <c r="S306" s="37" t="str">
        <f>IF(COUNTIF(H306,"*BTM*"),"Oak, ", "")&amp;""&amp;IF(COUNTIF(I306,"*BTM*"),"Maple, ","")&amp;""&amp;IF(COUNTIF(J306,"*BTM*"),"Ash, ","")&amp;""&amp;IF(COUNTIF(K306,"*BTM*"),"Birch, ","")&amp;""&amp;IF(COUNTIF(L306,"*BTM*"),"Apple, ","")&amp;""&amp;IF(COUNTIF(M306,"*BTM*"),"Crabapple, ","")&amp;""&amp;IF(COUNTIF(N306,"*BTM*"),"Pear, ","")&amp;""&amp;IF(COUNTIF(O306,"*BTM*"),"Cherry, ","")&amp;""&amp;IF(COUNTIF(P306,"*BTM*"),"Serviceberry, ","")&amp;""&amp;IF(COUNTIF(Q306,"*BTM*"),"Hawthorn, ","")</f>
        <v xml:space="preserve">Oak, </v>
      </c>
      <c r="U306" s="2" t="s">
        <v>1136</v>
      </c>
      <c r="V306" s="2"/>
      <c r="Z306" s="2"/>
    </row>
    <row r="307" spans="1:32">
      <c r="A307" s="75">
        <v>44625.719687500001</v>
      </c>
      <c r="B307" s="74"/>
      <c r="E307" s="74" t="s">
        <v>72</v>
      </c>
      <c r="F307" s="11" t="s">
        <v>77</v>
      </c>
      <c r="G307" s="11" t="s">
        <v>77</v>
      </c>
      <c r="H307" s="74" t="s">
        <v>79</v>
      </c>
      <c r="I307" s="74"/>
      <c r="J307" s="74"/>
      <c r="K307" s="74" t="s">
        <v>79</v>
      </c>
      <c r="L307" s="74"/>
      <c r="M307" s="74"/>
      <c r="N307" s="74"/>
      <c r="O307" s="74"/>
      <c r="P307" s="74"/>
      <c r="Q307" s="74"/>
      <c r="T307" s="74"/>
      <c r="U307" s="74" t="s">
        <v>80</v>
      </c>
      <c r="V307" s="21"/>
      <c r="W307" s="74"/>
      <c r="X307" s="74"/>
      <c r="Y307" s="74"/>
      <c r="AA307" s="3"/>
      <c r="AB307" s="3"/>
      <c r="AC307" s="3"/>
      <c r="AD307" s="3"/>
      <c r="AE307" s="3"/>
      <c r="AF307" s="3"/>
    </row>
    <row r="308" spans="1:32">
      <c r="A308" s="75">
        <v>44625.724097222221</v>
      </c>
      <c r="B308" s="74"/>
      <c r="E308" s="74" t="s">
        <v>72</v>
      </c>
      <c r="F308" s="11" t="s">
        <v>77</v>
      </c>
      <c r="G308" s="11" t="s">
        <v>77</v>
      </c>
      <c r="H308" s="74"/>
      <c r="I308" s="74" t="s">
        <v>79</v>
      </c>
      <c r="J308" s="74"/>
      <c r="K308" s="74"/>
      <c r="L308" s="74" t="s">
        <v>79</v>
      </c>
      <c r="M308" s="74"/>
      <c r="N308" s="74"/>
      <c r="O308" s="74"/>
      <c r="P308" s="74"/>
      <c r="Q308" s="74"/>
      <c r="U308" s="74" t="s">
        <v>101</v>
      </c>
      <c r="V308" s="74"/>
      <c r="W308" s="74"/>
      <c r="X308" s="74"/>
      <c r="Y308" s="74"/>
      <c r="AA308" s="3"/>
      <c r="AB308" s="3"/>
      <c r="AC308" s="3"/>
      <c r="AD308" s="3"/>
      <c r="AE308" s="3"/>
      <c r="AF308" s="3"/>
    </row>
    <row r="309" spans="1:32">
      <c r="A309" s="75">
        <v>44626.569930555554</v>
      </c>
      <c r="B309" s="74"/>
      <c r="E309" s="74" t="s">
        <v>72</v>
      </c>
      <c r="F309" s="11" t="s">
        <v>77</v>
      </c>
      <c r="G309" s="12" t="s">
        <v>73</v>
      </c>
      <c r="H309" s="74" t="s">
        <v>78</v>
      </c>
      <c r="I309" s="74" t="s">
        <v>78</v>
      </c>
      <c r="J309" s="74" t="s">
        <v>78</v>
      </c>
      <c r="K309" s="74" t="s">
        <v>78</v>
      </c>
      <c r="L309" s="74"/>
      <c r="M309" s="74"/>
      <c r="N309" s="74"/>
      <c r="O309" s="74" t="s">
        <v>78</v>
      </c>
      <c r="P309" s="74"/>
      <c r="Q309" s="74"/>
      <c r="U309" s="74" t="s">
        <v>80</v>
      </c>
      <c r="V309" s="74" t="s">
        <v>1138</v>
      </c>
      <c r="W309" s="74"/>
      <c r="X309" s="74"/>
      <c r="Y309" s="74"/>
      <c r="AA309" s="3"/>
      <c r="AB309" s="3"/>
      <c r="AC309" s="3"/>
      <c r="AD309" s="3"/>
      <c r="AE309" s="3"/>
      <c r="AF309" s="3"/>
    </row>
    <row r="310" spans="1:32">
      <c r="A310" s="75">
        <v>44632.336562500001</v>
      </c>
      <c r="B310" s="74"/>
      <c r="E310" s="74" t="s">
        <v>72</v>
      </c>
      <c r="F310" s="11" t="s">
        <v>77</v>
      </c>
      <c r="G310" s="11" t="s">
        <v>77</v>
      </c>
      <c r="H310" s="74" t="s">
        <v>79</v>
      </c>
      <c r="I310" s="74"/>
      <c r="J310" s="74"/>
      <c r="K310" s="74" t="s">
        <v>79</v>
      </c>
      <c r="L310" s="74"/>
      <c r="M310" s="74" t="s">
        <v>79</v>
      </c>
      <c r="N310" s="74"/>
      <c r="O310" s="74"/>
      <c r="P310" s="74"/>
      <c r="Q310" s="74"/>
      <c r="U310" s="74" t="s">
        <v>80</v>
      </c>
      <c r="V310" s="74" t="s">
        <v>1139</v>
      </c>
      <c r="W310" s="74"/>
      <c r="X310" s="74"/>
      <c r="Y310" s="74"/>
      <c r="AA310" s="3"/>
      <c r="AB310" s="3"/>
      <c r="AC310" s="3"/>
      <c r="AD310" s="3"/>
      <c r="AE310" s="3"/>
      <c r="AF310" s="3"/>
    </row>
    <row r="311" spans="1:32">
      <c r="A311" s="75">
        <v>44633.907013888886</v>
      </c>
      <c r="B311" s="74"/>
      <c r="E311" s="74" t="s">
        <v>81</v>
      </c>
      <c r="F311" s="11" t="s">
        <v>77</v>
      </c>
      <c r="G311" s="11" t="s">
        <v>77</v>
      </c>
      <c r="H311" s="74" t="s">
        <v>79</v>
      </c>
      <c r="I311" s="74"/>
      <c r="J311" s="74"/>
      <c r="K311" s="74"/>
      <c r="L311" s="74"/>
      <c r="M311" s="74"/>
      <c r="N311" s="74"/>
      <c r="O311" s="74"/>
      <c r="P311" s="74"/>
      <c r="Q311" s="74"/>
      <c r="U311" s="74" t="s">
        <v>80</v>
      </c>
      <c r="V311" s="74" t="s">
        <v>1140</v>
      </c>
      <c r="W311" s="74"/>
      <c r="X311" s="74"/>
      <c r="Y311" s="74"/>
      <c r="AA311" s="3"/>
      <c r="AB311" s="3"/>
      <c r="AC311" s="3"/>
      <c r="AD311" s="3"/>
      <c r="AE311" s="3"/>
      <c r="AF311" s="3"/>
    </row>
    <row r="312" spans="1:32">
      <c r="A312" s="75">
        <v>44634.527326388888</v>
      </c>
      <c r="B312" s="74"/>
      <c r="E312" s="74" t="s">
        <v>72</v>
      </c>
      <c r="F312" s="11" t="s">
        <v>77</v>
      </c>
      <c r="G312" s="11" t="s">
        <v>77</v>
      </c>
      <c r="H312" s="74" t="s">
        <v>79</v>
      </c>
      <c r="I312" s="74"/>
      <c r="J312" s="74"/>
      <c r="K312" s="74"/>
      <c r="L312" s="74" t="s">
        <v>79</v>
      </c>
      <c r="M312" s="74"/>
      <c r="N312" s="74"/>
      <c r="O312" s="74"/>
      <c r="P312" s="74"/>
      <c r="Q312" s="74"/>
      <c r="U312" s="74" t="s">
        <v>80</v>
      </c>
      <c r="V312" s="74"/>
      <c r="W312" s="74"/>
      <c r="X312" s="74"/>
      <c r="Y312" s="74"/>
      <c r="AA312" s="3"/>
      <c r="AB312" s="3"/>
      <c r="AC312" s="3"/>
      <c r="AD312" s="3"/>
      <c r="AE312" s="3"/>
      <c r="AF312" s="3"/>
    </row>
    <row r="313" spans="1:32">
      <c r="A313" s="75">
        <v>44641.408437500002</v>
      </c>
      <c r="B313" s="74"/>
      <c r="E313" s="74" t="s">
        <v>72</v>
      </c>
      <c r="F313" s="11" t="s">
        <v>77</v>
      </c>
      <c r="G313" s="11" t="s">
        <v>77</v>
      </c>
      <c r="H313" s="74" t="s">
        <v>79</v>
      </c>
      <c r="I313" s="74" t="s">
        <v>79</v>
      </c>
      <c r="J313" s="74" t="s">
        <v>78</v>
      </c>
      <c r="K313" s="74"/>
      <c r="L313" s="74"/>
      <c r="M313" s="74"/>
      <c r="N313" s="74"/>
      <c r="O313" s="74"/>
      <c r="P313" s="74"/>
      <c r="Q313" s="74"/>
      <c r="U313" s="74" t="s">
        <v>80</v>
      </c>
      <c r="V313" s="74" t="s">
        <v>1141</v>
      </c>
      <c r="W313" s="74"/>
      <c r="X313" s="74"/>
      <c r="Y313" s="74"/>
      <c r="AA313" s="3"/>
      <c r="AB313" s="3"/>
      <c r="AC313" s="3"/>
      <c r="AD313" s="3"/>
      <c r="AE313" s="3"/>
      <c r="AF313" s="3"/>
    </row>
    <row r="314" spans="1:32">
      <c r="A314" s="75">
        <v>44641.761365740742</v>
      </c>
      <c r="B314" s="74"/>
      <c r="E314" s="74" t="s">
        <v>72</v>
      </c>
      <c r="F314" s="11" t="s">
        <v>77</v>
      </c>
      <c r="G314" s="11" t="s">
        <v>77</v>
      </c>
      <c r="H314" s="74"/>
      <c r="I314" s="74" t="s">
        <v>82</v>
      </c>
      <c r="J314" s="74" t="s">
        <v>82</v>
      </c>
      <c r="K314" s="74"/>
      <c r="L314" s="74"/>
      <c r="M314" s="74"/>
      <c r="N314" s="74"/>
      <c r="O314" s="74"/>
      <c r="P314" s="74"/>
      <c r="Q314" s="74"/>
      <c r="U314" s="74" t="s">
        <v>80</v>
      </c>
      <c r="V314" s="74"/>
      <c r="W314" s="74"/>
      <c r="X314" s="74"/>
      <c r="Y314" s="74"/>
      <c r="AA314" s="3"/>
      <c r="AB314" s="3"/>
      <c r="AC314" s="3"/>
      <c r="AD314" s="3"/>
      <c r="AE314" s="3"/>
      <c r="AF314" s="3"/>
    </row>
    <row r="315" spans="1:32">
      <c r="A315" s="75">
        <v>44644.283263888887</v>
      </c>
      <c r="B315" s="74"/>
      <c r="E315" s="74" t="s">
        <v>72</v>
      </c>
      <c r="F315" s="11" t="s">
        <v>77</v>
      </c>
      <c r="G315" s="11" t="s">
        <v>77</v>
      </c>
      <c r="H315" s="74" t="s">
        <v>78</v>
      </c>
      <c r="I315" s="74" t="s">
        <v>78</v>
      </c>
      <c r="J315" s="74"/>
      <c r="K315" s="74" t="s">
        <v>78</v>
      </c>
      <c r="L315" s="74" t="s">
        <v>82</v>
      </c>
      <c r="M315" s="74" t="s">
        <v>82</v>
      </c>
      <c r="N315" s="74" t="s">
        <v>78</v>
      </c>
      <c r="O315" s="74"/>
      <c r="P315" s="74"/>
      <c r="Q315" s="74"/>
      <c r="U315" s="74"/>
      <c r="V315" s="74" t="s">
        <v>1142</v>
      </c>
      <c r="W315" s="74"/>
      <c r="X315" s="74"/>
      <c r="Y315" s="74"/>
      <c r="AA315" s="3"/>
      <c r="AB315" s="3"/>
      <c r="AC315" s="3"/>
      <c r="AD315" s="3"/>
      <c r="AE315" s="3"/>
      <c r="AF315" s="3"/>
    </row>
    <row r="316" spans="1:32">
      <c r="A316" s="75">
        <v>44644.361921296295</v>
      </c>
      <c r="B316" s="74"/>
      <c r="E316" s="74" t="s">
        <v>72</v>
      </c>
      <c r="F316" s="11" t="s">
        <v>77</v>
      </c>
      <c r="G316" s="11" t="s">
        <v>77</v>
      </c>
      <c r="H316" s="74" t="s">
        <v>78</v>
      </c>
      <c r="I316" s="74"/>
      <c r="J316" s="74"/>
      <c r="K316" s="74" t="s">
        <v>78</v>
      </c>
      <c r="L316" s="74"/>
      <c r="M316" s="74"/>
      <c r="N316" s="74"/>
      <c r="O316" s="74"/>
      <c r="P316" s="74"/>
      <c r="Q316" s="74"/>
      <c r="U316" s="74" t="s">
        <v>80</v>
      </c>
      <c r="V316" s="74" t="s">
        <v>1143</v>
      </c>
      <c r="W316" s="74"/>
      <c r="X316" s="74"/>
      <c r="Y316" s="74"/>
      <c r="AA316" s="3"/>
      <c r="AB316" s="3"/>
      <c r="AC316" s="3"/>
      <c r="AD316" s="3"/>
      <c r="AE316" s="3"/>
      <c r="AF316" s="3"/>
    </row>
    <row r="317" spans="1:32">
      <c r="A317" s="75">
        <v>44644.704907407409</v>
      </c>
      <c r="B317" s="74"/>
      <c r="E317" s="74" t="s">
        <v>72</v>
      </c>
      <c r="F317" s="11" t="s">
        <v>77</v>
      </c>
      <c r="G317" s="11" t="s">
        <v>77</v>
      </c>
      <c r="H317" s="74"/>
      <c r="I317" s="74"/>
      <c r="J317" s="74"/>
      <c r="K317" s="74"/>
      <c r="L317" s="74"/>
      <c r="M317" s="74" t="s">
        <v>78</v>
      </c>
      <c r="N317" s="74"/>
      <c r="O317" s="74"/>
      <c r="P317" s="74"/>
      <c r="Q317" s="74"/>
      <c r="U317" s="74" t="s">
        <v>80</v>
      </c>
      <c r="V317" s="74" t="s">
        <v>1144</v>
      </c>
      <c r="W317" s="74"/>
      <c r="X317" s="74"/>
      <c r="Y317" s="74"/>
      <c r="AA317" s="3"/>
      <c r="AB317" s="3"/>
      <c r="AC317" s="3"/>
      <c r="AD317" s="3"/>
      <c r="AE317" s="3"/>
      <c r="AF317" s="3"/>
    </row>
    <row r="318" spans="1:32">
      <c r="A318" s="75">
        <v>44645.371689814812</v>
      </c>
      <c r="B318" s="74"/>
      <c r="E318" s="74" t="s">
        <v>72</v>
      </c>
      <c r="F318" s="11" t="s">
        <v>77</v>
      </c>
      <c r="G318" s="11" t="s">
        <v>77</v>
      </c>
      <c r="H318" s="74" t="s">
        <v>79</v>
      </c>
      <c r="I318" s="74"/>
      <c r="J318" s="74"/>
      <c r="K318" s="74"/>
      <c r="L318" s="74"/>
      <c r="M318" s="74"/>
      <c r="N318" s="74"/>
      <c r="O318" s="74"/>
      <c r="P318" s="74"/>
      <c r="Q318" s="74"/>
      <c r="U318" s="74" t="s">
        <v>80</v>
      </c>
      <c r="V318" s="74" t="s">
        <v>1145</v>
      </c>
      <c r="W318" s="74"/>
      <c r="X318" s="74"/>
      <c r="Y318" s="74"/>
      <c r="AA318" s="3"/>
      <c r="AB318" s="3"/>
      <c r="AC318" s="3"/>
      <c r="AD318" s="3"/>
      <c r="AE318" s="3"/>
      <c r="AF318" s="3"/>
    </row>
    <row r="319" spans="1:32">
      <c r="A319" s="76">
        <v>44645.404305555552</v>
      </c>
      <c r="B319" s="74"/>
      <c r="E319" s="74" t="s">
        <v>72</v>
      </c>
      <c r="F319" s="11" t="s">
        <v>77</v>
      </c>
      <c r="G319" s="11" t="s">
        <v>77</v>
      </c>
      <c r="H319" s="74"/>
      <c r="I319" s="74"/>
      <c r="J319" s="74"/>
      <c r="K319" s="74" t="s">
        <v>79</v>
      </c>
      <c r="L319" s="74"/>
      <c r="M319" s="74"/>
      <c r="N319" s="74"/>
      <c r="O319" s="74"/>
      <c r="P319" s="74"/>
      <c r="Q319" s="74"/>
      <c r="S319" s="74"/>
      <c r="T319" s="74"/>
      <c r="U319" s="74" t="s">
        <v>80</v>
      </c>
      <c r="V319" s="74" t="s">
        <v>1146</v>
      </c>
      <c r="W319" s="74"/>
      <c r="X319" s="74"/>
      <c r="Y319" s="74"/>
      <c r="Z319" s="3"/>
      <c r="AA319" s="3"/>
      <c r="AB319" s="3"/>
      <c r="AC319" s="3"/>
      <c r="AD319" s="3"/>
      <c r="AE319" s="3"/>
      <c r="AF319" s="3"/>
    </row>
    <row r="320" spans="1:32">
      <c r="A320" s="76">
        <v>44645.663124999999</v>
      </c>
      <c r="B320" s="74"/>
      <c r="E320" s="74" t="s">
        <v>72</v>
      </c>
      <c r="F320" s="11" t="s">
        <v>77</v>
      </c>
      <c r="G320" s="11" t="s">
        <v>77</v>
      </c>
      <c r="H320" s="74"/>
      <c r="I320" s="74" t="s">
        <v>79</v>
      </c>
      <c r="J320" s="74"/>
      <c r="K320" s="74"/>
      <c r="L320" s="74"/>
      <c r="M320" s="74"/>
      <c r="N320" s="74"/>
      <c r="O320" s="74"/>
      <c r="P320" s="74"/>
      <c r="Q320" s="74"/>
      <c r="S320" s="74"/>
      <c r="T320" s="74"/>
      <c r="U320" s="74" t="s">
        <v>80</v>
      </c>
      <c r="V320" s="74" t="s">
        <v>73</v>
      </c>
      <c r="W320" s="74"/>
      <c r="X320" s="74"/>
      <c r="Y320" s="74"/>
      <c r="Z320" s="3"/>
      <c r="AA320" s="3"/>
      <c r="AB320" s="3"/>
      <c r="AC320" s="3"/>
      <c r="AD320" s="3"/>
      <c r="AE320" s="3"/>
      <c r="AF320" s="3"/>
    </row>
    <row r="321" spans="1:32">
      <c r="A321" s="76">
        <v>44645.690625000003</v>
      </c>
      <c r="B321" s="74"/>
      <c r="E321" s="74" t="s">
        <v>72</v>
      </c>
      <c r="F321" s="11" t="s">
        <v>77</v>
      </c>
      <c r="G321" s="11" t="s">
        <v>77</v>
      </c>
      <c r="H321" s="74" t="s">
        <v>79</v>
      </c>
      <c r="I321" s="74" t="s">
        <v>79</v>
      </c>
      <c r="J321" s="74"/>
      <c r="K321" s="74" t="s">
        <v>79</v>
      </c>
      <c r="L321" s="74"/>
      <c r="M321" s="74"/>
      <c r="N321" s="74"/>
      <c r="O321" s="74"/>
      <c r="P321" s="74"/>
      <c r="Q321" s="74"/>
      <c r="S321" s="74"/>
      <c r="T321" s="74"/>
      <c r="U321" s="74" t="s">
        <v>80</v>
      </c>
      <c r="V321" s="74" t="s">
        <v>1147</v>
      </c>
      <c r="W321" s="74"/>
      <c r="X321" s="74"/>
      <c r="Y321" s="74"/>
      <c r="Z321" s="3"/>
      <c r="AA321" s="3"/>
      <c r="AB321" s="3"/>
      <c r="AC321" s="3"/>
      <c r="AD321" s="3"/>
      <c r="AE321" s="3"/>
      <c r="AF321" s="3"/>
    </row>
    <row r="322" spans="1:32">
      <c r="A322" s="76">
        <v>44645.78628472222</v>
      </c>
      <c r="B322" s="74"/>
      <c r="E322" s="74" t="s">
        <v>72</v>
      </c>
      <c r="F322" s="11" t="s">
        <v>77</v>
      </c>
      <c r="G322" s="11" t="s">
        <v>77</v>
      </c>
      <c r="H322" s="74" t="s">
        <v>82</v>
      </c>
      <c r="I322" s="74" t="s">
        <v>78</v>
      </c>
      <c r="J322" s="74"/>
      <c r="K322" s="74" t="s">
        <v>82</v>
      </c>
      <c r="L322" s="74"/>
      <c r="M322" s="74"/>
      <c r="N322" s="74"/>
      <c r="O322" s="74"/>
      <c r="P322" s="74"/>
      <c r="Q322" s="74"/>
      <c r="S322" s="74"/>
      <c r="T322" s="74"/>
      <c r="U322" s="74" t="s">
        <v>80</v>
      </c>
      <c r="V322" s="74"/>
      <c r="W322" s="74"/>
      <c r="X322" s="74"/>
      <c r="Y322" s="74"/>
      <c r="Z322" s="3"/>
      <c r="AA322" s="3"/>
      <c r="AB322" s="3"/>
      <c r="AC322" s="3"/>
      <c r="AD322" s="3"/>
      <c r="AE322" s="3"/>
      <c r="AF322" s="3"/>
    </row>
    <row r="323" spans="1:32">
      <c r="A323" s="76">
        <v>44646.438587962963</v>
      </c>
      <c r="B323" s="74"/>
      <c r="E323" s="74" t="s">
        <v>72</v>
      </c>
      <c r="F323" s="11" t="s">
        <v>77</v>
      </c>
      <c r="G323" s="11" t="s">
        <v>77</v>
      </c>
      <c r="H323" s="74"/>
      <c r="I323" s="74" t="s">
        <v>78</v>
      </c>
      <c r="J323" s="74"/>
      <c r="K323" s="74"/>
      <c r="L323" s="74"/>
      <c r="M323" s="74"/>
      <c r="N323" s="74"/>
      <c r="O323" s="74"/>
      <c r="P323" s="74"/>
      <c r="Q323" s="74"/>
      <c r="S323" s="74"/>
      <c r="T323" s="74"/>
      <c r="U323" s="74" t="s">
        <v>80</v>
      </c>
      <c r="V323" s="74"/>
      <c r="W323" s="74"/>
      <c r="X323" s="74"/>
      <c r="Y323" s="74"/>
      <c r="Z323" s="3"/>
      <c r="AA323" s="3"/>
      <c r="AB323" s="3"/>
      <c r="AC323" s="3"/>
      <c r="AD323" s="3"/>
      <c r="AE323" s="3"/>
      <c r="AF323" s="3"/>
    </row>
    <row r="324" spans="1:32">
      <c r="A324" s="76">
        <v>44646.783506944441</v>
      </c>
      <c r="B324" s="74"/>
      <c r="E324" s="74" t="s">
        <v>72</v>
      </c>
      <c r="F324" s="11" t="s">
        <v>77</v>
      </c>
      <c r="G324" s="11" t="s">
        <v>77</v>
      </c>
      <c r="H324" s="74"/>
      <c r="I324" s="74" t="s">
        <v>79</v>
      </c>
      <c r="J324" s="74"/>
      <c r="K324" s="74" t="s">
        <v>79</v>
      </c>
      <c r="L324" s="74" t="s">
        <v>79</v>
      </c>
      <c r="M324" s="74"/>
      <c r="N324" s="74"/>
      <c r="O324" s="74"/>
      <c r="P324" s="74"/>
      <c r="Q324" s="74"/>
      <c r="S324" s="74"/>
      <c r="T324" s="74"/>
      <c r="U324" s="74" t="s">
        <v>75</v>
      </c>
      <c r="V324" s="74" t="s">
        <v>1148</v>
      </c>
      <c r="W324" s="74"/>
      <c r="X324" s="74"/>
      <c r="Y324" s="74"/>
      <c r="Z324" s="3"/>
      <c r="AA324" s="3"/>
      <c r="AB324" s="3"/>
      <c r="AC324" s="3"/>
      <c r="AD324" s="3"/>
      <c r="AE324" s="3"/>
      <c r="AF324" s="3"/>
    </row>
    <row r="325" spans="1:32">
      <c r="A325" s="76">
        <v>44647.503657407404</v>
      </c>
      <c r="B325" s="74"/>
      <c r="E325" s="74" t="s">
        <v>72</v>
      </c>
      <c r="F325" s="11" t="s">
        <v>77</v>
      </c>
      <c r="G325" s="11" t="s">
        <v>77</v>
      </c>
      <c r="H325" s="74" t="s">
        <v>82</v>
      </c>
      <c r="I325" s="74" t="s">
        <v>82</v>
      </c>
      <c r="J325" s="74"/>
      <c r="K325" s="74" t="s">
        <v>82</v>
      </c>
      <c r="L325" s="74"/>
      <c r="M325" s="74"/>
      <c r="N325" s="74"/>
      <c r="O325" s="74"/>
      <c r="P325" s="74"/>
      <c r="Q325" s="74"/>
      <c r="S325" s="74"/>
      <c r="T325" s="74"/>
      <c r="U325" s="74" t="s">
        <v>80</v>
      </c>
      <c r="V325" s="74"/>
      <c r="W325" s="74"/>
      <c r="X325" s="74"/>
      <c r="Y325" s="74"/>
      <c r="Z325" s="3"/>
      <c r="AA325" s="3"/>
      <c r="AB325" s="3"/>
      <c r="AC325" s="3"/>
      <c r="AD325" s="3"/>
      <c r="AE325" s="3"/>
      <c r="AF325" s="3"/>
    </row>
    <row r="326" spans="1:32">
      <c r="A326" s="76">
        <v>44647.676840277774</v>
      </c>
      <c r="B326" s="74"/>
      <c r="E326" s="74" t="s">
        <v>72</v>
      </c>
      <c r="F326" s="11" t="s">
        <v>77</v>
      </c>
      <c r="G326" s="11" t="s">
        <v>77</v>
      </c>
      <c r="H326" s="74"/>
      <c r="I326" s="74" t="s">
        <v>78</v>
      </c>
      <c r="J326" s="74"/>
      <c r="K326" s="74" t="s">
        <v>78</v>
      </c>
      <c r="L326" s="74"/>
      <c r="M326" s="74" t="s">
        <v>78</v>
      </c>
      <c r="N326" s="74"/>
      <c r="O326" s="74"/>
      <c r="P326" s="74"/>
      <c r="Q326" s="74"/>
      <c r="S326" s="74"/>
      <c r="T326" s="74"/>
      <c r="U326" s="74" t="s">
        <v>80</v>
      </c>
      <c r="V326" s="74"/>
      <c r="W326" s="74"/>
      <c r="X326" s="74"/>
      <c r="Y326" s="74"/>
      <c r="Z326" s="3"/>
      <c r="AA326" s="3"/>
      <c r="AB326" s="3"/>
      <c r="AC326" s="3"/>
      <c r="AD326" s="3"/>
      <c r="AE326" s="3"/>
      <c r="AF326" s="3"/>
    </row>
    <row r="327" spans="1:32">
      <c r="A327" s="76">
        <v>44648.390081018515</v>
      </c>
      <c r="B327" s="74"/>
      <c r="E327" s="74" t="s">
        <v>72</v>
      </c>
      <c r="F327" s="11" t="s">
        <v>77</v>
      </c>
      <c r="G327" s="11" t="s">
        <v>77</v>
      </c>
      <c r="H327" s="74" t="s">
        <v>79</v>
      </c>
      <c r="I327" s="74"/>
      <c r="J327" s="74"/>
      <c r="K327" s="74"/>
      <c r="L327" s="74"/>
      <c r="M327" s="74"/>
      <c r="N327" s="74"/>
      <c r="O327" s="74"/>
      <c r="P327" s="74"/>
      <c r="Q327" s="74"/>
      <c r="S327" s="74"/>
      <c r="T327" s="74"/>
      <c r="U327" s="74" t="s">
        <v>80</v>
      </c>
      <c r="V327" s="74" t="s">
        <v>1149</v>
      </c>
      <c r="W327" s="74"/>
      <c r="X327" s="74"/>
      <c r="Y327" s="74"/>
      <c r="Z327" s="3"/>
      <c r="AA327" s="3"/>
      <c r="AB327" s="3"/>
      <c r="AC327" s="3"/>
      <c r="AD327" s="3"/>
      <c r="AE327" s="3"/>
      <c r="AF327" s="3"/>
    </row>
    <row r="328" spans="1:32">
      <c r="A328" s="74"/>
      <c r="B328" s="74"/>
      <c r="E328" s="74"/>
      <c r="F328" s="74"/>
      <c r="H328" s="74"/>
      <c r="I328" s="74"/>
      <c r="J328" s="74"/>
      <c r="K328" s="74"/>
      <c r="L328" s="74"/>
      <c r="M328" s="74"/>
      <c r="N328" s="74"/>
      <c r="O328" s="74"/>
      <c r="P328" s="74"/>
      <c r="Q328" s="74"/>
      <c r="R328" s="74"/>
      <c r="S328" s="74"/>
      <c r="T328" s="74"/>
      <c r="U328" s="74"/>
      <c r="V328" s="74"/>
      <c r="W328" s="74"/>
      <c r="X328" s="74"/>
      <c r="Y328" s="74"/>
      <c r="Z328" s="3"/>
      <c r="AA328" s="3"/>
      <c r="AB328" s="3"/>
      <c r="AC328" s="3"/>
      <c r="AD328" s="3"/>
      <c r="AE328" s="3"/>
      <c r="AF328" s="3"/>
    </row>
    <row r="329" spans="1:32">
      <c r="A329" s="3"/>
      <c r="E329"/>
      <c r="G329" s="3"/>
      <c r="H329" s="3"/>
      <c r="I329" s="3"/>
      <c r="J329" s="63"/>
      <c r="K329" s="63"/>
      <c r="L329" s="63"/>
      <c r="M329" s="63"/>
      <c r="N329" s="63"/>
      <c r="O329" s="63"/>
      <c r="P329" s="63"/>
      <c r="Q329" s="63"/>
      <c r="R329" s="63"/>
      <c r="S329" s="63"/>
      <c r="T329" s="3"/>
      <c r="U329" s="3"/>
      <c r="V329" s="13"/>
      <c r="W329" s="3"/>
      <c r="X329" s="3"/>
      <c r="Y329" s="13"/>
      <c r="Z329" s="3"/>
      <c r="AA329" s="3"/>
      <c r="AB329" s="3"/>
      <c r="AC329" s="3"/>
      <c r="AD329" s="3"/>
      <c r="AE329" s="3"/>
      <c r="AF329" s="3"/>
    </row>
    <row r="330" spans="1:32">
      <c r="A330" s="3"/>
      <c r="E330"/>
      <c r="G330" s="3"/>
      <c r="H330" s="3"/>
      <c r="I330" s="3"/>
      <c r="J330" s="63"/>
      <c r="K330" s="63"/>
      <c r="L330" s="63"/>
      <c r="M330" s="63"/>
      <c r="N330" s="63"/>
      <c r="O330" s="63"/>
      <c r="P330" s="63"/>
      <c r="Q330" s="63"/>
      <c r="R330" s="63"/>
      <c r="S330" s="63"/>
      <c r="T330" s="3"/>
      <c r="U330" s="3"/>
      <c r="V330" s="13"/>
      <c r="W330" s="3"/>
      <c r="X330" s="3"/>
      <c r="Y330" s="13"/>
      <c r="Z330" s="3"/>
      <c r="AA330" s="3"/>
      <c r="AB330" s="3"/>
      <c r="AC330" s="3"/>
      <c r="AD330" s="3"/>
      <c r="AE330" s="3"/>
      <c r="AF330" s="3"/>
    </row>
    <row r="331" spans="1:32">
      <c r="A331" s="3"/>
      <c r="E331"/>
      <c r="G331" s="3"/>
      <c r="H331" s="3"/>
      <c r="I331" s="3"/>
      <c r="J331" s="63"/>
      <c r="K331" s="63"/>
      <c r="L331" s="63"/>
      <c r="M331" s="63"/>
      <c r="N331" s="63"/>
      <c r="O331" s="63"/>
      <c r="P331" s="63"/>
      <c r="Q331" s="63"/>
      <c r="R331" s="63"/>
      <c r="S331" s="63"/>
      <c r="T331" s="3"/>
      <c r="U331" s="3"/>
      <c r="V331" s="13"/>
      <c r="W331" s="3"/>
      <c r="X331" s="3"/>
      <c r="Y331" s="13"/>
      <c r="Z331" s="3"/>
      <c r="AA331" s="3"/>
      <c r="AB331" s="3"/>
      <c r="AC331" s="3"/>
      <c r="AD331" s="3"/>
      <c r="AE331" s="3"/>
      <c r="AF331" s="3"/>
    </row>
    <row r="332" spans="1:32">
      <c r="A332" s="3"/>
      <c r="E332"/>
      <c r="G332" s="3"/>
      <c r="H332" s="3"/>
      <c r="I332" s="3"/>
      <c r="J332" s="63"/>
      <c r="K332" s="63"/>
      <c r="L332" s="63"/>
      <c r="M332" s="63"/>
      <c r="N332" s="63"/>
      <c r="O332" s="63"/>
      <c r="P332" s="63"/>
      <c r="Q332" s="63"/>
      <c r="R332" s="63"/>
      <c r="S332" s="63"/>
      <c r="T332" s="3"/>
      <c r="U332" s="3"/>
      <c r="V332" s="13"/>
      <c r="W332" s="3"/>
      <c r="X332" s="3"/>
      <c r="Y332" s="13"/>
      <c r="Z332" s="3"/>
      <c r="AA332" s="3"/>
      <c r="AB332" s="3"/>
      <c r="AC332" s="3"/>
      <c r="AD332" s="3"/>
      <c r="AE332" s="3"/>
      <c r="AF332" s="3"/>
    </row>
    <row r="333" spans="1:32">
      <c r="A333" s="3"/>
      <c r="E333"/>
      <c r="G333" s="3"/>
      <c r="H333" s="3"/>
      <c r="I333" s="3"/>
      <c r="J333" s="63"/>
      <c r="K333" s="63"/>
      <c r="L333" s="63"/>
      <c r="M333" s="63"/>
      <c r="N333" s="63"/>
      <c r="O333" s="63"/>
      <c r="P333" s="63"/>
      <c r="Q333" s="63"/>
      <c r="R333" s="63"/>
      <c r="S333" s="63"/>
      <c r="T333" s="3"/>
      <c r="U333" s="3"/>
      <c r="V333" s="13"/>
      <c r="W333" s="3"/>
      <c r="X333" s="3"/>
      <c r="Y333" s="13"/>
      <c r="Z333" s="3"/>
      <c r="AA333" s="3"/>
      <c r="AB333" s="3"/>
      <c r="AC333" s="3"/>
      <c r="AD333" s="3"/>
      <c r="AE333" s="3"/>
      <c r="AF333" s="3"/>
    </row>
    <row r="334" spans="1:32">
      <c r="A334" s="3"/>
      <c r="D334" s="2"/>
      <c r="E334" s="3"/>
      <c r="F334" s="3"/>
      <c r="G334" s="3"/>
      <c r="H334" s="63"/>
      <c r="I334" s="63"/>
      <c r="J334" s="63"/>
      <c r="K334" s="63"/>
      <c r="L334" s="63"/>
      <c r="M334" s="63"/>
      <c r="N334" s="63"/>
      <c r="O334" s="63"/>
      <c r="P334" s="63"/>
      <c r="Q334" s="63"/>
      <c r="R334" s="3"/>
      <c r="S334" s="3"/>
      <c r="T334" s="13"/>
      <c r="U334" s="3"/>
      <c r="V334" s="3"/>
      <c r="W334" s="13"/>
      <c r="X334" s="13"/>
      <c r="Y334" s="13"/>
      <c r="Z334" s="3"/>
      <c r="AA334" s="3"/>
      <c r="AB334" s="3"/>
      <c r="AC334" s="3"/>
      <c r="AD334" s="3"/>
      <c r="AE334" s="3"/>
      <c r="AF334" s="3"/>
    </row>
    <row r="335" spans="1:32">
      <c r="A335" s="3"/>
      <c r="D335" s="2"/>
      <c r="E335" s="3"/>
      <c r="F335" s="3"/>
      <c r="G335" s="3"/>
      <c r="H335" s="63"/>
      <c r="I335" s="63"/>
      <c r="J335" s="63"/>
      <c r="K335" s="63"/>
      <c r="L335" s="63"/>
      <c r="M335" s="63"/>
      <c r="N335" s="63"/>
      <c r="O335" s="63"/>
      <c r="P335" s="63"/>
      <c r="Q335" s="63"/>
      <c r="R335" s="3"/>
      <c r="S335" s="3"/>
      <c r="T335" s="13"/>
      <c r="U335" s="3"/>
      <c r="V335" s="3"/>
      <c r="W335" s="13"/>
      <c r="X335" s="13"/>
      <c r="Y335" s="13"/>
      <c r="Z335" s="3"/>
      <c r="AA335" s="3"/>
      <c r="AB335" s="3"/>
      <c r="AC335" s="3"/>
      <c r="AD335" s="3"/>
      <c r="AE335" s="3"/>
      <c r="AF335" s="3"/>
    </row>
    <row r="336" spans="1:32">
      <c r="A336" s="3"/>
      <c r="D336" s="2"/>
      <c r="E336" s="3"/>
      <c r="F336" s="3"/>
      <c r="G336" s="3"/>
      <c r="H336" s="63"/>
      <c r="I336" s="63"/>
      <c r="J336" s="63"/>
      <c r="K336" s="63"/>
      <c r="L336" s="63"/>
      <c r="M336" s="63"/>
      <c r="N336" s="63"/>
      <c r="O336" s="63"/>
      <c r="P336" s="63"/>
      <c r="Q336" s="63"/>
      <c r="R336" s="3"/>
      <c r="S336" s="3"/>
      <c r="T336" s="13"/>
      <c r="U336" s="3"/>
      <c r="V336" s="3"/>
      <c r="W336" s="13"/>
      <c r="X336" s="13"/>
      <c r="Y336" s="13"/>
      <c r="Z336" s="3"/>
      <c r="AA336" s="3"/>
      <c r="AB336" s="3"/>
      <c r="AC336" s="3"/>
      <c r="AD336" s="3"/>
      <c r="AE336" s="3"/>
      <c r="AF336" s="3"/>
    </row>
    <row r="337" spans="1:32">
      <c r="A337" s="3"/>
      <c r="D337" s="2"/>
      <c r="E337" s="3"/>
      <c r="F337" s="3"/>
      <c r="G337" s="3"/>
      <c r="H337" s="63"/>
      <c r="I337" s="63"/>
      <c r="J337" s="63"/>
      <c r="K337" s="63"/>
      <c r="L337" s="63"/>
      <c r="M337" s="63"/>
      <c r="N337" s="63"/>
      <c r="O337" s="63"/>
      <c r="P337" s="63"/>
      <c r="Q337" s="63"/>
      <c r="R337" s="3"/>
      <c r="S337" s="3"/>
      <c r="T337" s="13"/>
      <c r="U337" s="3"/>
      <c r="V337" s="3"/>
      <c r="W337" s="13"/>
      <c r="X337" s="13"/>
      <c r="Y337" s="13"/>
      <c r="Z337" s="3"/>
      <c r="AA337" s="3"/>
      <c r="AB337" s="3"/>
      <c r="AC337" s="3"/>
      <c r="AD337" s="3"/>
      <c r="AE337" s="3"/>
      <c r="AF337" s="3"/>
    </row>
    <row r="338" spans="1:32">
      <c r="A338" s="3"/>
      <c r="D338" s="2"/>
      <c r="E338" s="3"/>
      <c r="F338" s="3"/>
      <c r="G338" s="3"/>
      <c r="H338" s="63"/>
      <c r="I338" s="63"/>
      <c r="J338" s="63"/>
      <c r="K338" s="63"/>
      <c r="L338" s="63"/>
      <c r="M338" s="63"/>
      <c r="N338" s="63"/>
      <c r="O338" s="63"/>
      <c r="P338" s="63"/>
      <c r="Q338" s="63"/>
      <c r="R338" s="3"/>
      <c r="S338" s="3"/>
      <c r="T338" s="13"/>
      <c r="U338" s="3"/>
      <c r="V338" s="3"/>
      <c r="W338" s="13"/>
      <c r="X338" s="13"/>
      <c r="Y338" s="13"/>
      <c r="Z338" s="3"/>
      <c r="AA338" s="3"/>
      <c r="AB338" s="3"/>
      <c r="AC338" s="3"/>
      <c r="AD338" s="3"/>
      <c r="AE338" s="3"/>
      <c r="AF338" s="3"/>
    </row>
    <row r="339" spans="1:32">
      <c r="A339" s="3"/>
      <c r="D339" s="2"/>
      <c r="E339" s="3"/>
      <c r="F339" s="3"/>
      <c r="G339" s="3"/>
      <c r="H339" s="63"/>
      <c r="I339" s="63"/>
      <c r="J339" s="63"/>
      <c r="K339" s="63"/>
      <c r="L339" s="63"/>
      <c r="M339" s="63"/>
      <c r="N339" s="63"/>
      <c r="O339" s="63"/>
      <c r="P339" s="63"/>
      <c r="Q339" s="63"/>
      <c r="R339" s="3"/>
      <c r="S339" s="3"/>
      <c r="T339" s="13"/>
      <c r="U339" s="3"/>
      <c r="V339" s="3"/>
      <c r="W339" s="13"/>
      <c r="X339" s="13"/>
      <c r="Y339" s="13"/>
      <c r="Z339" s="3"/>
      <c r="AA339" s="3"/>
      <c r="AB339" s="3"/>
      <c r="AC339" s="3"/>
      <c r="AD339" s="3"/>
      <c r="AE339" s="3"/>
      <c r="AF339" s="3"/>
    </row>
    <row r="340" spans="1:32">
      <c r="A340" s="3"/>
      <c r="D340" s="2"/>
      <c r="E340" s="3"/>
      <c r="F340" s="3"/>
      <c r="G340" s="3"/>
      <c r="H340" s="63"/>
      <c r="I340" s="63"/>
      <c r="J340" s="63"/>
      <c r="K340" s="63"/>
      <c r="L340" s="63"/>
      <c r="M340" s="63"/>
      <c r="N340" s="63"/>
      <c r="O340" s="63"/>
      <c r="P340" s="63"/>
      <c r="Q340" s="63"/>
      <c r="R340" s="3"/>
      <c r="S340" s="3"/>
      <c r="T340" s="13"/>
      <c r="U340" s="3"/>
      <c r="V340" s="3"/>
      <c r="W340" s="13"/>
      <c r="X340" s="13"/>
      <c r="Y340" s="13"/>
      <c r="Z340" s="3"/>
      <c r="AA340" s="3"/>
      <c r="AB340" s="3"/>
      <c r="AC340" s="3"/>
      <c r="AD340" s="3"/>
      <c r="AE340" s="3"/>
      <c r="AF340" s="3"/>
    </row>
    <row r="341" spans="1:32">
      <c r="A341" s="3"/>
      <c r="D341" s="2"/>
      <c r="E341" s="3"/>
      <c r="F341" s="3"/>
      <c r="G341" s="3"/>
      <c r="H341" s="63"/>
      <c r="I341" s="63"/>
      <c r="J341" s="63"/>
      <c r="K341" s="63"/>
      <c r="L341" s="63"/>
      <c r="M341" s="63"/>
      <c r="N341" s="63"/>
      <c r="O341" s="63"/>
      <c r="P341" s="63"/>
      <c r="Q341" s="63"/>
      <c r="R341" s="3"/>
      <c r="S341" s="3"/>
      <c r="T341" s="13"/>
      <c r="U341" s="3"/>
      <c r="V341" s="3"/>
      <c r="W341" s="13"/>
      <c r="X341" s="13"/>
      <c r="Y341" s="13"/>
      <c r="Z341" s="3"/>
      <c r="AA341" s="3"/>
      <c r="AB341" s="3"/>
      <c r="AC341" s="3"/>
      <c r="AD341" s="3"/>
      <c r="AE341" s="3"/>
      <c r="AF341" s="3"/>
    </row>
    <row r="342" spans="1:32">
      <c r="A342" s="3"/>
      <c r="D342" s="2"/>
      <c r="E342" s="3"/>
      <c r="F342" s="3"/>
      <c r="G342" s="3"/>
      <c r="H342" s="63"/>
      <c r="I342" s="63"/>
      <c r="J342" s="63"/>
      <c r="K342" s="63"/>
      <c r="L342" s="63"/>
      <c r="M342" s="63"/>
      <c r="N342" s="63"/>
      <c r="O342" s="63"/>
      <c r="P342" s="63"/>
      <c r="Q342" s="63"/>
      <c r="R342" s="3"/>
      <c r="S342" s="3"/>
      <c r="T342" s="13"/>
      <c r="U342" s="3"/>
      <c r="V342" s="3"/>
      <c r="W342" s="13"/>
      <c r="X342" s="13"/>
      <c r="Y342" s="13"/>
      <c r="Z342" s="3"/>
      <c r="AA342" s="3"/>
      <c r="AB342" s="3"/>
      <c r="AC342" s="3"/>
      <c r="AD342" s="3"/>
      <c r="AE342" s="3"/>
      <c r="AF342" s="3"/>
    </row>
    <row r="343" spans="1:32">
      <c r="A343" s="3"/>
      <c r="D343" s="2"/>
      <c r="E343" s="3"/>
      <c r="F343" s="3"/>
      <c r="G343" s="3"/>
      <c r="H343" s="63"/>
      <c r="I343" s="63"/>
      <c r="J343" s="63"/>
      <c r="K343" s="63"/>
      <c r="L343" s="63"/>
      <c r="M343" s="63"/>
      <c r="N343" s="63"/>
      <c r="O343" s="63"/>
      <c r="P343" s="63"/>
      <c r="Q343" s="63"/>
      <c r="R343" s="3"/>
      <c r="S343" s="3"/>
      <c r="T343" s="13"/>
      <c r="U343" s="3"/>
      <c r="V343" s="3"/>
      <c r="W343" s="13"/>
      <c r="X343" s="13"/>
      <c r="Y343" s="13"/>
      <c r="Z343" s="3"/>
      <c r="AA343" s="3"/>
      <c r="AB343" s="3"/>
      <c r="AC343" s="3"/>
      <c r="AD343" s="3"/>
      <c r="AE343" s="3"/>
      <c r="AF343" s="3"/>
    </row>
    <row r="344" spans="1:32">
      <c r="A344" s="3"/>
      <c r="D344" s="2"/>
      <c r="E344" s="3"/>
      <c r="F344" s="3"/>
      <c r="G344" s="3"/>
      <c r="H344" s="63"/>
      <c r="I344" s="63"/>
      <c r="J344" s="63"/>
      <c r="K344" s="63"/>
      <c r="L344" s="63"/>
      <c r="M344" s="63"/>
      <c r="N344" s="63"/>
      <c r="O344" s="63"/>
      <c r="P344" s="63"/>
      <c r="Q344" s="63"/>
      <c r="R344" s="3"/>
      <c r="S344" s="3"/>
      <c r="T344" s="13"/>
      <c r="U344" s="3"/>
      <c r="V344" s="3"/>
      <c r="W344" s="13"/>
      <c r="X344" s="13"/>
      <c r="Y344" s="13"/>
      <c r="Z344" s="3"/>
      <c r="AA344" s="3"/>
      <c r="AB344" s="3"/>
      <c r="AC344" s="3"/>
      <c r="AD344" s="3"/>
      <c r="AE344" s="3"/>
      <c r="AF344" s="3"/>
    </row>
    <row r="345" spans="1:32">
      <c r="A345" s="3"/>
      <c r="D345" s="2"/>
      <c r="E345" s="3"/>
      <c r="F345" s="3"/>
      <c r="G345" s="3"/>
      <c r="H345" s="63"/>
      <c r="I345" s="63"/>
      <c r="J345" s="63"/>
      <c r="K345" s="63"/>
      <c r="L345" s="63"/>
      <c r="M345" s="63"/>
      <c r="N345" s="63"/>
      <c r="O345" s="63"/>
      <c r="P345" s="63"/>
      <c r="Q345" s="63"/>
      <c r="R345" s="3"/>
      <c r="S345" s="3"/>
      <c r="T345" s="13"/>
      <c r="U345" s="3"/>
      <c r="V345" s="3"/>
      <c r="W345" s="13"/>
      <c r="X345" s="13"/>
      <c r="Y345" s="13"/>
      <c r="Z345" s="3"/>
      <c r="AA345" s="3"/>
      <c r="AB345" s="3"/>
      <c r="AC345" s="3"/>
      <c r="AD345" s="3"/>
      <c r="AE345" s="3"/>
      <c r="AF345" s="3"/>
    </row>
    <row r="346" spans="1:32">
      <c r="A346" s="3"/>
      <c r="D346" s="2"/>
      <c r="E346" s="3"/>
      <c r="F346" s="3"/>
      <c r="G346" s="3"/>
      <c r="H346" s="63"/>
      <c r="I346" s="63"/>
      <c r="J346" s="63"/>
      <c r="K346" s="63"/>
      <c r="L346" s="63"/>
      <c r="M346" s="63"/>
      <c r="N346" s="63"/>
      <c r="O346" s="63"/>
      <c r="P346" s="63"/>
      <c r="Q346" s="63"/>
      <c r="R346" s="3"/>
      <c r="S346" s="3"/>
      <c r="T346" s="13"/>
      <c r="U346" s="3"/>
      <c r="V346" s="3"/>
      <c r="W346" s="13"/>
      <c r="X346" s="13"/>
      <c r="Y346" s="13"/>
      <c r="Z346" s="3"/>
      <c r="AA346" s="3"/>
      <c r="AB346" s="3"/>
      <c r="AC346" s="3"/>
      <c r="AD346" s="3"/>
      <c r="AE346" s="3"/>
      <c r="AF346" s="3"/>
    </row>
    <row r="347" spans="1:32">
      <c r="A347" s="3"/>
      <c r="D347" s="2"/>
      <c r="E347" s="3"/>
      <c r="F347" s="3"/>
      <c r="G347" s="3"/>
      <c r="H347" s="63"/>
      <c r="I347" s="63"/>
      <c r="J347" s="63"/>
      <c r="K347" s="63"/>
      <c r="L347" s="63"/>
      <c r="M347" s="63"/>
      <c r="N347" s="63"/>
      <c r="O347" s="63"/>
      <c r="P347" s="63"/>
      <c r="Q347" s="63"/>
      <c r="R347" s="3"/>
      <c r="S347" s="3"/>
      <c r="T347" s="13"/>
      <c r="U347" s="3"/>
      <c r="V347" s="3"/>
      <c r="W347" s="13"/>
      <c r="X347" s="13"/>
      <c r="Y347" s="13"/>
      <c r="Z347" s="3"/>
      <c r="AA347" s="3"/>
      <c r="AB347" s="3"/>
      <c r="AC347" s="3"/>
      <c r="AD347" s="3"/>
      <c r="AE347" s="3"/>
      <c r="AF347" s="3"/>
    </row>
    <row r="348" spans="1:32">
      <c r="A348" s="3"/>
      <c r="D348" s="2"/>
      <c r="E348" s="3"/>
      <c r="F348" s="3"/>
      <c r="G348" s="3"/>
      <c r="H348" s="63"/>
      <c r="I348" s="63"/>
      <c r="J348" s="63"/>
      <c r="K348" s="63"/>
      <c r="L348" s="63"/>
      <c r="M348" s="63"/>
      <c r="N348" s="63"/>
      <c r="O348" s="63"/>
      <c r="P348" s="63"/>
      <c r="Q348" s="63"/>
      <c r="R348" s="3"/>
      <c r="S348" s="3"/>
      <c r="T348" s="13"/>
      <c r="U348" s="3"/>
      <c r="V348" s="3"/>
      <c r="W348" s="13"/>
      <c r="X348" s="13"/>
      <c r="Y348" s="13"/>
      <c r="Z348" s="3"/>
      <c r="AA348" s="3"/>
      <c r="AB348" s="3"/>
      <c r="AC348" s="3"/>
      <c r="AD348" s="3"/>
      <c r="AE348" s="3"/>
      <c r="AF348" s="3"/>
    </row>
    <row r="349" spans="1:32">
      <c r="A349" s="3"/>
      <c r="D349" s="2"/>
      <c r="E349" s="3"/>
      <c r="F349" s="3"/>
      <c r="G349" s="3"/>
      <c r="H349" s="63"/>
      <c r="I349" s="63"/>
      <c r="J349" s="63"/>
      <c r="K349" s="63"/>
      <c r="L349" s="63"/>
      <c r="M349" s="63"/>
      <c r="N349" s="63"/>
      <c r="O349" s="63"/>
      <c r="P349" s="63"/>
      <c r="Q349" s="63"/>
      <c r="R349" s="3"/>
      <c r="S349" s="3"/>
      <c r="T349" s="13"/>
      <c r="U349" s="3"/>
      <c r="V349" s="3"/>
      <c r="W349" s="13"/>
      <c r="X349" s="13"/>
      <c r="Y349" s="13"/>
      <c r="Z349" s="3"/>
      <c r="AA349" s="3"/>
      <c r="AB349" s="3"/>
      <c r="AC349" s="3"/>
      <c r="AD349" s="3"/>
      <c r="AE349" s="3"/>
      <c r="AF349" s="3"/>
    </row>
    <row r="350" spans="1:32">
      <c r="A350" s="3"/>
      <c r="D350" s="2"/>
      <c r="E350" s="3"/>
      <c r="F350" s="3"/>
      <c r="G350" s="3"/>
      <c r="H350" s="63"/>
      <c r="I350" s="63"/>
      <c r="J350" s="63"/>
      <c r="K350" s="63"/>
      <c r="L350" s="63"/>
      <c r="M350" s="63"/>
      <c r="N350" s="63"/>
      <c r="O350" s="63"/>
      <c r="P350" s="63"/>
      <c r="Q350" s="63"/>
      <c r="R350" s="3"/>
      <c r="S350" s="3"/>
      <c r="T350" s="13"/>
      <c r="U350" s="3"/>
      <c r="V350" s="3"/>
      <c r="W350" s="13"/>
      <c r="X350" s="13"/>
      <c r="Y350" s="13"/>
      <c r="Z350" s="3"/>
      <c r="AA350" s="3"/>
      <c r="AB350" s="3"/>
      <c r="AC350" s="3"/>
      <c r="AD350" s="3"/>
      <c r="AE350" s="3"/>
      <c r="AF350" s="3"/>
    </row>
    <row r="351" spans="1:32">
      <c r="A351" s="3"/>
      <c r="D351" s="2"/>
      <c r="E351" s="3"/>
      <c r="F351" s="3"/>
      <c r="G351" s="3"/>
      <c r="H351" s="63"/>
      <c r="I351" s="63"/>
      <c r="J351" s="63"/>
      <c r="K351" s="63"/>
      <c r="L351" s="63"/>
      <c r="M351" s="63"/>
      <c r="N351" s="63"/>
      <c r="O351" s="63"/>
      <c r="P351" s="63"/>
      <c r="Q351" s="63"/>
      <c r="R351" s="3"/>
      <c r="S351" s="3"/>
      <c r="T351" s="13"/>
      <c r="U351" s="3"/>
      <c r="V351" s="3"/>
      <c r="W351" s="13"/>
      <c r="X351" s="13"/>
      <c r="Y351" s="13"/>
      <c r="Z351" s="3"/>
      <c r="AA351" s="3"/>
      <c r="AB351" s="3"/>
      <c r="AC351" s="3"/>
      <c r="AD351" s="3"/>
      <c r="AE351" s="3"/>
      <c r="AF351" s="3"/>
    </row>
    <row r="352" spans="1:32">
      <c r="A352" s="3"/>
      <c r="D352" s="2"/>
      <c r="E352" s="3"/>
      <c r="F352" s="3"/>
      <c r="G352" s="3"/>
      <c r="H352" s="63"/>
      <c r="I352" s="63"/>
      <c r="J352" s="63"/>
      <c r="K352" s="63"/>
      <c r="L352" s="63"/>
      <c r="M352" s="63"/>
      <c r="N352" s="63"/>
      <c r="O352" s="63"/>
      <c r="P352" s="63"/>
      <c r="Q352" s="63"/>
      <c r="R352" s="3"/>
      <c r="S352" s="3"/>
      <c r="T352" s="13"/>
      <c r="U352" s="3"/>
      <c r="V352" s="3"/>
      <c r="W352" s="13"/>
      <c r="X352" s="13"/>
      <c r="Y352" s="13"/>
      <c r="Z352" s="3"/>
      <c r="AA352" s="3"/>
      <c r="AB352" s="3"/>
      <c r="AC352" s="3"/>
      <c r="AD352" s="3"/>
      <c r="AE352" s="3"/>
      <c r="AF352" s="3"/>
    </row>
    <row r="353" spans="1:32">
      <c r="A353" s="3"/>
      <c r="D353" s="2"/>
      <c r="E353" s="3"/>
      <c r="F353" s="3"/>
      <c r="G353" s="3"/>
      <c r="H353" s="63"/>
      <c r="I353" s="63"/>
      <c r="J353" s="63"/>
      <c r="K353" s="63"/>
      <c r="L353" s="63"/>
      <c r="M353" s="63"/>
      <c r="N353" s="63"/>
      <c r="O353" s="63"/>
      <c r="P353" s="63"/>
      <c r="Q353" s="63"/>
      <c r="R353" s="3"/>
      <c r="S353" s="3"/>
      <c r="T353" s="13"/>
      <c r="U353" s="3"/>
      <c r="V353" s="3"/>
      <c r="W353" s="13"/>
      <c r="X353" s="13"/>
      <c r="Y353" s="13"/>
      <c r="Z353" s="3"/>
      <c r="AA353" s="3"/>
      <c r="AB353" s="3"/>
      <c r="AC353" s="3"/>
      <c r="AD353" s="3"/>
      <c r="AE353" s="3"/>
      <c r="AF353" s="3"/>
    </row>
    <row r="354" spans="1:32">
      <c r="A354" s="3"/>
      <c r="D354" s="2"/>
      <c r="E354" s="3"/>
      <c r="F354" s="3"/>
      <c r="G354" s="3"/>
      <c r="H354" s="63"/>
      <c r="I354" s="63"/>
      <c r="J354" s="63"/>
      <c r="K354" s="63"/>
      <c r="L354" s="63"/>
      <c r="M354" s="63"/>
      <c r="N354" s="63"/>
      <c r="O354" s="63"/>
      <c r="P354" s="63"/>
      <c r="Q354" s="63"/>
      <c r="R354" s="3"/>
      <c r="S354" s="3"/>
      <c r="T354" s="13"/>
      <c r="U354" s="3"/>
      <c r="V354" s="3"/>
      <c r="W354" s="13"/>
      <c r="X354" s="13"/>
      <c r="Y354" s="13"/>
      <c r="Z354" s="3"/>
      <c r="AA354" s="3"/>
      <c r="AB354" s="3"/>
      <c r="AC354" s="3"/>
      <c r="AD354" s="3"/>
      <c r="AE354" s="3"/>
      <c r="AF354" s="3"/>
    </row>
    <row r="355" spans="1:32">
      <c r="A355" s="3"/>
      <c r="D355" s="2"/>
      <c r="E355" s="3"/>
      <c r="F355" s="3"/>
      <c r="G355" s="3"/>
      <c r="H355" s="63"/>
      <c r="I355" s="63"/>
      <c r="J355" s="63"/>
      <c r="K355" s="63"/>
      <c r="L355" s="63"/>
      <c r="M355" s="63"/>
      <c r="N355" s="63"/>
      <c r="O355" s="63"/>
      <c r="P355" s="63"/>
      <c r="Q355" s="63"/>
      <c r="R355" s="3"/>
      <c r="S355" s="3"/>
      <c r="T355" s="13"/>
      <c r="U355" s="3"/>
      <c r="V355" s="3"/>
      <c r="W355" s="13"/>
      <c r="X355" s="13"/>
      <c r="Y355" s="13"/>
      <c r="Z355" s="3"/>
      <c r="AA355" s="3"/>
      <c r="AB355" s="3"/>
      <c r="AC355" s="3"/>
      <c r="AD355" s="3"/>
      <c r="AE355" s="3"/>
      <c r="AF355" s="3"/>
    </row>
    <row r="356" spans="1:32">
      <c r="A356" s="3"/>
      <c r="D356" s="2"/>
      <c r="E356" s="3"/>
      <c r="F356" s="3"/>
      <c r="G356" s="3"/>
      <c r="H356" s="63"/>
      <c r="I356" s="63"/>
      <c r="J356" s="63"/>
      <c r="K356" s="63"/>
      <c r="L356" s="63"/>
      <c r="M356" s="63"/>
      <c r="N356" s="63"/>
      <c r="O356" s="63"/>
      <c r="P356" s="63"/>
      <c r="Q356" s="63"/>
      <c r="R356" s="3"/>
      <c r="S356" s="3"/>
      <c r="T356" s="13"/>
      <c r="U356" s="3"/>
      <c r="V356" s="3"/>
      <c r="W356" s="13"/>
      <c r="X356" s="13"/>
      <c r="Y356" s="13"/>
      <c r="Z356" s="3"/>
      <c r="AA356" s="3"/>
      <c r="AB356" s="3"/>
      <c r="AC356" s="3"/>
      <c r="AD356" s="3"/>
      <c r="AE356" s="3"/>
      <c r="AF356" s="3"/>
    </row>
    <row r="357" spans="1:32">
      <c r="A357" s="3"/>
      <c r="D357" s="2"/>
      <c r="E357" s="3"/>
      <c r="F357" s="3"/>
      <c r="G357" s="3"/>
      <c r="H357" s="63"/>
      <c r="I357" s="63"/>
      <c r="J357" s="63"/>
      <c r="K357" s="63"/>
      <c r="L357" s="63"/>
      <c r="M357" s="63"/>
      <c r="N357" s="63"/>
      <c r="O357" s="63"/>
      <c r="P357" s="63"/>
      <c r="Q357" s="63"/>
      <c r="R357" s="3"/>
      <c r="S357" s="3"/>
      <c r="T357" s="13"/>
      <c r="U357" s="3"/>
      <c r="V357" s="3"/>
      <c r="W357" s="13"/>
      <c r="X357" s="13"/>
      <c r="Y357" s="13"/>
      <c r="Z357" s="3"/>
      <c r="AA357" s="3"/>
      <c r="AB357" s="3"/>
      <c r="AC357" s="3"/>
      <c r="AD357" s="3"/>
      <c r="AE357" s="3"/>
      <c r="AF357" s="3"/>
    </row>
    <row r="358" spans="1:32">
      <c r="A358" s="3"/>
      <c r="D358" s="2"/>
      <c r="E358" s="3"/>
      <c r="F358" s="3"/>
      <c r="G358" s="3"/>
      <c r="H358" s="63"/>
      <c r="I358" s="63"/>
      <c r="J358" s="63"/>
      <c r="K358" s="63"/>
      <c r="L358" s="63"/>
      <c r="M358" s="63"/>
      <c r="N358" s="63"/>
      <c r="O358" s="63"/>
      <c r="P358" s="63"/>
      <c r="Q358" s="63"/>
      <c r="R358" s="3"/>
      <c r="S358" s="3"/>
      <c r="T358" s="13"/>
      <c r="U358" s="3"/>
      <c r="V358" s="3"/>
      <c r="W358" s="13"/>
      <c r="X358" s="13"/>
      <c r="Y358" s="13"/>
      <c r="Z358" s="3"/>
      <c r="AA358" s="3"/>
      <c r="AB358" s="3"/>
      <c r="AC358" s="3"/>
      <c r="AD358" s="3"/>
      <c r="AE358" s="3"/>
      <c r="AF358" s="3"/>
    </row>
    <row r="359" spans="1:32">
      <c r="A359" s="3"/>
      <c r="D359" s="2"/>
      <c r="E359" s="3"/>
      <c r="F359" s="3"/>
      <c r="G359" s="3"/>
      <c r="H359" s="63"/>
      <c r="I359" s="63"/>
      <c r="J359" s="63"/>
      <c r="K359" s="63"/>
      <c r="L359" s="63"/>
      <c r="M359" s="63"/>
      <c r="N359" s="63"/>
      <c r="O359" s="63"/>
      <c r="P359" s="63"/>
      <c r="Q359" s="63"/>
      <c r="R359" s="3"/>
      <c r="S359" s="3"/>
      <c r="T359" s="13"/>
      <c r="U359" s="3"/>
      <c r="V359" s="3"/>
      <c r="W359" s="13"/>
      <c r="X359" s="13"/>
      <c r="Y359" s="13"/>
      <c r="Z359" s="3"/>
      <c r="AA359" s="3"/>
      <c r="AB359" s="3"/>
      <c r="AC359" s="3"/>
      <c r="AD359" s="3"/>
      <c r="AE359" s="3"/>
      <c r="AF359" s="3"/>
    </row>
    <row r="360" spans="1:32">
      <c r="A360" s="3"/>
      <c r="D360" s="2"/>
      <c r="E360" s="3"/>
      <c r="F360" s="3"/>
      <c r="G360" s="3"/>
      <c r="H360" s="63"/>
      <c r="I360" s="63"/>
      <c r="J360" s="63"/>
      <c r="K360" s="63"/>
      <c r="L360" s="63"/>
      <c r="M360" s="63"/>
      <c r="N360" s="63"/>
      <c r="O360" s="63"/>
      <c r="P360" s="63"/>
      <c r="Q360" s="63"/>
      <c r="R360" s="3"/>
      <c r="S360" s="3"/>
      <c r="T360" s="13"/>
      <c r="U360" s="3"/>
      <c r="V360" s="3"/>
      <c r="W360" s="13"/>
      <c r="X360" s="13"/>
      <c r="Y360" s="13"/>
      <c r="Z360" s="3"/>
      <c r="AA360" s="3"/>
      <c r="AB360" s="3"/>
      <c r="AC360" s="3"/>
      <c r="AD360" s="3"/>
      <c r="AE360" s="3"/>
      <c r="AF360" s="3"/>
    </row>
    <row r="361" spans="1:32">
      <c r="A361" s="3"/>
      <c r="D361" s="2"/>
      <c r="E361" s="3"/>
      <c r="F361" s="3"/>
      <c r="G361" s="3"/>
      <c r="H361" s="63"/>
      <c r="I361" s="63"/>
      <c r="J361" s="63"/>
      <c r="K361" s="63"/>
      <c r="L361" s="63"/>
      <c r="M361" s="63"/>
      <c r="N361" s="63"/>
      <c r="O361" s="63"/>
      <c r="P361" s="63"/>
      <c r="Q361" s="63"/>
      <c r="R361" s="3"/>
      <c r="S361" s="3"/>
      <c r="T361" s="13"/>
      <c r="U361" s="3"/>
      <c r="V361" s="3"/>
      <c r="W361" s="13"/>
      <c r="X361" s="13"/>
      <c r="Y361" s="13"/>
      <c r="Z361" s="3"/>
      <c r="AA361" s="3"/>
      <c r="AB361" s="3"/>
      <c r="AC361" s="3"/>
      <c r="AD361" s="3"/>
      <c r="AE361" s="3"/>
      <c r="AF361" s="3"/>
    </row>
    <row r="362" spans="1:32">
      <c r="A362" s="3"/>
      <c r="D362" s="2"/>
      <c r="E362" s="3"/>
      <c r="F362" s="3"/>
      <c r="G362" s="3"/>
      <c r="H362" s="63"/>
      <c r="I362" s="63"/>
      <c r="J362" s="63"/>
      <c r="K362" s="63"/>
      <c r="L362" s="63"/>
      <c r="M362" s="63"/>
      <c r="N362" s="63"/>
      <c r="O362" s="63"/>
      <c r="P362" s="63"/>
      <c r="Q362" s="63"/>
      <c r="R362" s="3"/>
      <c r="S362" s="3"/>
      <c r="T362" s="13"/>
      <c r="U362" s="3"/>
      <c r="V362" s="3"/>
      <c r="W362" s="13"/>
      <c r="X362" s="13"/>
      <c r="Y362" s="13"/>
      <c r="Z362" s="3"/>
      <c r="AA362" s="3"/>
      <c r="AB362" s="3"/>
      <c r="AC362" s="3"/>
      <c r="AD362" s="3"/>
      <c r="AE362" s="3"/>
      <c r="AF362" s="3"/>
    </row>
    <row r="363" spans="1:32">
      <c r="A363" s="3"/>
      <c r="D363" s="2"/>
      <c r="E363" s="3"/>
      <c r="F363" s="3"/>
      <c r="G363" s="3"/>
      <c r="H363" s="63"/>
      <c r="I363" s="63"/>
      <c r="J363" s="63"/>
      <c r="K363" s="63"/>
      <c r="L363" s="63"/>
      <c r="M363" s="63"/>
      <c r="N363" s="63"/>
      <c r="O363" s="63"/>
      <c r="P363" s="63"/>
      <c r="Q363" s="63"/>
      <c r="R363" s="3"/>
      <c r="S363" s="3"/>
      <c r="T363" s="13"/>
      <c r="U363" s="3"/>
      <c r="V363" s="3"/>
      <c r="W363" s="13"/>
      <c r="X363" s="13"/>
      <c r="Y363" s="13"/>
      <c r="Z363" s="3"/>
      <c r="AA363" s="3"/>
      <c r="AB363" s="3"/>
      <c r="AC363" s="3"/>
      <c r="AD363" s="3"/>
      <c r="AE363" s="3"/>
      <c r="AF363" s="3"/>
    </row>
    <row r="364" spans="1:32">
      <c r="A364" s="3"/>
      <c r="D364" s="2"/>
      <c r="E364" s="3"/>
      <c r="F364" s="3"/>
      <c r="G364" s="3"/>
      <c r="H364" s="63"/>
      <c r="I364" s="63"/>
      <c r="J364" s="63"/>
      <c r="K364" s="63"/>
      <c r="L364" s="63"/>
      <c r="M364" s="63"/>
      <c r="N364" s="63"/>
      <c r="O364" s="63"/>
      <c r="P364" s="63"/>
      <c r="Q364" s="63"/>
      <c r="R364" s="3"/>
      <c r="S364" s="3"/>
      <c r="T364" s="13"/>
      <c r="U364" s="3"/>
      <c r="V364" s="3"/>
      <c r="W364" s="13"/>
      <c r="X364" s="13"/>
      <c r="Y364" s="13"/>
      <c r="Z364" s="3"/>
      <c r="AA364" s="3"/>
      <c r="AB364" s="3"/>
      <c r="AC364" s="3"/>
      <c r="AD364" s="3"/>
      <c r="AE364" s="3"/>
      <c r="AF364" s="3"/>
    </row>
    <row r="365" spans="1:32">
      <c r="A365" s="3"/>
      <c r="D365" s="2"/>
      <c r="E365" s="3"/>
      <c r="F365" s="3"/>
      <c r="G365" s="3"/>
      <c r="H365" s="63"/>
      <c r="I365" s="63"/>
      <c r="J365" s="63"/>
      <c r="K365" s="63"/>
      <c r="L365" s="63"/>
      <c r="M365" s="63"/>
      <c r="N365" s="63"/>
      <c r="O365" s="63"/>
      <c r="P365" s="63"/>
      <c r="Q365" s="63"/>
      <c r="R365" s="3"/>
      <c r="S365" s="3"/>
      <c r="T365" s="13"/>
      <c r="U365" s="3"/>
      <c r="V365" s="3"/>
      <c r="W365" s="13"/>
      <c r="X365" s="13"/>
      <c r="Y365" s="13"/>
      <c r="Z365" s="3"/>
      <c r="AA365" s="3"/>
      <c r="AB365" s="3"/>
      <c r="AC365" s="3"/>
      <c r="AD365" s="3"/>
      <c r="AE365" s="3"/>
      <c r="AF365" s="3"/>
    </row>
    <row r="366" spans="1:32">
      <c r="A366" s="3"/>
      <c r="D366" s="2"/>
      <c r="E366" s="3"/>
      <c r="F366" s="3"/>
      <c r="G366" s="3"/>
      <c r="H366" s="63"/>
      <c r="I366" s="63"/>
      <c r="J366" s="63"/>
      <c r="K366" s="63"/>
      <c r="L366" s="63"/>
      <c r="M366" s="63"/>
      <c r="N366" s="63"/>
      <c r="O366" s="63"/>
      <c r="P366" s="63"/>
      <c r="Q366" s="63"/>
      <c r="R366" s="3"/>
      <c r="S366" s="3"/>
      <c r="T366" s="13"/>
      <c r="U366" s="3"/>
      <c r="V366" s="3"/>
      <c r="W366" s="13"/>
      <c r="X366" s="13"/>
      <c r="Y366" s="13"/>
      <c r="Z366" s="3"/>
      <c r="AA366" s="3"/>
      <c r="AB366" s="3"/>
      <c r="AC366" s="3"/>
      <c r="AD366" s="3"/>
      <c r="AE366" s="3"/>
      <c r="AF366" s="3"/>
    </row>
    <row r="367" spans="1:32">
      <c r="A367" s="3"/>
      <c r="D367" s="2"/>
      <c r="E367" s="3"/>
      <c r="F367" s="3"/>
      <c r="G367" s="3"/>
      <c r="H367" s="63"/>
      <c r="I367" s="63"/>
      <c r="J367" s="63"/>
      <c r="K367" s="63"/>
      <c r="L367" s="63"/>
      <c r="M367" s="63"/>
      <c r="N367" s="63"/>
      <c r="O367" s="63"/>
      <c r="P367" s="63"/>
      <c r="Q367" s="63"/>
      <c r="R367" s="3"/>
      <c r="S367" s="3"/>
      <c r="T367" s="13"/>
      <c r="U367" s="3"/>
      <c r="V367" s="3"/>
      <c r="W367" s="13"/>
      <c r="X367" s="13"/>
      <c r="Y367" s="13"/>
      <c r="Z367" s="3"/>
      <c r="AA367" s="3"/>
      <c r="AB367" s="3"/>
      <c r="AC367" s="3"/>
      <c r="AD367" s="3"/>
      <c r="AE367" s="3"/>
      <c r="AF367" s="3"/>
    </row>
    <row r="368" spans="1:32">
      <c r="A368" s="3"/>
      <c r="D368" s="2"/>
      <c r="E368" s="3"/>
      <c r="F368" s="3"/>
      <c r="G368" s="3"/>
      <c r="H368" s="63"/>
      <c r="I368" s="63"/>
      <c r="J368" s="63"/>
      <c r="K368" s="63"/>
      <c r="L368" s="63"/>
      <c r="M368" s="63"/>
      <c r="N368" s="63"/>
      <c r="O368" s="63"/>
      <c r="P368" s="63"/>
      <c r="Q368" s="63"/>
      <c r="R368" s="3"/>
      <c r="S368" s="3"/>
      <c r="T368" s="13"/>
      <c r="U368" s="3"/>
      <c r="V368" s="3"/>
      <c r="W368" s="13"/>
      <c r="X368" s="13"/>
      <c r="Y368" s="13"/>
      <c r="Z368" s="3"/>
      <c r="AA368" s="3"/>
      <c r="AB368" s="3"/>
      <c r="AC368" s="3"/>
      <c r="AD368" s="3"/>
      <c r="AE368" s="3"/>
      <c r="AF368" s="3"/>
    </row>
    <row r="369" spans="1:32">
      <c r="A369" s="3"/>
      <c r="D369" s="2"/>
      <c r="E369" s="3"/>
      <c r="F369" s="3"/>
      <c r="G369" s="3"/>
      <c r="H369" s="63"/>
      <c r="I369" s="63"/>
      <c r="J369" s="63"/>
      <c r="K369" s="63"/>
      <c r="L369" s="63"/>
      <c r="M369" s="63"/>
      <c r="N369" s="63"/>
      <c r="O369" s="63"/>
      <c r="P369" s="63"/>
      <c r="Q369" s="63"/>
      <c r="R369" s="3"/>
      <c r="S369" s="3"/>
      <c r="T369" s="13"/>
      <c r="U369" s="3"/>
      <c r="V369" s="3"/>
      <c r="W369" s="13"/>
      <c r="X369" s="13"/>
      <c r="Y369" s="13"/>
      <c r="Z369" s="3"/>
      <c r="AA369" s="3"/>
      <c r="AB369" s="3"/>
      <c r="AC369" s="3"/>
      <c r="AD369" s="3"/>
      <c r="AE369" s="3"/>
      <c r="AF369" s="3"/>
    </row>
    <row r="370" spans="1:32">
      <c r="A370" s="3"/>
      <c r="D370" s="2"/>
      <c r="E370" s="3"/>
      <c r="F370" s="3"/>
      <c r="G370" s="3"/>
      <c r="H370" s="63"/>
      <c r="I370" s="63"/>
      <c r="J370" s="63"/>
      <c r="K370" s="63"/>
      <c r="L370" s="63"/>
      <c r="M370" s="63"/>
      <c r="N370" s="63"/>
      <c r="O370" s="63"/>
      <c r="P370" s="63"/>
      <c r="Q370" s="63"/>
      <c r="R370" s="3"/>
      <c r="S370" s="3"/>
      <c r="T370" s="13"/>
      <c r="U370" s="3"/>
      <c r="V370" s="3"/>
      <c r="W370" s="13"/>
      <c r="X370" s="13"/>
      <c r="Y370" s="13"/>
      <c r="Z370" s="3"/>
      <c r="AA370" s="3"/>
      <c r="AB370" s="3"/>
      <c r="AC370" s="3"/>
      <c r="AD370" s="3"/>
      <c r="AE370" s="3"/>
      <c r="AF370" s="3"/>
    </row>
    <row r="371" spans="1:32">
      <c r="A371" s="3"/>
      <c r="D371" s="2"/>
      <c r="E371" s="3"/>
      <c r="F371" s="3"/>
      <c r="G371" s="3"/>
      <c r="H371" s="63"/>
      <c r="I371" s="63"/>
      <c r="J371" s="63"/>
      <c r="K371" s="63"/>
      <c r="L371" s="63"/>
      <c r="M371" s="63"/>
      <c r="N371" s="63"/>
      <c r="O371" s="63"/>
      <c r="P371" s="63"/>
      <c r="Q371" s="63"/>
      <c r="R371" s="3"/>
      <c r="S371" s="3"/>
      <c r="T371" s="13"/>
      <c r="U371" s="3"/>
      <c r="V371" s="3"/>
      <c r="W371" s="13"/>
      <c r="X371" s="13"/>
      <c r="Y371" s="13"/>
      <c r="Z371" s="3"/>
      <c r="AA371" s="3"/>
      <c r="AB371" s="3"/>
      <c r="AC371" s="3"/>
      <c r="AD371" s="3"/>
      <c r="AE371" s="3"/>
      <c r="AF371" s="3"/>
    </row>
    <row r="372" spans="1:32">
      <c r="A372" s="3"/>
      <c r="D372" s="2"/>
      <c r="E372" s="3"/>
      <c r="F372" s="3"/>
      <c r="G372" s="3"/>
      <c r="H372" s="63"/>
      <c r="I372" s="63"/>
      <c r="J372" s="63"/>
      <c r="K372" s="63"/>
      <c r="L372" s="63"/>
      <c r="M372" s="63"/>
      <c r="N372" s="63"/>
      <c r="O372" s="63"/>
      <c r="P372" s="63"/>
      <c r="Q372" s="63"/>
      <c r="R372" s="3"/>
      <c r="S372" s="3"/>
      <c r="T372" s="13"/>
      <c r="U372" s="3"/>
      <c r="V372" s="3"/>
      <c r="W372" s="13"/>
      <c r="X372" s="13"/>
      <c r="Y372" s="13"/>
      <c r="Z372" s="3"/>
      <c r="AA372" s="3"/>
      <c r="AB372" s="3"/>
      <c r="AC372" s="3"/>
      <c r="AD372" s="3"/>
      <c r="AE372" s="3"/>
      <c r="AF372" s="3"/>
    </row>
    <row r="373" spans="1:32">
      <c r="A373" s="3"/>
      <c r="D373" s="2"/>
      <c r="E373" s="3"/>
      <c r="F373" s="3"/>
      <c r="G373" s="3"/>
      <c r="H373" s="63"/>
      <c r="I373" s="63"/>
      <c r="J373" s="63"/>
      <c r="K373" s="63"/>
      <c r="L373" s="63"/>
      <c r="M373" s="63"/>
      <c r="N373" s="63"/>
      <c r="O373" s="63"/>
      <c r="P373" s="63"/>
      <c r="Q373" s="63"/>
      <c r="R373" s="3"/>
      <c r="S373" s="3"/>
      <c r="T373" s="13"/>
      <c r="U373" s="3"/>
      <c r="V373" s="3"/>
      <c r="W373" s="13"/>
      <c r="X373" s="13"/>
      <c r="Y373" s="13"/>
      <c r="Z373" s="3"/>
      <c r="AA373" s="3"/>
      <c r="AB373" s="3"/>
      <c r="AC373" s="3"/>
      <c r="AD373" s="3"/>
      <c r="AE373" s="3"/>
      <c r="AF373" s="3"/>
    </row>
    <row r="374" spans="1:32">
      <c r="A374" s="3"/>
      <c r="D374" s="2"/>
      <c r="E374" s="3"/>
      <c r="F374" s="3"/>
      <c r="G374" s="3"/>
      <c r="H374" s="63"/>
      <c r="I374" s="63"/>
      <c r="J374" s="63"/>
      <c r="K374" s="63"/>
      <c r="L374" s="63"/>
      <c r="M374" s="63"/>
      <c r="N374" s="63"/>
      <c r="O374" s="63"/>
      <c r="P374" s="63"/>
      <c r="Q374" s="63"/>
      <c r="R374" s="3"/>
      <c r="S374" s="3"/>
      <c r="T374" s="13"/>
      <c r="U374" s="3"/>
      <c r="V374" s="3"/>
      <c r="W374" s="13"/>
      <c r="X374" s="13"/>
      <c r="Y374" s="13"/>
      <c r="Z374" s="3"/>
      <c r="AA374" s="3"/>
      <c r="AB374" s="3"/>
      <c r="AC374" s="3"/>
      <c r="AD374" s="3"/>
      <c r="AE374" s="3"/>
      <c r="AF374" s="3"/>
    </row>
    <row r="375" spans="1:32">
      <c r="A375" s="3"/>
      <c r="D375" s="2"/>
      <c r="E375" s="3"/>
      <c r="F375" s="3"/>
      <c r="G375" s="3"/>
      <c r="H375" s="63"/>
      <c r="I375" s="63"/>
      <c r="J375" s="63"/>
      <c r="K375" s="63"/>
      <c r="L375" s="63"/>
      <c r="M375" s="63"/>
      <c r="N375" s="63"/>
      <c r="O375" s="63"/>
      <c r="P375" s="63"/>
      <c r="Q375" s="63"/>
      <c r="R375" s="3"/>
      <c r="S375" s="3"/>
      <c r="T375" s="13"/>
      <c r="U375" s="3"/>
      <c r="V375" s="3"/>
      <c r="W375" s="13"/>
      <c r="X375" s="13"/>
      <c r="Y375" s="13"/>
      <c r="Z375" s="3"/>
      <c r="AA375" s="3"/>
      <c r="AB375" s="3"/>
      <c r="AC375" s="3"/>
      <c r="AD375" s="3"/>
      <c r="AE375" s="3"/>
      <c r="AF375" s="3"/>
    </row>
    <row r="376" spans="1:32">
      <c r="A376" s="3"/>
      <c r="D376" s="2"/>
      <c r="E376" s="3"/>
      <c r="F376" s="3"/>
      <c r="G376" s="3"/>
      <c r="H376" s="63"/>
      <c r="I376" s="63"/>
      <c r="J376" s="63"/>
      <c r="K376" s="63"/>
      <c r="L376" s="63"/>
      <c r="M376" s="63"/>
      <c r="N376" s="63"/>
      <c r="O376" s="63"/>
      <c r="P376" s="63"/>
      <c r="Q376" s="63"/>
      <c r="R376" s="3"/>
      <c r="S376" s="3"/>
      <c r="T376" s="13"/>
      <c r="U376" s="3"/>
      <c r="V376" s="3"/>
      <c r="W376" s="13"/>
      <c r="X376" s="13"/>
      <c r="Y376" s="13"/>
      <c r="Z376" s="3"/>
      <c r="AA376" s="3"/>
      <c r="AB376" s="3"/>
      <c r="AC376" s="3"/>
      <c r="AD376" s="3"/>
      <c r="AE376" s="3"/>
      <c r="AF376" s="3"/>
    </row>
    <row r="377" spans="1:32">
      <c r="A377" s="3"/>
      <c r="D377" s="2"/>
      <c r="E377" s="3"/>
      <c r="F377" s="3"/>
      <c r="G377" s="3"/>
      <c r="H377" s="63"/>
      <c r="I377" s="63"/>
      <c r="J377" s="63"/>
      <c r="K377" s="63"/>
      <c r="L377" s="63"/>
      <c r="M377" s="63"/>
      <c r="N377" s="63"/>
      <c r="O377" s="63"/>
      <c r="P377" s="63"/>
      <c r="Q377" s="63"/>
      <c r="R377" s="3"/>
      <c r="S377" s="3"/>
      <c r="T377" s="13"/>
      <c r="U377" s="3"/>
      <c r="V377" s="3"/>
      <c r="W377" s="13"/>
      <c r="X377" s="13"/>
      <c r="Y377" s="13"/>
      <c r="Z377" s="3"/>
      <c r="AA377" s="3"/>
      <c r="AB377" s="3"/>
      <c r="AC377" s="3"/>
      <c r="AD377" s="3"/>
      <c r="AE377" s="3"/>
      <c r="AF377" s="3"/>
    </row>
    <row r="378" spans="1:32">
      <c r="A378" s="3"/>
      <c r="D378" s="2"/>
      <c r="E378" s="3"/>
      <c r="F378" s="3"/>
      <c r="G378" s="3"/>
      <c r="H378" s="63"/>
      <c r="I378" s="63"/>
      <c r="J378" s="63"/>
      <c r="K378" s="63"/>
      <c r="L378" s="63"/>
      <c r="M378" s="63"/>
      <c r="N378" s="63"/>
      <c r="O378" s="63"/>
      <c r="P378" s="63"/>
      <c r="Q378" s="63"/>
      <c r="R378" s="3"/>
      <c r="S378" s="3"/>
      <c r="T378" s="13"/>
      <c r="U378" s="3"/>
      <c r="V378" s="3"/>
      <c r="W378" s="13"/>
      <c r="X378" s="13"/>
      <c r="Y378" s="13"/>
      <c r="Z378" s="3"/>
      <c r="AA378" s="3"/>
      <c r="AB378" s="3"/>
      <c r="AC378" s="3"/>
      <c r="AD378" s="3"/>
      <c r="AE378" s="3"/>
      <c r="AF378" s="3"/>
    </row>
    <row r="379" spans="1:32">
      <c r="A379" s="3"/>
      <c r="D379" s="2"/>
      <c r="E379" s="3"/>
      <c r="F379" s="3"/>
      <c r="G379" s="3"/>
      <c r="H379" s="63"/>
      <c r="I379" s="63"/>
      <c r="J379" s="63"/>
      <c r="K379" s="63"/>
      <c r="L379" s="63"/>
      <c r="M379" s="63"/>
      <c r="N379" s="63"/>
      <c r="O379" s="63"/>
      <c r="P379" s="63"/>
      <c r="Q379" s="63"/>
      <c r="R379" s="3"/>
      <c r="S379" s="3"/>
      <c r="T379" s="13"/>
      <c r="U379" s="3"/>
      <c r="V379" s="3"/>
      <c r="W379" s="13"/>
      <c r="X379" s="13"/>
      <c r="Y379" s="13"/>
      <c r="Z379" s="3"/>
      <c r="AA379" s="3"/>
      <c r="AB379" s="3"/>
      <c r="AC379" s="3"/>
      <c r="AD379" s="3"/>
      <c r="AE379" s="3"/>
      <c r="AF379" s="3"/>
    </row>
    <row r="380" spans="1:32">
      <c r="A380" s="3"/>
      <c r="D380" s="2"/>
      <c r="E380" s="3"/>
      <c r="F380" s="3"/>
      <c r="G380" s="3"/>
      <c r="H380" s="63"/>
      <c r="I380" s="63"/>
      <c r="J380" s="63"/>
      <c r="K380" s="63"/>
      <c r="L380" s="63"/>
      <c r="M380" s="63"/>
      <c r="N380" s="63"/>
      <c r="O380" s="63"/>
      <c r="P380" s="63"/>
      <c r="Q380" s="63"/>
      <c r="R380" s="3"/>
      <c r="S380" s="3"/>
      <c r="T380" s="13"/>
      <c r="U380" s="3"/>
      <c r="V380" s="3"/>
      <c r="W380" s="13"/>
      <c r="X380" s="13"/>
      <c r="Y380" s="13"/>
      <c r="Z380" s="3"/>
      <c r="AA380" s="3"/>
      <c r="AB380" s="3"/>
      <c r="AC380" s="3"/>
      <c r="AD380" s="3"/>
      <c r="AE380" s="3"/>
      <c r="AF380" s="3"/>
    </row>
    <row r="381" spans="1:32">
      <c r="A381" s="3"/>
      <c r="D381" s="2"/>
      <c r="E381" s="3"/>
      <c r="F381" s="3"/>
      <c r="G381" s="3"/>
      <c r="H381" s="63"/>
      <c r="I381" s="63"/>
      <c r="J381" s="63"/>
      <c r="K381" s="63"/>
      <c r="L381" s="63"/>
      <c r="M381" s="63"/>
      <c r="N381" s="63"/>
      <c r="O381" s="63"/>
      <c r="P381" s="63"/>
      <c r="Q381" s="63"/>
      <c r="R381" s="3"/>
      <c r="S381" s="3"/>
      <c r="T381" s="13"/>
      <c r="U381" s="3"/>
      <c r="V381" s="3"/>
      <c r="W381" s="13"/>
      <c r="X381" s="13"/>
      <c r="Y381" s="13"/>
      <c r="Z381" s="3"/>
      <c r="AA381" s="3"/>
      <c r="AB381" s="3"/>
      <c r="AC381" s="3"/>
      <c r="AD381" s="3"/>
      <c r="AE381" s="3"/>
      <c r="AF381" s="3"/>
    </row>
    <row r="382" spans="1:32">
      <c r="A382" s="3"/>
      <c r="D382" s="2"/>
      <c r="E382" s="3"/>
      <c r="F382" s="3"/>
      <c r="G382" s="3"/>
      <c r="H382" s="63"/>
      <c r="I382" s="63"/>
      <c r="J382" s="63"/>
      <c r="K382" s="63"/>
      <c r="L382" s="63"/>
      <c r="M382" s="63"/>
      <c r="N382" s="63"/>
      <c r="O382" s="63"/>
      <c r="P382" s="63"/>
      <c r="Q382" s="63"/>
      <c r="R382" s="3"/>
      <c r="S382" s="3"/>
      <c r="T382" s="13"/>
      <c r="U382" s="3"/>
      <c r="V382" s="3"/>
      <c r="W382" s="13"/>
      <c r="X382" s="13"/>
      <c r="Y382" s="13"/>
      <c r="Z382" s="3"/>
      <c r="AA382" s="3"/>
      <c r="AB382" s="3"/>
      <c r="AC382" s="3"/>
      <c r="AD382" s="3"/>
      <c r="AE382" s="3"/>
      <c r="AF382" s="3"/>
    </row>
    <row r="383" spans="1:32">
      <c r="A383" s="3"/>
      <c r="D383" s="2"/>
      <c r="E383" s="3"/>
      <c r="F383" s="3"/>
      <c r="G383" s="3"/>
      <c r="H383" s="63"/>
      <c r="I383" s="63"/>
      <c r="J383" s="63"/>
      <c r="K383" s="63"/>
      <c r="L383" s="63"/>
      <c r="M383" s="63"/>
      <c r="N383" s="63"/>
      <c r="O383" s="63"/>
      <c r="P383" s="63"/>
      <c r="Q383" s="63"/>
      <c r="R383" s="3"/>
      <c r="S383" s="3"/>
      <c r="T383" s="13"/>
      <c r="U383" s="3"/>
      <c r="V383" s="3"/>
      <c r="W383" s="13"/>
      <c r="X383" s="13"/>
      <c r="Y383" s="13"/>
      <c r="Z383" s="3"/>
      <c r="AA383" s="3"/>
      <c r="AB383" s="3"/>
      <c r="AC383" s="3"/>
      <c r="AD383" s="3"/>
      <c r="AE383" s="3"/>
      <c r="AF383" s="3"/>
    </row>
    <row r="384" spans="1:32">
      <c r="A384" s="3"/>
      <c r="D384" s="2"/>
      <c r="E384" s="3"/>
      <c r="F384" s="3"/>
      <c r="G384" s="3"/>
      <c r="H384" s="63"/>
      <c r="I384" s="63"/>
      <c r="J384" s="63"/>
      <c r="K384" s="63"/>
      <c r="L384" s="63"/>
      <c r="M384" s="63"/>
      <c r="N384" s="63"/>
      <c r="O384" s="63"/>
      <c r="P384" s="63"/>
      <c r="Q384" s="63"/>
      <c r="R384" s="3"/>
      <c r="S384" s="3"/>
      <c r="T384" s="13"/>
      <c r="U384" s="3"/>
      <c r="V384" s="3"/>
      <c r="W384" s="13"/>
      <c r="X384" s="13"/>
      <c r="Y384" s="13"/>
      <c r="Z384" s="3"/>
      <c r="AA384" s="3"/>
      <c r="AB384" s="3"/>
      <c r="AC384" s="3"/>
      <c r="AD384" s="3"/>
      <c r="AE384" s="3"/>
      <c r="AF384" s="3"/>
    </row>
    <row r="385" spans="1:32">
      <c r="A385" s="3"/>
      <c r="D385" s="2"/>
      <c r="E385" s="3"/>
      <c r="F385" s="3"/>
      <c r="G385" s="3"/>
      <c r="H385" s="63"/>
      <c r="I385" s="63"/>
      <c r="J385" s="63"/>
      <c r="K385" s="63"/>
      <c r="L385" s="63"/>
      <c r="M385" s="63"/>
      <c r="N385" s="63"/>
      <c r="O385" s="63"/>
      <c r="P385" s="63"/>
      <c r="Q385" s="63"/>
      <c r="R385" s="3"/>
      <c r="S385" s="3"/>
      <c r="T385" s="13"/>
      <c r="U385" s="3"/>
      <c r="V385" s="3"/>
      <c r="W385" s="13"/>
      <c r="X385" s="13"/>
      <c r="Y385" s="13"/>
      <c r="Z385" s="3"/>
      <c r="AA385" s="3"/>
      <c r="AB385" s="3"/>
      <c r="AC385" s="3"/>
      <c r="AD385" s="3"/>
      <c r="AE385" s="3"/>
      <c r="AF385" s="3"/>
    </row>
    <row r="386" spans="1:32">
      <c r="A386" s="3"/>
      <c r="D386" s="2"/>
      <c r="E386" s="3"/>
      <c r="F386" s="3"/>
      <c r="G386" s="3"/>
      <c r="H386" s="63"/>
      <c r="I386" s="63"/>
      <c r="J386" s="63"/>
      <c r="K386" s="63"/>
      <c r="L386" s="63"/>
      <c r="M386" s="63"/>
      <c r="N386" s="63"/>
      <c r="O386" s="63"/>
      <c r="P386" s="63"/>
      <c r="Q386" s="63"/>
      <c r="R386" s="3"/>
      <c r="S386" s="3"/>
      <c r="T386" s="13"/>
      <c r="U386" s="3"/>
      <c r="V386" s="3"/>
      <c r="W386" s="13"/>
      <c r="X386" s="13"/>
      <c r="Y386" s="13"/>
      <c r="Z386" s="3"/>
      <c r="AA386" s="3"/>
      <c r="AB386" s="3"/>
      <c r="AC386" s="3"/>
      <c r="AD386" s="3"/>
      <c r="AE386" s="3"/>
      <c r="AF386" s="3"/>
    </row>
    <row r="387" spans="1:32">
      <c r="A387" s="3"/>
      <c r="D387" s="2"/>
      <c r="E387" s="3"/>
      <c r="F387" s="3"/>
      <c r="G387" s="3"/>
      <c r="H387" s="63"/>
      <c r="I387" s="63"/>
      <c r="J387" s="63"/>
      <c r="K387" s="63"/>
      <c r="L387" s="63"/>
      <c r="M387" s="63"/>
      <c r="N387" s="63"/>
      <c r="O387" s="63"/>
      <c r="P387" s="63"/>
      <c r="Q387" s="63"/>
      <c r="R387" s="3"/>
      <c r="S387" s="3"/>
      <c r="T387" s="13"/>
      <c r="U387" s="3"/>
      <c r="V387" s="3"/>
      <c r="W387" s="13"/>
      <c r="X387" s="13"/>
      <c r="Y387" s="13"/>
      <c r="Z387" s="3"/>
      <c r="AA387" s="3"/>
      <c r="AB387" s="3"/>
      <c r="AC387" s="3"/>
      <c r="AD387" s="3"/>
      <c r="AE387" s="3"/>
      <c r="AF387" s="3"/>
    </row>
    <row r="388" spans="1:32">
      <c r="A388" s="3"/>
      <c r="D388" s="2"/>
      <c r="E388" s="3"/>
      <c r="F388" s="3"/>
      <c r="G388" s="3"/>
      <c r="H388" s="63"/>
      <c r="I388" s="63"/>
      <c r="J388" s="63"/>
      <c r="K388" s="63"/>
      <c r="L388" s="63"/>
      <c r="M388" s="63"/>
      <c r="N388" s="63"/>
      <c r="O388" s="63"/>
      <c r="P388" s="63"/>
      <c r="Q388" s="63"/>
      <c r="R388" s="3"/>
      <c r="S388" s="3"/>
      <c r="T388" s="13"/>
      <c r="U388" s="3"/>
      <c r="V388" s="3"/>
      <c r="W388" s="13"/>
      <c r="X388" s="13"/>
      <c r="Y388" s="13"/>
      <c r="Z388" s="3"/>
      <c r="AA388" s="3"/>
      <c r="AB388" s="3"/>
      <c r="AC388" s="3"/>
      <c r="AD388" s="3"/>
      <c r="AE388" s="3"/>
      <c r="AF388" s="3"/>
    </row>
    <row r="389" spans="1:32">
      <c r="A389" s="3"/>
      <c r="D389" s="2"/>
      <c r="E389" s="3"/>
      <c r="F389" s="3"/>
      <c r="G389" s="3"/>
      <c r="H389" s="63"/>
      <c r="I389" s="63"/>
      <c r="J389" s="63"/>
      <c r="K389" s="63"/>
      <c r="L389" s="63"/>
      <c r="M389" s="63"/>
      <c r="N389" s="63"/>
      <c r="O389" s="63"/>
      <c r="P389" s="63"/>
      <c r="Q389" s="63"/>
      <c r="R389" s="3"/>
      <c r="S389" s="3"/>
      <c r="T389" s="13"/>
      <c r="U389" s="3"/>
      <c r="V389" s="3"/>
      <c r="W389" s="13"/>
      <c r="X389" s="13"/>
      <c r="Y389" s="13"/>
      <c r="Z389" s="3"/>
      <c r="AA389" s="3"/>
      <c r="AB389" s="3"/>
      <c r="AC389" s="3"/>
      <c r="AD389" s="3"/>
      <c r="AE389" s="3"/>
      <c r="AF389" s="3"/>
    </row>
    <row r="390" spans="1:32">
      <c r="A390" s="3"/>
      <c r="D390" s="2"/>
      <c r="E390" s="3"/>
      <c r="F390" s="3"/>
      <c r="G390" s="3"/>
      <c r="H390" s="63"/>
      <c r="I390" s="63"/>
      <c r="J390" s="63"/>
      <c r="K390" s="63"/>
      <c r="L390" s="63"/>
      <c r="M390" s="63"/>
      <c r="N390" s="63"/>
      <c r="O390" s="63"/>
      <c r="P390" s="63"/>
      <c r="Q390" s="63"/>
      <c r="R390" s="3"/>
      <c r="S390" s="3"/>
      <c r="T390" s="13"/>
      <c r="U390" s="3"/>
      <c r="V390" s="3"/>
      <c r="W390" s="13"/>
      <c r="X390" s="13"/>
      <c r="Y390" s="13"/>
      <c r="Z390" s="3"/>
      <c r="AA390" s="3"/>
      <c r="AB390" s="3"/>
      <c r="AC390" s="3"/>
      <c r="AD390" s="3"/>
      <c r="AE390" s="3"/>
      <c r="AF390" s="3"/>
    </row>
  </sheetData>
  <sortState ref="A2:Z390">
    <sortCondition ref="A2:A390"/>
  </sortState>
  <hyperlinks>
    <hyperlink ref="Y155" r:id="rId1" display="psoucy@ecpsme.com" xr:uid="{AE43C6E4-59C2-2343-A258-28D0068AA30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E030A-A297-5347-AE25-7311D31C55A9}">
  <sheetPr codeName="Sheet3"/>
  <dimension ref="A1:K36"/>
  <sheetViews>
    <sheetView workbookViewId="0">
      <selection activeCell="A7" sqref="A7"/>
    </sheetView>
  </sheetViews>
  <sheetFormatPr defaultColWidth="8.85546875" defaultRowHeight="15"/>
  <cols>
    <col min="1" max="1" width="13.28515625" bestFit="1" customWidth="1"/>
    <col min="4" max="4" width="24" bestFit="1" customWidth="1"/>
    <col min="5" max="5" width="34.140625" customWidth="1"/>
    <col min="6" max="6" width="26.28515625" customWidth="1"/>
    <col min="11" max="11" width="11.85546875" customWidth="1"/>
  </cols>
  <sheetData>
    <row r="1" spans="1:11">
      <c r="A1" t="s">
        <v>1026</v>
      </c>
      <c r="B1" t="s">
        <v>1027</v>
      </c>
      <c r="C1" t="s">
        <v>1028</v>
      </c>
      <c r="D1" t="s">
        <v>1029</v>
      </c>
      <c r="E1" t="s">
        <v>4</v>
      </c>
      <c r="F1" t="s">
        <v>3</v>
      </c>
      <c r="G1" t="s">
        <v>1030</v>
      </c>
      <c r="H1" t="s">
        <v>1031</v>
      </c>
      <c r="I1" t="s">
        <v>1032</v>
      </c>
      <c r="J1" t="s">
        <v>1033</v>
      </c>
      <c r="K1" t="s">
        <v>1034</v>
      </c>
    </row>
    <row r="2" spans="1:11">
      <c r="A2" t="s">
        <v>1035</v>
      </c>
      <c r="B2" t="s">
        <v>107</v>
      </c>
      <c r="C2" t="s">
        <v>1036</v>
      </c>
      <c r="D2" t="s">
        <v>1037</v>
      </c>
      <c r="E2" s="41">
        <v>44.509692000000001</v>
      </c>
      <c r="F2">
        <v>-69.679596000000004</v>
      </c>
      <c r="G2">
        <v>4928710.2850000001</v>
      </c>
      <c r="H2">
        <v>445982.53490000003</v>
      </c>
      <c r="I2" t="s">
        <v>1038</v>
      </c>
      <c r="J2" t="s">
        <v>1039</v>
      </c>
      <c r="K2" t="s">
        <v>1040</v>
      </c>
    </row>
    <row r="3" spans="1:11">
      <c r="A3" t="s">
        <v>1041</v>
      </c>
      <c r="B3" t="s">
        <v>107</v>
      </c>
      <c r="C3" t="s">
        <v>1036</v>
      </c>
      <c r="D3" t="s">
        <v>1042</v>
      </c>
      <c r="E3" s="41">
        <v>44.529161999999999</v>
      </c>
      <c r="F3">
        <v>-69.663829000000007</v>
      </c>
      <c r="G3">
        <v>4930862.6960000005</v>
      </c>
      <c r="H3">
        <v>447253.36190000002</v>
      </c>
      <c r="I3" t="s">
        <v>1043</v>
      </c>
      <c r="J3" t="s">
        <v>1044</v>
      </c>
      <c r="K3" t="s">
        <v>1040</v>
      </c>
    </row>
    <row r="4" spans="1:11">
      <c r="A4" t="s">
        <v>1045</v>
      </c>
      <c r="B4" t="s">
        <v>107</v>
      </c>
      <c r="C4" t="s">
        <v>1036</v>
      </c>
      <c r="D4" t="s">
        <v>1046</v>
      </c>
      <c r="E4" s="41">
        <v>44.534331000000002</v>
      </c>
      <c r="F4">
        <v>-69.654267000000004</v>
      </c>
      <c r="G4">
        <v>4931430.8049999997</v>
      </c>
      <c r="H4">
        <v>448017.75280000002</v>
      </c>
      <c r="I4" t="s">
        <v>1038</v>
      </c>
      <c r="J4" t="s">
        <v>1039</v>
      </c>
      <c r="K4" t="s">
        <v>1040</v>
      </c>
    </row>
    <row r="5" spans="1:11">
      <c r="A5" t="s">
        <v>1047</v>
      </c>
      <c r="B5" t="s">
        <v>107</v>
      </c>
      <c r="C5" t="s">
        <v>1036</v>
      </c>
      <c r="D5" t="s">
        <v>1048</v>
      </c>
      <c r="E5" s="41">
        <v>44.556210999999998</v>
      </c>
      <c r="F5">
        <v>-69.658992999999995</v>
      </c>
      <c r="G5">
        <v>4933864.1660000002</v>
      </c>
      <c r="H5">
        <v>447661.89679999999</v>
      </c>
      <c r="I5" t="s">
        <v>1043</v>
      </c>
      <c r="J5" t="s">
        <v>1039</v>
      </c>
      <c r="K5" t="s">
        <v>1040</v>
      </c>
    </row>
    <row r="6" spans="1:11">
      <c r="A6" t="s">
        <v>1049</v>
      </c>
      <c r="B6" t="s">
        <v>107</v>
      </c>
      <c r="C6" t="s">
        <v>1036</v>
      </c>
      <c r="D6" t="s">
        <v>1050</v>
      </c>
      <c r="E6" s="41">
        <v>44.552073</v>
      </c>
      <c r="F6">
        <v>-69.655218000000005</v>
      </c>
      <c r="G6">
        <v>4933402.0789999999</v>
      </c>
      <c r="H6">
        <v>447958.02230000001</v>
      </c>
      <c r="I6" t="s">
        <v>1043</v>
      </c>
      <c r="J6" t="s">
        <v>1039</v>
      </c>
      <c r="K6" t="s">
        <v>1051</v>
      </c>
    </row>
    <row r="7" spans="1:11">
      <c r="A7" t="s">
        <v>1052</v>
      </c>
      <c r="B7" t="s">
        <v>107</v>
      </c>
      <c r="C7" t="s">
        <v>1036</v>
      </c>
      <c r="D7" t="s">
        <v>1053</v>
      </c>
      <c r="E7" s="41">
        <v>44.562742</v>
      </c>
      <c r="F7">
        <v>-69.661264000000003</v>
      </c>
      <c r="G7">
        <v>4934591.1310000001</v>
      </c>
      <c r="H7">
        <v>447487.42849999998</v>
      </c>
      <c r="I7" t="s">
        <v>1043</v>
      </c>
      <c r="J7" t="s">
        <v>1039</v>
      </c>
      <c r="K7" t="s">
        <v>1040</v>
      </c>
    </row>
    <row r="8" spans="1:11">
      <c r="A8" t="s">
        <v>1054</v>
      </c>
      <c r="B8" t="s">
        <v>107</v>
      </c>
      <c r="C8" t="s">
        <v>1036</v>
      </c>
      <c r="D8" t="s">
        <v>1055</v>
      </c>
      <c r="E8" s="41">
        <v>44.548565000000004</v>
      </c>
      <c r="F8">
        <v>-69.673118000000002</v>
      </c>
      <c r="G8">
        <v>4933023.9687900003</v>
      </c>
      <c r="H8">
        <v>446533.06186399999</v>
      </c>
      <c r="I8" t="s">
        <v>1056</v>
      </c>
      <c r="J8" t="s">
        <v>1039</v>
      </c>
      <c r="K8" t="s">
        <v>1040</v>
      </c>
    </row>
    <row r="9" spans="1:11">
      <c r="A9" t="s">
        <v>1057</v>
      </c>
      <c r="B9" t="s">
        <v>107</v>
      </c>
      <c r="C9" t="s">
        <v>1036</v>
      </c>
      <c r="D9" t="s">
        <v>1058</v>
      </c>
      <c r="E9" s="41">
        <v>44.550539000000001</v>
      </c>
      <c r="F9">
        <v>-69.676891999999995</v>
      </c>
      <c r="G9">
        <v>4933245.7831199998</v>
      </c>
      <c r="H9">
        <v>446235.12785400002</v>
      </c>
      <c r="I9" t="s">
        <v>1038</v>
      </c>
      <c r="J9" t="s">
        <v>1039</v>
      </c>
      <c r="K9" t="s">
        <v>1040</v>
      </c>
    </row>
    <row r="10" spans="1:11">
      <c r="A10" t="s">
        <v>1059</v>
      </c>
      <c r="B10" t="s">
        <v>107</v>
      </c>
      <c r="C10" t="s">
        <v>1036</v>
      </c>
      <c r="D10" t="s">
        <v>1060</v>
      </c>
      <c r="E10" s="41">
        <v>44.564390000000003</v>
      </c>
      <c r="F10">
        <v>-69.666891000000007</v>
      </c>
      <c r="G10">
        <v>4934777.8206700003</v>
      </c>
      <c r="H10">
        <v>447042.00692499999</v>
      </c>
      <c r="I10" t="s">
        <v>1038</v>
      </c>
      <c r="J10" t="s">
        <v>1039</v>
      </c>
      <c r="K10" t="s">
        <v>1040</v>
      </c>
    </row>
    <row r="11" spans="1:11">
      <c r="A11" t="s">
        <v>1061</v>
      </c>
      <c r="B11" t="s">
        <v>107</v>
      </c>
      <c r="C11" t="s">
        <v>1036</v>
      </c>
      <c r="D11" t="s">
        <v>1062</v>
      </c>
      <c r="E11" s="41">
        <v>44.567791999999997</v>
      </c>
      <c r="F11">
        <v>-69.660861999999995</v>
      </c>
      <c r="G11">
        <v>4935151.7818700001</v>
      </c>
      <c r="H11">
        <v>447523.82491000002</v>
      </c>
      <c r="I11" s="40" t="s">
        <v>1063</v>
      </c>
      <c r="J11" t="s">
        <v>1039</v>
      </c>
      <c r="K11" t="s">
        <v>1051</v>
      </c>
    </row>
    <row r="12" spans="1:11">
      <c r="A12" t="s">
        <v>1064</v>
      </c>
      <c r="B12" t="s">
        <v>107</v>
      </c>
      <c r="C12" t="s">
        <v>1036</v>
      </c>
      <c r="D12" t="s">
        <v>1065</v>
      </c>
      <c r="E12" s="41">
        <v>44.566065000000002</v>
      </c>
      <c r="F12">
        <v>-69.649482000000006</v>
      </c>
      <c r="G12">
        <v>4934952.6729300003</v>
      </c>
      <c r="H12">
        <v>448425.92389099998</v>
      </c>
      <c r="I12" t="s">
        <v>1038</v>
      </c>
      <c r="J12" t="s">
        <v>1039</v>
      </c>
      <c r="K12" t="s">
        <v>1040</v>
      </c>
    </row>
    <row r="13" spans="1:11">
      <c r="A13" t="s">
        <v>1066</v>
      </c>
      <c r="B13" t="s">
        <v>107</v>
      </c>
      <c r="C13" t="s">
        <v>1036</v>
      </c>
      <c r="D13" t="s">
        <v>1067</v>
      </c>
      <c r="E13" s="41">
        <v>44.568677000000001</v>
      </c>
      <c r="F13">
        <v>-69.653690999999995</v>
      </c>
      <c r="G13">
        <v>4935245.4699400002</v>
      </c>
      <c r="H13">
        <v>448094.08725899999</v>
      </c>
      <c r="I13" t="s">
        <v>1043</v>
      </c>
      <c r="J13" t="s">
        <v>1039</v>
      </c>
      <c r="K13" t="s">
        <v>1040</v>
      </c>
    </row>
    <row r="14" spans="1:11">
      <c r="A14" t="s">
        <v>1066</v>
      </c>
      <c r="B14" t="s">
        <v>107</v>
      </c>
      <c r="C14" t="s">
        <v>1036</v>
      </c>
      <c r="D14" t="s">
        <v>1067</v>
      </c>
      <c r="E14" s="41">
        <v>44.568677000000001</v>
      </c>
      <c r="F14">
        <v>-69.653690999999995</v>
      </c>
      <c r="G14">
        <v>4935245.47</v>
      </c>
      <c r="H14">
        <v>448094.08730000001</v>
      </c>
      <c r="I14" t="s">
        <v>1043</v>
      </c>
      <c r="J14" t="s">
        <v>1039</v>
      </c>
      <c r="K14" t="s">
        <v>1040</v>
      </c>
    </row>
    <row r="15" spans="1:11">
      <c r="A15" t="s">
        <v>1068</v>
      </c>
      <c r="B15" t="s">
        <v>107</v>
      </c>
      <c r="C15" t="s">
        <v>1036</v>
      </c>
      <c r="D15" t="s">
        <v>1069</v>
      </c>
      <c r="E15" s="41">
        <v>44.581446</v>
      </c>
      <c r="F15">
        <v>-69.648022999999995</v>
      </c>
      <c r="G15">
        <v>4936660.2640000004</v>
      </c>
      <c r="H15">
        <v>448555.36239999998</v>
      </c>
      <c r="I15" s="40" t="s">
        <v>1063</v>
      </c>
      <c r="J15" t="s">
        <v>1039</v>
      </c>
      <c r="K15" t="s">
        <v>1051</v>
      </c>
    </row>
    <row r="16" spans="1:11">
      <c r="A16" t="s">
        <v>1070</v>
      </c>
      <c r="B16" t="s">
        <v>107</v>
      </c>
      <c r="C16" t="s">
        <v>1036</v>
      </c>
      <c r="D16" t="s">
        <v>1071</v>
      </c>
      <c r="E16" s="41">
        <v>44.576472000000003</v>
      </c>
      <c r="F16">
        <v>-69.644022000000007</v>
      </c>
      <c r="G16">
        <v>4936105.2336799996</v>
      </c>
      <c r="H16">
        <v>448868.63437500002</v>
      </c>
      <c r="I16" t="s">
        <v>1043</v>
      </c>
      <c r="J16" t="s">
        <v>1039</v>
      </c>
      <c r="K16" t="s">
        <v>1040</v>
      </c>
    </row>
    <row r="17" spans="1:11" hidden="1">
      <c r="A17" t="s">
        <v>1072</v>
      </c>
      <c r="B17" t="s">
        <v>107</v>
      </c>
      <c r="C17" t="s">
        <v>1036</v>
      </c>
      <c r="D17" t="s">
        <v>1073</v>
      </c>
      <c r="E17" s="41">
        <v>44.542791999999999</v>
      </c>
      <c r="F17">
        <v>-69.661636000000001</v>
      </c>
      <c r="G17">
        <v>4932375.3320000004</v>
      </c>
      <c r="H17">
        <v>447439.92540000001</v>
      </c>
      <c r="I17" s="40" t="s">
        <v>1063</v>
      </c>
      <c r="J17" t="s">
        <v>1039</v>
      </c>
      <c r="K17" t="s">
        <v>1051</v>
      </c>
    </row>
    <row r="18" spans="1:11" hidden="1">
      <c r="A18" t="s">
        <v>1072</v>
      </c>
      <c r="B18" t="s">
        <v>107</v>
      </c>
      <c r="C18" t="s">
        <v>1036</v>
      </c>
      <c r="D18" t="s">
        <v>1073</v>
      </c>
      <c r="E18" s="41">
        <v>44.542791999999999</v>
      </c>
      <c r="F18">
        <v>-69.661636000000001</v>
      </c>
      <c r="G18">
        <v>4932375.3320000004</v>
      </c>
      <c r="H18">
        <v>447439.92540000001</v>
      </c>
      <c r="I18" s="40" t="s">
        <v>1063</v>
      </c>
      <c r="J18" t="s">
        <v>1039</v>
      </c>
      <c r="K18" t="s">
        <v>1051</v>
      </c>
    </row>
    <row r="19" spans="1:11" hidden="1">
      <c r="A19" t="s">
        <v>1072</v>
      </c>
      <c r="B19" t="s">
        <v>107</v>
      </c>
      <c r="C19" t="s">
        <v>1036</v>
      </c>
      <c r="D19" t="s">
        <v>1073</v>
      </c>
      <c r="E19" s="41">
        <v>44.542791999999999</v>
      </c>
      <c r="F19">
        <v>-69.661636000000001</v>
      </c>
      <c r="G19">
        <v>4932375.3320000004</v>
      </c>
      <c r="H19">
        <v>447439.92540000001</v>
      </c>
      <c r="I19" s="40" t="s">
        <v>1063</v>
      </c>
      <c r="J19" t="s">
        <v>1039</v>
      </c>
      <c r="K19" t="s">
        <v>1051</v>
      </c>
    </row>
    <row r="20" spans="1:11" hidden="1">
      <c r="A20" t="s">
        <v>1072</v>
      </c>
      <c r="B20" t="s">
        <v>107</v>
      </c>
      <c r="C20" t="s">
        <v>1036</v>
      </c>
      <c r="D20" t="s">
        <v>1073</v>
      </c>
      <c r="E20" s="41">
        <v>44.542791999999999</v>
      </c>
      <c r="F20">
        <v>-69.661636000000001</v>
      </c>
      <c r="G20">
        <v>4932375.3320000004</v>
      </c>
      <c r="H20">
        <v>447439.92540000001</v>
      </c>
      <c r="I20" s="40" t="s">
        <v>1063</v>
      </c>
      <c r="J20" t="s">
        <v>1039</v>
      </c>
      <c r="K20" t="s">
        <v>1051</v>
      </c>
    </row>
    <row r="21" spans="1:11" hidden="1">
      <c r="A21" t="s">
        <v>1072</v>
      </c>
      <c r="B21" t="s">
        <v>107</v>
      </c>
      <c r="C21" t="s">
        <v>1036</v>
      </c>
      <c r="D21" t="s">
        <v>1073</v>
      </c>
      <c r="E21" s="41">
        <v>44.542791999999999</v>
      </c>
      <c r="F21">
        <v>-69.661636000000001</v>
      </c>
      <c r="G21">
        <v>4932375.3320000004</v>
      </c>
      <c r="H21">
        <v>447439.92540000001</v>
      </c>
      <c r="I21" s="40" t="s">
        <v>1063</v>
      </c>
      <c r="J21" t="s">
        <v>1039</v>
      </c>
      <c r="K21" t="s">
        <v>1051</v>
      </c>
    </row>
    <row r="22" spans="1:11" hidden="1">
      <c r="A22" t="s">
        <v>1072</v>
      </c>
      <c r="B22" t="s">
        <v>107</v>
      </c>
      <c r="C22" t="s">
        <v>1036</v>
      </c>
      <c r="D22" t="s">
        <v>1073</v>
      </c>
      <c r="E22" s="41">
        <v>44.542791999999999</v>
      </c>
      <c r="F22">
        <v>-69.661636000000001</v>
      </c>
      <c r="G22">
        <v>4932375.3320000004</v>
      </c>
      <c r="H22">
        <v>447439.92540000001</v>
      </c>
      <c r="I22" s="40" t="s">
        <v>1063</v>
      </c>
      <c r="J22" t="s">
        <v>1039</v>
      </c>
      <c r="K22" t="s">
        <v>1051</v>
      </c>
    </row>
    <row r="23" spans="1:11" hidden="1">
      <c r="A23" t="s">
        <v>1072</v>
      </c>
      <c r="B23" t="s">
        <v>107</v>
      </c>
      <c r="C23" t="s">
        <v>1036</v>
      </c>
      <c r="D23" t="s">
        <v>1073</v>
      </c>
      <c r="E23" s="41">
        <v>44.542791999999999</v>
      </c>
      <c r="F23">
        <v>-69.661636000000001</v>
      </c>
      <c r="G23">
        <v>4932375.3320000004</v>
      </c>
      <c r="H23">
        <v>447439.92540000001</v>
      </c>
      <c r="I23" s="40" t="s">
        <v>1063</v>
      </c>
      <c r="J23" t="s">
        <v>1039</v>
      </c>
      <c r="K23" t="s">
        <v>1051</v>
      </c>
    </row>
    <row r="24" spans="1:11" hidden="1">
      <c r="A24" t="s">
        <v>1072</v>
      </c>
      <c r="B24" t="s">
        <v>107</v>
      </c>
      <c r="C24" t="s">
        <v>1036</v>
      </c>
      <c r="D24" t="s">
        <v>1073</v>
      </c>
      <c r="E24" s="41">
        <v>44.542791999999999</v>
      </c>
      <c r="F24">
        <v>-69.661636000000001</v>
      </c>
      <c r="G24">
        <v>4932375.3320000004</v>
      </c>
      <c r="H24">
        <v>447439.92540000001</v>
      </c>
      <c r="I24" s="40" t="s">
        <v>1063</v>
      </c>
      <c r="J24" t="s">
        <v>1039</v>
      </c>
      <c r="K24" t="s">
        <v>1051</v>
      </c>
    </row>
    <row r="25" spans="1:11" hidden="1">
      <c r="A25" t="s">
        <v>1072</v>
      </c>
      <c r="B25" t="s">
        <v>107</v>
      </c>
      <c r="C25" t="s">
        <v>1036</v>
      </c>
      <c r="D25" t="s">
        <v>1073</v>
      </c>
      <c r="E25" s="41">
        <v>44.542791999999999</v>
      </c>
      <c r="F25">
        <v>-69.661636000000001</v>
      </c>
      <c r="G25">
        <v>4932375.3320000004</v>
      </c>
      <c r="H25">
        <v>447439.92540000001</v>
      </c>
      <c r="I25" s="40" t="s">
        <v>1063</v>
      </c>
      <c r="J25" t="s">
        <v>1039</v>
      </c>
      <c r="K25" t="s">
        <v>1051</v>
      </c>
    </row>
    <row r="26" spans="1:11" hidden="1">
      <c r="A26" t="s">
        <v>1072</v>
      </c>
      <c r="B26" t="s">
        <v>107</v>
      </c>
      <c r="C26" t="s">
        <v>1036</v>
      </c>
      <c r="D26" t="s">
        <v>1073</v>
      </c>
      <c r="E26" s="41">
        <v>44.542791999999999</v>
      </c>
      <c r="F26">
        <v>-69.661636000000001</v>
      </c>
      <c r="G26">
        <v>4932375.3320000004</v>
      </c>
      <c r="H26">
        <v>447439.92540000001</v>
      </c>
      <c r="I26" s="40" t="s">
        <v>1063</v>
      </c>
      <c r="J26" t="s">
        <v>1039</v>
      </c>
      <c r="K26" t="s">
        <v>1051</v>
      </c>
    </row>
    <row r="27" spans="1:11" hidden="1">
      <c r="A27" t="s">
        <v>1072</v>
      </c>
      <c r="B27" t="s">
        <v>107</v>
      </c>
      <c r="C27" t="s">
        <v>1036</v>
      </c>
      <c r="D27" t="s">
        <v>1073</v>
      </c>
      <c r="E27" s="41">
        <v>44.542791999999999</v>
      </c>
      <c r="F27">
        <v>-69.661636000000001</v>
      </c>
      <c r="G27">
        <v>4932375.3320000004</v>
      </c>
      <c r="H27">
        <v>447439.92540000001</v>
      </c>
      <c r="I27" s="40" t="s">
        <v>1063</v>
      </c>
      <c r="J27" t="s">
        <v>1039</v>
      </c>
      <c r="K27" t="s">
        <v>1051</v>
      </c>
    </row>
    <row r="28" spans="1:11">
      <c r="A28" t="s">
        <v>1074</v>
      </c>
      <c r="B28" t="s">
        <v>107</v>
      </c>
      <c r="C28" t="s">
        <v>1036</v>
      </c>
      <c r="D28" t="s">
        <v>1075</v>
      </c>
      <c r="E28" s="41">
        <v>44.570880000000002</v>
      </c>
      <c r="F28">
        <v>-69.640377000000001</v>
      </c>
      <c r="G28">
        <v>4935481.8790499996</v>
      </c>
      <c r="H28">
        <v>449153.16146099998</v>
      </c>
      <c r="I28" t="s">
        <v>1043</v>
      </c>
      <c r="J28" t="s">
        <v>1039</v>
      </c>
      <c r="K28" t="s">
        <v>1040</v>
      </c>
    </row>
    <row r="29" spans="1:11">
      <c r="A29" t="s">
        <v>1076</v>
      </c>
      <c r="B29" t="s">
        <v>107</v>
      </c>
      <c r="C29" t="s">
        <v>1036</v>
      </c>
      <c r="D29" t="s">
        <v>1077</v>
      </c>
      <c r="E29" s="41">
        <v>44.566048000000002</v>
      </c>
      <c r="F29">
        <v>-69.637457999999995</v>
      </c>
      <c r="G29">
        <v>4934943.2508800002</v>
      </c>
      <c r="H29">
        <v>449380.775524</v>
      </c>
      <c r="I29" t="s">
        <v>1043</v>
      </c>
      <c r="J29" t="s">
        <v>1039</v>
      </c>
      <c r="K29" t="s">
        <v>1051</v>
      </c>
    </row>
    <row r="30" spans="1:11">
      <c r="A30" t="s">
        <v>1078</v>
      </c>
      <c r="B30" t="s">
        <v>107</v>
      </c>
      <c r="C30" t="s">
        <v>1036</v>
      </c>
      <c r="D30" t="s">
        <v>1079</v>
      </c>
      <c r="E30" s="41">
        <v>44.555782999999998</v>
      </c>
      <c r="F30">
        <v>-69.631960000000007</v>
      </c>
      <c r="G30">
        <v>4933799.7118899999</v>
      </c>
      <c r="H30">
        <v>449808.54350700002</v>
      </c>
      <c r="I30" s="40" t="s">
        <v>1063</v>
      </c>
      <c r="J30" t="s">
        <v>1039</v>
      </c>
      <c r="K30" t="s">
        <v>1051</v>
      </c>
    </row>
    <row r="31" spans="1:11">
      <c r="A31" t="s">
        <v>1080</v>
      </c>
      <c r="B31" t="s">
        <v>107</v>
      </c>
      <c r="C31" t="s">
        <v>1036</v>
      </c>
      <c r="D31" t="s">
        <v>1081</v>
      </c>
      <c r="E31" s="41">
        <v>44.551623999999997</v>
      </c>
      <c r="F31">
        <v>-69.632225000000005</v>
      </c>
      <c r="G31">
        <v>4933337.8490000004</v>
      </c>
      <c r="H31">
        <v>449783.88410000002</v>
      </c>
      <c r="I31" s="40" t="s">
        <v>1063</v>
      </c>
      <c r="J31" t="s">
        <v>1039</v>
      </c>
      <c r="K31" t="s">
        <v>1051</v>
      </c>
    </row>
    <row r="32" spans="1:11">
      <c r="A32" t="s">
        <v>1082</v>
      </c>
      <c r="B32" t="s">
        <v>107</v>
      </c>
      <c r="C32" t="s">
        <v>1036</v>
      </c>
      <c r="D32" t="s">
        <v>1083</v>
      </c>
      <c r="E32" s="41">
        <v>44.546500000000002</v>
      </c>
      <c r="F32">
        <v>-69.635816000000005</v>
      </c>
      <c r="G32">
        <v>4932770.8449999997</v>
      </c>
      <c r="H32">
        <v>449494.22830000002</v>
      </c>
      <c r="I32" s="40" t="s">
        <v>1063</v>
      </c>
      <c r="J32" t="s">
        <v>1039</v>
      </c>
      <c r="K32" t="s">
        <v>1051</v>
      </c>
    </row>
    <row r="33" spans="1:11">
      <c r="A33" t="s">
        <v>1084</v>
      </c>
      <c r="B33" t="s">
        <v>107</v>
      </c>
      <c r="C33" t="s">
        <v>1036</v>
      </c>
      <c r="D33" t="s">
        <v>1085</v>
      </c>
      <c r="E33" s="41">
        <v>44.543433999999998</v>
      </c>
      <c r="F33">
        <v>-69.641063000000003</v>
      </c>
      <c r="G33">
        <v>4932433.5729999999</v>
      </c>
      <c r="H33">
        <v>449074.74349999998</v>
      </c>
      <c r="I33" t="s">
        <v>1043</v>
      </c>
      <c r="J33" t="s">
        <v>1039</v>
      </c>
      <c r="K33" t="s">
        <v>1040</v>
      </c>
    </row>
    <row r="34" spans="1:11">
      <c r="A34" t="s">
        <v>1086</v>
      </c>
      <c r="B34" t="s">
        <v>107</v>
      </c>
      <c r="C34" t="s">
        <v>1036</v>
      </c>
      <c r="D34" t="s">
        <v>1087</v>
      </c>
      <c r="E34" s="41">
        <v>44.540224000000002</v>
      </c>
      <c r="F34">
        <v>-69.648854999999998</v>
      </c>
      <c r="G34">
        <v>4932081.932</v>
      </c>
      <c r="H34">
        <v>448452.91279999999</v>
      </c>
      <c r="I34" t="s">
        <v>1043</v>
      </c>
      <c r="J34" t="s">
        <v>1039</v>
      </c>
      <c r="K34" t="s">
        <v>1051</v>
      </c>
    </row>
    <row r="35" spans="1:11">
      <c r="A35" t="s">
        <v>1072</v>
      </c>
      <c r="B35" t="s">
        <v>107</v>
      </c>
      <c r="C35" t="s">
        <v>1036</v>
      </c>
      <c r="D35" t="s">
        <v>1073</v>
      </c>
      <c r="E35" s="41">
        <v>44.542791999999999</v>
      </c>
      <c r="F35">
        <v>-69.661636000000001</v>
      </c>
      <c r="G35">
        <v>4932375.3320000004</v>
      </c>
      <c r="H35">
        <v>447439.92540000001</v>
      </c>
      <c r="I35" s="40" t="s">
        <v>1063</v>
      </c>
      <c r="J35" t="s">
        <v>1039</v>
      </c>
      <c r="K35" t="s">
        <v>1051</v>
      </c>
    </row>
    <row r="36" spans="1:11">
      <c r="A36" t="s">
        <v>1088</v>
      </c>
      <c r="B36" t="s">
        <v>107</v>
      </c>
      <c r="C36" t="s">
        <v>1036</v>
      </c>
      <c r="D36" t="s">
        <v>1089</v>
      </c>
      <c r="E36" s="41">
        <v>44.544283999999998</v>
      </c>
      <c r="F36">
        <v>-69.670174000000003</v>
      </c>
      <c r="G36">
        <v>4932546.5250000004</v>
      </c>
      <c r="H36">
        <v>446762.96679999999</v>
      </c>
      <c r="I36" t="s">
        <v>1043</v>
      </c>
      <c r="J36" t="s">
        <v>1039</v>
      </c>
      <c r="K36" t="s">
        <v>1051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93B34-29F1-6846-8DEC-01EE768AF9FD}">
  <sheetPr codeName="Sheet5"/>
  <dimension ref="A1:Y1010"/>
  <sheetViews>
    <sheetView zoomScale="115" workbookViewId="0">
      <pane ySplit="1" topLeftCell="A560" activePane="bottomLeft" state="frozen"/>
      <selection pane="bottomLeft" activeCell="A566" sqref="A566"/>
    </sheetView>
  </sheetViews>
  <sheetFormatPr defaultColWidth="8.85546875" defaultRowHeight="15"/>
  <cols>
    <col min="1" max="1" width="12.7109375" bestFit="1" customWidth="1"/>
    <col min="2" max="2" width="12" bestFit="1" customWidth="1"/>
    <col min="3" max="3" width="26.28515625" bestFit="1" customWidth="1"/>
    <col min="4" max="4" width="9.7109375" customWidth="1"/>
    <col min="5" max="6" width="21.42578125" style="2" customWidth="1"/>
    <col min="7" max="7" width="10.85546875" style="21" customWidth="1"/>
    <col min="8" max="12" width="6" style="29" bestFit="1" customWidth="1"/>
    <col min="13" max="13" width="6" style="29" customWidth="1"/>
    <col min="14" max="14" width="9.85546875" style="29" customWidth="1"/>
    <col min="15" max="15" width="8.42578125" style="29" customWidth="1"/>
    <col min="16" max="16" width="19.42578125" bestFit="1" customWidth="1"/>
    <col min="17" max="17" width="9.42578125" customWidth="1"/>
    <col min="18" max="18" width="7.7109375" style="9" customWidth="1"/>
    <col min="19" max="19" width="16" bestFit="1" customWidth="1"/>
    <col min="20" max="20" width="15.85546875" bestFit="1" customWidth="1"/>
    <col min="21" max="21" width="7.28515625" style="29" customWidth="1"/>
    <col min="25" max="25" width="20.28515625" style="21" customWidth="1"/>
    <col min="26" max="26" width="13.7109375" bestFit="1" customWidth="1"/>
    <col min="27" max="27" width="10.85546875" bestFit="1" customWidth="1"/>
    <col min="28" max="28" width="11" bestFit="1" customWidth="1"/>
    <col min="29" max="29" width="10.42578125" bestFit="1" customWidth="1"/>
  </cols>
  <sheetData>
    <row r="1" spans="1:21" s="1" customFormat="1" ht="120">
      <c r="A1" s="1" t="s">
        <v>3</v>
      </c>
      <c r="B1" s="1" t="s">
        <v>4</v>
      </c>
      <c r="C1" s="1" t="s">
        <v>1092</v>
      </c>
      <c r="D1" s="27" t="s">
        <v>1090</v>
      </c>
      <c r="E1" s="27" t="s">
        <v>1002</v>
      </c>
      <c r="F1" s="27" t="s">
        <v>1019</v>
      </c>
      <c r="G1" s="21" t="s">
        <v>1024</v>
      </c>
      <c r="H1" s="28" t="s">
        <v>886</v>
      </c>
      <c r="I1" s="30" t="s">
        <v>6</v>
      </c>
      <c r="J1" s="30" t="s">
        <v>7</v>
      </c>
      <c r="K1" s="30" t="s">
        <v>8</v>
      </c>
      <c r="L1" s="30" t="s">
        <v>9</v>
      </c>
      <c r="M1" s="30" t="s">
        <v>10</v>
      </c>
      <c r="N1" s="28" t="s">
        <v>881</v>
      </c>
      <c r="O1" s="28" t="s">
        <v>882</v>
      </c>
      <c r="P1" s="1" t="s">
        <v>252</v>
      </c>
      <c r="Q1" s="1" t="s">
        <v>887</v>
      </c>
      <c r="R1" s="32" t="s">
        <v>891</v>
      </c>
      <c r="S1" s="27" t="s">
        <v>878</v>
      </c>
      <c r="T1" s="27" t="s">
        <v>1025</v>
      </c>
      <c r="U1" s="28" t="s">
        <v>1020</v>
      </c>
    </row>
    <row r="2" spans="1:21">
      <c r="A2">
        <v>-69.633193524000006</v>
      </c>
      <c r="B2">
        <v>44.550739329000002</v>
      </c>
      <c r="C2" t="s">
        <v>32</v>
      </c>
      <c r="D2" t="s">
        <v>21</v>
      </c>
      <c r="G2" s="21">
        <f t="shared" ref="G2:G65" si="0">IF(Q2="Y", 1, 0)</f>
        <v>0</v>
      </c>
      <c r="H2" s="29">
        <v>41</v>
      </c>
      <c r="I2" s="29" t="s">
        <v>53</v>
      </c>
      <c r="J2" s="29" t="s">
        <v>53</v>
      </c>
      <c r="K2" s="29" t="s">
        <v>53</v>
      </c>
      <c r="L2" s="29" t="s">
        <v>53</v>
      </c>
      <c r="M2" s="29" t="s">
        <v>53</v>
      </c>
      <c r="N2" s="29">
        <v>0</v>
      </c>
      <c r="O2" s="29" t="s">
        <v>883</v>
      </c>
      <c r="P2" t="s">
        <v>893</v>
      </c>
      <c r="Q2" s="36" t="s">
        <v>889</v>
      </c>
      <c r="R2" s="31"/>
      <c r="S2" t="s">
        <v>879</v>
      </c>
      <c r="T2" s="9" t="str">
        <f t="shared" ref="T2:T65" si="1">IF(Q2="N","None",(IF(AND(S2="Ornamental",Q2="Y"),"Insert/Injection",(IF(AND(OR(S2="Bush",H2&lt;10),Q2="Y"),"Manual Removal","Organic Spray")))))</f>
        <v>None</v>
      </c>
    </row>
    <row r="3" spans="1:21">
      <c r="A3">
        <v>-69.634631459999994</v>
      </c>
      <c r="B3">
        <v>44.545802365999997</v>
      </c>
      <c r="C3" t="s">
        <v>34</v>
      </c>
      <c r="D3" t="s">
        <v>19</v>
      </c>
      <c r="G3" s="21">
        <f t="shared" si="0"/>
        <v>0</v>
      </c>
      <c r="H3" s="29">
        <v>33</v>
      </c>
      <c r="I3" s="29" t="s">
        <v>53</v>
      </c>
      <c r="J3" s="29" t="s">
        <v>53</v>
      </c>
      <c r="K3" s="29" t="s">
        <v>53</v>
      </c>
      <c r="L3" s="29" t="s">
        <v>53</v>
      </c>
      <c r="M3" s="29" t="s">
        <v>53</v>
      </c>
      <c r="N3" s="29">
        <v>0</v>
      </c>
      <c r="O3" s="29" t="s">
        <v>883</v>
      </c>
      <c r="P3" t="s">
        <v>893</v>
      </c>
      <c r="Q3" s="36" t="s">
        <v>889</v>
      </c>
      <c r="R3" s="31"/>
      <c r="S3" t="s">
        <v>879</v>
      </c>
      <c r="T3" s="9" t="str">
        <f t="shared" si="1"/>
        <v>None</v>
      </c>
    </row>
    <row r="4" spans="1:21">
      <c r="A4">
        <v>-69.634610648999995</v>
      </c>
      <c r="B4">
        <v>44.545613830999997</v>
      </c>
      <c r="C4" t="s">
        <v>34</v>
      </c>
      <c r="D4" t="s">
        <v>21</v>
      </c>
      <c r="G4" s="21">
        <f t="shared" si="0"/>
        <v>0</v>
      </c>
      <c r="H4" s="29">
        <v>33</v>
      </c>
      <c r="I4" s="29" t="s">
        <v>53</v>
      </c>
      <c r="J4" s="29" t="s">
        <v>53</v>
      </c>
      <c r="K4" s="29" t="s">
        <v>53</v>
      </c>
      <c r="L4" s="29" t="s">
        <v>53</v>
      </c>
      <c r="M4" s="29" t="s">
        <v>53</v>
      </c>
      <c r="N4" s="29">
        <v>0</v>
      </c>
      <c r="O4" s="29" t="s">
        <v>883</v>
      </c>
      <c r="P4" t="s">
        <v>893</v>
      </c>
      <c r="Q4" s="36" t="s">
        <v>889</v>
      </c>
      <c r="R4" s="31"/>
      <c r="S4" t="s">
        <v>879</v>
      </c>
      <c r="T4" s="9" t="str">
        <f t="shared" si="1"/>
        <v>None</v>
      </c>
    </row>
    <row r="5" spans="1:21">
      <c r="A5">
        <v>-69.633159784</v>
      </c>
      <c r="B5">
        <v>44.551246429999999</v>
      </c>
      <c r="C5" t="s">
        <v>30</v>
      </c>
      <c r="D5" t="s">
        <v>14</v>
      </c>
      <c r="G5" s="21">
        <f t="shared" si="0"/>
        <v>0</v>
      </c>
      <c r="H5" s="29">
        <v>25</v>
      </c>
      <c r="I5" s="29" t="s">
        <v>53</v>
      </c>
      <c r="J5" s="29" t="s">
        <v>53</v>
      </c>
      <c r="K5" s="29" t="s">
        <v>53</v>
      </c>
      <c r="L5" s="29" t="s">
        <v>53</v>
      </c>
      <c r="M5" s="29" t="s">
        <v>53</v>
      </c>
      <c r="N5" s="29">
        <v>0</v>
      </c>
      <c r="O5" s="29" t="s">
        <v>883</v>
      </c>
      <c r="P5" t="s">
        <v>893</v>
      </c>
      <c r="Q5" s="36" t="s">
        <v>889</v>
      </c>
      <c r="R5" s="31"/>
      <c r="S5" t="s">
        <v>879</v>
      </c>
      <c r="T5" s="9" t="str">
        <f t="shared" si="1"/>
        <v>None</v>
      </c>
    </row>
    <row r="6" spans="1:21">
      <c r="A6">
        <v>-69.633342166000006</v>
      </c>
      <c r="B6">
        <v>44.546382774999998</v>
      </c>
      <c r="C6" t="s">
        <v>43</v>
      </c>
      <c r="D6" t="s">
        <v>14</v>
      </c>
      <c r="G6" s="21">
        <f t="shared" si="0"/>
        <v>0</v>
      </c>
      <c r="H6" s="29">
        <v>24</v>
      </c>
      <c r="I6" s="29" t="s">
        <v>53</v>
      </c>
      <c r="J6" s="29" t="s">
        <v>53</v>
      </c>
      <c r="K6" s="29" t="s">
        <v>53</v>
      </c>
      <c r="L6" s="29" t="s">
        <v>53</v>
      </c>
      <c r="M6" s="29" t="s">
        <v>53</v>
      </c>
      <c r="N6" s="29">
        <v>0</v>
      </c>
      <c r="O6" s="29" t="s">
        <v>883</v>
      </c>
      <c r="P6" t="s">
        <v>893</v>
      </c>
      <c r="Q6" s="36" t="s">
        <v>889</v>
      </c>
      <c r="R6" s="31"/>
      <c r="S6" t="s">
        <v>879</v>
      </c>
      <c r="T6" s="9" t="str">
        <f t="shared" si="1"/>
        <v>None</v>
      </c>
    </row>
    <row r="7" spans="1:21">
      <c r="A7">
        <v>-69.633565446999995</v>
      </c>
      <c r="B7">
        <v>44.546432619999997</v>
      </c>
      <c r="C7" t="s">
        <v>43</v>
      </c>
      <c r="D7" t="s">
        <v>14</v>
      </c>
      <c r="G7" s="21">
        <f t="shared" si="0"/>
        <v>0</v>
      </c>
      <c r="H7" s="29">
        <v>24</v>
      </c>
      <c r="I7" s="29" t="s">
        <v>53</v>
      </c>
      <c r="J7" s="29" t="s">
        <v>53</v>
      </c>
      <c r="K7" s="29" t="s">
        <v>53</v>
      </c>
      <c r="L7" s="29" t="s">
        <v>53</v>
      </c>
      <c r="M7" s="29" t="s">
        <v>53</v>
      </c>
      <c r="N7" s="29">
        <v>0</v>
      </c>
      <c r="O7" s="29" t="s">
        <v>883</v>
      </c>
      <c r="P7" t="s">
        <v>893</v>
      </c>
      <c r="Q7" s="36" t="s">
        <v>889</v>
      </c>
      <c r="R7" s="31"/>
      <c r="S7" t="s">
        <v>879</v>
      </c>
      <c r="T7" s="9" t="str">
        <f t="shared" si="1"/>
        <v>None</v>
      </c>
    </row>
    <row r="8" spans="1:21">
      <c r="A8">
        <v>-69.629058287999996</v>
      </c>
      <c r="B8">
        <v>44.549465693999998</v>
      </c>
      <c r="C8" t="s">
        <v>34</v>
      </c>
      <c r="D8" t="s">
        <v>21</v>
      </c>
      <c r="G8" s="21">
        <f t="shared" si="0"/>
        <v>0</v>
      </c>
      <c r="H8" s="29">
        <v>23</v>
      </c>
      <c r="I8" s="29" t="s">
        <v>53</v>
      </c>
      <c r="J8" s="29" t="s">
        <v>53</v>
      </c>
      <c r="K8" s="29" t="s">
        <v>53</v>
      </c>
      <c r="L8" s="29" t="s">
        <v>53</v>
      </c>
      <c r="M8" s="29" t="s">
        <v>53</v>
      </c>
      <c r="N8" s="29">
        <v>0</v>
      </c>
      <c r="O8" s="29" t="s">
        <v>883</v>
      </c>
      <c r="P8" t="s">
        <v>893</v>
      </c>
      <c r="Q8" s="36" t="s">
        <v>889</v>
      </c>
      <c r="R8" s="31"/>
      <c r="S8" t="s">
        <v>879</v>
      </c>
      <c r="T8" s="9" t="str">
        <f t="shared" si="1"/>
        <v>None</v>
      </c>
    </row>
    <row r="9" spans="1:21">
      <c r="A9">
        <v>-69.633296408000007</v>
      </c>
      <c r="B9">
        <v>44.546279628000001</v>
      </c>
      <c r="C9" t="s">
        <v>43</v>
      </c>
      <c r="D9" t="s">
        <v>14</v>
      </c>
      <c r="G9" s="21">
        <f t="shared" si="0"/>
        <v>0</v>
      </c>
      <c r="H9" s="29">
        <v>23</v>
      </c>
      <c r="I9" s="29" t="s">
        <v>53</v>
      </c>
      <c r="J9" s="29" t="s">
        <v>53</v>
      </c>
      <c r="K9" s="29" t="s">
        <v>53</v>
      </c>
      <c r="L9" s="29" t="s">
        <v>53</v>
      </c>
      <c r="M9" s="29" t="s">
        <v>53</v>
      </c>
      <c r="N9" s="29">
        <v>0</v>
      </c>
      <c r="O9" s="29" t="s">
        <v>883</v>
      </c>
      <c r="P9" t="s">
        <v>893</v>
      </c>
      <c r="Q9" s="36" t="s">
        <v>889</v>
      </c>
      <c r="R9" s="31"/>
      <c r="S9" t="s">
        <v>879</v>
      </c>
      <c r="T9" s="9" t="str">
        <f t="shared" si="1"/>
        <v>None</v>
      </c>
    </row>
    <row r="10" spans="1:21">
      <c r="A10">
        <v>-69.633022034000007</v>
      </c>
      <c r="B10">
        <v>44.546161327</v>
      </c>
      <c r="C10" t="s">
        <v>30</v>
      </c>
      <c r="D10" t="s">
        <v>14</v>
      </c>
      <c r="G10" s="21">
        <f t="shared" si="0"/>
        <v>0</v>
      </c>
      <c r="H10" s="29">
        <v>21</v>
      </c>
      <c r="I10" s="29" t="s">
        <v>53</v>
      </c>
      <c r="J10" s="29" t="s">
        <v>53</v>
      </c>
      <c r="K10" s="29" t="s">
        <v>53</v>
      </c>
      <c r="L10" s="29" t="s">
        <v>53</v>
      </c>
      <c r="M10" s="29" t="s">
        <v>53</v>
      </c>
      <c r="N10" s="29">
        <v>0</v>
      </c>
      <c r="O10" s="29" t="s">
        <v>883</v>
      </c>
      <c r="P10" t="s">
        <v>893</v>
      </c>
      <c r="Q10" s="36" t="s">
        <v>889</v>
      </c>
      <c r="R10" s="31"/>
      <c r="S10" t="s">
        <v>879</v>
      </c>
      <c r="T10" s="9" t="str">
        <f t="shared" si="1"/>
        <v>None</v>
      </c>
    </row>
    <row r="11" spans="1:21">
      <c r="A11">
        <v>-69.647396068000006</v>
      </c>
      <c r="B11">
        <v>44.564220831</v>
      </c>
      <c r="C11" t="s">
        <v>30</v>
      </c>
      <c r="D11" t="s">
        <v>14</v>
      </c>
      <c r="G11" s="21">
        <f t="shared" si="0"/>
        <v>0</v>
      </c>
      <c r="H11" s="29">
        <v>21</v>
      </c>
      <c r="I11" s="29" t="s">
        <v>53</v>
      </c>
      <c r="J11" s="29" t="s">
        <v>53</v>
      </c>
      <c r="K11" s="29" t="s">
        <v>53</v>
      </c>
      <c r="L11" s="29" t="s">
        <v>53</v>
      </c>
      <c r="M11" s="29" t="s">
        <v>53</v>
      </c>
      <c r="N11" s="29">
        <v>0</v>
      </c>
      <c r="O11" s="29" t="s">
        <v>883</v>
      </c>
      <c r="P11" t="s">
        <v>893</v>
      </c>
      <c r="Q11" s="36" t="s">
        <v>889</v>
      </c>
      <c r="R11" s="31"/>
      <c r="S11" t="s">
        <v>879</v>
      </c>
      <c r="T11" s="9" t="str">
        <f t="shared" si="1"/>
        <v>None</v>
      </c>
    </row>
    <row r="12" spans="1:21">
      <c r="A12">
        <v>-69.647300431999994</v>
      </c>
      <c r="B12">
        <v>44.564127792999997</v>
      </c>
      <c r="C12" t="s">
        <v>30</v>
      </c>
      <c r="D12" t="s">
        <v>14</v>
      </c>
      <c r="G12" s="21">
        <f t="shared" si="0"/>
        <v>0</v>
      </c>
      <c r="H12" s="29">
        <v>20</v>
      </c>
      <c r="I12" s="29" t="s">
        <v>53</v>
      </c>
      <c r="J12" s="29" t="s">
        <v>53</v>
      </c>
      <c r="K12" s="29" t="s">
        <v>53</v>
      </c>
      <c r="L12" s="29" t="s">
        <v>53</v>
      </c>
      <c r="M12" s="29" t="s">
        <v>53</v>
      </c>
      <c r="N12" s="29">
        <v>0</v>
      </c>
      <c r="O12" s="29" t="s">
        <v>883</v>
      </c>
      <c r="P12" t="s">
        <v>893</v>
      </c>
      <c r="Q12" s="36" t="s">
        <v>889</v>
      </c>
      <c r="R12" s="31"/>
      <c r="S12" t="s">
        <v>879</v>
      </c>
      <c r="T12" s="9" t="str">
        <f t="shared" si="1"/>
        <v>None</v>
      </c>
    </row>
    <row r="13" spans="1:21">
      <c r="A13">
        <v>-69.633150232999995</v>
      </c>
      <c r="B13">
        <v>44.551122728000003</v>
      </c>
      <c r="C13" t="s">
        <v>40</v>
      </c>
      <c r="D13" t="s">
        <v>21</v>
      </c>
      <c r="G13" s="21">
        <f t="shared" si="0"/>
        <v>0</v>
      </c>
      <c r="H13" s="29">
        <v>19</v>
      </c>
      <c r="I13" s="29" t="s">
        <v>53</v>
      </c>
      <c r="J13" s="29" t="s">
        <v>53</v>
      </c>
      <c r="K13" s="29" t="s">
        <v>53</v>
      </c>
      <c r="L13" s="29" t="s">
        <v>53</v>
      </c>
      <c r="M13" s="29" t="s">
        <v>53</v>
      </c>
      <c r="N13" s="29">
        <v>0</v>
      </c>
      <c r="O13" s="29" t="s">
        <v>883</v>
      </c>
      <c r="P13" t="s">
        <v>893</v>
      </c>
      <c r="Q13" s="36" t="s">
        <v>889</v>
      </c>
      <c r="R13" s="31"/>
      <c r="S13" t="s">
        <v>879</v>
      </c>
      <c r="T13" s="9" t="str">
        <f t="shared" si="1"/>
        <v>None</v>
      </c>
    </row>
    <row r="14" spans="1:21">
      <c r="A14">
        <v>-69.633262204000005</v>
      </c>
      <c r="B14">
        <v>44.546276048999999</v>
      </c>
      <c r="C14" t="s">
        <v>43</v>
      </c>
      <c r="D14" t="s">
        <v>14</v>
      </c>
      <c r="G14" s="21">
        <f t="shared" si="0"/>
        <v>0</v>
      </c>
      <c r="H14" s="29">
        <v>19</v>
      </c>
      <c r="I14" s="29">
        <v>14</v>
      </c>
      <c r="J14" s="29" t="s">
        <v>53</v>
      </c>
      <c r="K14" s="29" t="s">
        <v>53</v>
      </c>
      <c r="L14" s="29" t="s">
        <v>53</v>
      </c>
      <c r="M14" s="29" t="s">
        <v>53</v>
      </c>
      <c r="N14" s="29">
        <v>0</v>
      </c>
      <c r="O14" s="29" t="s">
        <v>883</v>
      </c>
      <c r="P14" t="s">
        <v>893</v>
      </c>
      <c r="Q14" s="36" t="s">
        <v>889</v>
      </c>
      <c r="R14" s="31"/>
      <c r="S14" t="s">
        <v>879</v>
      </c>
      <c r="T14" s="9" t="str">
        <f t="shared" si="1"/>
        <v>None</v>
      </c>
    </row>
    <row r="15" spans="1:21">
      <c r="A15">
        <v>-69.633619435</v>
      </c>
      <c r="B15">
        <v>44.546447495000002</v>
      </c>
      <c r="C15" t="s">
        <v>43</v>
      </c>
      <c r="D15" t="s">
        <v>14</v>
      </c>
      <c r="G15" s="21">
        <f t="shared" si="0"/>
        <v>0</v>
      </c>
      <c r="H15" s="29">
        <v>19</v>
      </c>
      <c r="I15" s="29" t="s">
        <v>53</v>
      </c>
      <c r="J15" s="29" t="s">
        <v>53</v>
      </c>
      <c r="K15" s="29" t="s">
        <v>53</v>
      </c>
      <c r="L15" s="29" t="s">
        <v>53</v>
      </c>
      <c r="M15" s="29" t="s">
        <v>53</v>
      </c>
      <c r="N15" s="29">
        <v>0</v>
      </c>
      <c r="O15" s="29" t="s">
        <v>883</v>
      </c>
      <c r="P15" t="s">
        <v>893</v>
      </c>
      <c r="Q15" s="36" t="s">
        <v>889</v>
      </c>
      <c r="R15" s="31"/>
      <c r="S15" t="s">
        <v>879</v>
      </c>
      <c r="T15" s="9" t="str">
        <f t="shared" si="1"/>
        <v>None</v>
      </c>
    </row>
    <row r="16" spans="1:21">
      <c r="A16">
        <v>-69.633740747999994</v>
      </c>
      <c r="B16">
        <v>44.546460658999997</v>
      </c>
      <c r="C16" t="s">
        <v>43</v>
      </c>
      <c r="D16" t="s">
        <v>14</v>
      </c>
      <c r="G16" s="21">
        <f t="shared" si="0"/>
        <v>0</v>
      </c>
      <c r="H16" s="29">
        <v>19</v>
      </c>
      <c r="I16" s="29" t="s">
        <v>53</v>
      </c>
      <c r="J16" s="29" t="s">
        <v>53</v>
      </c>
      <c r="K16" s="29" t="s">
        <v>53</v>
      </c>
      <c r="L16" s="29" t="s">
        <v>53</v>
      </c>
      <c r="M16" s="29" t="s">
        <v>53</v>
      </c>
      <c r="N16" s="29">
        <v>0</v>
      </c>
      <c r="O16" s="29" t="s">
        <v>883</v>
      </c>
      <c r="P16" t="s">
        <v>893</v>
      </c>
      <c r="Q16" s="36" t="s">
        <v>889</v>
      </c>
      <c r="R16" s="31"/>
      <c r="S16" t="s">
        <v>879</v>
      </c>
      <c r="T16" s="9" t="str">
        <f t="shared" si="1"/>
        <v>None</v>
      </c>
    </row>
    <row r="17" spans="1:20">
      <c r="A17">
        <v>-69.647179811000001</v>
      </c>
      <c r="B17">
        <v>44.56404483</v>
      </c>
      <c r="C17" t="s">
        <v>34</v>
      </c>
      <c r="D17" t="s">
        <v>14</v>
      </c>
      <c r="G17" s="21">
        <f t="shared" si="0"/>
        <v>0</v>
      </c>
      <c r="H17" s="29">
        <v>18</v>
      </c>
      <c r="I17" s="29" t="s">
        <v>53</v>
      </c>
      <c r="J17" s="29" t="s">
        <v>53</v>
      </c>
      <c r="K17" s="29" t="s">
        <v>53</v>
      </c>
      <c r="L17" s="29" t="s">
        <v>53</v>
      </c>
      <c r="M17" s="29" t="s">
        <v>53</v>
      </c>
      <c r="N17" s="29">
        <v>0</v>
      </c>
      <c r="O17" s="29" t="s">
        <v>883</v>
      </c>
      <c r="P17" t="s">
        <v>893</v>
      </c>
      <c r="Q17" s="36" t="s">
        <v>889</v>
      </c>
      <c r="R17" s="31"/>
      <c r="S17" t="s">
        <v>879</v>
      </c>
      <c r="T17" s="9" t="str">
        <f t="shared" si="1"/>
        <v>None</v>
      </c>
    </row>
    <row r="18" spans="1:20">
      <c r="A18">
        <v>-69.633724591000004</v>
      </c>
      <c r="B18">
        <v>44.546468351000001</v>
      </c>
      <c r="C18" t="s">
        <v>43</v>
      </c>
      <c r="D18" t="s">
        <v>14</v>
      </c>
      <c r="G18" s="21">
        <f t="shared" si="0"/>
        <v>0</v>
      </c>
      <c r="H18" s="29">
        <v>17</v>
      </c>
      <c r="I18" s="29" t="s">
        <v>53</v>
      </c>
      <c r="J18" s="29" t="s">
        <v>53</v>
      </c>
      <c r="K18" s="29" t="s">
        <v>53</v>
      </c>
      <c r="L18" s="29" t="s">
        <v>53</v>
      </c>
      <c r="M18" s="29" t="s">
        <v>53</v>
      </c>
      <c r="N18" s="29">
        <v>0</v>
      </c>
      <c r="O18" s="29" t="s">
        <v>883</v>
      </c>
      <c r="P18" t="s">
        <v>893</v>
      </c>
      <c r="Q18" s="36" t="s">
        <v>889</v>
      </c>
      <c r="R18" s="31"/>
      <c r="S18" t="s">
        <v>879</v>
      </c>
      <c r="T18" s="9" t="str">
        <f t="shared" si="1"/>
        <v>None</v>
      </c>
    </row>
    <row r="19" spans="1:20">
      <c r="A19">
        <v>-69.633685338999996</v>
      </c>
      <c r="B19">
        <v>44.546473861999999</v>
      </c>
      <c r="C19" t="s">
        <v>43</v>
      </c>
      <c r="D19" t="s">
        <v>21</v>
      </c>
      <c r="G19" s="21">
        <f t="shared" si="0"/>
        <v>0</v>
      </c>
      <c r="H19" s="29">
        <v>16</v>
      </c>
      <c r="I19" s="29" t="s">
        <v>53</v>
      </c>
      <c r="J19" s="29" t="s">
        <v>53</v>
      </c>
      <c r="K19" s="29" t="s">
        <v>53</v>
      </c>
      <c r="L19" s="29" t="s">
        <v>53</v>
      </c>
      <c r="M19" s="29" t="s">
        <v>53</v>
      </c>
      <c r="N19" s="29">
        <v>0</v>
      </c>
      <c r="O19" s="29" t="s">
        <v>883</v>
      </c>
      <c r="P19" t="s">
        <v>893</v>
      </c>
      <c r="Q19" s="36" t="s">
        <v>889</v>
      </c>
      <c r="R19" s="31"/>
      <c r="S19" t="s">
        <v>879</v>
      </c>
      <c r="T19" s="9" t="str">
        <f t="shared" si="1"/>
        <v>None</v>
      </c>
    </row>
    <row r="20" spans="1:20">
      <c r="A20">
        <v>-69.629029419999995</v>
      </c>
      <c r="B20">
        <v>44.549597687999999</v>
      </c>
      <c r="C20" t="s">
        <v>34</v>
      </c>
      <c r="D20" t="s">
        <v>14</v>
      </c>
      <c r="G20" s="21">
        <f t="shared" si="0"/>
        <v>0</v>
      </c>
      <c r="H20" s="29">
        <v>15</v>
      </c>
      <c r="I20" s="29" t="s">
        <v>53</v>
      </c>
      <c r="J20" s="29" t="s">
        <v>53</v>
      </c>
      <c r="K20" s="29" t="s">
        <v>53</v>
      </c>
      <c r="L20" s="29" t="s">
        <v>53</v>
      </c>
      <c r="M20" s="29" t="s">
        <v>53</v>
      </c>
      <c r="N20" s="29">
        <v>0</v>
      </c>
      <c r="O20" s="29" t="s">
        <v>883</v>
      </c>
      <c r="P20" t="s">
        <v>893</v>
      </c>
      <c r="Q20" s="36" t="s">
        <v>889</v>
      </c>
      <c r="R20" s="31"/>
      <c r="S20" t="s">
        <v>879</v>
      </c>
      <c r="T20" s="9" t="str">
        <f t="shared" si="1"/>
        <v>None</v>
      </c>
    </row>
    <row r="21" spans="1:20">
      <c r="A21">
        <v>-69.633379395000006</v>
      </c>
      <c r="B21">
        <v>44.546383515000002</v>
      </c>
      <c r="C21" t="s">
        <v>43</v>
      </c>
      <c r="D21" t="s">
        <v>14</v>
      </c>
      <c r="G21" s="21">
        <f t="shared" si="0"/>
        <v>0</v>
      </c>
      <c r="H21" s="29">
        <v>15</v>
      </c>
      <c r="I21" s="29" t="s">
        <v>53</v>
      </c>
      <c r="J21" s="29" t="s">
        <v>53</v>
      </c>
      <c r="K21" s="29" t="s">
        <v>53</v>
      </c>
      <c r="L21" s="29" t="s">
        <v>53</v>
      </c>
      <c r="M21" s="29" t="s">
        <v>53</v>
      </c>
      <c r="N21" s="29">
        <v>0</v>
      </c>
      <c r="O21" s="29" t="s">
        <v>883</v>
      </c>
      <c r="P21" t="s">
        <v>893</v>
      </c>
      <c r="Q21" s="36" t="s">
        <v>889</v>
      </c>
      <c r="R21" s="31"/>
      <c r="S21" t="s">
        <v>879</v>
      </c>
      <c r="T21" s="9" t="str">
        <f t="shared" si="1"/>
        <v>None</v>
      </c>
    </row>
    <row r="22" spans="1:20">
      <c r="A22">
        <v>-69.629622922999999</v>
      </c>
      <c r="B22">
        <v>44.549586746000003</v>
      </c>
      <c r="C22" t="s">
        <v>30</v>
      </c>
      <c r="D22" t="s">
        <v>14</v>
      </c>
      <c r="G22" s="21">
        <f t="shared" si="0"/>
        <v>0</v>
      </c>
      <c r="H22" s="29">
        <v>14</v>
      </c>
      <c r="I22" s="29" t="s">
        <v>53</v>
      </c>
      <c r="J22" s="29" t="s">
        <v>53</v>
      </c>
      <c r="K22" s="29" t="s">
        <v>53</v>
      </c>
      <c r="L22" s="29" t="s">
        <v>53</v>
      </c>
      <c r="M22" s="29" t="s">
        <v>53</v>
      </c>
      <c r="N22" s="29">
        <v>0</v>
      </c>
      <c r="O22" s="29" t="s">
        <v>885</v>
      </c>
      <c r="P22" t="s">
        <v>893</v>
      </c>
      <c r="Q22" s="36" t="s">
        <v>889</v>
      </c>
      <c r="R22" s="31"/>
      <c r="S22" t="s">
        <v>879</v>
      </c>
      <c r="T22" s="9" t="str">
        <f t="shared" si="1"/>
        <v>None</v>
      </c>
    </row>
    <row r="23" spans="1:20">
      <c r="A23">
        <v>-69.648363313000004</v>
      </c>
      <c r="B23">
        <v>44.565019435000004</v>
      </c>
      <c r="C23" t="s">
        <v>30</v>
      </c>
      <c r="D23" t="s">
        <v>14</v>
      </c>
      <c r="G23" s="21">
        <f t="shared" si="0"/>
        <v>0</v>
      </c>
      <c r="H23" s="29">
        <v>14</v>
      </c>
      <c r="I23" s="29" t="s">
        <v>53</v>
      </c>
      <c r="J23" s="29" t="s">
        <v>53</v>
      </c>
      <c r="K23" s="29" t="s">
        <v>53</v>
      </c>
      <c r="L23" s="29" t="s">
        <v>53</v>
      </c>
      <c r="M23" s="29" t="s">
        <v>53</v>
      </c>
      <c r="N23" s="29">
        <v>0</v>
      </c>
      <c r="O23" s="29" t="s">
        <v>885</v>
      </c>
      <c r="P23" t="s">
        <v>893</v>
      </c>
      <c r="Q23" s="36" t="s">
        <v>889</v>
      </c>
      <c r="R23" s="31"/>
      <c r="S23" t="s">
        <v>879</v>
      </c>
      <c r="T23" s="9" t="str">
        <f t="shared" si="1"/>
        <v>None</v>
      </c>
    </row>
    <row r="24" spans="1:20">
      <c r="A24">
        <v>-69.629027531999995</v>
      </c>
      <c r="B24">
        <v>44.549521020999997</v>
      </c>
      <c r="C24" t="s">
        <v>34</v>
      </c>
      <c r="D24" t="s">
        <v>14</v>
      </c>
      <c r="G24" s="21">
        <f t="shared" si="0"/>
        <v>0</v>
      </c>
      <c r="H24" s="29">
        <v>14</v>
      </c>
      <c r="I24" s="29" t="s">
        <v>53</v>
      </c>
      <c r="J24" s="29" t="s">
        <v>53</v>
      </c>
      <c r="K24" s="29" t="s">
        <v>53</v>
      </c>
      <c r="L24" s="29" t="s">
        <v>53</v>
      </c>
      <c r="M24" s="29" t="s">
        <v>53</v>
      </c>
      <c r="N24" s="29">
        <v>0</v>
      </c>
      <c r="O24" s="29" t="s">
        <v>883</v>
      </c>
      <c r="P24" t="s">
        <v>893</v>
      </c>
      <c r="Q24" s="36" t="s">
        <v>889</v>
      </c>
      <c r="R24" s="31"/>
      <c r="S24" t="s">
        <v>879</v>
      </c>
      <c r="T24" s="9" t="str">
        <f t="shared" si="1"/>
        <v>None</v>
      </c>
    </row>
    <row r="25" spans="1:20">
      <c r="A25">
        <v>-69.660292756000004</v>
      </c>
      <c r="B25">
        <v>44.533279675999999</v>
      </c>
      <c r="C25" t="s">
        <v>34</v>
      </c>
      <c r="D25" t="s">
        <v>14</v>
      </c>
      <c r="G25" s="21">
        <f t="shared" si="0"/>
        <v>0</v>
      </c>
      <c r="H25" s="29">
        <v>12</v>
      </c>
      <c r="I25" s="29">
        <v>12</v>
      </c>
      <c r="J25" s="29">
        <v>11</v>
      </c>
      <c r="K25" s="29" t="s">
        <v>53</v>
      </c>
      <c r="L25" s="29" t="s">
        <v>53</v>
      </c>
      <c r="M25" s="29" t="s">
        <v>53</v>
      </c>
      <c r="N25" s="29">
        <v>0</v>
      </c>
      <c r="O25" s="29" t="s">
        <v>883</v>
      </c>
      <c r="P25" t="s">
        <v>893</v>
      </c>
      <c r="Q25" s="36" t="s">
        <v>889</v>
      </c>
      <c r="R25" s="31"/>
      <c r="S25" t="s">
        <v>879</v>
      </c>
      <c r="T25" s="9" t="str">
        <f t="shared" si="1"/>
        <v>None</v>
      </c>
    </row>
    <row r="26" spans="1:20">
      <c r="A26">
        <v>-69.659059904000003</v>
      </c>
      <c r="B26">
        <v>44.5340518</v>
      </c>
      <c r="C26" t="s">
        <v>32</v>
      </c>
      <c r="D26" t="s">
        <v>21</v>
      </c>
      <c r="G26" s="21">
        <f t="shared" si="0"/>
        <v>0</v>
      </c>
      <c r="H26" s="29">
        <v>9</v>
      </c>
      <c r="I26" s="29" t="s">
        <v>53</v>
      </c>
      <c r="J26" s="29" t="s">
        <v>53</v>
      </c>
      <c r="K26" s="29" t="s">
        <v>53</v>
      </c>
      <c r="L26" s="29" t="s">
        <v>53</v>
      </c>
      <c r="M26" s="29" t="s">
        <v>53</v>
      </c>
      <c r="N26" s="29">
        <v>0</v>
      </c>
      <c r="O26" s="29" t="s">
        <v>883</v>
      </c>
      <c r="P26" t="s">
        <v>893</v>
      </c>
      <c r="Q26" s="36" t="s">
        <v>889</v>
      </c>
      <c r="R26" s="31"/>
      <c r="S26" t="s">
        <v>879</v>
      </c>
      <c r="T26" s="9" t="str">
        <f t="shared" si="1"/>
        <v>None</v>
      </c>
    </row>
    <row r="27" spans="1:20">
      <c r="A27">
        <v>-69.662570963999997</v>
      </c>
      <c r="B27">
        <v>44.528812438999999</v>
      </c>
      <c r="C27" t="s">
        <v>48</v>
      </c>
      <c r="D27" t="s">
        <v>19</v>
      </c>
      <c r="G27" s="21">
        <f t="shared" si="0"/>
        <v>0</v>
      </c>
      <c r="H27" s="29">
        <v>8</v>
      </c>
      <c r="I27" s="29" t="s">
        <v>53</v>
      </c>
      <c r="J27" s="29" t="s">
        <v>53</v>
      </c>
      <c r="K27" s="29" t="s">
        <v>53</v>
      </c>
      <c r="L27" s="29" t="s">
        <v>53</v>
      </c>
      <c r="M27" s="29" t="s">
        <v>53</v>
      </c>
      <c r="N27" s="29">
        <v>0</v>
      </c>
      <c r="O27" s="29" t="s">
        <v>883</v>
      </c>
      <c r="P27" t="s">
        <v>893</v>
      </c>
      <c r="Q27" s="36" t="s">
        <v>889</v>
      </c>
      <c r="R27" s="31"/>
      <c r="S27" t="s">
        <v>879</v>
      </c>
      <c r="T27" s="9" t="str">
        <f t="shared" si="1"/>
        <v>None</v>
      </c>
    </row>
    <row r="28" spans="1:20">
      <c r="A28">
        <v>-69.661258465000003</v>
      </c>
      <c r="B28">
        <v>44.527401967000003</v>
      </c>
      <c r="C28" t="s">
        <v>48</v>
      </c>
      <c r="D28" t="s">
        <v>23</v>
      </c>
      <c r="G28" s="21">
        <f t="shared" si="0"/>
        <v>0</v>
      </c>
      <c r="H28" s="29">
        <v>8</v>
      </c>
      <c r="I28" s="29" t="s">
        <v>53</v>
      </c>
      <c r="J28" s="29" t="s">
        <v>53</v>
      </c>
      <c r="K28" s="29" t="s">
        <v>53</v>
      </c>
      <c r="L28" s="29" t="s">
        <v>53</v>
      </c>
      <c r="M28" s="29" t="s">
        <v>53</v>
      </c>
      <c r="N28" s="29">
        <v>0</v>
      </c>
      <c r="O28" s="29" t="s">
        <v>883</v>
      </c>
      <c r="P28" t="s">
        <v>893</v>
      </c>
      <c r="Q28" s="36" t="s">
        <v>889</v>
      </c>
      <c r="R28" s="31"/>
      <c r="S28" t="s">
        <v>879</v>
      </c>
      <c r="T28" s="9" t="str">
        <f t="shared" si="1"/>
        <v>None</v>
      </c>
    </row>
    <row r="29" spans="1:20">
      <c r="A29">
        <v>-69.661137569999994</v>
      </c>
      <c r="B29">
        <v>44.527348154000002</v>
      </c>
      <c r="C29" t="s">
        <v>48</v>
      </c>
      <c r="D29" t="s">
        <v>21</v>
      </c>
      <c r="G29" s="21">
        <f t="shared" si="0"/>
        <v>0</v>
      </c>
      <c r="H29" s="29">
        <v>8</v>
      </c>
      <c r="I29" s="29" t="s">
        <v>53</v>
      </c>
      <c r="J29" s="29" t="s">
        <v>53</v>
      </c>
      <c r="K29" s="29" t="s">
        <v>53</v>
      </c>
      <c r="L29" s="29" t="s">
        <v>53</v>
      </c>
      <c r="M29" s="29" t="s">
        <v>53</v>
      </c>
      <c r="N29" s="29">
        <v>0</v>
      </c>
      <c r="O29" s="29" t="s">
        <v>883</v>
      </c>
      <c r="P29" t="s">
        <v>893</v>
      </c>
      <c r="Q29" s="36" t="s">
        <v>889</v>
      </c>
      <c r="R29" s="31"/>
      <c r="S29" t="s">
        <v>879</v>
      </c>
      <c r="T29" s="9" t="str">
        <f t="shared" si="1"/>
        <v>None</v>
      </c>
    </row>
    <row r="30" spans="1:20">
      <c r="A30">
        <v>-69.648042145000005</v>
      </c>
      <c r="B30">
        <v>44.564774399000001</v>
      </c>
      <c r="C30" t="s">
        <v>34</v>
      </c>
      <c r="D30" t="s">
        <v>14</v>
      </c>
      <c r="G30" s="21">
        <f t="shared" si="0"/>
        <v>0</v>
      </c>
      <c r="H30" s="29">
        <v>8</v>
      </c>
      <c r="I30" s="29" t="s">
        <v>53</v>
      </c>
      <c r="J30" s="29" t="s">
        <v>53</v>
      </c>
      <c r="K30" s="29" t="s">
        <v>53</v>
      </c>
      <c r="L30" s="29" t="s">
        <v>53</v>
      </c>
      <c r="M30" s="29" t="s">
        <v>53</v>
      </c>
      <c r="N30" s="29">
        <v>0</v>
      </c>
      <c r="O30" s="29" t="s">
        <v>885</v>
      </c>
      <c r="P30" t="s">
        <v>893</v>
      </c>
      <c r="Q30" s="36" t="s">
        <v>889</v>
      </c>
      <c r="R30" s="31"/>
      <c r="S30" t="s">
        <v>879</v>
      </c>
      <c r="T30" s="9" t="str">
        <f t="shared" si="1"/>
        <v>None</v>
      </c>
    </row>
    <row r="31" spans="1:20">
      <c r="A31">
        <v>-69.633543040999996</v>
      </c>
      <c r="B31">
        <v>44.551318174999999</v>
      </c>
      <c r="C31" t="s">
        <v>39</v>
      </c>
      <c r="D31" t="s">
        <v>21</v>
      </c>
      <c r="G31" s="21">
        <f t="shared" si="0"/>
        <v>0</v>
      </c>
      <c r="H31" s="29">
        <v>8</v>
      </c>
      <c r="I31" s="29">
        <v>7</v>
      </c>
      <c r="J31" s="29">
        <v>7</v>
      </c>
      <c r="K31" s="29" t="s">
        <v>53</v>
      </c>
      <c r="L31" s="29" t="s">
        <v>53</v>
      </c>
      <c r="M31" s="29" t="s">
        <v>53</v>
      </c>
      <c r="N31" s="29">
        <v>0</v>
      </c>
      <c r="O31" s="29" t="s">
        <v>883</v>
      </c>
      <c r="P31" t="s">
        <v>893</v>
      </c>
      <c r="Q31" s="36" t="s">
        <v>889</v>
      </c>
      <c r="R31" s="31"/>
      <c r="S31" t="s">
        <v>879</v>
      </c>
      <c r="T31" s="9" t="str">
        <f t="shared" si="1"/>
        <v>None</v>
      </c>
    </row>
    <row r="32" spans="1:20">
      <c r="A32">
        <v>-69.632855203000005</v>
      </c>
      <c r="B32">
        <v>44.546218439</v>
      </c>
      <c r="C32" t="s">
        <v>43</v>
      </c>
      <c r="D32" t="s">
        <v>14</v>
      </c>
      <c r="G32" s="21">
        <f t="shared" si="0"/>
        <v>0</v>
      </c>
      <c r="H32" s="29">
        <v>7</v>
      </c>
      <c r="I32" s="29" t="s">
        <v>53</v>
      </c>
      <c r="J32" s="29" t="s">
        <v>53</v>
      </c>
      <c r="K32" s="29" t="s">
        <v>53</v>
      </c>
      <c r="L32" s="29" t="s">
        <v>53</v>
      </c>
      <c r="M32" s="29" t="s">
        <v>53</v>
      </c>
      <c r="N32" s="29">
        <v>0</v>
      </c>
      <c r="O32" s="29" t="s">
        <v>883</v>
      </c>
      <c r="P32" t="s">
        <v>893</v>
      </c>
      <c r="Q32" s="36" t="s">
        <v>889</v>
      </c>
      <c r="R32" s="31"/>
      <c r="S32" t="s">
        <v>879</v>
      </c>
      <c r="T32" s="9" t="str">
        <f t="shared" si="1"/>
        <v>None</v>
      </c>
    </row>
    <row r="33" spans="1:20">
      <c r="A33">
        <v>-69.633712657000004</v>
      </c>
      <c r="B33">
        <v>44.551323668000002</v>
      </c>
      <c r="C33" t="s">
        <v>38</v>
      </c>
      <c r="D33" t="s">
        <v>14</v>
      </c>
      <c r="G33" s="21">
        <f t="shared" si="0"/>
        <v>0</v>
      </c>
      <c r="H33" s="29">
        <v>6</v>
      </c>
      <c r="I33" s="29" t="s">
        <v>53</v>
      </c>
      <c r="J33" s="29" t="s">
        <v>53</v>
      </c>
      <c r="K33" s="29" t="s">
        <v>53</v>
      </c>
      <c r="L33" s="29" t="s">
        <v>53</v>
      </c>
      <c r="M33" s="29" t="s">
        <v>53</v>
      </c>
      <c r="N33" s="29">
        <v>0</v>
      </c>
      <c r="O33" s="29" t="s">
        <v>883</v>
      </c>
      <c r="P33" t="s">
        <v>893</v>
      </c>
      <c r="Q33" s="36" t="s">
        <v>889</v>
      </c>
      <c r="R33" s="31"/>
      <c r="S33" t="s">
        <v>879</v>
      </c>
      <c r="T33" s="9" t="str">
        <f t="shared" si="1"/>
        <v>None</v>
      </c>
    </row>
    <row r="34" spans="1:20">
      <c r="A34">
        <v>-69.627177903000003</v>
      </c>
      <c r="B34">
        <v>44.551351791000002</v>
      </c>
      <c r="C34" t="s">
        <v>30</v>
      </c>
      <c r="D34" t="s">
        <v>14</v>
      </c>
      <c r="G34" s="21">
        <f t="shared" si="0"/>
        <v>0</v>
      </c>
      <c r="H34" s="29">
        <v>3</v>
      </c>
      <c r="I34" s="29" t="s">
        <v>53</v>
      </c>
      <c r="J34" s="29" t="s">
        <v>53</v>
      </c>
      <c r="K34" s="29" t="s">
        <v>53</v>
      </c>
      <c r="L34" s="29" t="s">
        <v>53</v>
      </c>
      <c r="M34" s="29" t="s">
        <v>53</v>
      </c>
      <c r="N34" s="29">
        <v>0</v>
      </c>
      <c r="O34" s="29" t="s">
        <v>884</v>
      </c>
      <c r="P34" t="s">
        <v>893</v>
      </c>
      <c r="Q34" s="36" t="s">
        <v>889</v>
      </c>
      <c r="R34" s="31"/>
      <c r="S34" t="s">
        <v>879</v>
      </c>
      <c r="T34" s="9" t="str">
        <f t="shared" si="1"/>
        <v>None</v>
      </c>
    </row>
    <row r="35" spans="1:20">
      <c r="A35">
        <v>-69.627134979000004</v>
      </c>
      <c r="B35">
        <v>44.551464783999997</v>
      </c>
      <c r="C35" t="s">
        <v>30</v>
      </c>
      <c r="D35" t="s">
        <v>14</v>
      </c>
      <c r="G35" s="21">
        <f t="shared" si="0"/>
        <v>0</v>
      </c>
      <c r="H35" s="29">
        <v>3</v>
      </c>
      <c r="I35" s="29" t="s">
        <v>53</v>
      </c>
      <c r="J35" s="29" t="s">
        <v>53</v>
      </c>
      <c r="K35" s="29" t="s">
        <v>53</v>
      </c>
      <c r="L35" s="29" t="s">
        <v>53</v>
      </c>
      <c r="M35" s="29" t="s">
        <v>53</v>
      </c>
      <c r="N35" s="29">
        <v>0</v>
      </c>
      <c r="O35" s="29" t="s">
        <v>884</v>
      </c>
      <c r="P35" t="s">
        <v>893</v>
      </c>
      <c r="Q35" s="36" t="s">
        <v>889</v>
      </c>
      <c r="R35" s="31"/>
      <c r="S35" t="s">
        <v>879</v>
      </c>
      <c r="T35" s="9" t="str">
        <f t="shared" si="1"/>
        <v>None</v>
      </c>
    </row>
    <row r="36" spans="1:20">
      <c r="A36">
        <v>-69.627172931999993</v>
      </c>
      <c r="B36">
        <v>44.551590650000001</v>
      </c>
      <c r="C36" t="s">
        <v>30</v>
      </c>
      <c r="D36" t="s">
        <v>14</v>
      </c>
      <c r="G36" s="21">
        <f t="shared" si="0"/>
        <v>0</v>
      </c>
      <c r="H36" s="29">
        <v>3</v>
      </c>
      <c r="I36" s="29" t="s">
        <v>53</v>
      </c>
      <c r="J36" s="29" t="s">
        <v>53</v>
      </c>
      <c r="K36" s="29" t="s">
        <v>53</v>
      </c>
      <c r="L36" s="29" t="s">
        <v>53</v>
      </c>
      <c r="M36" s="29" t="s">
        <v>53</v>
      </c>
      <c r="N36" s="29">
        <v>0</v>
      </c>
      <c r="O36" s="29" t="s">
        <v>884</v>
      </c>
      <c r="P36" t="s">
        <v>893</v>
      </c>
      <c r="Q36" s="36" t="s">
        <v>889</v>
      </c>
      <c r="R36" s="31"/>
      <c r="S36" t="s">
        <v>879</v>
      </c>
      <c r="T36" s="9" t="str">
        <f t="shared" si="1"/>
        <v>None</v>
      </c>
    </row>
    <row r="37" spans="1:20">
      <c r="A37">
        <v>-69.627498036999995</v>
      </c>
      <c r="B37">
        <v>44.552639399</v>
      </c>
      <c r="C37" t="s">
        <v>30</v>
      </c>
      <c r="D37" t="s">
        <v>21</v>
      </c>
      <c r="G37" s="21">
        <f t="shared" si="0"/>
        <v>0</v>
      </c>
      <c r="H37" s="29">
        <v>3</v>
      </c>
      <c r="I37" s="29" t="s">
        <v>53</v>
      </c>
      <c r="J37" s="29" t="s">
        <v>53</v>
      </c>
      <c r="K37" s="29" t="s">
        <v>53</v>
      </c>
      <c r="L37" s="29" t="s">
        <v>53</v>
      </c>
      <c r="M37" s="29" t="s">
        <v>53</v>
      </c>
      <c r="N37" s="29">
        <v>0</v>
      </c>
      <c r="O37" s="29" t="s">
        <v>885</v>
      </c>
      <c r="P37" t="s">
        <v>893</v>
      </c>
      <c r="Q37" s="36" t="s">
        <v>889</v>
      </c>
      <c r="R37" s="31"/>
      <c r="S37" t="s">
        <v>879</v>
      </c>
      <c r="T37" s="9" t="str">
        <f t="shared" si="1"/>
        <v>None</v>
      </c>
    </row>
    <row r="38" spans="1:20">
      <c r="A38">
        <v>-69.627505920999994</v>
      </c>
      <c r="B38">
        <v>44.552563986999999</v>
      </c>
      <c r="C38" t="s">
        <v>30</v>
      </c>
      <c r="D38" t="s">
        <v>14</v>
      </c>
      <c r="G38" s="21">
        <f t="shared" si="0"/>
        <v>0</v>
      </c>
      <c r="H38" s="29">
        <v>3</v>
      </c>
      <c r="I38" s="29" t="s">
        <v>53</v>
      </c>
      <c r="J38" s="29" t="s">
        <v>53</v>
      </c>
      <c r="K38" s="29" t="s">
        <v>53</v>
      </c>
      <c r="L38" s="29" t="s">
        <v>53</v>
      </c>
      <c r="M38" s="29" t="s">
        <v>53</v>
      </c>
      <c r="N38" s="29">
        <v>0</v>
      </c>
      <c r="O38" s="29" t="s">
        <v>885</v>
      </c>
      <c r="P38" t="s">
        <v>893</v>
      </c>
      <c r="Q38" s="36" t="s">
        <v>889</v>
      </c>
      <c r="R38" s="31"/>
      <c r="S38" t="s">
        <v>879</v>
      </c>
      <c r="T38" s="9" t="str">
        <f t="shared" si="1"/>
        <v>None</v>
      </c>
    </row>
    <row r="39" spans="1:20">
      <c r="A39">
        <v>-69.627522603000003</v>
      </c>
      <c r="B39">
        <v>44.552472965</v>
      </c>
      <c r="C39" t="s">
        <v>30</v>
      </c>
      <c r="D39" t="s">
        <v>14</v>
      </c>
      <c r="G39" s="21">
        <f t="shared" si="0"/>
        <v>0</v>
      </c>
      <c r="H39" s="29">
        <v>3</v>
      </c>
      <c r="I39" s="29" t="s">
        <v>53</v>
      </c>
      <c r="J39" s="29" t="s">
        <v>53</v>
      </c>
      <c r="K39" s="29" t="s">
        <v>53</v>
      </c>
      <c r="L39" s="29" t="s">
        <v>53</v>
      </c>
      <c r="M39" s="29" t="s">
        <v>53</v>
      </c>
      <c r="N39" s="29">
        <v>0</v>
      </c>
      <c r="O39" s="29" t="s">
        <v>885</v>
      </c>
      <c r="P39" t="s">
        <v>893</v>
      </c>
      <c r="Q39" s="36" t="s">
        <v>889</v>
      </c>
      <c r="R39" s="31"/>
      <c r="S39" t="s">
        <v>879</v>
      </c>
      <c r="T39" s="9" t="str">
        <f t="shared" si="1"/>
        <v>None</v>
      </c>
    </row>
    <row r="40" spans="1:20">
      <c r="A40">
        <v>-69.627465608999998</v>
      </c>
      <c r="B40">
        <v>44.552393090000002</v>
      </c>
      <c r="C40" t="s">
        <v>30</v>
      </c>
      <c r="D40" t="s">
        <v>14</v>
      </c>
      <c r="G40" s="21">
        <f t="shared" si="0"/>
        <v>0</v>
      </c>
      <c r="H40" s="29">
        <v>3</v>
      </c>
      <c r="I40" s="29" t="s">
        <v>53</v>
      </c>
      <c r="J40" s="29" t="s">
        <v>53</v>
      </c>
      <c r="K40" s="29" t="s">
        <v>53</v>
      </c>
      <c r="L40" s="29" t="s">
        <v>53</v>
      </c>
      <c r="M40" s="29" t="s">
        <v>53</v>
      </c>
      <c r="N40" s="29">
        <v>0</v>
      </c>
      <c r="O40" s="29" t="s">
        <v>885</v>
      </c>
      <c r="P40" t="s">
        <v>893</v>
      </c>
      <c r="Q40" s="36" t="s">
        <v>889</v>
      </c>
      <c r="R40" s="31"/>
      <c r="S40" t="s">
        <v>879</v>
      </c>
      <c r="T40" s="9" t="str">
        <f t="shared" si="1"/>
        <v>None</v>
      </c>
    </row>
    <row r="41" spans="1:20">
      <c r="A41">
        <v>-69.627386931999993</v>
      </c>
      <c r="B41">
        <v>44.552341701000003</v>
      </c>
      <c r="C41" t="s">
        <v>30</v>
      </c>
      <c r="D41" t="s">
        <v>21</v>
      </c>
      <c r="G41" s="21">
        <f t="shared" si="0"/>
        <v>0</v>
      </c>
      <c r="H41" s="29">
        <v>3</v>
      </c>
      <c r="I41" s="29" t="s">
        <v>53</v>
      </c>
      <c r="J41" s="29" t="s">
        <v>53</v>
      </c>
      <c r="K41" s="29" t="s">
        <v>53</v>
      </c>
      <c r="L41" s="29" t="s">
        <v>53</v>
      </c>
      <c r="M41" s="29" t="s">
        <v>53</v>
      </c>
      <c r="N41" s="29">
        <v>0</v>
      </c>
      <c r="O41" s="29" t="s">
        <v>885</v>
      </c>
      <c r="P41" t="s">
        <v>893</v>
      </c>
      <c r="Q41" s="36" t="s">
        <v>889</v>
      </c>
      <c r="R41" s="31"/>
      <c r="S41" t="s">
        <v>879</v>
      </c>
      <c r="T41" s="9" t="str">
        <f t="shared" si="1"/>
        <v>None</v>
      </c>
    </row>
    <row r="42" spans="1:20">
      <c r="A42">
        <v>-69.627307704000003</v>
      </c>
      <c r="B42">
        <v>44.552308109000002</v>
      </c>
      <c r="C42" t="s">
        <v>30</v>
      </c>
      <c r="D42" t="s">
        <v>14</v>
      </c>
      <c r="G42" s="21">
        <f t="shared" si="0"/>
        <v>0</v>
      </c>
      <c r="H42" s="29">
        <v>3</v>
      </c>
      <c r="I42" s="29" t="s">
        <v>53</v>
      </c>
      <c r="J42" s="29" t="s">
        <v>53</v>
      </c>
      <c r="K42" s="29" t="s">
        <v>53</v>
      </c>
      <c r="L42" s="29" t="s">
        <v>53</v>
      </c>
      <c r="M42" s="29" t="s">
        <v>53</v>
      </c>
      <c r="N42" s="29">
        <v>0</v>
      </c>
      <c r="O42" s="29" t="s">
        <v>885</v>
      </c>
      <c r="P42" t="s">
        <v>893</v>
      </c>
      <c r="Q42" s="36" t="s">
        <v>889</v>
      </c>
      <c r="R42" s="31"/>
      <c r="S42" t="s">
        <v>879</v>
      </c>
      <c r="T42" s="9" t="str">
        <f t="shared" si="1"/>
        <v>None</v>
      </c>
    </row>
    <row r="43" spans="1:20">
      <c r="A43">
        <v>-69.627235908000003</v>
      </c>
      <c r="B43">
        <v>44.553143571</v>
      </c>
      <c r="C43" t="s">
        <v>32</v>
      </c>
      <c r="D43" t="s">
        <v>14</v>
      </c>
      <c r="G43" s="21">
        <f t="shared" si="0"/>
        <v>0</v>
      </c>
      <c r="H43" s="29">
        <v>3</v>
      </c>
      <c r="I43" s="29" t="s">
        <v>53</v>
      </c>
      <c r="J43" s="29" t="s">
        <v>53</v>
      </c>
      <c r="K43" s="29" t="s">
        <v>53</v>
      </c>
      <c r="L43" s="29" t="s">
        <v>53</v>
      </c>
      <c r="M43" s="29" t="s">
        <v>53</v>
      </c>
      <c r="N43" s="29">
        <v>0</v>
      </c>
      <c r="O43" s="29" t="s">
        <v>884</v>
      </c>
      <c r="P43" t="s">
        <v>893</v>
      </c>
      <c r="Q43" s="36" t="s">
        <v>889</v>
      </c>
      <c r="R43" s="31"/>
      <c r="S43" t="s">
        <v>879</v>
      </c>
      <c r="T43" s="9" t="str">
        <f t="shared" si="1"/>
        <v>None</v>
      </c>
    </row>
    <row r="44" spans="1:20">
      <c r="A44">
        <v>-69.627494107000004</v>
      </c>
      <c r="B44">
        <v>44.552737712999999</v>
      </c>
      <c r="C44" t="s">
        <v>32</v>
      </c>
      <c r="D44" t="s">
        <v>14</v>
      </c>
      <c r="G44" s="21">
        <f t="shared" si="0"/>
        <v>0</v>
      </c>
      <c r="H44" s="29">
        <v>3</v>
      </c>
      <c r="I44" s="29" t="s">
        <v>53</v>
      </c>
      <c r="J44" s="29" t="s">
        <v>53</v>
      </c>
      <c r="K44" s="29" t="s">
        <v>53</v>
      </c>
      <c r="L44" s="29" t="s">
        <v>53</v>
      </c>
      <c r="M44" s="29" t="s">
        <v>53</v>
      </c>
      <c r="N44" s="29">
        <v>0</v>
      </c>
      <c r="O44" s="29" t="s">
        <v>885</v>
      </c>
      <c r="P44" t="s">
        <v>893</v>
      </c>
      <c r="Q44" s="36" t="s">
        <v>889</v>
      </c>
      <c r="R44" s="31"/>
      <c r="S44" t="s">
        <v>879</v>
      </c>
      <c r="T44" s="9" t="str">
        <f t="shared" si="1"/>
        <v>None</v>
      </c>
    </row>
    <row r="45" spans="1:20">
      <c r="A45">
        <v>-69.637515719000007</v>
      </c>
      <c r="B45">
        <v>44.539041509</v>
      </c>
      <c r="C45" t="s">
        <v>32</v>
      </c>
      <c r="D45" t="s">
        <v>21</v>
      </c>
      <c r="G45" s="21">
        <f t="shared" si="0"/>
        <v>0</v>
      </c>
      <c r="H45" s="29">
        <v>2</v>
      </c>
      <c r="I45" s="29" t="s">
        <v>53</v>
      </c>
      <c r="J45" s="29" t="s">
        <v>53</v>
      </c>
      <c r="K45" s="29" t="s">
        <v>53</v>
      </c>
      <c r="L45" s="29" t="s">
        <v>53</v>
      </c>
      <c r="M45" s="29" t="s">
        <v>53</v>
      </c>
      <c r="N45" s="29">
        <v>0</v>
      </c>
      <c r="O45" s="29" t="s">
        <v>883</v>
      </c>
      <c r="P45" t="s">
        <v>893</v>
      </c>
      <c r="Q45" s="36" t="s">
        <v>889</v>
      </c>
      <c r="R45" s="31"/>
      <c r="S45" t="s">
        <v>879</v>
      </c>
      <c r="T45" s="9" t="str">
        <f t="shared" si="1"/>
        <v>None</v>
      </c>
    </row>
    <row r="46" spans="1:20">
      <c r="A46">
        <v>-69.639110165000005</v>
      </c>
      <c r="B46">
        <v>44.537942418</v>
      </c>
      <c r="C46" t="s">
        <v>32</v>
      </c>
      <c r="D46" t="s">
        <v>14</v>
      </c>
      <c r="G46" s="21">
        <f t="shared" si="0"/>
        <v>0</v>
      </c>
      <c r="H46" s="29">
        <v>1</v>
      </c>
      <c r="I46" s="29" t="s">
        <v>53</v>
      </c>
      <c r="J46" s="29" t="s">
        <v>53</v>
      </c>
      <c r="K46" s="29" t="s">
        <v>53</v>
      </c>
      <c r="L46" s="29" t="s">
        <v>53</v>
      </c>
      <c r="M46" s="29" t="s">
        <v>53</v>
      </c>
      <c r="N46" s="29">
        <v>0</v>
      </c>
      <c r="O46" s="29" t="s">
        <v>883</v>
      </c>
      <c r="P46" t="s">
        <v>893</v>
      </c>
      <c r="Q46" s="36" t="s">
        <v>889</v>
      </c>
      <c r="R46" s="31"/>
      <c r="S46" t="s">
        <v>879</v>
      </c>
      <c r="T46" s="9" t="str">
        <f t="shared" si="1"/>
        <v>None</v>
      </c>
    </row>
    <row r="47" spans="1:20">
      <c r="A47">
        <v>-69.639041524000007</v>
      </c>
      <c r="B47">
        <v>44.538134774</v>
      </c>
      <c r="C47" t="s">
        <v>32</v>
      </c>
      <c r="D47" t="s">
        <v>14</v>
      </c>
      <c r="G47" s="21">
        <f t="shared" si="0"/>
        <v>0</v>
      </c>
      <c r="H47" s="29">
        <v>1</v>
      </c>
      <c r="I47" s="29" t="s">
        <v>53</v>
      </c>
      <c r="J47" s="29" t="s">
        <v>53</v>
      </c>
      <c r="K47" s="29" t="s">
        <v>53</v>
      </c>
      <c r="L47" s="29" t="s">
        <v>53</v>
      </c>
      <c r="M47" s="29" t="s">
        <v>53</v>
      </c>
      <c r="N47" s="29">
        <v>0</v>
      </c>
      <c r="O47" s="29" t="s">
        <v>883</v>
      </c>
      <c r="P47" t="s">
        <v>893</v>
      </c>
      <c r="Q47" s="36" t="s">
        <v>889</v>
      </c>
      <c r="R47" s="31"/>
      <c r="S47" t="s">
        <v>879</v>
      </c>
      <c r="T47" s="9" t="str">
        <f t="shared" si="1"/>
        <v>None</v>
      </c>
    </row>
    <row r="48" spans="1:20">
      <c r="A48">
        <v>-69.632767724999994</v>
      </c>
      <c r="B48">
        <v>44.551011453000001</v>
      </c>
      <c r="C48" t="s">
        <v>33</v>
      </c>
      <c r="D48" t="s">
        <v>21</v>
      </c>
      <c r="G48" s="21">
        <f t="shared" si="0"/>
        <v>0</v>
      </c>
      <c r="H48" s="29">
        <v>46</v>
      </c>
      <c r="I48" s="29" t="s">
        <v>53</v>
      </c>
      <c r="J48" s="29" t="s">
        <v>53</v>
      </c>
      <c r="K48" s="29" t="s">
        <v>53</v>
      </c>
      <c r="L48" s="29" t="s">
        <v>53</v>
      </c>
      <c r="M48" s="29" t="s">
        <v>53</v>
      </c>
      <c r="N48" s="29">
        <v>0</v>
      </c>
      <c r="O48" s="29" t="s">
        <v>883</v>
      </c>
      <c r="P48" t="s">
        <v>893</v>
      </c>
      <c r="Q48" s="36" t="s">
        <v>889</v>
      </c>
      <c r="R48" s="31"/>
      <c r="S48" t="s">
        <v>877</v>
      </c>
      <c r="T48" s="9" t="str">
        <f t="shared" si="1"/>
        <v>None</v>
      </c>
    </row>
    <row r="49" spans="1:20">
      <c r="A49">
        <v>-69.645681972999995</v>
      </c>
      <c r="B49">
        <v>44.561838944000002</v>
      </c>
      <c r="C49" t="s">
        <v>46</v>
      </c>
      <c r="D49" t="s">
        <v>14</v>
      </c>
      <c r="G49" s="21">
        <f t="shared" si="0"/>
        <v>0</v>
      </c>
      <c r="H49" s="29">
        <v>36</v>
      </c>
      <c r="I49" s="29" t="s">
        <v>53</v>
      </c>
      <c r="J49" s="29" t="s">
        <v>53</v>
      </c>
      <c r="K49" s="29" t="s">
        <v>53</v>
      </c>
      <c r="L49" s="29" t="s">
        <v>53</v>
      </c>
      <c r="M49" s="29" t="s">
        <v>53</v>
      </c>
      <c r="N49" s="29">
        <v>0</v>
      </c>
      <c r="O49" s="29" t="s">
        <v>883</v>
      </c>
      <c r="P49" t="s">
        <v>893</v>
      </c>
      <c r="Q49" s="36" t="s">
        <v>889</v>
      </c>
      <c r="R49" s="31"/>
      <c r="S49" t="s">
        <v>877</v>
      </c>
      <c r="T49" s="9" t="str">
        <f t="shared" si="1"/>
        <v>None</v>
      </c>
    </row>
    <row r="50" spans="1:20">
      <c r="A50">
        <v>-69.642330379000001</v>
      </c>
      <c r="B50">
        <v>44.535341066000001</v>
      </c>
      <c r="C50" t="s">
        <v>49</v>
      </c>
      <c r="D50" t="s">
        <v>21</v>
      </c>
      <c r="G50" s="21">
        <f t="shared" si="0"/>
        <v>0</v>
      </c>
      <c r="H50" s="29">
        <v>31</v>
      </c>
      <c r="I50" s="29" t="s">
        <v>53</v>
      </c>
      <c r="J50" s="29" t="s">
        <v>53</v>
      </c>
      <c r="K50" s="29" t="s">
        <v>53</v>
      </c>
      <c r="L50" s="29" t="s">
        <v>53</v>
      </c>
      <c r="M50" s="29" t="s">
        <v>53</v>
      </c>
      <c r="N50" s="29">
        <v>0</v>
      </c>
      <c r="O50" s="29" t="s">
        <v>885</v>
      </c>
      <c r="P50" t="s">
        <v>893</v>
      </c>
      <c r="Q50" s="36" t="s">
        <v>889</v>
      </c>
      <c r="R50" s="31"/>
      <c r="S50" t="s">
        <v>877</v>
      </c>
      <c r="T50" s="9" t="str">
        <f t="shared" si="1"/>
        <v>None</v>
      </c>
    </row>
    <row r="51" spans="1:20">
      <c r="A51">
        <v>-69.645961330999995</v>
      </c>
      <c r="B51">
        <v>44.561707396000003</v>
      </c>
      <c r="C51" t="s">
        <v>46</v>
      </c>
      <c r="D51" t="s">
        <v>14</v>
      </c>
      <c r="G51" s="21">
        <f t="shared" si="0"/>
        <v>0</v>
      </c>
      <c r="H51" s="29">
        <v>29</v>
      </c>
      <c r="I51" s="29" t="s">
        <v>53</v>
      </c>
      <c r="J51" s="29" t="s">
        <v>53</v>
      </c>
      <c r="K51" s="29" t="s">
        <v>53</v>
      </c>
      <c r="L51" s="29" t="s">
        <v>53</v>
      </c>
      <c r="M51" s="29" t="s">
        <v>53</v>
      </c>
      <c r="N51" s="29">
        <v>0</v>
      </c>
      <c r="O51" s="29" t="s">
        <v>883</v>
      </c>
      <c r="P51" t="s">
        <v>893</v>
      </c>
      <c r="Q51" s="36" t="s">
        <v>889</v>
      </c>
      <c r="R51" s="31"/>
      <c r="S51" t="s">
        <v>877</v>
      </c>
      <c r="T51" s="9" t="str">
        <f t="shared" si="1"/>
        <v>None</v>
      </c>
    </row>
    <row r="52" spans="1:20">
      <c r="A52">
        <v>-69.633323804</v>
      </c>
      <c r="B52">
        <v>44.545257931000002</v>
      </c>
      <c r="C52" t="s">
        <v>33</v>
      </c>
      <c r="D52" t="s">
        <v>21</v>
      </c>
      <c r="G52" s="21">
        <f t="shared" si="0"/>
        <v>0</v>
      </c>
      <c r="H52" s="29">
        <v>26</v>
      </c>
      <c r="I52" s="29" t="s">
        <v>53</v>
      </c>
      <c r="J52" s="29" t="s">
        <v>53</v>
      </c>
      <c r="K52" s="29" t="s">
        <v>53</v>
      </c>
      <c r="L52" s="29" t="s">
        <v>53</v>
      </c>
      <c r="M52" s="29" t="s">
        <v>53</v>
      </c>
      <c r="N52" s="29">
        <v>0</v>
      </c>
      <c r="O52" s="29" t="s">
        <v>883</v>
      </c>
      <c r="P52" t="s">
        <v>893</v>
      </c>
      <c r="Q52" s="36" t="s">
        <v>889</v>
      </c>
      <c r="R52" s="31"/>
      <c r="S52" t="s">
        <v>877</v>
      </c>
      <c r="T52" s="9" t="str">
        <f t="shared" si="1"/>
        <v>None</v>
      </c>
    </row>
    <row r="53" spans="1:20">
      <c r="A53">
        <v>-69.645756261000002</v>
      </c>
      <c r="B53">
        <v>44.561829277000001</v>
      </c>
      <c r="C53" t="s">
        <v>46</v>
      </c>
      <c r="D53" t="s">
        <v>19</v>
      </c>
      <c r="G53" s="21">
        <f t="shared" si="0"/>
        <v>0</v>
      </c>
      <c r="H53" s="29">
        <v>26</v>
      </c>
      <c r="I53" s="29" t="s">
        <v>53</v>
      </c>
      <c r="J53" s="29" t="s">
        <v>53</v>
      </c>
      <c r="K53" s="29" t="s">
        <v>53</v>
      </c>
      <c r="L53" s="29" t="s">
        <v>53</v>
      </c>
      <c r="M53" s="29" t="s">
        <v>53</v>
      </c>
      <c r="N53" s="29">
        <v>0</v>
      </c>
      <c r="O53" s="29" t="s">
        <v>883</v>
      </c>
      <c r="P53" t="s">
        <v>893</v>
      </c>
      <c r="Q53" s="36" t="s">
        <v>889</v>
      </c>
      <c r="R53" s="31"/>
      <c r="S53" t="s">
        <v>877</v>
      </c>
      <c r="T53" s="9" t="str">
        <f t="shared" si="1"/>
        <v>None</v>
      </c>
    </row>
    <row r="54" spans="1:20">
      <c r="A54">
        <v>-69.645857524999997</v>
      </c>
      <c r="B54">
        <v>44.561770744999997</v>
      </c>
      <c r="C54" t="s">
        <v>46</v>
      </c>
      <c r="D54" t="s">
        <v>21</v>
      </c>
      <c r="G54" s="21">
        <f t="shared" si="0"/>
        <v>0</v>
      </c>
      <c r="H54" s="29">
        <v>26</v>
      </c>
      <c r="I54" s="29" t="s">
        <v>53</v>
      </c>
      <c r="J54" s="29" t="s">
        <v>53</v>
      </c>
      <c r="K54" s="29" t="s">
        <v>53</v>
      </c>
      <c r="L54" s="29" t="s">
        <v>53</v>
      </c>
      <c r="M54" s="29" t="s">
        <v>53</v>
      </c>
      <c r="N54" s="29">
        <v>0</v>
      </c>
      <c r="O54" s="29" t="s">
        <v>883</v>
      </c>
      <c r="P54" t="s">
        <v>893</v>
      </c>
      <c r="Q54" s="36" t="s">
        <v>889</v>
      </c>
      <c r="R54" s="31"/>
      <c r="S54" t="s">
        <v>877</v>
      </c>
      <c r="T54" s="9" t="str">
        <f t="shared" si="1"/>
        <v>None</v>
      </c>
    </row>
    <row r="55" spans="1:20">
      <c r="A55">
        <v>-69.633286615000003</v>
      </c>
      <c r="B55">
        <v>44.550957838000002</v>
      </c>
      <c r="C55" t="s">
        <v>33</v>
      </c>
      <c r="D55" t="s">
        <v>14</v>
      </c>
      <c r="G55" s="21">
        <f t="shared" si="0"/>
        <v>0</v>
      </c>
      <c r="H55" s="29">
        <v>25</v>
      </c>
      <c r="I55" s="29" t="s">
        <v>53</v>
      </c>
      <c r="J55" s="29" t="s">
        <v>53</v>
      </c>
      <c r="K55" s="29" t="s">
        <v>53</v>
      </c>
      <c r="L55" s="29" t="s">
        <v>53</v>
      </c>
      <c r="M55" s="29" t="s">
        <v>53</v>
      </c>
      <c r="N55" s="29">
        <v>0</v>
      </c>
      <c r="O55" s="29" t="s">
        <v>883</v>
      </c>
      <c r="P55" t="s">
        <v>893</v>
      </c>
      <c r="Q55" s="36" t="s">
        <v>889</v>
      </c>
      <c r="R55" s="31"/>
      <c r="S55" t="s">
        <v>877</v>
      </c>
      <c r="T55" s="9" t="str">
        <f t="shared" si="1"/>
        <v>None</v>
      </c>
    </row>
    <row r="56" spans="1:20">
      <c r="A56">
        <v>-69.628765302000005</v>
      </c>
      <c r="B56">
        <v>44.549493738999999</v>
      </c>
      <c r="C56" t="s">
        <v>33</v>
      </c>
      <c r="D56" t="s">
        <v>14</v>
      </c>
      <c r="G56" s="21">
        <f t="shared" si="0"/>
        <v>0</v>
      </c>
      <c r="H56" s="29">
        <v>25</v>
      </c>
      <c r="I56" s="29" t="s">
        <v>53</v>
      </c>
      <c r="J56" s="29" t="s">
        <v>53</v>
      </c>
      <c r="K56" s="29" t="s">
        <v>53</v>
      </c>
      <c r="L56" s="29" t="s">
        <v>53</v>
      </c>
      <c r="M56" s="29" t="s">
        <v>53</v>
      </c>
      <c r="N56" s="29">
        <v>0</v>
      </c>
      <c r="O56" s="29" t="s">
        <v>885</v>
      </c>
      <c r="P56" t="s">
        <v>893</v>
      </c>
      <c r="Q56" s="36" t="s">
        <v>889</v>
      </c>
      <c r="R56" s="31"/>
      <c r="S56" t="s">
        <v>877</v>
      </c>
      <c r="T56" s="9" t="str">
        <f t="shared" si="1"/>
        <v>None</v>
      </c>
    </row>
    <row r="57" spans="1:20">
      <c r="A57">
        <v>-69.646146885999997</v>
      </c>
      <c r="B57">
        <v>44.561654695000001</v>
      </c>
      <c r="C57" t="s">
        <v>46</v>
      </c>
      <c r="D57" t="s">
        <v>14</v>
      </c>
      <c r="G57" s="21">
        <f t="shared" si="0"/>
        <v>0</v>
      </c>
      <c r="H57" s="29">
        <v>25</v>
      </c>
      <c r="I57" s="29" t="s">
        <v>53</v>
      </c>
      <c r="J57" s="29" t="s">
        <v>53</v>
      </c>
      <c r="K57" s="29" t="s">
        <v>53</v>
      </c>
      <c r="L57" s="29" t="s">
        <v>53</v>
      </c>
      <c r="M57" s="29" t="s">
        <v>53</v>
      </c>
      <c r="N57" s="29">
        <v>0</v>
      </c>
      <c r="O57" s="29" t="s">
        <v>883</v>
      </c>
      <c r="P57" t="s">
        <v>893</v>
      </c>
      <c r="Q57" s="36" t="s">
        <v>889</v>
      </c>
      <c r="R57" s="31"/>
      <c r="S57" t="s">
        <v>877</v>
      </c>
      <c r="T57" s="9" t="str">
        <f t="shared" si="1"/>
        <v>None</v>
      </c>
    </row>
    <row r="58" spans="1:20">
      <c r="A58">
        <v>-69.660230611000003</v>
      </c>
      <c r="B58">
        <v>44.533456977999997</v>
      </c>
      <c r="C58" t="s">
        <v>17</v>
      </c>
      <c r="D58" t="s">
        <v>21</v>
      </c>
      <c r="G58" s="21">
        <f t="shared" si="0"/>
        <v>0</v>
      </c>
      <c r="H58" s="29">
        <v>24</v>
      </c>
      <c r="I58" s="29" t="s">
        <v>53</v>
      </c>
      <c r="J58" s="29" t="s">
        <v>53</v>
      </c>
      <c r="K58" s="29" t="s">
        <v>53</v>
      </c>
      <c r="L58" s="29" t="s">
        <v>53</v>
      </c>
      <c r="M58" s="29" t="s">
        <v>53</v>
      </c>
      <c r="N58" s="29">
        <v>0</v>
      </c>
      <c r="O58" s="29" t="s">
        <v>883</v>
      </c>
      <c r="P58" t="s">
        <v>893</v>
      </c>
      <c r="Q58" s="36" t="s">
        <v>889</v>
      </c>
      <c r="R58" s="31"/>
      <c r="S58" t="s">
        <v>877</v>
      </c>
      <c r="T58" s="9" t="str">
        <f t="shared" si="1"/>
        <v>None</v>
      </c>
    </row>
    <row r="59" spans="1:20">
      <c r="A59">
        <v>-69.633738016999999</v>
      </c>
      <c r="B59">
        <v>44.551023907999998</v>
      </c>
      <c r="C59" t="s">
        <v>33</v>
      </c>
      <c r="D59" t="s">
        <v>14</v>
      </c>
      <c r="G59" s="21">
        <f t="shared" si="0"/>
        <v>0</v>
      </c>
      <c r="H59" s="29">
        <v>24</v>
      </c>
      <c r="I59" s="29" t="s">
        <v>53</v>
      </c>
      <c r="J59" s="29" t="s">
        <v>53</v>
      </c>
      <c r="K59" s="29" t="s">
        <v>53</v>
      </c>
      <c r="L59" s="29" t="s">
        <v>53</v>
      </c>
      <c r="M59" s="29" t="s">
        <v>53</v>
      </c>
      <c r="N59" s="29">
        <v>0</v>
      </c>
      <c r="O59" s="29" t="s">
        <v>883</v>
      </c>
      <c r="P59" t="s">
        <v>893</v>
      </c>
      <c r="Q59" s="36" t="s">
        <v>889</v>
      </c>
      <c r="R59" s="31"/>
      <c r="S59" t="s">
        <v>877</v>
      </c>
      <c r="T59" s="9" t="str">
        <f t="shared" si="1"/>
        <v>None</v>
      </c>
    </row>
    <row r="60" spans="1:20">
      <c r="A60">
        <v>-69.628761783000002</v>
      </c>
      <c r="B60">
        <v>44.549419213999997</v>
      </c>
      <c r="C60" t="s">
        <v>33</v>
      </c>
      <c r="D60" t="s">
        <v>14</v>
      </c>
      <c r="G60" s="21">
        <f t="shared" si="0"/>
        <v>0</v>
      </c>
      <c r="H60" s="29">
        <v>24</v>
      </c>
      <c r="I60" s="29" t="s">
        <v>53</v>
      </c>
      <c r="J60" s="29" t="s">
        <v>53</v>
      </c>
      <c r="K60" s="29" t="s">
        <v>53</v>
      </c>
      <c r="L60" s="29" t="s">
        <v>53</v>
      </c>
      <c r="M60" s="29" t="s">
        <v>53</v>
      </c>
      <c r="N60" s="29">
        <v>0</v>
      </c>
      <c r="O60" s="29" t="s">
        <v>885</v>
      </c>
      <c r="P60" t="s">
        <v>893</v>
      </c>
      <c r="Q60" s="36" t="s">
        <v>889</v>
      </c>
      <c r="R60" s="31"/>
      <c r="S60" t="s">
        <v>877</v>
      </c>
      <c r="T60" s="9" t="str">
        <f t="shared" si="1"/>
        <v>None</v>
      </c>
    </row>
    <row r="61" spans="1:20">
      <c r="A61">
        <v>-69.645194079999996</v>
      </c>
      <c r="B61">
        <v>44.552371622999999</v>
      </c>
      <c r="C61" t="s">
        <v>16</v>
      </c>
      <c r="D61" t="s">
        <v>14</v>
      </c>
      <c r="G61" s="21">
        <f t="shared" si="0"/>
        <v>0</v>
      </c>
      <c r="H61" s="29">
        <v>24</v>
      </c>
      <c r="I61" s="29">
        <v>15</v>
      </c>
      <c r="J61" s="29">
        <v>12</v>
      </c>
      <c r="K61" s="29" t="s">
        <v>53</v>
      </c>
      <c r="L61" s="29" t="s">
        <v>53</v>
      </c>
      <c r="M61" s="29" t="s">
        <v>53</v>
      </c>
      <c r="N61" s="29">
        <v>0</v>
      </c>
      <c r="O61" s="29" t="s">
        <v>883</v>
      </c>
      <c r="P61" t="s">
        <v>893</v>
      </c>
      <c r="Q61" s="36" t="s">
        <v>889</v>
      </c>
      <c r="R61" s="31"/>
      <c r="S61" t="s">
        <v>877</v>
      </c>
      <c r="T61" s="9" t="str">
        <f t="shared" si="1"/>
        <v>None</v>
      </c>
    </row>
    <row r="62" spans="1:20">
      <c r="A62">
        <v>-69.645241597999998</v>
      </c>
      <c r="B62">
        <v>44.552410895999998</v>
      </c>
      <c r="C62" t="s">
        <v>16</v>
      </c>
      <c r="D62" t="s">
        <v>14</v>
      </c>
      <c r="G62" s="21">
        <f t="shared" si="0"/>
        <v>0</v>
      </c>
      <c r="H62" s="29">
        <v>24</v>
      </c>
      <c r="I62" s="29" t="s">
        <v>53</v>
      </c>
      <c r="J62" s="29" t="s">
        <v>53</v>
      </c>
      <c r="K62" s="29" t="s">
        <v>53</v>
      </c>
      <c r="L62" s="29" t="s">
        <v>53</v>
      </c>
      <c r="M62" s="29" t="s">
        <v>53</v>
      </c>
      <c r="N62" s="29">
        <v>0</v>
      </c>
      <c r="O62" s="29" t="s">
        <v>885</v>
      </c>
      <c r="P62" t="s">
        <v>893</v>
      </c>
      <c r="Q62" s="36" t="s">
        <v>889</v>
      </c>
      <c r="R62" s="31"/>
      <c r="S62" t="s">
        <v>877</v>
      </c>
      <c r="T62" s="9" t="str">
        <f t="shared" si="1"/>
        <v>None</v>
      </c>
    </row>
    <row r="63" spans="1:20">
      <c r="A63">
        <v>-69.633316819000001</v>
      </c>
      <c r="B63">
        <v>44.550858947000002</v>
      </c>
      <c r="C63" t="s">
        <v>36</v>
      </c>
      <c r="D63" t="s">
        <v>14</v>
      </c>
      <c r="G63" s="21">
        <f t="shared" si="0"/>
        <v>0</v>
      </c>
      <c r="H63" s="29">
        <v>23</v>
      </c>
      <c r="I63" s="29" t="s">
        <v>53</v>
      </c>
      <c r="J63" s="29" t="s">
        <v>53</v>
      </c>
      <c r="K63" s="29" t="s">
        <v>53</v>
      </c>
      <c r="L63" s="29" t="s">
        <v>53</v>
      </c>
      <c r="M63" s="29" t="s">
        <v>53</v>
      </c>
      <c r="N63" s="29">
        <v>0</v>
      </c>
      <c r="O63" s="29" t="s">
        <v>883</v>
      </c>
      <c r="P63" t="s">
        <v>893</v>
      </c>
      <c r="Q63" s="36" t="s">
        <v>889</v>
      </c>
      <c r="R63" s="31"/>
      <c r="S63" t="s">
        <v>877</v>
      </c>
      <c r="T63" s="9" t="str">
        <f t="shared" si="1"/>
        <v>None</v>
      </c>
    </row>
    <row r="64" spans="1:20">
      <c r="A64">
        <v>-69.646082469999996</v>
      </c>
      <c r="B64">
        <v>44.561680977999998</v>
      </c>
      <c r="C64" t="s">
        <v>46</v>
      </c>
      <c r="D64" t="s">
        <v>21</v>
      </c>
      <c r="G64" s="21">
        <f t="shared" si="0"/>
        <v>0</v>
      </c>
      <c r="H64" s="29">
        <v>23</v>
      </c>
      <c r="I64" s="29" t="s">
        <v>53</v>
      </c>
      <c r="J64" s="29" t="s">
        <v>53</v>
      </c>
      <c r="K64" s="29" t="s">
        <v>53</v>
      </c>
      <c r="L64" s="29" t="s">
        <v>53</v>
      </c>
      <c r="M64" s="29" t="s">
        <v>53</v>
      </c>
      <c r="N64" s="29">
        <v>0</v>
      </c>
      <c r="O64" s="29" t="s">
        <v>883</v>
      </c>
      <c r="P64" t="s">
        <v>893</v>
      </c>
      <c r="Q64" s="36" t="s">
        <v>889</v>
      </c>
      <c r="R64" s="31"/>
      <c r="S64" t="s">
        <v>877</v>
      </c>
      <c r="T64" s="9" t="str">
        <f t="shared" si="1"/>
        <v>None</v>
      </c>
    </row>
    <row r="65" spans="1:20">
      <c r="A65">
        <v>-69.630019996000001</v>
      </c>
      <c r="B65">
        <v>44.567058263</v>
      </c>
      <c r="C65" t="s">
        <v>36</v>
      </c>
      <c r="D65" t="s">
        <v>14</v>
      </c>
      <c r="G65" s="21">
        <f t="shared" si="0"/>
        <v>0</v>
      </c>
      <c r="H65" s="29">
        <v>22</v>
      </c>
      <c r="I65" s="29" t="s">
        <v>53</v>
      </c>
      <c r="J65" s="29" t="s">
        <v>53</v>
      </c>
      <c r="K65" s="29" t="s">
        <v>53</v>
      </c>
      <c r="L65" s="29" t="s">
        <v>53</v>
      </c>
      <c r="M65" s="29" t="s">
        <v>53</v>
      </c>
      <c r="N65" s="29">
        <v>0</v>
      </c>
      <c r="O65" s="29" t="s">
        <v>883</v>
      </c>
      <c r="P65" t="s">
        <v>893</v>
      </c>
      <c r="Q65" s="36" t="s">
        <v>889</v>
      </c>
      <c r="R65" s="31"/>
      <c r="S65" t="s">
        <v>877</v>
      </c>
      <c r="T65" s="9" t="str">
        <f t="shared" si="1"/>
        <v>None</v>
      </c>
    </row>
    <row r="66" spans="1:20">
      <c r="A66">
        <v>-69.630165457000004</v>
      </c>
      <c r="B66">
        <v>44.562654881</v>
      </c>
      <c r="C66" t="s">
        <v>13</v>
      </c>
      <c r="D66" t="s">
        <v>21</v>
      </c>
      <c r="G66" s="21">
        <f t="shared" ref="G66:G129" si="2">IF(Q66="Y", 1, 0)</f>
        <v>0</v>
      </c>
      <c r="H66" s="29">
        <v>22</v>
      </c>
      <c r="I66" s="29" t="s">
        <v>53</v>
      </c>
      <c r="J66" s="29" t="s">
        <v>53</v>
      </c>
      <c r="K66" s="29" t="s">
        <v>53</v>
      </c>
      <c r="L66" s="29" t="s">
        <v>53</v>
      </c>
      <c r="M66" s="29" t="s">
        <v>53</v>
      </c>
      <c r="N66" s="29">
        <v>0</v>
      </c>
      <c r="O66" s="29" t="s">
        <v>883</v>
      </c>
      <c r="P66" t="s">
        <v>893</v>
      </c>
      <c r="Q66" s="36" t="s">
        <v>889</v>
      </c>
      <c r="R66" s="31"/>
      <c r="S66" t="s">
        <v>877</v>
      </c>
      <c r="T66" s="9" t="str">
        <f t="shared" ref="T66:T129" si="3">IF(Q66="N","None",(IF(AND(S66="Ornamental",Q66="Y"),"Insert/Injection",(IF(AND(OR(S66="Bush",H66&lt;10),Q66="Y"),"Manual Removal","Organic Spray")))))</f>
        <v>None</v>
      </c>
    </row>
    <row r="67" spans="1:20">
      <c r="A67">
        <v>-69.644510857</v>
      </c>
      <c r="B67">
        <v>44.561507878999997</v>
      </c>
      <c r="C67" t="s">
        <v>13</v>
      </c>
      <c r="D67" t="s">
        <v>14</v>
      </c>
      <c r="G67" s="21">
        <f t="shared" si="2"/>
        <v>0</v>
      </c>
      <c r="H67" s="29">
        <v>22</v>
      </c>
      <c r="I67" s="29" t="s">
        <v>53</v>
      </c>
      <c r="J67" s="29" t="s">
        <v>53</v>
      </c>
      <c r="K67" s="29" t="s">
        <v>53</v>
      </c>
      <c r="L67" s="29" t="s">
        <v>53</v>
      </c>
      <c r="M67" s="29" t="s">
        <v>53</v>
      </c>
      <c r="N67" s="29">
        <v>0</v>
      </c>
      <c r="O67" s="29" t="s">
        <v>883</v>
      </c>
      <c r="P67" t="s">
        <v>893</v>
      </c>
      <c r="Q67" s="36" t="s">
        <v>889</v>
      </c>
      <c r="R67" s="31"/>
      <c r="S67" t="s">
        <v>877</v>
      </c>
      <c r="T67" s="9" t="str">
        <f t="shared" si="3"/>
        <v>None</v>
      </c>
    </row>
    <row r="68" spans="1:20">
      <c r="A68">
        <v>-69.644996148999994</v>
      </c>
      <c r="B68">
        <v>44.562149318000003</v>
      </c>
      <c r="C68" t="s">
        <v>17</v>
      </c>
      <c r="D68" t="s">
        <v>14</v>
      </c>
      <c r="G68" s="21">
        <f t="shared" si="2"/>
        <v>0</v>
      </c>
      <c r="H68" s="29">
        <v>21</v>
      </c>
      <c r="I68" s="29" t="s">
        <v>53</v>
      </c>
      <c r="J68" s="29" t="s">
        <v>53</v>
      </c>
      <c r="K68" s="29" t="s">
        <v>53</v>
      </c>
      <c r="L68" s="29" t="s">
        <v>53</v>
      </c>
      <c r="M68" s="29" t="s">
        <v>53</v>
      </c>
      <c r="N68" s="29">
        <v>0</v>
      </c>
      <c r="O68" s="29" t="s">
        <v>883</v>
      </c>
      <c r="P68" t="s">
        <v>893</v>
      </c>
      <c r="Q68" s="36" t="s">
        <v>889</v>
      </c>
      <c r="R68" s="31"/>
      <c r="S68" t="s">
        <v>877</v>
      </c>
      <c r="T68" s="9" t="str">
        <f t="shared" si="3"/>
        <v>None</v>
      </c>
    </row>
    <row r="69" spans="1:20">
      <c r="A69">
        <v>-69.660664475999994</v>
      </c>
      <c r="B69">
        <v>44.533920252999998</v>
      </c>
      <c r="C69" t="s">
        <v>25</v>
      </c>
      <c r="D69" t="s">
        <v>14</v>
      </c>
      <c r="G69" s="21">
        <f t="shared" si="2"/>
        <v>0</v>
      </c>
      <c r="H69" s="29">
        <v>21</v>
      </c>
      <c r="I69" s="29">
        <v>19</v>
      </c>
      <c r="J69" s="29" t="s">
        <v>53</v>
      </c>
      <c r="K69" s="29" t="s">
        <v>53</v>
      </c>
      <c r="L69" s="29" t="s">
        <v>53</v>
      </c>
      <c r="M69" s="29" t="s">
        <v>53</v>
      </c>
      <c r="N69" s="29">
        <v>0</v>
      </c>
      <c r="O69" s="29" t="s">
        <v>883</v>
      </c>
      <c r="P69" t="s">
        <v>893</v>
      </c>
      <c r="Q69" s="36" t="s">
        <v>889</v>
      </c>
      <c r="R69" s="31"/>
      <c r="S69" t="s">
        <v>877</v>
      </c>
      <c r="T69" s="9" t="str">
        <f t="shared" si="3"/>
        <v>None</v>
      </c>
    </row>
    <row r="70" spans="1:20">
      <c r="A70">
        <v>-69.655264818000006</v>
      </c>
      <c r="B70">
        <v>44.580250606</v>
      </c>
      <c r="C70" t="s">
        <v>25</v>
      </c>
      <c r="D70" t="s">
        <v>14</v>
      </c>
      <c r="G70" s="21">
        <f t="shared" si="2"/>
        <v>0</v>
      </c>
      <c r="H70" s="29">
        <v>21</v>
      </c>
      <c r="I70" s="29" t="s">
        <v>53</v>
      </c>
      <c r="J70" s="29" t="s">
        <v>53</v>
      </c>
      <c r="K70" s="29" t="s">
        <v>53</v>
      </c>
      <c r="L70" s="29" t="s">
        <v>53</v>
      </c>
      <c r="M70" s="29" t="s">
        <v>53</v>
      </c>
      <c r="N70" s="29">
        <v>0</v>
      </c>
      <c r="O70" s="29" t="s">
        <v>883</v>
      </c>
      <c r="P70" t="s">
        <v>893</v>
      </c>
      <c r="Q70" s="36" t="s">
        <v>889</v>
      </c>
      <c r="R70" s="31"/>
      <c r="S70" t="s">
        <v>877</v>
      </c>
      <c r="T70" s="9" t="str">
        <f t="shared" si="3"/>
        <v>None</v>
      </c>
    </row>
    <row r="71" spans="1:20">
      <c r="A71">
        <v>-69.662518985000006</v>
      </c>
      <c r="B71">
        <v>44.528775699999997</v>
      </c>
      <c r="C71" t="s">
        <v>13</v>
      </c>
      <c r="D71" t="s">
        <v>14</v>
      </c>
      <c r="G71" s="21">
        <f t="shared" si="2"/>
        <v>0</v>
      </c>
      <c r="H71" s="29">
        <v>21</v>
      </c>
      <c r="I71" s="29" t="s">
        <v>53</v>
      </c>
      <c r="J71" s="29" t="s">
        <v>53</v>
      </c>
      <c r="K71" s="29" t="s">
        <v>53</v>
      </c>
      <c r="L71" s="29" t="s">
        <v>53</v>
      </c>
      <c r="M71" s="29" t="s">
        <v>53</v>
      </c>
      <c r="N71" s="29">
        <v>0</v>
      </c>
      <c r="O71" s="29" t="s">
        <v>883</v>
      </c>
      <c r="P71" t="s">
        <v>893</v>
      </c>
      <c r="Q71" s="36" t="s">
        <v>889</v>
      </c>
      <c r="R71" s="31"/>
      <c r="S71" t="s">
        <v>877</v>
      </c>
      <c r="T71" s="9" t="str">
        <f t="shared" si="3"/>
        <v>None</v>
      </c>
    </row>
    <row r="72" spans="1:20">
      <c r="A72">
        <v>-69.633290805000001</v>
      </c>
      <c r="B72">
        <v>44.545291396000003</v>
      </c>
      <c r="C72" t="s">
        <v>41</v>
      </c>
      <c r="D72" t="s">
        <v>21</v>
      </c>
      <c r="G72" s="21">
        <f t="shared" si="2"/>
        <v>0</v>
      </c>
      <c r="H72" s="29">
        <v>21</v>
      </c>
      <c r="I72" s="29">
        <v>18</v>
      </c>
      <c r="J72" s="29">
        <v>17</v>
      </c>
      <c r="K72" s="29">
        <v>15</v>
      </c>
      <c r="L72" s="29">
        <v>15</v>
      </c>
      <c r="M72" s="29">
        <v>14</v>
      </c>
      <c r="N72" s="29">
        <v>0</v>
      </c>
      <c r="O72" s="29" t="s">
        <v>883</v>
      </c>
      <c r="P72" t="s">
        <v>893</v>
      </c>
      <c r="Q72" s="36" t="s">
        <v>889</v>
      </c>
      <c r="R72" s="31"/>
      <c r="S72" t="s">
        <v>877</v>
      </c>
      <c r="T72" s="9" t="str">
        <f t="shared" si="3"/>
        <v>None</v>
      </c>
    </row>
    <row r="73" spans="1:20">
      <c r="A73">
        <v>-69.645275659000006</v>
      </c>
      <c r="B73">
        <v>44.552433061999999</v>
      </c>
      <c r="C73" t="s">
        <v>16</v>
      </c>
      <c r="D73" t="s">
        <v>14</v>
      </c>
      <c r="G73" s="21">
        <f t="shared" si="2"/>
        <v>0</v>
      </c>
      <c r="H73" s="29">
        <v>21</v>
      </c>
      <c r="I73" s="29" t="s">
        <v>53</v>
      </c>
      <c r="J73" s="29" t="s">
        <v>53</v>
      </c>
      <c r="K73" s="29" t="s">
        <v>53</v>
      </c>
      <c r="L73" s="29" t="s">
        <v>53</v>
      </c>
      <c r="M73" s="29" t="s">
        <v>53</v>
      </c>
      <c r="N73" s="29">
        <v>0</v>
      </c>
      <c r="O73" s="29" t="s">
        <v>883</v>
      </c>
      <c r="P73" t="s">
        <v>893</v>
      </c>
      <c r="Q73" s="36" t="s">
        <v>889</v>
      </c>
      <c r="R73" s="31"/>
      <c r="S73" t="s">
        <v>877</v>
      </c>
      <c r="T73" s="9" t="str">
        <f t="shared" si="3"/>
        <v>None</v>
      </c>
    </row>
    <row r="74" spans="1:20">
      <c r="A74">
        <v>-69.654960134000007</v>
      </c>
      <c r="B74">
        <v>44.579629496000003</v>
      </c>
      <c r="C74" t="s">
        <v>25</v>
      </c>
      <c r="D74" t="s">
        <v>14</v>
      </c>
      <c r="G74" s="21">
        <f t="shared" si="2"/>
        <v>0</v>
      </c>
      <c r="H74" s="29">
        <v>20</v>
      </c>
      <c r="I74" s="29" t="s">
        <v>53</v>
      </c>
      <c r="J74" s="29" t="s">
        <v>53</v>
      </c>
      <c r="K74" s="29" t="s">
        <v>53</v>
      </c>
      <c r="L74" s="29" t="s">
        <v>53</v>
      </c>
      <c r="M74" s="29" t="s">
        <v>53</v>
      </c>
      <c r="N74" s="29">
        <v>0</v>
      </c>
      <c r="O74" s="29" t="s">
        <v>883</v>
      </c>
      <c r="P74" t="s">
        <v>893</v>
      </c>
      <c r="Q74" s="36" t="s">
        <v>889</v>
      </c>
      <c r="R74" s="31"/>
      <c r="S74" t="s">
        <v>877</v>
      </c>
      <c r="T74" s="9" t="str">
        <f t="shared" si="3"/>
        <v>None</v>
      </c>
    </row>
    <row r="75" spans="1:20">
      <c r="A75">
        <v>-69.629756439999994</v>
      </c>
      <c r="B75">
        <v>44.549603034999997</v>
      </c>
      <c r="C75" t="s">
        <v>33</v>
      </c>
      <c r="D75" t="s">
        <v>14</v>
      </c>
      <c r="G75" s="21">
        <f t="shared" si="2"/>
        <v>0</v>
      </c>
      <c r="H75" s="29">
        <v>20</v>
      </c>
      <c r="I75" s="29" t="s">
        <v>53</v>
      </c>
      <c r="J75" s="29" t="s">
        <v>53</v>
      </c>
      <c r="K75" s="29" t="s">
        <v>53</v>
      </c>
      <c r="L75" s="29" t="s">
        <v>53</v>
      </c>
      <c r="M75" s="29" t="s">
        <v>53</v>
      </c>
      <c r="N75" s="29">
        <v>0</v>
      </c>
      <c r="O75" s="29" t="s">
        <v>883</v>
      </c>
      <c r="P75" t="s">
        <v>893</v>
      </c>
      <c r="Q75" s="36" t="s">
        <v>889</v>
      </c>
      <c r="R75" s="31"/>
      <c r="S75" t="s">
        <v>877</v>
      </c>
      <c r="T75" s="9" t="str">
        <f t="shared" si="3"/>
        <v>None</v>
      </c>
    </row>
    <row r="76" spans="1:20">
      <c r="A76">
        <v>-69.634298900999994</v>
      </c>
      <c r="B76">
        <v>44.545337844000002</v>
      </c>
      <c r="C76" t="s">
        <v>33</v>
      </c>
      <c r="D76" t="s">
        <v>21</v>
      </c>
      <c r="G76" s="21">
        <f t="shared" si="2"/>
        <v>0</v>
      </c>
      <c r="H76" s="29">
        <v>20</v>
      </c>
      <c r="I76" s="29" t="s">
        <v>53</v>
      </c>
      <c r="J76" s="29" t="s">
        <v>53</v>
      </c>
      <c r="K76" s="29" t="s">
        <v>53</v>
      </c>
      <c r="L76" s="29" t="s">
        <v>53</v>
      </c>
      <c r="M76" s="29" t="s">
        <v>53</v>
      </c>
      <c r="N76" s="29">
        <v>0</v>
      </c>
      <c r="O76" s="29" t="s">
        <v>883</v>
      </c>
      <c r="P76" t="s">
        <v>893</v>
      </c>
      <c r="Q76" s="36" t="s">
        <v>889</v>
      </c>
      <c r="R76" s="31"/>
      <c r="S76" t="s">
        <v>877</v>
      </c>
      <c r="T76" s="9" t="str">
        <f t="shared" si="3"/>
        <v>None</v>
      </c>
    </row>
    <row r="77" spans="1:20">
      <c r="A77">
        <v>-69.630228099999997</v>
      </c>
      <c r="B77">
        <v>44.562548393999997</v>
      </c>
      <c r="C77" t="s">
        <v>13</v>
      </c>
      <c r="D77" t="s">
        <v>21</v>
      </c>
      <c r="G77" s="21">
        <f t="shared" si="2"/>
        <v>0</v>
      </c>
      <c r="H77" s="29">
        <v>20</v>
      </c>
      <c r="I77" s="29" t="s">
        <v>53</v>
      </c>
      <c r="J77" s="29" t="s">
        <v>53</v>
      </c>
      <c r="K77" s="29" t="s">
        <v>53</v>
      </c>
      <c r="L77" s="29" t="s">
        <v>53</v>
      </c>
      <c r="M77" s="29" t="s">
        <v>53</v>
      </c>
      <c r="N77" s="29">
        <v>0</v>
      </c>
      <c r="O77" s="29" t="s">
        <v>883</v>
      </c>
      <c r="P77" t="s">
        <v>893</v>
      </c>
      <c r="Q77" s="36" t="s">
        <v>889</v>
      </c>
      <c r="R77" s="31"/>
      <c r="S77" t="s">
        <v>877</v>
      </c>
      <c r="T77" s="9" t="str">
        <f t="shared" si="3"/>
        <v>None</v>
      </c>
    </row>
    <row r="78" spans="1:20">
      <c r="A78">
        <v>-69.645315615000001</v>
      </c>
      <c r="B78">
        <v>44.552435907000003</v>
      </c>
      <c r="C78" t="s">
        <v>16</v>
      </c>
      <c r="D78" t="s">
        <v>14</v>
      </c>
      <c r="G78" s="21">
        <f t="shared" si="2"/>
        <v>0</v>
      </c>
      <c r="H78" s="29">
        <v>20</v>
      </c>
      <c r="I78" s="29" t="s">
        <v>53</v>
      </c>
      <c r="J78" s="29" t="s">
        <v>53</v>
      </c>
      <c r="K78" s="29" t="s">
        <v>53</v>
      </c>
      <c r="L78" s="29" t="s">
        <v>53</v>
      </c>
      <c r="M78" s="29" t="s">
        <v>53</v>
      </c>
      <c r="N78" s="29">
        <v>0</v>
      </c>
      <c r="O78" s="29" t="s">
        <v>883</v>
      </c>
      <c r="P78" t="s">
        <v>893</v>
      </c>
      <c r="Q78" s="36" t="s">
        <v>889</v>
      </c>
      <c r="R78" s="31"/>
      <c r="S78" t="s">
        <v>877</v>
      </c>
      <c r="T78" s="9" t="str">
        <f t="shared" si="3"/>
        <v>None</v>
      </c>
    </row>
    <row r="79" spans="1:20">
      <c r="A79">
        <v>-69.630201576000005</v>
      </c>
      <c r="B79">
        <v>44.567112405000003</v>
      </c>
      <c r="C79" t="s">
        <v>36</v>
      </c>
      <c r="D79" t="s">
        <v>14</v>
      </c>
      <c r="G79" s="21">
        <f t="shared" si="2"/>
        <v>0</v>
      </c>
      <c r="H79" s="29">
        <v>19</v>
      </c>
      <c r="I79" s="29" t="s">
        <v>53</v>
      </c>
      <c r="J79" s="29" t="s">
        <v>53</v>
      </c>
      <c r="K79" s="29" t="s">
        <v>53</v>
      </c>
      <c r="L79" s="29" t="s">
        <v>53</v>
      </c>
      <c r="M79" s="29" t="s">
        <v>53</v>
      </c>
      <c r="N79" s="29">
        <v>0</v>
      </c>
      <c r="O79" s="29" t="s">
        <v>883</v>
      </c>
      <c r="P79" t="s">
        <v>893</v>
      </c>
      <c r="Q79" s="36" t="s">
        <v>889</v>
      </c>
      <c r="R79" s="31"/>
      <c r="S79" t="s">
        <v>877</v>
      </c>
      <c r="T79" s="9" t="str">
        <f t="shared" si="3"/>
        <v>None</v>
      </c>
    </row>
    <row r="80" spans="1:20">
      <c r="A80">
        <v>-69.633036708999995</v>
      </c>
      <c r="B80">
        <v>44.550693479000003</v>
      </c>
      <c r="C80" t="s">
        <v>33</v>
      </c>
      <c r="D80" t="s">
        <v>14</v>
      </c>
      <c r="G80" s="21">
        <f t="shared" si="2"/>
        <v>0</v>
      </c>
      <c r="H80" s="29">
        <v>19</v>
      </c>
      <c r="I80" s="29" t="s">
        <v>53</v>
      </c>
      <c r="J80" s="29" t="s">
        <v>53</v>
      </c>
      <c r="K80" s="29" t="s">
        <v>53</v>
      </c>
      <c r="L80" s="29" t="s">
        <v>53</v>
      </c>
      <c r="M80" s="29" t="s">
        <v>53</v>
      </c>
      <c r="N80" s="29">
        <v>0</v>
      </c>
      <c r="O80" s="29" t="s">
        <v>883</v>
      </c>
      <c r="P80" t="s">
        <v>893</v>
      </c>
      <c r="Q80" s="36" t="s">
        <v>889</v>
      </c>
      <c r="R80" s="31"/>
      <c r="S80" t="s">
        <v>877</v>
      </c>
      <c r="T80" s="9" t="str">
        <f t="shared" si="3"/>
        <v>None</v>
      </c>
    </row>
    <row r="81" spans="1:20">
      <c r="A81">
        <v>-69.633901180999999</v>
      </c>
      <c r="B81">
        <v>44.551049098</v>
      </c>
      <c r="C81" t="s">
        <v>33</v>
      </c>
      <c r="D81" t="s">
        <v>14</v>
      </c>
      <c r="G81" s="21">
        <f t="shared" si="2"/>
        <v>0</v>
      </c>
      <c r="H81" s="29">
        <v>19</v>
      </c>
      <c r="I81" s="29" t="s">
        <v>53</v>
      </c>
      <c r="J81" s="29" t="s">
        <v>53</v>
      </c>
      <c r="K81" s="29" t="s">
        <v>53</v>
      </c>
      <c r="L81" s="29" t="s">
        <v>53</v>
      </c>
      <c r="M81" s="29" t="s">
        <v>53</v>
      </c>
      <c r="N81" s="29">
        <v>0</v>
      </c>
      <c r="O81" s="29" t="s">
        <v>883</v>
      </c>
      <c r="P81" t="s">
        <v>893</v>
      </c>
      <c r="Q81" s="36" t="s">
        <v>889</v>
      </c>
      <c r="R81" s="31"/>
      <c r="S81" t="s">
        <v>877</v>
      </c>
      <c r="T81" s="9" t="str">
        <f t="shared" si="3"/>
        <v>None</v>
      </c>
    </row>
    <row r="82" spans="1:20">
      <c r="A82">
        <v>-69.659694424999998</v>
      </c>
      <c r="B82">
        <v>44.526937404999998</v>
      </c>
      <c r="C82" t="s">
        <v>33</v>
      </c>
      <c r="D82" t="s">
        <v>14</v>
      </c>
      <c r="G82" s="21">
        <f t="shared" si="2"/>
        <v>0</v>
      </c>
      <c r="H82" s="29">
        <v>19</v>
      </c>
      <c r="I82" s="29" t="s">
        <v>53</v>
      </c>
      <c r="J82" s="29" t="s">
        <v>53</v>
      </c>
      <c r="K82" s="29" t="s">
        <v>53</v>
      </c>
      <c r="L82" s="29" t="s">
        <v>53</v>
      </c>
      <c r="M82" s="29" t="s">
        <v>53</v>
      </c>
      <c r="N82" s="29">
        <v>0</v>
      </c>
      <c r="O82" s="29" t="s">
        <v>885</v>
      </c>
      <c r="P82" t="s">
        <v>893</v>
      </c>
      <c r="Q82" s="36" t="s">
        <v>889</v>
      </c>
      <c r="R82" s="31"/>
      <c r="S82" t="s">
        <v>877</v>
      </c>
      <c r="T82" s="9" t="str">
        <f t="shared" si="3"/>
        <v>None</v>
      </c>
    </row>
    <row r="83" spans="1:20">
      <c r="A83">
        <v>-69.654764614000001</v>
      </c>
      <c r="B83">
        <v>44.579607514000003</v>
      </c>
      <c r="C83" t="s">
        <v>51</v>
      </c>
      <c r="D83" t="s">
        <v>14</v>
      </c>
      <c r="G83" s="21">
        <f t="shared" si="2"/>
        <v>0</v>
      </c>
      <c r="H83" s="29">
        <v>19</v>
      </c>
      <c r="I83" s="29" t="s">
        <v>53</v>
      </c>
      <c r="J83" s="29" t="s">
        <v>53</v>
      </c>
      <c r="K83" s="29" t="s">
        <v>53</v>
      </c>
      <c r="L83" s="29" t="s">
        <v>53</v>
      </c>
      <c r="M83" s="29" t="s">
        <v>53</v>
      </c>
      <c r="N83" s="29">
        <v>0</v>
      </c>
      <c r="O83" s="29" t="s">
        <v>883</v>
      </c>
      <c r="P83" t="s">
        <v>893</v>
      </c>
      <c r="Q83" s="36" t="s">
        <v>889</v>
      </c>
      <c r="R83" s="31"/>
      <c r="S83" t="s">
        <v>877</v>
      </c>
      <c r="T83" s="9" t="str">
        <f t="shared" si="3"/>
        <v>None</v>
      </c>
    </row>
    <row r="84" spans="1:20">
      <c r="A84">
        <v>-69.646250488999996</v>
      </c>
      <c r="B84">
        <v>44.561852913999999</v>
      </c>
      <c r="C84" t="s">
        <v>17</v>
      </c>
      <c r="D84" t="s">
        <v>14</v>
      </c>
      <c r="G84" s="21">
        <f t="shared" si="2"/>
        <v>0</v>
      </c>
      <c r="H84" s="29">
        <v>18</v>
      </c>
      <c r="I84" s="29" t="s">
        <v>53</v>
      </c>
      <c r="J84" s="29" t="s">
        <v>53</v>
      </c>
      <c r="K84" s="29" t="s">
        <v>53</v>
      </c>
      <c r="L84" s="29" t="s">
        <v>53</v>
      </c>
      <c r="M84" s="29" t="s">
        <v>53</v>
      </c>
      <c r="N84" s="29">
        <v>0</v>
      </c>
      <c r="O84" s="29" t="s">
        <v>885</v>
      </c>
      <c r="P84" t="s">
        <v>893</v>
      </c>
      <c r="Q84" s="36" t="s">
        <v>889</v>
      </c>
      <c r="R84" s="31"/>
      <c r="S84" t="s">
        <v>877</v>
      </c>
      <c r="T84" s="9" t="str">
        <f t="shared" si="3"/>
        <v>None</v>
      </c>
    </row>
    <row r="85" spans="1:20">
      <c r="A85">
        <v>-69.642663304999999</v>
      </c>
      <c r="B85">
        <v>44.534725520000002</v>
      </c>
      <c r="C85" t="s">
        <v>45</v>
      </c>
      <c r="D85" t="s">
        <v>19</v>
      </c>
      <c r="G85" s="21">
        <f t="shared" si="2"/>
        <v>0</v>
      </c>
      <c r="H85" s="29">
        <v>18</v>
      </c>
      <c r="I85" s="29" t="s">
        <v>53</v>
      </c>
      <c r="J85" s="29" t="s">
        <v>53</v>
      </c>
      <c r="K85" s="29" t="s">
        <v>53</v>
      </c>
      <c r="L85" s="29" t="s">
        <v>53</v>
      </c>
      <c r="M85" s="29" t="s">
        <v>53</v>
      </c>
      <c r="N85" s="29">
        <v>0</v>
      </c>
      <c r="O85" s="29" t="s">
        <v>885</v>
      </c>
      <c r="P85" t="s">
        <v>893</v>
      </c>
      <c r="Q85" s="36" t="s">
        <v>889</v>
      </c>
      <c r="R85" s="31"/>
      <c r="S85" t="s">
        <v>877</v>
      </c>
      <c r="T85" s="9" t="str">
        <f t="shared" si="3"/>
        <v>None</v>
      </c>
    </row>
    <row r="86" spans="1:20">
      <c r="A86">
        <v>-69.634538219000007</v>
      </c>
      <c r="B86">
        <v>44.545531128</v>
      </c>
      <c r="C86" t="s">
        <v>33</v>
      </c>
      <c r="D86" t="s">
        <v>14</v>
      </c>
      <c r="G86" s="21">
        <f t="shared" si="2"/>
        <v>0</v>
      </c>
      <c r="H86" s="29">
        <v>18</v>
      </c>
      <c r="I86" s="29" t="s">
        <v>53</v>
      </c>
      <c r="J86" s="29" t="s">
        <v>53</v>
      </c>
      <c r="K86" s="29" t="s">
        <v>53</v>
      </c>
      <c r="L86" s="29" t="s">
        <v>53</v>
      </c>
      <c r="M86" s="29" t="s">
        <v>53</v>
      </c>
      <c r="N86" s="29">
        <v>0</v>
      </c>
      <c r="O86" s="29" t="s">
        <v>883</v>
      </c>
      <c r="P86" t="s">
        <v>893</v>
      </c>
      <c r="Q86" s="36" t="s">
        <v>889</v>
      </c>
      <c r="R86" s="31"/>
      <c r="S86" t="s">
        <v>877</v>
      </c>
      <c r="T86" s="9" t="str">
        <f t="shared" si="3"/>
        <v>None</v>
      </c>
    </row>
    <row r="87" spans="1:20">
      <c r="A87">
        <v>-69.634458185</v>
      </c>
      <c r="B87">
        <v>44.545477290999997</v>
      </c>
      <c r="C87" t="s">
        <v>33</v>
      </c>
      <c r="D87" t="s">
        <v>21</v>
      </c>
      <c r="G87" s="21">
        <f t="shared" si="2"/>
        <v>0</v>
      </c>
      <c r="H87" s="29">
        <v>18</v>
      </c>
      <c r="I87" s="29" t="s">
        <v>53</v>
      </c>
      <c r="J87" s="29" t="s">
        <v>53</v>
      </c>
      <c r="K87" s="29" t="s">
        <v>53</v>
      </c>
      <c r="L87" s="29" t="s">
        <v>53</v>
      </c>
      <c r="M87" s="29" t="s">
        <v>53</v>
      </c>
      <c r="N87" s="29">
        <v>0</v>
      </c>
      <c r="O87" s="29" t="s">
        <v>883</v>
      </c>
      <c r="P87" t="s">
        <v>893</v>
      </c>
      <c r="Q87" s="36" t="s">
        <v>889</v>
      </c>
      <c r="R87" s="31"/>
      <c r="S87" t="s">
        <v>877</v>
      </c>
      <c r="T87" s="9" t="str">
        <f t="shared" si="3"/>
        <v>None</v>
      </c>
    </row>
    <row r="88" spans="1:20">
      <c r="A88">
        <v>-69.654832197999994</v>
      </c>
      <c r="B88">
        <v>44.579846717999999</v>
      </c>
      <c r="C88" t="s">
        <v>16</v>
      </c>
      <c r="D88" t="s">
        <v>14</v>
      </c>
      <c r="G88" s="21">
        <f t="shared" si="2"/>
        <v>0</v>
      </c>
      <c r="H88" s="29">
        <v>18</v>
      </c>
      <c r="I88" s="29" t="s">
        <v>53</v>
      </c>
      <c r="J88" s="29" t="s">
        <v>53</v>
      </c>
      <c r="K88" s="29" t="s">
        <v>53</v>
      </c>
      <c r="L88" s="29" t="s">
        <v>53</v>
      </c>
      <c r="M88" s="29" t="s">
        <v>53</v>
      </c>
      <c r="N88" s="29">
        <v>0</v>
      </c>
      <c r="O88" s="29" t="s">
        <v>883</v>
      </c>
      <c r="P88" t="s">
        <v>893</v>
      </c>
      <c r="Q88" s="36" t="s">
        <v>889</v>
      </c>
      <c r="R88" s="31"/>
      <c r="S88" t="s">
        <v>877</v>
      </c>
      <c r="T88" s="9" t="str">
        <f t="shared" si="3"/>
        <v>None</v>
      </c>
    </row>
    <row r="89" spans="1:20">
      <c r="A89">
        <v>-69.662130981000004</v>
      </c>
      <c r="B89">
        <v>44.528684007999999</v>
      </c>
      <c r="C89" t="s">
        <v>17</v>
      </c>
      <c r="D89" t="s">
        <v>14</v>
      </c>
      <c r="G89" s="21">
        <f t="shared" si="2"/>
        <v>0</v>
      </c>
      <c r="H89" s="29">
        <v>17</v>
      </c>
      <c r="I89" s="29" t="s">
        <v>53</v>
      </c>
      <c r="J89" s="29" t="s">
        <v>53</v>
      </c>
      <c r="K89" s="29" t="s">
        <v>53</v>
      </c>
      <c r="L89" s="29" t="s">
        <v>53</v>
      </c>
      <c r="M89" s="29" t="s">
        <v>53</v>
      </c>
      <c r="N89" s="29">
        <v>0</v>
      </c>
      <c r="O89" s="29" t="s">
        <v>883</v>
      </c>
      <c r="P89" t="s">
        <v>893</v>
      </c>
      <c r="Q89" s="36" t="s">
        <v>889</v>
      </c>
      <c r="R89" s="31"/>
      <c r="S89" t="s">
        <v>877</v>
      </c>
      <c r="T89" s="9" t="str">
        <f t="shared" si="3"/>
        <v>None</v>
      </c>
    </row>
    <row r="90" spans="1:20">
      <c r="A90">
        <v>-69.660722067999998</v>
      </c>
      <c r="B90">
        <v>44.534027178999999</v>
      </c>
      <c r="C90" t="s">
        <v>25</v>
      </c>
      <c r="D90" t="s">
        <v>14</v>
      </c>
      <c r="G90" s="21">
        <f t="shared" si="2"/>
        <v>0</v>
      </c>
      <c r="H90" s="29">
        <v>17</v>
      </c>
      <c r="I90" s="29" t="s">
        <v>53</v>
      </c>
      <c r="J90" s="29" t="s">
        <v>53</v>
      </c>
      <c r="K90" s="29" t="s">
        <v>53</v>
      </c>
      <c r="L90" s="29" t="s">
        <v>53</v>
      </c>
      <c r="M90" s="29" t="s">
        <v>53</v>
      </c>
      <c r="N90" s="29">
        <v>0</v>
      </c>
      <c r="O90" s="29" t="s">
        <v>883</v>
      </c>
      <c r="P90" t="s">
        <v>893</v>
      </c>
      <c r="Q90" s="36" t="s">
        <v>889</v>
      </c>
      <c r="R90" s="31"/>
      <c r="S90" t="s">
        <v>877</v>
      </c>
      <c r="T90" s="9" t="str">
        <f t="shared" si="3"/>
        <v>None</v>
      </c>
    </row>
    <row r="91" spans="1:20">
      <c r="A91">
        <v>-69.642722140000004</v>
      </c>
      <c r="B91">
        <v>44.534714993999998</v>
      </c>
      <c r="C91" t="s">
        <v>45</v>
      </c>
      <c r="D91" t="s">
        <v>19</v>
      </c>
      <c r="G91" s="21">
        <f t="shared" si="2"/>
        <v>0</v>
      </c>
      <c r="H91" s="29">
        <v>17</v>
      </c>
      <c r="I91" s="29" t="s">
        <v>53</v>
      </c>
      <c r="J91" s="29" t="s">
        <v>53</v>
      </c>
      <c r="K91" s="29" t="s">
        <v>53</v>
      </c>
      <c r="L91" s="29" t="s">
        <v>53</v>
      </c>
      <c r="M91" s="29" t="s">
        <v>53</v>
      </c>
      <c r="N91" s="29">
        <v>0</v>
      </c>
      <c r="O91" s="29" t="s">
        <v>885</v>
      </c>
      <c r="P91" t="s">
        <v>893</v>
      </c>
      <c r="Q91" s="36" t="s">
        <v>889</v>
      </c>
      <c r="R91" s="31"/>
      <c r="S91" t="s">
        <v>877</v>
      </c>
      <c r="T91" s="9" t="str">
        <f t="shared" si="3"/>
        <v>None</v>
      </c>
    </row>
    <row r="92" spans="1:20">
      <c r="A92">
        <v>-69.630063942000007</v>
      </c>
      <c r="B92">
        <v>44.567100574999998</v>
      </c>
      <c r="C92" t="s">
        <v>36</v>
      </c>
      <c r="D92" t="s">
        <v>14</v>
      </c>
      <c r="G92" s="21">
        <f t="shared" si="2"/>
        <v>0</v>
      </c>
      <c r="H92" s="29">
        <v>17</v>
      </c>
      <c r="I92" s="29" t="s">
        <v>53</v>
      </c>
      <c r="J92" s="29" t="s">
        <v>53</v>
      </c>
      <c r="K92" s="29" t="s">
        <v>53</v>
      </c>
      <c r="L92" s="29" t="s">
        <v>53</v>
      </c>
      <c r="M92" s="29" t="s">
        <v>53</v>
      </c>
      <c r="N92" s="29">
        <v>0</v>
      </c>
      <c r="O92" s="29" t="s">
        <v>883</v>
      </c>
      <c r="P92" t="s">
        <v>893</v>
      </c>
      <c r="Q92" s="36" t="s">
        <v>889</v>
      </c>
      <c r="R92" s="31"/>
      <c r="S92" t="s">
        <v>877</v>
      </c>
      <c r="T92" s="9" t="str">
        <f t="shared" si="3"/>
        <v>None</v>
      </c>
    </row>
    <row r="93" spans="1:20">
      <c r="A93">
        <v>-69.638895204999997</v>
      </c>
      <c r="B93">
        <v>44.537815381000001</v>
      </c>
      <c r="C93" t="s">
        <v>36</v>
      </c>
      <c r="D93" t="s">
        <v>14</v>
      </c>
      <c r="G93" s="21">
        <f t="shared" si="2"/>
        <v>0</v>
      </c>
      <c r="H93" s="29">
        <v>17</v>
      </c>
      <c r="I93" s="29" t="s">
        <v>53</v>
      </c>
      <c r="J93" s="29" t="s">
        <v>53</v>
      </c>
      <c r="K93" s="29" t="s">
        <v>53</v>
      </c>
      <c r="L93" s="29" t="s">
        <v>53</v>
      </c>
      <c r="M93" s="29" t="s">
        <v>53</v>
      </c>
      <c r="N93" s="29">
        <v>0</v>
      </c>
      <c r="O93" s="29" t="s">
        <v>883</v>
      </c>
      <c r="P93" t="s">
        <v>893</v>
      </c>
      <c r="Q93" s="36" t="s">
        <v>889</v>
      </c>
      <c r="R93" s="31"/>
      <c r="S93" t="s">
        <v>877</v>
      </c>
      <c r="T93" s="9" t="str">
        <f t="shared" si="3"/>
        <v>None</v>
      </c>
    </row>
    <row r="94" spans="1:20">
      <c r="A94">
        <v>-69.638672800999998</v>
      </c>
      <c r="B94">
        <v>44.537860539</v>
      </c>
      <c r="C94" t="s">
        <v>36</v>
      </c>
      <c r="D94" t="s">
        <v>14</v>
      </c>
      <c r="G94" s="21">
        <f t="shared" si="2"/>
        <v>0</v>
      </c>
      <c r="H94" s="29">
        <v>17</v>
      </c>
      <c r="I94" s="29" t="s">
        <v>53</v>
      </c>
      <c r="J94" s="29" t="s">
        <v>53</v>
      </c>
      <c r="K94" s="29" t="s">
        <v>53</v>
      </c>
      <c r="L94" s="29" t="s">
        <v>53</v>
      </c>
      <c r="M94" s="29" t="s">
        <v>53</v>
      </c>
      <c r="N94" s="29">
        <v>0</v>
      </c>
      <c r="O94" s="29" t="s">
        <v>883</v>
      </c>
      <c r="P94" t="s">
        <v>893</v>
      </c>
      <c r="Q94" s="36" t="s">
        <v>889</v>
      </c>
      <c r="R94" s="31"/>
      <c r="S94" t="s">
        <v>877</v>
      </c>
      <c r="T94" s="9" t="str">
        <f t="shared" si="3"/>
        <v>None</v>
      </c>
    </row>
    <row r="95" spans="1:20">
      <c r="A95">
        <v>-69.638580192000006</v>
      </c>
      <c r="B95">
        <v>44.538057099</v>
      </c>
      <c r="C95" t="s">
        <v>36</v>
      </c>
      <c r="D95" t="s">
        <v>14</v>
      </c>
      <c r="G95" s="21">
        <f t="shared" si="2"/>
        <v>0</v>
      </c>
      <c r="H95" s="29">
        <v>17</v>
      </c>
      <c r="I95" s="29" t="s">
        <v>53</v>
      </c>
      <c r="J95" s="29" t="s">
        <v>53</v>
      </c>
      <c r="K95" s="29" t="s">
        <v>53</v>
      </c>
      <c r="L95" s="29" t="s">
        <v>53</v>
      </c>
      <c r="M95" s="29" t="s">
        <v>53</v>
      </c>
      <c r="N95" s="29">
        <v>0</v>
      </c>
      <c r="O95" s="29" t="s">
        <v>883</v>
      </c>
      <c r="P95" t="s">
        <v>893</v>
      </c>
      <c r="Q95" s="36" t="s">
        <v>889</v>
      </c>
      <c r="R95" s="31"/>
      <c r="S95" t="s">
        <v>877</v>
      </c>
      <c r="T95" s="9" t="str">
        <f t="shared" si="3"/>
        <v>None</v>
      </c>
    </row>
    <row r="96" spans="1:20">
      <c r="A96">
        <v>-69.629831769000006</v>
      </c>
      <c r="B96">
        <v>44.567045198999999</v>
      </c>
      <c r="C96" t="s">
        <v>13</v>
      </c>
      <c r="D96" t="s">
        <v>14</v>
      </c>
      <c r="G96" s="21">
        <f t="shared" si="2"/>
        <v>0</v>
      </c>
      <c r="H96" s="29">
        <v>17</v>
      </c>
      <c r="I96" s="29" t="s">
        <v>53</v>
      </c>
      <c r="J96" s="29" t="s">
        <v>53</v>
      </c>
      <c r="K96" s="29" t="s">
        <v>53</v>
      </c>
      <c r="L96" s="29" t="s">
        <v>53</v>
      </c>
      <c r="M96" s="29" t="s">
        <v>53</v>
      </c>
      <c r="N96" s="29">
        <v>0</v>
      </c>
      <c r="O96" s="29" t="s">
        <v>883</v>
      </c>
      <c r="P96" t="s">
        <v>893</v>
      </c>
      <c r="Q96" s="36" t="s">
        <v>889</v>
      </c>
      <c r="R96" s="31"/>
      <c r="S96" t="s">
        <v>877</v>
      </c>
      <c r="T96" s="9" t="str">
        <f t="shared" si="3"/>
        <v>None</v>
      </c>
    </row>
    <row r="97" spans="1:20">
      <c r="A97">
        <v>-69.638994342000004</v>
      </c>
      <c r="B97">
        <v>44.537844454999998</v>
      </c>
      <c r="C97" t="s">
        <v>13</v>
      </c>
      <c r="D97" t="s">
        <v>14</v>
      </c>
      <c r="G97" s="21">
        <f t="shared" si="2"/>
        <v>0</v>
      </c>
      <c r="H97" s="29">
        <v>17</v>
      </c>
      <c r="I97" s="29" t="s">
        <v>53</v>
      </c>
      <c r="J97" s="29" t="s">
        <v>53</v>
      </c>
      <c r="K97" s="29" t="s">
        <v>53</v>
      </c>
      <c r="L97" s="29" t="s">
        <v>53</v>
      </c>
      <c r="M97" s="29" t="s">
        <v>53</v>
      </c>
      <c r="N97" s="29">
        <v>0</v>
      </c>
      <c r="O97" s="29" t="s">
        <v>883</v>
      </c>
      <c r="P97" t="s">
        <v>893</v>
      </c>
      <c r="Q97" s="36" t="s">
        <v>889</v>
      </c>
      <c r="R97" s="31"/>
      <c r="S97" t="s">
        <v>877</v>
      </c>
      <c r="T97" s="9" t="str">
        <f t="shared" si="3"/>
        <v>None</v>
      </c>
    </row>
    <row r="98" spans="1:20">
      <c r="A98">
        <v>-69.630518182000003</v>
      </c>
      <c r="B98">
        <v>44.562263064</v>
      </c>
      <c r="C98" t="s">
        <v>24</v>
      </c>
      <c r="D98" t="s">
        <v>14</v>
      </c>
      <c r="G98" s="21">
        <f t="shared" si="2"/>
        <v>0</v>
      </c>
      <c r="H98" s="29">
        <v>17</v>
      </c>
      <c r="I98" s="29" t="s">
        <v>53</v>
      </c>
      <c r="J98" s="29" t="s">
        <v>53</v>
      </c>
      <c r="K98" s="29" t="s">
        <v>53</v>
      </c>
      <c r="L98" s="29" t="s">
        <v>53</v>
      </c>
      <c r="M98" s="29" t="s">
        <v>53</v>
      </c>
      <c r="N98" s="29">
        <v>0</v>
      </c>
      <c r="O98" s="29" t="s">
        <v>883</v>
      </c>
      <c r="P98" t="s">
        <v>893</v>
      </c>
      <c r="Q98" s="36" t="s">
        <v>889</v>
      </c>
      <c r="R98" s="31"/>
      <c r="S98" t="s">
        <v>877</v>
      </c>
      <c r="T98" s="9" t="str">
        <f t="shared" si="3"/>
        <v>None</v>
      </c>
    </row>
    <row r="99" spans="1:20">
      <c r="A99">
        <v>-69.646594589000003</v>
      </c>
      <c r="B99">
        <v>44.562086882999999</v>
      </c>
      <c r="C99" t="s">
        <v>17</v>
      </c>
      <c r="D99" t="s">
        <v>19</v>
      </c>
      <c r="G99" s="21">
        <f t="shared" si="2"/>
        <v>0</v>
      </c>
      <c r="H99" s="29">
        <v>16</v>
      </c>
      <c r="I99" s="29" t="s">
        <v>53</v>
      </c>
      <c r="J99" s="29" t="s">
        <v>53</v>
      </c>
      <c r="K99" s="29" t="s">
        <v>53</v>
      </c>
      <c r="L99" s="29" t="s">
        <v>53</v>
      </c>
      <c r="M99" s="29" t="s">
        <v>53</v>
      </c>
      <c r="N99" s="29">
        <v>0</v>
      </c>
      <c r="O99" s="29" t="s">
        <v>885</v>
      </c>
      <c r="P99" t="s">
        <v>893</v>
      </c>
      <c r="Q99" s="36" t="s">
        <v>889</v>
      </c>
      <c r="R99" s="31"/>
      <c r="S99" t="s">
        <v>877</v>
      </c>
      <c r="T99" s="9" t="str">
        <f t="shared" si="3"/>
        <v>None</v>
      </c>
    </row>
    <row r="100" spans="1:20">
      <c r="A100">
        <v>-69.660263353999994</v>
      </c>
      <c r="B100">
        <v>44.534356015999997</v>
      </c>
      <c r="C100" t="s">
        <v>25</v>
      </c>
      <c r="D100" t="s">
        <v>14</v>
      </c>
      <c r="G100" s="21">
        <f t="shared" si="2"/>
        <v>0</v>
      </c>
      <c r="H100" s="29">
        <v>16</v>
      </c>
      <c r="I100" s="29" t="s">
        <v>54</v>
      </c>
      <c r="J100" s="29" t="s">
        <v>53</v>
      </c>
      <c r="K100" s="29" t="s">
        <v>53</v>
      </c>
      <c r="L100" s="29" t="s">
        <v>53</v>
      </c>
      <c r="M100" s="29" t="s">
        <v>53</v>
      </c>
      <c r="N100" s="29">
        <v>0</v>
      </c>
      <c r="O100" s="29" t="s">
        <v>883</v>
      </c>
      <c r="P100" t="s">
        <v>893</v>
      </c>
      <c r="Q100" s="36" t="s">
        <v>889</v>
      </c>
      <c r="R100" s="31"/>
      <c r="S100" t="s">
        <v>877</v>
      </c>
      <c r="T100" s="9" t="str">
        <f t="shared" si="3"/>
        <v>None</v>
      </c>
    </row>
    <row r="101" spans="1:20">
      <c r="A101">
        <v>-69.661230373999999</v>
      </c>
      <c r="B101">
        <v>44.527876984999999</v>
      </c>
      <c r="C101" t="s">
        <v>45</v>
      </c>
      <c r="D101" t="s">
        <v>21</v>
      </c>
      <c r="G101" s="21">
        <f t="shared" si="2"/>
        <v>0</v>
      </c>
      <c r="H101" s="29">
        <v>16</v>
      </c>
      <c r="I101" s="29">
        <v>7</v>
      </c>
      <c r="J101" s="29">
        <v>5</v>
      </c>
      <c r="K101" s="29" t="s">
        <v>53</v>
      </c>
      <c r="L101" s="29" t="s">
        <v>53</v>
      </c>
      <c r="M101" s="29" t="s">
        <v>53</v>
      </c>
      <c r="N101" s="29">
        <v>0</v>
      </c>
      <c r="O101" s="29" t="s">
        <v>883</v>
      </c>
      <c r="P101" t="s">
        <v>893</v>
      </c>
      <c r="Q101" s="36" t="s">
        <v>889</v>
      </c>
      <c r="R101" s="31"/>
      <c r="S101" t="s">
        <v>877</v>
      </c>
      <c r="T101" s="9" t="str">
        <f t="shared" si="3"/>
        <v>None</v>
      </c>
    </row>
    <row r="102" spans="1:20">
      <c r="A102">
        <v>-69.630346498999998</v>
      </c>
      <c r="B102">
        <v>44.567107155000002</v>
      </c>
      <c r="C102" t="s">
        <v>36</v>
      </c>
      <c r="D102" t="s">
        <v>14</v>
      </c>
      <c r="G102" s="21">
        <f t="shared" si="2"/>
        <v>0</v>
      </c>
      <c r="H102" s="29">
        <v>16</v>
      </c>
      <c r="I102" s="29" t="s">
        <v>53</v>
      </c>
      <c r="J102" s="29" t="s">
        <v>53</v>
      </c>
      <c r="K102" s="29" t="s">
        <v>53</v>
      </c>
      <c r="L102" s="29" t="s">
        <v>53</v>
      </c>
      <c r="M102" s="29" t="s">
        <v>53</v>
      </c>
      <c r="N102" s="29">
        <v>0</v>
      </c>
      <c r="O102" s="29" t="s">
        <v>883</v>
      </c>
      <c r="P102" t="s">
        <v>893</v>
      </c>
      <c r="Q102" s="36" t="s">
        <v>889</v>
      </c>
      <c r="R102" s="31"/>
      <c r="S102" t="s">
        <v>877</v>
      </c>
      <c r="T102" s="9" t="str">
        <f t="shared" si="3"/>
        <v>None</v>
      </c>
    </row>
    <row r="103" spans="1:20">
      <c r="A103">
        <v>-69.630457708999998</v>
      </c>
      <c r="B103">
        <v>44.567151357</v>
      </c>
      <c r="C103" t="s">
        <v>36</v>
      </c>
      <c r="D103" t="s">
        <v>21</v>
      </c>
      <c r="G103" s="21">
        <f t="shared" si="2"/>
        <v>0</v>
      </c>
      <c r="H103" s="29">
        <v>16</v>
      </c>
      <c r="I103" s="29" t="s">
        <v>53</v>
      </c>
      <c r="J103" s="29" t="s">
        <v>53</v>
      </c>
      <c r="K103" s="29" t="s">
        <v>53</v>
      </c>
      <c r="L103" s="29" t="s">
        <v>53</v>
      </c>
      <c r="M103" s="29" t="s">
        <v>53</v>
      </c>
      <c r="N103" s="29">
        <v>0</v>
      </c>
      <c r="O103" s="29" t="s">
        <v>883</v>
      </c>
      <c r="P103" t="s">
        <v>893</v>
      </c>
      <c r="Q103" s="36" t="s">
        <v>889</v>
      </c>
      <c r="R103" s="31"/>
      <c r="S103" t="s">
        <v>877</v>
      </c>
      <c r="T103" s="9" t="str">
        <f t="shared" si="3"/>
        <v>None</v>
      </c>
    </row>
    <row r="104" spans="1:20">
      <c r="A104">
        <v>-69.638626600999999</v>
      </c>
      <c r="B104">
        <v>44.538004543</v>
      </c>
      <c r="C104" t="s">
        <v>36</v>
      </c>
      <c r="D104" t="s">
        <v>14</v>
      </c>
      <c r="G104" s="21">
        <f t="shared" si="2"/>
        <v>0</v>
      </c>
      <c r="H104" s="29">
        <v>16</v>
      </c>
      <c r="I104" s="29" t="s">
        <v>53</v>
      </c>
      <c r="J104" s="29" t="s">
        <v>53</v>
      </c>
      <c r="K104" s="29" t="s">
        <v>53</v>
      </c>
      <c r="L104" s="29" t="s">
        <v>53</v>
      </c>
      <c r="M104" s="29" t="s">
        <v>53</v>
      </c>
      <c r="N104" s="29">
        <v>0</v>
      </c>
      <c r="O104" s="29" t="s">
        <v>883</v>
      </c>
      <c r="P104" t="s">
        <v>893</v>
      </c>
      <c r="Q104" s="36" t="s">
        <v>889</v>
      </c>
      <c r="R104" s="31"/>
      <c r="S104" t="s">
        <v>877</v>
      </c>
      <c r="T104" s="9" t="str">
        <f t="shared" si="3"/>
        <v>None</v>
      </c>
    </row>
    <row r="105" spans="1:20">
      <c r="A105">
        <v>-69.634704393000007</v>
      </c>
      <c r="B105">
        <v>44.545694507</v>
      </c>
      <c r="C105" t="s">
        <v>33</v>
      </c>
      <c r="D105" t="s">
        <v>14</v>
      </c>
      <c r="G105" s="21">
        <f t="shared" si="2"/>
        <v>0</v>
      </c>
      <c r="H105" s="29">
        <v>16</v>
      </c>
      <c r="I105" s="29" t="s">
        <v>53</v>
      </c>
      <c r="J105" s="29" t="s">
        <v>53</v>
      </c>
      <c r="K105" s="29" t="s">
        <v>53</v>
      </c>
      <c r="L105" s="29" t="s">
        <v>53</v>
      </c>
      <c r="M105" s="29" t="s">
        <v>53</v>
      </c>
      <c r="N105" s="29">
        <v>0</v>
      </c>
      <c r="O105" s="29" t="s">
        <v>883</v>
      </c>
      <c r="P105" t="s">
        <v>893</v>
      </c>
      <c r="Q105" s="36" t="s">
        <v>889</v>
      </c>
      <c r="R105" s="31"/>
      <c r="S105" t="s">
        <v>877</v>
      </c>
      <c r="T105" s="9" t="str">
        <f t="shared" si="3"/>
        <v>None</v>
      </c>
    </row>
    <row r="106" spans="1:20">
      <c r="A106">
        <v>-69.634179412999998</v>
      </c>
      <c r="B106">
        <v>44.546230371</v>
      </c>
      <c r="C106" t="s">
        <v>33</v>
      </c>
      <c r="D106" t="s">
        <v>21</v>
      </c>
      <c r="G106" s="21">
        <f t="shared" si="2"/>
        <v>0</v>
      </c>
      <c r="H106" s="29">
        <v>16</v>
      </c>
      <c r="I106" s="29" t="s">
        <v>53</v>
      </c>
      <c r="J106" s="29" t="s">
        <v>53</v>
      </c>
      <c r="K106" s="29" t="s">
        <v>53</v>
      </c>
      <c r="L106" s="29" t="s">
        <v>53</v>
      </c>
      <c r="M106" s="29" t="s">
        <v>53</v>
      </c>
      <c r="N106" s="29">
        <v>0</v>
      </c>
      <c r="O106" s="29" t="s">
        <v>883</v>
      </c>
      <c r="P106" t="s">
        <v>893</v>
      </c>
      <c r="Q106" s="36" t="s">
        <v>889</v>
      </c>
      <c r="R106" s="31"/>
      <c r="S106" t="s">
        <v>877</v>
      </c>
      <c r="T106" s="9" t="str">
        <f t="shared" si="3"/>
        <v>None</v>
      </c>
    </row>
    <row r="107" spans="1:20">
      <c r="A107">
        <v>-69.627929488999996</v>
      </c>
      <c r="B107">
        <v>44.550627200000001</v>
      </c>
      <c r="C107" t="s">
        <v>33</v>
      </c>
      <c r="D107" t="s">
        <v>14</v>
      </c>
      <c r="G107" s="21">
        <f t="shared" si="2"/>
        <v>0</v>
      </c>
      <c r="H107" s="29">
        <v>16</v>
      </c>
      <c r="I107" s="29" t="s">
        <v>53</v>
      </c>
      <c r="J107" s="29" t="s">
        <v>53</v>
      </c>
      <c r="K107" s="29" t="s">
        <v>53</v>
      </c>
      <c r="L107" s="29" t="s">
        <v>53</v>
      </c>
      <c r="M107" s="29" t="s">
        <v>53</v>
      </c>
      <c r="N107" s="29">
        <v>0</v>
      </c>
      <c r="O107" s="29" t="s">
        <v>883</v>
      </c>
      <c r="P107" t="s">
        <v>893</v>
      </c>
      <c r="Q107" s="36" t="s">
        <v>889</v>
      </c>
      <c r="R107" s="31"/>
      <c r="S107" t="s">
        <v>877</v>
      </c>
      <c r="T107" s="9" t="str">
        <f t="shared" si="3"/>
        <v>None</v>
      </c>
    </row>
    <row r="108" spans="1:20">
      <c r="A108">
        <v>-69.642391962999994</v>
      </c>
      <c r="B108">
        <v>44.5352082</v>
      </c>
      <c r="C108" t="s">
        <v>33</v>
      </c>
      <c r="D108" t="s">
        <v>14</v>
      </c>
      <c r="G108" s="21">
        <f t="shared" si="2"/>
        <v>0</v>
      </c>
      <c r="H108" s="29">
        <v>16</v>
      </c>
      <c r="I108" s="29" t="s">
        <v>53</v>
      </c>
      <c r="J108" s="29" t="s">
        <v>53</v>
      </c>
      <c r="K108" s="29" t="s">
        <v>53</v>
      </c>
      <c r="L108" s="29" t="s">
        <v>53</v>
      </c>
      <c r="M108" s="29" t="s">
        <v>53</v>
      </c>
      <c r="N108" s="29">
        <v>0</v>
      </c>
      <c r="O108" s="29" t="s">
        <v>885</v>
      </c>
      <c r="P108" t="s">
        <v>893</v>
      </c>
      <c r="Q108" s="36" t="s">
        <v>889</v>
      </c>
      <c r="R108" s="31"/>
      <c r="S108" t="s">
        <v>877</v>
      </c>
      <c r="T108" s="9" t="str">
        <f t="shared" si="3"/>
        <v>None</v>
      </c>
    </row>
    <row r="109" spans="1:20">
      <c r="A109">
        <v>-69.644539664000007</v>
      </c>
      <c r="B109">
        <v>44.561849207000002</v>
      </c>
      <c r="C109" t="s">
        <v>13</v>
      </c>
      <c r="D109" t="s">
        <v>14</v>
      </c>
      <c r="G109" s="21">
        <f t="shared" si="2"/>
        <v>0</v>
      </c>
      <c r="H109" s="29">
        <v>16</v>
      </c>
      <c r="I109" s="29" t="s">
        <v>53</v>
      </c>
      <c r="J109" s="29" t="s">
        <v>53</v>
      </c>
      <c r="K109" s="29" t="s">
        <v>53</v>
      </c>
      <c r="L109" s="29" t="s">
        <v>53</v>
      </c>
      <c r="M109" s="29" t="s">
        <v>53</v>
      </c>
      <c r="N109" s="29">
        <v>0</v>
      </c>
      <c r="O109" s="29" t="s">
        <v>883</v>
      </c>
      <c r="P109" t="s">
        <v>893</v>
      </c>
      <c r="Q109" s="36" t="s">
        <v>889</v>
      </c>
      <c r="R109" s="31"/>
      <c r="S109" t="s">
        <v>877</v>
      </c>
      <c r="T109" s="9" t="str">
        <f t="shared" si="3"/>
        <v>None</v>
      </c>
    </row>
    <row r="110" spans="1:20">
      <c r="A110">
        <v>-69.630520188000006</v>
      </c>
      <c r="B110">
        <v>44.562156827999999</v>
      </c>
      <c r="C110" t="s">
        <v>24</v>
      </c>
      <c r="D110" t="s">
        <v>14</v>
      </c>
      <c r="G110" s="21">
        <f t="shared" si="2"/>
        <v>0</v>
      </c>
      <c r="H110" s="29">
        <v>16</v>
      </c>
      <c r="I110" s="29" t="s">
        <v>53</v>
      </c>
      <c r="J110" s="29" t="s">
        <v>53</v>
      </c>
      <c r="K110" s="29" t="s">
        <v>53</v>
      </c>
      <c r="L110" s="29" t="s">
        <v>53</v>
      </c>
      <c r="M110" s="29" t="s">
        <v>53</v>
      </c>
      <c r="N110" s="29">
        <v>0</v>
      </c>
      <c r="O110" s="29" t="s">
        <v>883</v>
      </c>
      <c r="P110" t="s">
        <v>893</v>
      </c>
      <c r="Q110" s="36" t="s">
        <v>889</v>
      </c>
      <c r="R110" s="31"/>
      <c r="S110" t="s">
        <v>877</v>
      </c>
      <c r="T110" s="9" t="str">
        <f t="shared" si="3"/>
        <v>None</v>
      </c>
    </row>
    <row r="111" spans="1:20">
      <c r="A111">
        <v>-69.630492736999997</v>
      </c>
      <c r="B111">
        <v>44.562499705</v>
      </c>
      <c r="C111" t="s">
        <v>17</v>
      </c>
      <c r="D111" t="s">
        <v>14</v>
      </c>
      <c r="G111" s="21">
        <f t="shared" si="2"/>
        <v>0</v>
      </c>
      <c r="H111" s="29">
        <v>15</v>
      </c>
      <c r="I111" s="29" t="s">
        <v>53</v>
      </c>
      <c r="J111" s="29" t="s">
        <v>53</v>
      </c>
      <c r="K111" s="29" t="s">
        <v>53</v>
      </c>
      <c r="L111" s="29" t="s">
        <v>53</v>
      </c>
      <c r="M111" s="29" t="s">
        <v>53</v>
      </c>
      <c r="N111" s="29">
        <v>0</v>
      </c>
      <c r="O111" s="29" t="s">
        <v>883</v>
      </c>
      <c r="P111" t="s">
        <v>893</v>
      </c>
      <c r="Q111" s="36" t="s">
        <v>889</v>
      </c>
      <c r="R111" s="31"/>
      <c r="S111" t="s">
        <v>877</v>
      </c>
      <c r="T111" s="9" t="str">
        <f t="shared" si="3"/>
        <v>None</v>
      </c>
    </row>
    <row r="112" spans="1:20">
      <c r="A112">
        <v>-69.655008273999997</v>
      </c>
      <c r="B112">
        <v>44.579851724000001</v>
      </c>
      <c r="C112" t="s">
        <v>17</v>
      </c>
      <c r="D112" t="s">
        <v>14</v>
      </c>
      <c r="G112" s="21">
        <f t="shared" si="2"/>
        <v>0</v>
      </c>
      <c r="H112" s="29">
        <v>15</v>
      </c>
      <c r="I112" s="29" t="s">
        <v>53</v>
      </c>
      <c r="J112" s="29" t="s">
        <v>53</v>
      </c>
      <c r="K112" s="29" t="s">
        <v>53</v>
      </c>
      <c r="L112" s="29" t="s">
        <v>53</v>
      </c>
      <c r="M112" s="29" t="s">
        <v>53</v>
      </c>
      <c r="N112" s="29">
        <v>0</v>
      </c>
      <c r="O112" s="29" t="s">
        <v>883</v>
      </c>
      <c r="P112" t="s">
        <v>893</v>
      </c>
      <c r="Q112" s="36" t="s">
        <v>889</v>
      </c>
      <c r="R112" s="31"/>
      <c r="S112" t="s">
        <v>877</v>
      </c>
      <c r="T112" s="9" t="str">
        <f t="shared" si="3"/>
        <v>None</v>
      </c>
    </row>
    <row r="113" spans="1:20">
      <c r="A113">
        <v>-69.646702031999993</v>
      </c>
      <c r="B113">
        <v>44.562202751000001</v>
      </c>
      <c r="C113" t="s">
        <v>17</v>
      </c>
      <c r="D113" t="s">
        <v>14</v>
      </c>
      <c r="G113" s="21">
        <f t="shared" si="2"/>
        <v>0</v>
      </c>
      <c r="H113" s="29">
        <v>15</v>
      </c>
      <c r="I113" s="29" t="s">
        <v>53</v>
      </c>
      <c r="J113" s="29" t="s">
        <v>53</v>
      </c>
      <c r="K113" s="29" t="s">
        <v>53</v>
      </c>
      <c r="L113" s="29" t="s">
        <v>53</v>
      </c>
      <c r="M113" s="29" t="s">
        <v>53</v>
      </c>
      <c r="N113" s="29">
        <v>0</v>
      </c>
      <c r="O113" s="29" t="s">
        <v>885</v>
      </c>
      <c r="P113" t="s">
        <v>893</v>
      </c>
      <c r="Q113" s="36" t="s">
        <v>889</v>
      </c>
      <c r="R113" s="31"/>
      <c r="S113" t="s">
        <v>877</v>
      </c>
      <c r="T113" s="9" t="str">
        <f t="shared" si="3"/>
        <v>None</v>
      </c>
    </row>
    <row r="114" spans="1:20">
      <c r="A114">
        <v>-69.661259036000004</v>
      </c>
      <c r="B114">
        <v>44.527446347999998</v>
      </c>
      <c r="C114" t="s">
        <v>25</v>
      </c>
      <c r="D114" t="s">
        <v>14</v>
      </c>
      <c r="G114" s="21">
        <f t="shared" si="2"/>
        <v>0</v>
      </c>
      <c r="H114" s="29">
        <v>15</v>
      </c>
      <c r="I114" s="29" t="s">
        <v>53</v>
      </c>
      <c r="J114" s="29" t="s">
        <v>53</v>
      </c>
      <c r="K114" s="29" t="s">
        <v>53</v>
      </c>
      <c r="L114" s="29" t="s">
        <v>53</v>
      </c>
      <c r="M114" s="29" t="s">
        <v>53</v>
      </c>
      <c r="N114" s="29">
        <v>0</v>
      </c>
      <c r="O114" s="29" t="s">
        <v>883</v>
      </c>
      <c r="P114" t="s">
        <v>893</v>
      </c>
      <c r="Q114" s="36" t="s">
        <v>889</v>
      </c>
      <c r="R114" s="31"/>
      <c r="S114" t="s">
        <v>877</v>
      </c>
      <c r="T114" s="9" t="str">
        <f t="shared" si="3"/>
        <v>None</v>
      </c>
    </row>
    <row r="115" spans="1:20">
      <c r="A115">
        <v>-69.643347234999993</v>
      </c>
      <c r="B115">
        <v>44.534548866999998</v>
      </c>
      <c r="C115" t="s">
        <v>45</v>
      </c>
      <c r="D115" t="s">
        <v>19</v>
      </c>
      <c r="G115" s="21">
        <f t="shared" si="2"/>
        <v>0</v>
      </c>
      <c r="H115" s="29">
        <v>15</v>
      </c>
      <c r="I115" s="29" t="s">
        <v>53</v>
      </c>
      <c r="J115" s="29" t="s">
        <v>53</v>
      </c>
      <c r="K115" s="29" t="s">
        <v>53</v>
      </c>
      <c r="L115" s="29" t="s">
        <v>53</v>
      </c>
      <c r="M115" s="29" t="s">
        <v>53</v>
      </c>
      <c r="N115" s="29">
        <v>0</v>
      </c>
      <c r="O115" s="29" t="s">
        <v>885</v>
      </c>
      <c r="P115" t="s">
        <v>893</v>
      </c>
      <c r="Q115" s="36" t="s">
        <v>889</v>
      </c>
      <c r="R115" s="31"/>
      <c r="S115" t="s">
        <v>877</v>
      </c>
      <c r="T115" s="9" t="str">
        <f t="shared" si="3"/>
        <v>None</v>
      </c>
    </row>
    <row r="116" spans="1:20">
      <c r="A116">
        <v>-69.630632438000006</v>
      </c>
      <c r="B116">
        <v>44.567162562999997</v>
      </c>
      <c r="C116" t="s">
        <v>36</v>
      </c>
      <c r="D116" t="s">
        <v>14</v>
      </c>
      <c r="G116" s="21">
        <f t="shared" si="2"/>
        <v>0</v>
      </c>
      <c r="H116" s="29">
        <v>15</v>
      </c>
      <c r="I116" s="29" t="s">
        <v>53</v>
      </c>
      <c r="J116" s="29" t="s">
        <v>53</v>
      </c>
      <c r="K116" s="29" t="s">
        <v>53</v>
      </c>
      <c r="L116" s="29" t="s">
        <v>53</v>
      </c>
      <c r="M116" s="29" t="s">
        <v>53</v>
      </c>
      <c r="N116" s="29">
        <v>0</v>
      </c>
      <c r="O116" s="29" t="s">
        <v>883</v>
      </c>
      <c r="P116" t="s">
        <v>893</v>
      </c>
      <c r="Q116" s="36" t="s">
        <v>889</v>
      </c>
      <c r="R116" s="31"/>
      <c r="S116" t="s">
        <v>877</v>
      </c>
      <c r="T116" s="9" t="str">
        <f t="shared" si="3"/>
        <v>None</v>
      </c>
    </row>
    <row r="117" spans="1:20">
      <c r="A117">
        <v>-69.644362373999996</v>
      </c>
      <c r="B117">
        <v>44.561708809000002</v>
      </c>
      <c r="C117" t="s">
        <v>13</v>
      </c>
      <c r="D117" t="s">
        <v>14</v>
      </c>
      <c r="G117" s="21">
        <f t="shared" si="2"/>
        <v>0</v>
      </c>
      <c r="H117" s="29">
        <v>15</v>
      </c>
      <c r="I117" s="29" t="s">
        <v>53</v>
      </c>
      <c r="J117" s="29" t="s">
        <v>53</v>
      </c>
      <c r="K117" s="29" t="s">
        <v>53</v>
      </c>
      <c r="L117" s="29" t="s">
        <v>53</v>
      </c>
      <c r="M117" s="29" t="s">
        <v>53</v>
      </c>
      <c r="N117" s="29">
        <v>0</v>
      </c>
      <c r="O117" s="29" t="s">
        <v>883</v>
      </c>
      <c r="P117" t="s">
        <v>893</v>
      </c>
      <c r="Q117" s="36" t="s">
        <v>889</v>
      </c>
      <c r="R117" s="31"/>
      <c r="S117" t="s">
        <v>877</v>
      </c>
      <c r="T117" s="9" t="str">
        <f t="shared" si="3"/>
        <v>None</v>
      </c>
    </row>
    <row r="118" spans="1:20">
      <c r="A118">
        <v>-69.638798012999999</v>
      </c>
      <c r="B118">
        <v>44.537828513999997</v>
      </c>
      <c r="C118" t="s">
        <v>13</v>
      </c>
      <c r="D118" t="s">
        <v>14</v>
      </c>
      <c r="G118" s="21">
        <f t="shared" si="2"/>
        <v>0</v>
      </c>
      <c r="H118" s="29">
        <v>15</v>
      </c>
      <c r="I118" s="29" t="s">
        <v>53</v>
      </c>
      <c r="J118" s="29" t="s">
        <v>53</v>
      </c>
      <c r="K118" s="29" t="s">
        <v>53</v>
      </c>
      <c r="L118" s="29" t="s">
        <v>53</v>
      </c>
      <c r="M118" s="29" t="s">
        <v>53</v>
      </c>
      <c r="N118" s="29">
        <v>0</v>
      </c>
      <c r="O118" s="29" t="s">
        <v>883</v>
      </c>
      <c r="P118" t="s">
        <v>893</v>
      </c>
      <c r="Q118" s="36" t="s">
        <v>889</v>
      </c>
      <c r="R118" s="31"/>
      <c r="S118" t="s">
        <v>877</v>
      </c>
      <c r="T118" s="9" t="str">
        <f t="shared" si="3"/>
        <v>None</v>
      </c>
    </row>
    <row r="119" spans="1:20">
      <c r="A119">
        <v>-69.661986795999994</v>
      </c>
      <c r="B119">
        <v>44.528533379000002</v>
      </c>
      <c r="C119" t="s">
        <v>52</v>
      </c>
      <c r="D119" t="s">
        <v>19</v>
      </c>
      <c r="G119" s="21">
        <f t="shared" si="2"/>
        <v>0</v>
      </c>
      <c r="H119" s="29">
        <v>15</v>
      </c>
      <c r="I119" s="29" t="s">
        <v>53</v>
      </c>
      <c r="J119" s="29" t="s">
        <v>53</v>
      </c>
      <c r="K119" s="29" t="s">
        <v>53</v>
      </c>
      <c r="L119" s="29" t="s">
        <v>53</v>
      </c>
      <c r="M119" s="29" t="s">
        <v>53</v>
      </c>
      <c r="N119" s="29">
        <v>0</v>
      </c>
      <c r="O119" s="29" t="s">
        <v>883</v>
      </c>
      <c r="P119" t="s">
        <v>893</v>
      </c>
      <c r="Q119" s="36" t="s">
        <v>889</v>
      </c>
      <c r="R119" s="31"/>
      <c r="S119" t="s">
        <v>877</v>
      </c>
      <c r="T119" s="9" t="str">
        <f t="shared" si="3"/>
        <v>None</v>
      </c>
    </row>
    <row r="120" spans="1:20">
      <c r="A120">
        <v>-69.655980382999999</v>
      </c>
      <c r="B120">
        <v>44.580591847999997</v>
      </c>
      <c r="C120" t="s">
        <v>51</v>
      </c>
      <c r="D120" t="s">
        <v>14</v>
      </c>
      <c r="G120" s="21">
        <f t="shared" si="2"/>
        <v>0</v>
      </c>
      <c r="H120" s="29">
        <v>15</v>
      </c>
      <c r="I120" s="29" t="s">
        <v>53</v>
      </c>
      <c r="J120" s="29" t="s">
        <v>53</v>
      </c>
      <c r="K120" s="29" t="s">
        <v>53</v>
      </c>
      <c r="L120" s="29" t="s">
        <v>53</v>
      </c>
      <c r="M120" s="29" t="s">
        <v>53</v>
      </c>
      <c r="N120" s="29">
        <v>0</v>
      </c>
      <c r="O120" s="29" t="s">
        <v>883</v>
      </c>
      <c r="P120" t="s">
        <v>893</v>
      </c>
      <c r="Q120" s="36" t="s">
        <v>889</v>
      </c>
      <c r="R120" s="31"/>
      <c r="S120" t="s">
        <v>877</v>
      </c>
      <c r="T120" s="9" t="str">
        <f t="shared" si="3"/>
        <v>None</v>
      </c>
    </row>
    <row r="121" spans="1:20">
      <c r="A121">
        <v>-69.654729220999997</v>
      </c>
      <c r="B121">
        <v>44.579522703000002</v>
      </c>
      <c r="C121" t="s">
        <v>51</v>
      </c>
      <c r="D121" t="s">
        <v>14</v>
      </c>
      <c r="G121" s="21">
        <f t="shared" si="2"/>
        <v>0</v>
      </c>
      <c r="H121" s="29">
        <v>15</v>
      </c>
      <c r="I121" s="29" t="s">
        <v>53</v>
      </c>
      <c r="J121" s="29" t="s">
        <v>53</v>
      </c>
      <c r="K121" s="29" t="s">
        <v>53</v>
      </c>
      <c r="L121" s="29" t="s">
        <v>53</v>
      </c>
      <c r="M121" s="29" t="s">
        <v>53</v>
      </c>
      <c r="N121" s="29">
        <v>0</v>
      </c>
      <c r="O121" s="29" t="s">
        <v>883</v>
      </c>
      <c r="P121" t="s">
        <v>893</v>
      </c>
      <c r="Q121" s="36" t="s">
        <v>889</v>
      </c>
      <c r="R121" s="31"/>
      <c r="S121" t="s">
        <v>877</v>
      </c>
      <c r="T121" s="9" t="str">
        <f t="shared" si="3"/>
        <v>None</v>
      </c>
    </row>
    <row r="122" spans="1:20">
      <c r="A122">
        <v>-69.630572670999996</v>
      </c>
      <c r="B122">
        <v>44.562367885999997</v>
      </c>
      <c r="C122" t="s">
        <v>17</v>
      </c>
      <c r="D122" t="s">
        <v>14</v>
      </c>
      <c r="G122" s="21">
        <f t="shared" si="2"/>
        <v>0</v>
      </c>
      <c r="H122" s="29">
        <v>14</v>
      </c>
      <c r="I122" s="29" t="s">
        <v>53</v>
      </c>
      <c r="J122" s="29" t="s">
        <v>53</v>
      </c>
      <c r="K122" s="29" t="s">
        <v>53</v>
      </c>
      <c r="L122" s="29" t="s">
        <v>53</v>
      </c>
      <c r="M122" s="29" t="s">
        <v>53</v>
      </c>
      <c r="N122" s="29">
        <v>0</v>
      </c>
      <c r="O122" s="29" t="s">
        <v>883</v>
      </c>
      <c r="P122" t="s">
        <v>893</v>
      </c>
      <c r="Q122" s="36" t="s">
        <v>889</v>
      </c>
      <c r="R122" s="31"/>
      <c r="S122" t="s">
        <v>877</v>
      </c>
      <c r="T122" s="9" t="str">
        <f t="shared" si="3"/>
        <v>None</v>
      </c>
    </row>
    <row r="123" spans="1:20">
      <c r="A123">
        <v>-69.630710418000007</v>
      </c>
      <c r="B123">
        <v>44.567188590999997</v>
      </c>
      <c r="C123" t="s">
        <v>36</v>
      </c>
      <c r="D123" t="s">
        <v>14</v>
      </c>
      <c r="G123" s="21">
        <f t="shared" si="2"/>
        <v>0</v>
      </c>
      <c r="H123" s="29">
        <v>14</v>
      </c>
      <c r="I123" s="29" t="s">
        <v>53</v>
      </c>
      <c r="J123" s="29" t="s">
        <v>53</v>
      </c>
      <c r="K123" s="29" t="s">
        <v>53</v>
      </c>
      <c r="L123" s="29" t="s">
        <v>53</v>
      </c>
      <c r="M123" s="29" t="s">
        <v>53</v>
      </c>
      <c r="N123" s="29">
        <v>0</v>
      </c>
      <c r="O123" s="29" t="s">
        <v>883</v>
      </c>
      <c r="P123" t="s">
        <v>893</v>
      </c>
      <c r="Q123" s="36" t="s">
        <v>889</v>
      </c>
      <c r="R123" s="31"/>
      <c r="S123" t="s">
        <v>877</v>
      </c>
      <c r="T123" s="9" t="str">
        <f t="shared" si="3"/>
        <v>None</v>
      </c>
    </row>
    <row r="124" spans="1:20">
      <c r="A124">
        <v>-69.638616429999999</v>
      </c>
      <c r="B124">
        <v>44.537932617999999</v>
      </c>
      <c r="C124" t="s">
        <v>36</v>
      </c>
      <c r="D124" t="s">
        <v>14</v>
      </c>
      <c r="G124" s="21">
        <f t="shared" si="2"/>
        <v>0</v>
      </c>
      <c r="H124" s="29">
        <v>14</v>
      </c>
      <c r="I124" s="29" t="s">
        <v>53</v>
      </c>
      <c r="J124" s="29" t="s">
        <v>53</v>
      </c>
      <c r="K124" s="29" t="s">
        <v>53</v>
      </c>
      <c r="L124" s="29" t="s">
        <v>53</v>
      </c>
      <c r="M124" s="29" t="s">
        <v>53</v>
      </c>
      <c r="N124" s="29">
        <v>0</v>
      </c>
      <c r="O124" s="29" t="s">
        <v>883</v>
      </c>
      <c r="P124" t="s">
        <v>893</v>
      </c>
      <c r="Q124" s="36" t="s">
        <v>889</v>
      </c>
      <c r="R124" s="31"/>
      <c r="S124" t="s">
        <v>877</v>
      </c>
      <c r="T124" s="9" t="str">
        <f t="shared" si="3"/>
        <v>None</v>
      </c>
    </row>
    <row r="125" spans="1:20">
      <c r="A125">
        <v>-69.646579697000007</v>
      </c>
      <c r="B125">
        <v>44.563552620999999</v>
      </c>
      <c r="C125" t="s">
        <v>33</v>
      </c>
      <c r="D125" t="s">
        <v>14</v>
      </c>
      <c r="G125" s="21">
        <f t="shared" si="2"/>
        <v>0</v>
      </c>
      <c r="H125" s="29">
        <v>14</v>
      </c>
      <c r="I125" s="29" t="s">
        <v>53</v>
      </c>
      <c r="J125" s="29" t="s">
        <v>53</v>
      </c>
      <c r="K125" s="29" t="s">
        <v>53</v>
      </c>
      <c r="L125" s="29" t="s">
        <v>53</v>
      </c>
      <c r="M125" s="29" t="s">
        <v>53</v>
      </c>
      <c r="N125" s="29">
        <v>0</v>
      </c>
      <c r="O125" s="29" t="s">
        <v>883</v>
      </c>
      <c r="P125" t="s">
        <v>893</v>
      </c>
      <c r="Q125" s="36" t="s">
        <v>889</v>
      </c>
      <c r="R125" s="31"/>
      <c r="S125" t="s">
        <v>877</v>
      </c>
      <c r="T125" s="9" t="str">
        <f t="shared" si="3"/>
        <v>None</v>
      </c>
    </row>
    <row r="126" spans="1:20">
      <c r="A126">
        <v>-69.628191650000005</v>
      </c>
      <c r="B126">
        <v>44.552042872999998</v>
      </c>
      <c r="C126" t="s">
        <v>33</v>
      </c>
      <c r="D126" t="s">
        <v>14</v>
      </c>
      <c r="G126" s="21">
        <f t="shared" si="2"/>
        <v>0</v>
      </c>
      <c r="H126" s="29">
        <v>14</v>
      </c>
      <c r="I126" s="29">
        <v>11</v>
      </c>
      <c r="J126" s="29" t="s">
        <v>53</v>
      </c>
      <c r="K126" s="29" t="s">
        <v>53</v>
      </c>
      <c r="L126" s="29" t="s">
        <v>53</v>
      </c>
      <c r="M126" s="29" t="s">
        <v>53</v>
      </c>
      <c r="N126" s="29">
        <v>0</v>
      </c>
      <c r="O126" s="29" t="s">
        <v>883</v>
      </c>
      <c r="P126" t="s">
        <v>893</v>
      </c>
      <c r="Q126" s="36" t="s">
        <v>889</v>
      </c>
      <c r="R126" s="31"/>
      <c r="S126" t="s">
        <v>877</v>
      </c>
      <c r="T126" s="9" t="str">
        <f t="shared" si="3"/>
        <v>None</v>
      </c>
    </row>
    <row r="127" spans="1:20">
      <c r="A127">
        <v>-69.643427377999998</v>
      </c>
      <c r="B127">
        <v>44.534582637</v>
      </c>
      <c r="C127" t="s">
        <v>33</v>
      </c>
      <c r="D127" t="s">
        <v>14</v>
      </c>
      <c r="G127" s="21">
        <f t="shared" si="2"/>
        <v>0</v>
      </c>
      <c r="H127" s="29">
        <v>14</v>
      </c>
      <c r="I127" s="29" t="s">
        <v>53</v>
      </c>
      <c r="J127" s="29" t="s">
        <v>53</v>
      </c>
      <c r="K127" s="29" t="s">
        <v>53</v>
      </c>
      <c r="L127" s="29" t="s">
        <v>53</v>
      </c>
      <c r="M127" s="29" t="s">
        <v>53</v>
      </c>
      <c r="N127" s="29">
        <v>0</v>
      </c>
      <c r="O127" s="29" t="s">
        <v>885</v>
      </c>
      <c r="P127" t="s">
        <v>893</v>
      </c>
      <c r="Q127" s="36" t="s">
        <v>889</v>
      </c>
      <c r="R127" s="31"/>
      <c r="S127" t="s">
        <v>877</v>
      </c>
      <c r="T127" s="9" t="str">
        <f t="shared" si="3"/>
        <v>None</v>
      </c>
    </row>
    <row r="128" spans="1:20">
      <c r="A128">
        <v>-69.642398572000005</v>
      </c>
      <c r="B128">
        <v>44.535250816000001</v>
      </c>
      <c r="C128" t="s">
        <v>33</v>
      </c>
      <c r="D128" t="s">
        <v>21</v>
      </c>
      <c r="G128" s="21">
        <f t="shared" si="2"/>
        <v>0</v>
      </c>
      <c r="H128" s="29">
        <v>14</v>
      </c>
      <c r="I128" s="29" t="s">
        <v>53</v>
      </c>
      <c r="J128" s="29" t="s">
        <v>53</v>
      </c>
      <c r="K128" s="29" t="s">
        <v>53</v>
      </c>
      <c r="L128" s="29" t="s">
        <v>53</v>
      </c>
      <c r="M128" s="29" t="s">
        <v>53</v>
      </c>
      <c r="N128" s="29">
        <v>0</v>
      </c>
      <c r="O128" s="29" t="s">
        <v>885</v>
      </c>
      <c r="P128" t="s">
        <v>893</v>
      </c>
      <c r="Q128" s="36" t="s">
        <v>889</v>
      </c>
      <c r="R128" s="31"/>
      <c r="S128" t="s">
        <v>877</v>
      </c>
      <c r="T128" s="9" t="str">
        <f t="shared" si="3"/>
        <v>None</v>
      </c>
    </row>
    <row r="129" spans="1:20">
      <c r="A129">
        <v>-69.633045680999999</v>
      </c>
      <c r="B129">
        <v>44.545525931999997</v>
      </c>
      <c r="C129" t="s">
        <v>13</v>
      </c>
      <c r="D129" t="s">
        <v>19</v>
      </c>
      <c r="G129" s="21">
        <f t="shared" si="2"/>
        <v>0</v>
      </c>
      <c r="H129" s="29">
        <v>14</v>
      </c>
      <c r="I129" s="29" t="s">
        <v>53</v>
      </c>
      <c r="J129" s="29" t="s">
        <v>53</v>
      </c>
      <c r="K129" s="29" t="s">
        <v>53</v>
      </c>
      <c r="L129" s="29" t="s">
        <v>53</v>
      </c>
      <c r="M129" s="29" t="s">
        <v>53</v>
      </c>
      <c r="N129" s="29">
        <v>0</v>
      </c>
      <c r="O129" s="29" t="s">
        <v>883</v>
      </c>
      <c r="P129" t="s">
        <v>893</v>
      </c>
      <c r="Q129" s="36" t="s">
        <v>889</v>
      </c>
      <c r="R129" s="31"/>
      <c r="S129" t="s">
        <v>877</v>
      </c>
      <c r="T129" s="9" t="str">
        <f t="shared" si="3"/>
        <v>None</v>
      </c>
    </row>
    <row r="130" spans="1:20">
      <c r="A130">
        <v>-69.644236332999995</v>
      </c>
      <c r="B130">
        <v>44.561609079999997</v>
      </c>
      <c r="C130" t="s">
        <v>13</v>
      </c>
      <c r="D130" t="s">
        <v>14</v>
      </c>
      <c r="G130" s="21">
        <f t="shared" ref="G130:G193" si="4">IF(Q130="Y", 1, 0)</f>
        <v>0</v>
      </c>
      <c r="H130" s="29">
        <v>14</v>
      </c>
      <c r="I130" s="29" t="s">
        <v>53</v>
      </c>
      <c r="J130" s="29" t="s">
        <v>53</v>
      </c>
      <c r="K130" s="29" t="s">
        <v>53</v>
      </c>
      <c r="L130" s="29" t="s">
        <v>53</v>
      </c>
      <c r="M130" s="29" t="s">
        <v>53</v>
      </c>
      <c r="N130" s="29">
        <v>0</v>
      </c>
      <c r="O130" s="29" t="s">
        <v>883</v>
      </c>
      <c r="P130" t="s">
        <v>893</v>
      </c>
      <c r="Q130" s="36" t="s">
        <v>889</v>
      </c>
      <c r="R130" s="31"/>
      <c r="S130" t="s">
        <v>877</v>
      </c>
      <c r="T130" s="9" t="str">
        <f t="shared" ref="T130:T193" si="5">IF(Q130="N","None",(IF(AND(S130="Ornamental",Q130="Y"),"Insert/Injection",(IF(AND(OR(S130="Bush",H130&lt;10),Q130="Y"),"Manual Removal","Organic Spray")))))</f>
        <v>None</v>
      </c>
    </row>
    <row r="131" spans="1:20">
      <c r="A131">
        <v>-69.645380863</v>
      </c>
      <c r="B131">
        <v>44.562251187000001</v>
      </c>
      <c r="C131" t="s">
        <v>16</v>
      </c>
      <c r="D131" t="s">
        <v>14</v>
      </c>
      <c r="G131" s="21">
        <f t="shared" si="4"/>
        <v>0</v>
      </c>
      <c r="H131" s="29">
        <v>14</v>
      </c>
      <c r="I131" s="29" t="s">
        <v>53</v>
      </c>
      <c r="J131" s="29" t="s">
        <v>53</v>
      </c>
      <c r="K131" s="29" t="s">
        <v>53</v>
      </c>
      <c r="L131" s="29" t="s">
        <v>53</v>
      </c>
      <c r="M131" s="29" t="s">
        <v>53</v>
      </c>
      <c r="N131" s="29">
        <v>0</v>
      </c>
      <c r="O131" s="29" t="s">
        <v>883</v>
      </c>
      <c r="P131" t="s">
        <v>893</v>
      </c>
      <c r="Q131" s="36" t="s">
        <v>889</v>
      </c>
      <c r="R131" s="31"/>
      <c r="S131" t="s">
        <v>877</v>
      </c>
      <c r="T131" s="9" t="str">
        <f t="shared" si="5"/>
        <v>None</v>
      </c>
    </row>
    <row r="132" spans="1:20">
      <c r="A132">
        <v>-69.632878265000002</v>
      </c>
      <c r="B132">
        <v>44.546073628000002</v>
      </c>
      <c r="C132" t="s">
        <v>17</v>
      </c>
      <c r="D132" t="s">
        <v>14</v>
      </c>
      <c r="G132" s="21">
        <f t="shared" si="4"/>
        <v>0</v>
      </c>
      <c r="H132" s="29">
        <v>13</v>
      </c>
      <c r="I132" s="29" t="s">
        <v>53</v>
      </c>
      <c r="J132" s="29" t="s">
        <v>53</v>
      </c>
      <c r="K132" s="29" t="s">
        <v>53</v>
      </c>
      <c r="L132" s="29" t="s">
        <v>53</v>
      </c>
      <c r="M132" s="29" t="s">
        <v>53</v>
      </c>
      <c r="N132" s="29">
        <v>0</v>
      </c>
      <c r="O132" s="29" t="s">
        <v>883</v>
      </c>
      <c r="P132" t="s">
        <v>893</v>
      </c>
      <c r="Q132" s="36" t="s">
        <v>889</v>
      </c>
      <c r="R132" s="31"/>
      <c r="S132" t="s">
        <v>877</v>
      </c>
      <c r="T132" s="9" t="str">
        <f t="shared" si="5"/>
        <v>None</v>
      </c>
    </row>
    <row r="133" spans="1:20">
      <c r="A133">
        <v>-69.662144845</v>
      </c>
      <c r="B133">
        <v>44.528681951999999</v>
      </c>
      <c r="C133" t="s">
        <v>17</v>
      </c>
      <c r="D133" t="s">
        <v>14</v>
      </c>
      <c r="G133" s="21">
        <f t="shared" si="4"/>
        <v>0</v>
      </c>
      <c r="H133" s="29">
        <v>13</v>
      </c>
      <c r="I133" s="29" t="s">
        <v>53</v>
      </c>
      <c r="J133" s="29" t="s">
        <v>53</v>
      </c>
      <c r="K133" s="29" t="s">
        <v>53</v>
      </c>
      <c r="L133" s="29" t="s">
        <v>53</v>
      </c>
      <c r="M133" s="29" t="s">
        <v>53</v>
      </c>
      <c r="N133" s="29">
        <v>0</v>
      </c>
      <c r="O133" s="29" t="s">
        <v>883</v>
      </c>
      <c r="P133" t="s">
        <v>893</v>
      </c>
      <c r="Q133" s="36" t="s">
        <v>889</v>
      </c>
      <c r="R133" s="31"/>
      <c r="S133" t="s">
        <v>877</v>
      </c>
      <c r="T133" s="9" t="str">
        <f t="shared" si="5"/>
        <v>None</v>
      </c>
    </row>
    <row r="134" spans="1:20">
      <c r="A134">
        <v>-69.646411767000004</v>
      </c>
      <c r="B134">
        <v>44.561967834000001</v>
      </c>
      <c r="C134" t="s">
        <v>17</v>
      </c>
      <c r="D134" t="s">
        <v>14</v>
      </c>
      <c r="G134" s="21">
        <f t="shared" si="4"/>
        <v>0</v>
      </c>
      <c r="H134" s="29">
        <v>13</v>
      </c>
      <c r="I134" s="29" t="s">
        <v>53</v>
      </c>
      <c r="J134" s="29" t="s">
        <v>53</v>
      </c>
      <c r="K134" s="29" t="s">
        <v>53</v>
      </c>
      <c r="L134" s="29" t="s">
        <v>53</v>
      </c>
      <c r="M134" s="29" t="s">
        <v>53</v>
      </c>
      <c r="N134" s="29">
        <v>0</v>
      </c>
      <c r="O134" s="29" t="s">
        <v>885</v>
      </c>
      <c r="P134" t="s">
        <v>893</v>
      </c>
      <c r="Q134" s="36" t="s">
        <v>889</v>
      </c>
      <c r="R134" s="31"/>
      <c r="S134" t="s">
        <v>877</v>
      </c>
      <c r="T134" s="9" t="str">
        <f t="shared" si="5"/>
        <v>None</v>
      </c>
    </row>
    <row r="135" spans="1:20">
      <c r="A135">
        <v>-69.646671514000005</v>
      </c>
      <c r="B135">
        <v>44.56212773</v>
      </c>
      <c r="C135" t="s">
        <v>17</v>
      </c>
      <c r="D135" t="s">
        <v>19</v>
      </c>
      <c r="G135" s="21">
        <f t="shared" si="4"/>
        <v>0</v>
      </c>
      <c r="H135" s="29">
        <v>13</v>
      </c>
      <c r="I135" s="29" t="s">
        <v>53</v>
      </c>
      <c r="J135" s="29" t="s">
        <v>53</v>
      </c>
      <c r="K135" s="29" t="s">
        <v>53</v>
      </c>
      <c r="L135" s="29" t="s">
        <v>53</v>
      </c>
      <c r="M135" s="29" t="s">
        <v>53</v>
      </c>
      <c r="N135" s="29">
        <v>0</v>
      </c>
      <c r="O135" s="29" t="s">
        <v>885</v>
      </c>
      <c r="P135" t="s">
        <v>893</v>
      </c>
      <c r="Q135" s="36" t="s">
        <v>889</v>
      </c>
      <c r="R135" s="31"/>
      <c r="S135" t="s">
        <v>877</v>
      </c>
      <c r="T135" s="9" t="str">
        <f t="shared" si="5"/>
        <v>None</v>
      </c>
    </row>
    <row r="136" spans="1:20">
      <c r="A136">
        <v>-69.648137734000002</v>
      </c>
      <c r="B136">
        <v>44.564859167999998</v>
      </c>
      <c r="C136" t="s">
        <v>17</v>
      </c>
      <c r="D136" t="s">
        <v>14</v>
      </c>
      <c r="G136" s="21">
        <f t="shared" si="4"/>
        <v>0</v>
      </c>
      <c r="H136" s="29">
        <v>13</v>
      </c>
      <c r="I136" s="29" t="s">
        <v>53</v>
      </c>
      <c r="J136" s="29" t="s">
        <v>53</v>
      </c>
      <c r="K136" s="29" t="s">
        <v>53</v>
      </c>
      <c r="L136" s="29" t="s">
        <v>53</v>
      </c>
      <c r="M136" s="29" t="s">
        <v>53</v>
      </c>
      <c r="N136" s="29">
        <v>0</v>
      </c>
      <c r="O136" s="29" t="s">
        <v>885</v>
      </c>
      <c r="P136" t="s">
        <v>893</v>
      </c>
      <c r="Q136" s="36" t="s">
        <v>889</v>
      </c>
      <c r="R136" s="31"/>
      <c r="S136" t="s">
        <v>877</v>
      </c>
      <c r="T136" s="9" t="str">
        <f t="shared" si="5"/>
        <v>None</v>
      </c>
    </row>
    <row r="137" spans="1:20">
      <c r="A137">
        <v>-69.633557487999994</v>
      </c>
      <c r="B137">
        <v>44.546419604</v>
      </c>
      <c r="C137" t="s">
        <v>27</v>
      </c>
      <c r="D137" t="s">
        <v>14</v>
      </c>
      <c r="G137" s="21">
        <f t="shared" si="4"/>
        <v>0</v>
      </c>
      <c r="H137" s="29">
        <v>13</v>
      </c>
      <c r="I137" s="29" t="s">
        <v>53</v>
      </c>
      <c r="J137" s="29" t="s">
        <v>53</v>
      </c>
      <c r="K137" s="29" t="s">
        <v>53</v>
      </c>
      <c r="L137" s="29" t="s">
        <v>53</v>
      </c>
      <c r="M137" s="29" t="s">
        <v>53</v>
      </c>
      <c r="N137" s="29">
        <v>0</v>
      </c>
      <c r="O137" s="29" t="s">
        <v>883</v>
      </c>
      <c r="P137" t="s">
        <v>893</v>
      </c>
      <c r="Q137" s="36" t="s">
        <v>889</v>
      </c>
      <c r="R137" s="31"/>
      <c r="S137" t="s">
        <v>877</v>
      </c>
      <c r="T137" s="9" t="str">
        <f t="shared" si="5"/>
        <v>None</v>
      </c>
    </row>
    <row r="138" spans="1:20">
      <c r="A138">
        <v>-69.646488149999996</v>
      </c>
      <c r="B138">
        <v>44.563479630000003</v>
      </c>
      <c r="C138" t="s">
        <v>33</v>
      </c>
      <c r="D138" t="s">
        <v>21</v>
      </c>
      <c r="G138" s="21">
        <f t="shared" si="4"/>
        <v>0</v>
      </c>
      <c r="H138" s="29">
        <v>13</v>
      </c>
      <c r="I138" s="29" t="s">
        <v>53</v>
      </c>
      <c r="J138" s="29" t="s">
        <v>53</v>
      </c>
      <c r="K138" s="29" t="s">
        <v>53</v>
      </c>
      <c r="L138" s="29" t="s">
        <v>53</v>
      </c>
      <c r="M138" s="29" t="s">
        <v>53</v>
      </c>
      <c r="N138" s="29">
        <v>0</v>
      </c>
      <c r="O138" s="29" t="s">
        <v>883</v>
      </c>
      <c r="P138" t="s">
        <v>893</v>
      </c>
      <c r="Q138" s="36" t="s">
        <v>889</v>
      </c>
      <c r="R138" s="31"/>
      <c r="S138" t="s">
        <v>877</v>
      </c>
      <c r="T138" s="9" t="str">
        <f t="shared" si="5"/>
        <v>None</v>
      </c>
    </row>
    <row r="139" spans="1:20">
      <c r="A139">
        <v>-69.646647965</v>
      </c>
      <c r="B139">
        <v>44.563614553999997</v>
      </c>
      <c r="C139" t="s">
        <v>33</v>
      </c>
      <c r="D139" t="s">
        <v>14</v>
      </c>
      <c r="G139" s="21">
        <f t="shared" si="4"/>
        <v>0</v>
      </c>
      <c r="H139" s="29">
        <v>13</v>
      </c>
      <c r="I139" s="29" t="s">
        <v>53</v>
      </c>
      <c r="J139" s="29" t="s">
        <v>53</v>
      </c>
      <c r="K139" s="29" t="s">
        <v>53</v>
      </c>
      <c r="L139" s="29" t="s">
        <v>53</v>
      </c>
      <c r="M139" s="29" t="s">
        <v>53</v>
      </c>
      <c r="N139" s="29">
        <v>0</v>
      </c>
      <c r="O139" s="29" t="s">
        <v>883</v>
      </c>
      <c r="P139" t="s">
        <v>893</v>
      </c>
      <c r="Q139" s="36" t="s">
        <v>889</v>
      </c>
      <c r="R139" s="31"/>
      <c r="S139" t="s">
        <v>877</v>
      </c>
      <c r="T139" s="9" t="str">
        <f t="shared" si="5"/>
        <v>None</v>
      </c>
    </row>
    <row r="140" spans="1:20">
      <c r="A140">
        <v>-69.654659334000002</v>
      </c>
      <c r="B140">
        <v>44.579334041999999</v>
      </c>
      <c r="C140" t="s">
        <v>51</v>
      </c>
      <c r="D140" t="s">
        <v>21</v>
      </c>
      <c r="G140" s="21">
        <f t="shared" si="4"/>
        <v>0</v>
      </c>
      <c r="H140" s="29">
        <v>13</v>
      </c>
      <c r="I140" s="29" t="s">
        <v>53</v>
      </c>
      <c r="J140" s="29" t="s">
        <v>53</v>
      </c>
      <c r="K140" s="29" t="s">
        <v>53</v>
      </c>
      <c r="L140" s="29" t="s">
        <v>53</v>
      </c>
      <c r="M140" s="29" t="s">
        <v>53</v>
      </c>
      <c r="N140" s="29">
        <v>0</v>
      </c>
      <c r="O140" s="29" t="s">
        <v>883</v>
      </c>
      <c r="P140" t="s">
        <v>893</v>
      </c>
      <c r="Q140" s="36" t="s">
        <v>889</v>
      </c>
      <c r="R140" s="31"/>
      <c r="S140" t="s">
        <v>877</v>
      </c>
      <c r="T140" s="9" t="str">
        <f t="shared" si="5"/>
        <v>None</v>
      </c>
    </row>
    <row r="141" spans="1:20">
      <c r="A141">
        <v>-69.661335300000005</v>
      </c>
      <c r="B141">
        <v>44.527730767000001</v>
      </c>
      <c r="C141" t="s">
        <v>17</v>
      </c>
      <c r="D141" t="s">
        <v>14</v>
      </c>
      <c r="G141" s="21">
        <f t="shared" si="4"/>
        <v>0</v>
      </c>
      <c r="H141" s="29">
        <v>12</v>
      </c>
      <c r="I141" s="29" t="s">
        <v>53</v>
      </c>
      <c r="J141" s="29" t="s">
        <v>53</v>
      </c>
      <c r="K141" s="29" t="s">
        <v>53</v>
      </c>
      <c r="L141" s="29" t="s">
        <v>53</v>
      </c>
      <c r="M141" s="29" t="s">
        <v>53</v>
      </c>
      <c r="N141" s="29">
        <v>0</v>
      </c>
      <c r="O141" s="29" t="s">
        <v>883</v>
      </c>
      <c r="P141" t="s">
        <v>893</v>
      </c>
      <c r="Q141" s="36" t="s">
        <v>889</v>
      </c>
      <c r="R141" s="31"/>
      <c r="S141" t="s">
        <v>877</v>
      </c>
      <c r="T141" s="9" t="str">
        <f t="shared" si="5"/>
        <v>None</v>
      </c>
    </row>
    <row r="142" spans="1:20">
      <c r="A142">
        <v>-69.646487086999997</v>
      </c>
      <c r="B142">
        <v>44.562023717000002</v>
      </c>
      <c r="C142" t="s">
        <v>17</v>
      </c>
      <c r="D142" t="s">
        <v>14</v>
      </c>
      <c r="G142" s="21">
        <f t="shared" si="4"/>
        <v>0</v>
      </c>
      <c r="H142" s="29">
        <v>12</v>
      </c>
      <c r="I142" s="29" t="s">
        <v>53</v>
      </c>
      <c r="J142" s="29" t="s">
        <v>53</v>
      </c>
      <c r="K142" s="29" t="s">
        <v>53</v>
      </c>
      <c r="L142" s="29" t="s">
        <v>53</v>
      </c>
      <c r="M142" s="29" t="s">
        <v>53</v>
      </c>
      <c r="N142" s="29">
        <v>0</v>
      </c>
      <c r="O142" s="29" t="s">
        <v>885</v>
      </c>
      <c r="P142" t="s">
        <v>893</v>
      </c>
      <c r="Q142" s="36" t="s">
        <v>889</v>
      </c>
      <c r="R142" s="31"/>
      <c r="S142" t="s">
        <v>877</v>
      </c>
      <c r="T142" s="9" t="str">
        <f t="shared" si="5"/>
        <v>None</v>
      </c>
    </row>
    <row r="143" spans="1:20">
      <c r="A143">
        <v>-69.634811170000006</v>
      </c>
      <c r="B143">
        <v>44.545778177999999</v>
      </c>
      <c r="C143" t="s">
        <v>25</v>
      </c>
      <c r="D143" t="s">
        <v>21</v>
      </c>
      <c r="G143" s="21">
        <f t="shared" si="4"/>
        <v>0</v>
      </c>
      <c r="H143" s="29">
        <v>12</v>
      </c>
      <c r="I143" s="29">
        <v>8</v>
      </c>
      <c r="J143" s="29" t="s">
        <v>53</v>
      </c>
      <c r="K143" s="29" t="s">
        <v>53</v>
      </c>
      <c r="L143" s="29" t="s">
        <v>53</v>
      </c>
      <c r="M143" s="29" t="s">
        <v>53</v>
      </c>
      <c r="N143" s="29">
        <v>0</v>
      </c>
      <c r="O143" s="29" t="s">
        <v>883</v>
      </c>
      <c r="P143" t="s">
        <v>893</v>
      </c>
      <c r="Q143" s="36" t="s">
        <v>889</v>
      </c>
      <c r="R143" s="31"/>
      <c r="S143" t="s">
        <v>877</v>
      </c>
      <c r="T143" s="9" t="str">
        <f t="shared" si="5"/>
        <v>None</v>
      </c>
    </row>
    <row r="144" spans="1:20">
      <c r="A144">
        <v>-69.660564514000001</v>
      </c>
      <c r="B144">
        <v>44.533799625999997</v>
      </c>
      <c r="C144" t="s">
        <v>25</v>
      </c>
      <c r="D144" t="s">
        <v>21</v>
      </c>
      <c r="G144" s="21">
        <f t="shared" si="4"/>
        <v>0</v>
      </c>
      <c r="H144" s="29">
        <v>12</v>
      </c>
      <c r="I144" s="29" t="s">
        <v>53</v>
      </c>
      <c r="J144" s="29" t="s">
        <v>53</v>
      </c>
      <c r="K144" s="29" t="s">
        <v>53</v>
      </c>
      <c r="L144" s="29" t="s">
        <v>53</v>
      </c>
      <c r="M144" s="29" t="s">
        <v>53</v>
      </c>
      <c r="N144" s="29">
        <v>0</v>
      </c>
      <c r="O144" s="29" t="s">
        <v>883</v>
      </c>
      <c r="P144" t="s">
        <v>893</v>
      </c>
      <c r="Q144" s="36" t="s">
        <v>889</v>
      </c>
      <c r="R144" s="31"/>
      <c r="S144" t="s">
        <v>877</v>
      </c>
      <c r="T144" s="9" t="str">
        <f t="shared" si="5"/>
        <v>None</v>
      </c>
    </row>
    <row r="145" spans="1:20">
      <c r="A145">
        <v>-69.660564363999995</v>
      </c>
      <c r="B145">
        <v>44.533815054999998</v>
      </c>
      <c r="C145" t="s">
        <v>25</v>
      </c>
      <c r="D145" t="s">
        <v>21</v>
      </c>
      <c r="G145" s="21">
        <f t="shared" si="4"/>
        <v>0</v>
      </c>
      <c r="H145" s="29">
        <v>12</v>
      </c>
      <c r="I145" s="29">
        <v>11</v>
      </c>
      <c r="J145" s="29" t="s">
        <v>53</v>
      </c>
      <c r="K145" s="29" t="s">
        <v>53</v>
      </c>
      <c r="L145" s="29" t="s">
        <v>53</v>
      </c>
      <c r="M145" s="29" t="s">
        <v>53</v>
      </c>
      <c r="N145" s="29">
        <v>0</v>
      </c>
      <c r="O145" s="29" t="s">
        <v>883</v>
      </c>
      <c r="P145" t="s">
        <v>893</v>
      </c>
      <c r="Q145" s="36" t="s">
        <v>889</v>
      </c>
      <c r="R145" s="31"/>
      <c r="S145" t="s">
        <v>877</v>
      </c>
      <c r="T145" s="9" t="str">
        <f t="shared" si="5"/>
        <v>None</v>
      </c>
    </row>
    <row r="146" spans="1:20">
      <c r="A146">
        <v>-69.660712544999996</v>
      </c>
      <c r="B146">
        <v>44.533993658999997</v>
      </c>
      <c r="C146" t="s">
        <v>25</v>
      </c>
      <c r="D146" t="s">
        <v>14</v>
      </c>
      <c r="G146" s="21">
        <f t="shared" si="4"/>
        <v>0</v>
      </c>
      <c r="H146" s="29">
        <v>12</v>
      </c>
      <c r="I146" s="29" t="s">
        <v>53</v>
      </c>
      <c r="J146" s="29" t="s">
        <v>53</v>
      </c>
      <c r="K146" s="29" t="s">
        <v>53</v>
      </c>
      <c r="L146" s="29" t="s">
        <v>53</v>
      </c>
      <c r="M146" s="29" t="s">
        <v>53</v>
      </c>
      <c r="N146" s="29">
        <v>0</v>
      </c>
      <c r="O146" s="29" t="s">
        <v>883</v>
      </c>
      <c r="P146" t="s">
        <v>893</v>
      </c>
      <c r="Q146" s="36" t="s">
        <v>889</v>
      </c>
      <c r="R146" s="31"/>
      <c r="S146" t="s">
        <v>877</v>
      </c>
      <c r="T146" s="9" t="str">
        <f t="shared" si="5"/>
        <v>None</v>
      </c>
    </row>
    <row r="147" spans="1:20">
      <c r="A147">
        <v>-69.660774380999996</v>
      </c>
      <c r="B147">
        <v>44.534026742999998</v>
      </c>
      <c r="C147" t="s">
        <v>25</v>
      </c>
      <c r="D147" t="s">
        <v>14</v>
      </c>
      <c r="G147" s="21">
        <f t="shared" si="4"/>
        <v>0</v>
      </c>
      <c r="H147" s="29">
        <v>12</v>
      </c>
      <c r="I147" s="29" t="s">
        <v>53</v>
      </c>
      <c r="J147" s="29" t="s">
        <v>53</v>
      </c>
      <c r="K147" s="29" t="s">
        <v>53</v>
      </c>
      <c r="L147" s="29" t="s">
        <v>53</v>
      </c>
      <c r="M147" s="29" t="s">
        <v>53</v>
      </c>
      <c r="N147" s="29">
        <v>0</v>
      </c>
      <c r="O147" s="29" t="s">
        <v>883</v>
      </c>
      <c r="P147" t="s">
        <v>893</v>
      </c>
      <c r="Q147" s="36" t="s">
        <v>889</v>
      </c>
      <c r="R147" s="31"/>
      <c r="S147" t="s">
        <v>877</v>
      </c>
      <c r="T147" s="9" t="str">
        <f t="shared" si="5"/>
        <v>None</v>
      </c>
    </row>
    <row r="148" spans="1:20">
      <c r="A148">
        <v>-69.654649511000002</v>
      </c>
      <c r="B148">
        <v>44.57900704</v>
      </c>
      <c r="C148" t="s">
        <v>25</v>
      </c>
      <c r="D148" t="s">
        <v>21</v>
      </c>
      <c r="G148" s="21">
        <f t="shared" si="4"/>
        <v>0</v>
      </c>
      <c r="H148" s="29">
        <v>12</v>
      </c>
      <c r="I148" s="29" t="s">
        <v>53</v>
      </c>
      <c r="J148" s="29" t="s">
        <v>53</v>
      </c>
      <c r="K148" s="29" t="s">
        <v>53</v>
      </c>
      <c r="L148" s="29" t="s">
        <v>53</v>
      </c>
      <c r="M148" s="29" t="s">
        <v>53</v>
      </c>
      <c r="N148" s="29">
        <v>0</v>
      </c>
      <c r="O148" s="29" t="s">
        <v>883</v>
      </c>
      <c r="P148" t="s">
        <v>893</v>
      </c>
      <c r="Q148" s="36" t="s">
        <v>889</v>
      </c>
      <c r="R148" s="31"/>
      <c r="S148" t="s">
        <v>877</v>
      </c>
      <c r="T148" s="9" t="str">
        <f t="shared" si="5"/>
        <v>None</v>
      </c>
    </row>
    <row r="149" spans="1:20">
      <c r="A149">
        <v>-69.660495249999997</v>
      </c>
      <c r="B149">
        <v>44.533717684999999</v>
      </c>
      <c r="C149" t="s">
        <v>50</v>
      </c>
      <c r="D149" t="s">
        <v>21</v>
      </c>
      <c r="G149" s="21">
        <f t="shared" si="4"/>
        <v>0</v>
      </c>
      <c r="H149" s="29">
        <v>12</v>
      </c>
      <c r="I149" s="29" t="s">
        <v>53</v>
      </c>
      <c r="J149" s="29" t="s">
        <v>53</v>
      </c>
      <c r="K149" s="29" t="s">
        <v>53</v>
      </c>
      <c r="L149" s="29" t="s">
        <v>53</v>
      </c>
      <c r="M149" s="29" t="s">
        <v>53</v>
      </c>
      <c r="N149" s="29">
        <v>0</v>
      </c>
      <c r="O149" s="29" t="s">
        <v>883</v>
      </c>
      <c r="P149" t="s">
        <v>893</v>
      </c>
      <c r="Q149" s="36" t="s">
        <v>889</v>
      </c>
      <c r="R149" s="31"/>
      <c r="S149" t="s">
        <v>877</v>
      </c>
      <c r="T149" s="9" t="str">
        <f t="shared" si="5"/>
        <v>None</v>
      </c>
    </row>
    <row r="150" spans="1:20">
      <c r="A150">
        <v>-69.659993749999998</v>
      </c>
      <c r="B150">
        <v>44.527037128000003</v>
      </c>
      <c r="C150" t="s">
        <v>45</v>
      </c>
      <c r="D150" t="s">
        <v>19</v>
      </c>
      <c r="G150" s="21">
        <f t="shared" si="4"/>
        <v>0</v>
      </c>
      <c r="H150" s="29">
        <v>12</v>
      </c>
      <c r="I150" s="29" t="s">
        <v>53</v>
      </c>
      <c r="J150" s="29" t="s">
        <v>53</v>
      </c>
      <c r="K150" s="29" t="s">
        <v>53</v>
      </c>
      <c r="L150" s="29" t="s">
        <v>53</v>
      </c>
      <c r="M150" s="29" t="s">
        <v>53</v>
      </c>
      <c r="N150" s="29">
        <v>0</v>
      </c>
      <c r="O150" s="29" t="s">
        <v>885</v>
      </c>
      <c r="P150" t="s">
        <v>893</v>
      </c>
      <c r="Q150" s="36" t="s">
        <v>889</v>
      </c>
      <c r="R150" s="31"/>
      <c r="S150" t="s">
        <v>877</v>
      </c>
      <c r="T150" s="9" t="str">
        <f t="shared" si="5"/>
        <v>None</v>
      </c>
    </row>
    <row r="151" spans="1:20">
      <c r="A151">
        <v>-69.642388491999995</v>
      </c>
      <c r="B151">
        <v>44.535238681000003</v>
      </c>
      <c r="C151" t="s">
        <v>33</v>
      </c>
      <c r="D151" t="s">
        <v>21</v>
      </c>
      <c r="G151" s="21">
        <f t="shared" si="4"/>
        <v>0</v>
      </c>
      <c r="H151" s="29">
        <v>12</v>
      </c>
      <c r="I151" s="29" t="s">
        <v>53</v>
      </c>
      <c r="J151" s="29" t="s">
        <v>53</v>
      </c>
      <c r="K151" s="29" t="s">
        <v>53</v>
      </c>
      <c r="L151" s="29" t="s">
        <v>53</v>
      </c>
      <c r="M151" s="29" t="s">
        <v>53</v>
      </c>
      <c r="N151" s="29">
        <v>0</v>
      </c>
      <c r="O151" s="29" t="s">
        <v>885</v>
      </c>
      <c r="P151" t="s">
        <v>893</v>
      </c>
      <c r="Q151" s="36" t="s">
        <v>889</v>
      </c>
      <c r="R151" s="31"/>
      <c r="S151" t="s">
        <v>877</v>
      </c>
      <c r="T151" s="9" t="str">
        <f t="shared" si="5"/>
        <v>None</v>
      </c>
    </row>
    <row r="152" spans="1:20">
      <c r="A152">
        <v>-69.654668513000004</v>
      </c>
      <c r="B152">
        <v>44.579350916000003</v>
      </c>
      <c r="C152" t="s">
        <v>16</v>
      </c>
      <c r="D152" t="s">
        <v>14</v>
      </c>
      <c r="G152" s="21">
        <f t="shared" si="4"/>
        <v>0</v>
      </c>
      <c r="H152" s="29">
        <v>12</v>
      </c>
      <c r="I152" s="29" t="s">
        <v>53</v>
      </c>
      <c r="J152" s="29" t="s">
        <v>53</v>
      </c>
      <c r="K152" s="29" t="s">
        <v>53</v>
      </c>
      <c r="L152" s="29" t="s">
        <v>53</v>
      </c>
      <c r="M152" s="29" t="s">
        <v>53</v>
      </c>
      <c r="N152" s="29">
        <v>0</v>
      </c>
      <c r="O152" s="29" t="s">
        <v>883</v>
      </c>
      <c r="P152" t="s">
        <v>893</v>
      </c>
      <c r="Q152" s="36" t="s">
        <v>889</v>
      </c>
      <c r="R152" s="31"/>
      <c r="S152" t="s">
        <v>877</v>
      </c>
      <c r="T152" s="9" t="str">
        <f t="shared" si="5"/>
        <v>None</v>
      </c>
    </row>
    <row r="153" spans="1:20">
      <c r="A153">
        <v>-69.660165992000003</v>
      </c>
      <c r="B153">
        <v>44.526993634999997</v>
      </c>
      <c r="C153" t="s">
        <v>52</v>
      </c>
      <c r="D153" t="s">
        <v>21</v>
      </c>
      <c r="G153" s="21">
        <f t="shared" si="4"/>
        <v>0</v>
      </c>
      <c r="H153" s="29">
        <v>12</v>
      </c>
      <c r="I153" s="29" t="s">
        <v>53</v>
      </c>
      <c r="J153" s="29" t="s">
        <v>53</v>
      </c>
      <c r="K153" s="29" t="s">
        <v>53</v>
      </c>
      <c r="L153" s="29" t="s">
        <v>53</v>
      </c>
      <c r="M153" s="29" t="s">
        <v>53</v>
      </c>
      <c r="N153" s="29">
        <v>0</v>
      </c>
      <c r="O153" s="29" t="s">
        <v>885</v>
      </c>
      <c r="P153" t="s">
        <v>893</v>
      </c>
      <c r="Q153" s="36" t="s">
        <v>889</v>
      </c>
      <c r="R153" s="31"/>
      <c r="S153" t="s">
        <v>877</v>
      </c>
      <c r="T153" s="9" t="str">
        <f t="shared" si="5"/>
        <v>None</v>
      </c>
    </row>
    <row r="154" spans="1:20">
      <c r="A154">
        <v>-69.654651434000002</v>
      </c>
      <c r="B154">
        <v>44.579446507999997</v>
      </c>
      <c r="C154" t="s">
        <v>51</v>
      </c>
      <c r="D154" t="s">
        <v>14</v>
      </c>
      <c r="G154" s="21">
        <f t="shared" si="4"/>
        <v>0</v>
      </c>
      <c r="H154" s="29">
        <v>12</v>
      </c>
      <c r="I154" s="29" t="s">
        <v>53</v>
      </c>
      <c r="J154" s="29" t="s">
        <v>53</v>
      </c>
      <c r="K154" s="29" t="s">
        <v>53</v>
      </c>
      <c r="L154" s="29" t="s">
        <v>53</v>
      </c>
      <c r="M154" s="29" t="s">
        <v>53</v>
      </c>
      <c r="N154" s="29">
        <v>0</v>
      </c>
      <c r="O154" s="29" t="s">
        <v>883</v>
      </c>
      <c r="P154" t="s">
        <v>893</v>
      </c>
      <c r="Q154" s="36" t="s">
        <v>889</v>
      </c>
      <c r="R154" s="31"/>
      <c r="S154" t="s">
        <v>877</v>
      </c>
      <c r="T154" s="9" t="str">
        <f t="shared" si="5"/>
        <v>None</v>
      </c>
    </row>
    <row r="155" spans="1:20">
      <c r="A155">
        <v>-69.646017611999994</v>
      </c>
      <c r="B155">
        <v>44.562370733000002</v>
      </c>
      <c r="C155" t="s">
        <v>17</v>
      </c>
      <c r="D155" t="s">
        <v>14</v>
      </c>
      <c r="G155" s="21">
        <f t="shared" si="4"/>
        <v>0</v>
      </c>
      <c r="H155" s="29">
        <v>11</v>
      </c>
      <c r="I155" s="29" t="s">
        <v>53</v>
      </c>
      <c r="J155" s="29" t="s">
        <v>53</v>
      </c>
      <c r="K155" s="29" t="s">
        <v>53</v>
      </c>
      <c r="L155" s="29" t="s">
        <v>53</v>
      </c>
      <c r="M155" s="29" t="s">
        <v>53</v>
      </c>
      <c r="N155" s="29">
        <v>0</v>
      </c>
      <c r="O155" s="29" t="s">
        <v>883</v>
      </c>
      <c r="P155" t="s">
        <v>893</v>
      </c>
      <c r="Q155" s="36" t="s">
        <v>889</v>
      </c>
      <c r="R155" s="31"/>
      <c r="S155" t="s">
        <v>877</v>
      </c>
      <c r="T155" s="9" t="str">
        <f t="shared" si="5"/>
        <v>None</v>
      </c>
    </row>
    <row r="156" spans="1:20">
      <c r="A156">
        <v>-69.660716711999996</v>
      </c>
      <c r="B156">
        <v>44.534031087000002</v>
      </c>
      <c r="C156" t="s">
        <v>25</v>
      </c>
      <c r="D156" t="s">
        <v>14</v>
      </c>
      <c r="G156" s="21">
        <f t="shared" si="4"/>
        <v>0</v>
      </c>
      <c r="H156" s="29">
        <v>11</v>
      </c>
      <c r="I156" s="29" t="s">
        <v>53</v>
      </c>
      <c r="J156" s="29" t="s">
        <v>53</v>
      </c>
      <c r="K156" s="29" t="s">
        <v>53</v>
      </c>
      <c r="L156" s="29" t="s">
        <v>53</v>
      </c>
      <c r="M156" s="29" t="s">
        <v>53</v>
      </c>
      <c r="N156" s="29">
        <v>0</v>
      </c>
      <c r="O156" s="29" t="s">
        <v>883</v>
      </c>
      <c r="P156" t="s">
        <v>893</v>
      </c>
      <c r="Q156" s="36" t="s">
        <v>889</v>
      </c>
      <c r="R156" s="31"/>
      <c r="S156" t="s">
        <v>877</v>
      </c>
      <c r="T156" s="9" t="str">
        <f t="shared" si="5"/>
        <v>None</v>
      </c>
    </row>
    <row r="157" spans="1:20">
      <c r="A157">
        <v>-69.655363069000003</v>
      </c>
      <c r="B157">
        <v>44.580313519999997</v>
      </c>
      <c r="C157" t="s">
        <v>25</v>
      </c>
      <c r="D157" t="s">
        <v>14</v>
      </c>
      <c r="G157" s="21">
        <f t="shared" si="4"/>
        <v>0</v>
      </c>
      <c r="H157" s="29">
        <v>11</v>
      </c>
      <c r="I157" s="29" t="s">
        <v>53</v>
      </c>
      <c r="J157" s="29" t="s">
        <v>53</v>
      </c>
      <c r="K157" s="29" t="s">
        <v>53</v>
      </c>
      <c r="L157" s="29" t="s">
        <v>53</v>
      </c>
      <c r="M157" s="29" t="s">
        <v>53</v>
      </c>
      <c r="N157" s="29">
        <v>0</v>
      </c>
      <c r="O157" s="29" t="s">
        <v>883</v>
      </c>
      <c r="P157" t="s">
        <v>893</v>
      </c>
      <c r="Q157" s="36" t="s">
        <v>889</v>
      </c>
      <c r="R157" s="31"/>
      <c r="S157" t="s">
        <v>877</v>
      </c>
      <c r="T157" s="9" t="str">
        <f t="shared" si="5"/>
        <v>None</v>
      </c>
    </row>
    <row r="158" spans="1:20">
      <c r="A158">
        <v>-69.654971911000004</v>
      </c>
      <c r="B158">
        <v>44.579717809000002</v>
      </c>
      <c r="C158" t="s">
        <v>25</v>
      </c>
      <c r="D158" t="s">
        <v>14</v>
      </c>
      <c r="G158" s="21">
        <f t="shared" si="4"/>
        <v>0</v>
      </c>
      <c r="H158" s="29">
        <v>11</v>
      </c>
      <c r="I158" s="29" t="s">
        <v>53</v>
      </c>
      <c r="J158" s="29" t="s">
        <v>53</v>
      </c>
      <c r="K158" s="29" t="s">
        <v>53</v>
      </c>
      <c r="L158" s="29" t="s">
        <v>53</v>
      </c>
      <c r="M158" s="29" t="s">
        <v>53</v>
      </c>
      <c r="N158" s="29">
        <v>0</v>
      </c>
      <c r="O158" s="29" t="s">
        <v>883</v>
      </c>
      <c r="P158" t="s">
        <v>893</v>
      </c>
      <c r="Q158" s="36" t="s">
        <v>889</v>
      </c>
      <c r="R158" s="31"/>
      <c r="S158" t="s">
        <v>877</v>
      </c>
      <c r="T158" s="9" t="str">
        <f t="shared" si="5"/>
        <v>None</v>
      </c>
    </row>
    <row r="159" spans="1:20">
      <c r="A159">
        <v>-69.659752245999996</v>
      </c>
      <c r="B159">
        <v>44.526938283</v>
      </c>
      <c r="C159" t="s">
        <v>27</v>
      </c>
      <c r="D159" t="s">
        <v>19</v>
      </c>
      <c r="G159" s="21">
        <f t="shared" si="4"/>
        <v>0</v>
      </c>
      <c r="H159" s="29">
        <v>11</v>
      </c>
      <c r="I159" s="29">
        <v>8</v>
      </c>
      <c r="J159" s="29" t="s">
        <v>53</v>
      </c>
      <c r="K159" s="29" t="s">
        <v>53</v>
      </c>
      <c r="L159" s="29" t="s">
        <v>53</v>
      </c>
      <c r="M159" s="29" t="s">
        <v>53</v>
      </c>
      <c r="N159" s="29">
        <v>0</v>
      </c>
      <c r="O159" s="29" t="s">
        <v>885</v>
      </c>
      <c r="P159" t="s">
        <v>893</v>
      </c>
      <c r="Q159" s="36" t="s">
        <v>889</v>
      </c>
      <c r="R159" s="31"/>
      <c r="S159" t="s">
        <v>877</v>
      </c>
      <c r="T159" s="9" t="str">
        <f t="shared" si="5"/>
        <v>None</v>
      </c>
    </row>
    <row r="160" spans="1:20">
      <c r="A160">
        <v>-69.633531438000006</v>
      </c>
      <c r="B160">
        <v>44.551005371000002</v>
      </c>
      <c r="C160" t="s">
        <v>37</v>
      </c>
      <c r="D160" t="s">
        <v>14</v>
      </c>
      <c r="G160" s="21">
        <f t="shared" si="4"/>
        <v>0</v>
      </c>
      <c r="H160" s="29">
        <v>11</v>
      </c>
      <c r="I160" s="29" t="s">
        <v>53</v>
      </c>
      <c r="J160" s="29" t="s">
        <v>53</v>
      </c>
      <c r="K160" s="29" t="s">
        <v>53</v>
      </c>
      <c r="L160" s="29" t="s">
        <v>53</v>
      </c>
      <c r="M160" s="29" t="s">
        <v>53</v>
      </c>
      <c r="N160" s="29">
        <v>0</v>
      </c>
      <c r="O160" s="29" t="s">
        <v>883</v>
      </c>
      <c r="P160" t="s">
        <v>893</v>
      </c>
      <c r="Q160" s="36" t="s">
        <v>889</v>
      </c>
      <c r="R160" s="31"/>
      <c r="S160" t="s">
        <v>877</v>
      </c>
      <c r="T160" s="9" t="str">
        <f t="shared" si="5"/>
        <v>None</v>
      </c>
    </row>
    <row r="161" spans="1:20">
      <c r="A161">
        <v>-69.643422274000002</v>
      </c>
      <c r="B161">
        <v>44.534552060000003</v>
      </c>
      <c r="C161" t="s">
        <v>45</v>
      </c>
      <c r="D161" t="s">
        <v>19</v>
      </c>
      <c r="G161" s="21">
        <f t="shared" si="4"/>
        <v>0</v>
      </c>
      <c r="H161" s="29">
        <v>11</v>
      </c>
      <c r="I161" s="29" t="s">
        <v>53</v>
      </c>
      <c r="J161" s="29" t="s">
        <v>53</v>
      </c>
      <c r="K161" s="29" t="s">
        <v>53</v>
      </c>
      <c r="L161" s="29" t="s">
        <v>53</v>
      </c>
      <c r="M161" s="29" t="s">
        <v>53</v>
      </c>
      <c r="N161" s="29">
        <v>0</v>
      </c>
      <c r="O161" s="29" t="s">
        <v>885</v>
      </c>
      <c r="P161" t="s">
        <v>893</v>
      </c>
      <c r="Q161" s="36" t="s">
        <v>889</v>
      </c>
      <c r="R161" s="31"/>
      <c r="S161" t="s">
        <v>877</v>
      </c>
      <c r="T161" s="9" t="str">
        <f t="shared" si="5"/>
        <v>None</v>
      </c>
    </row>
    <row r="162" spans="1:20">
      <c r="A162">
        <v>-69.634250375999997</v>
      </c>
      <c r="B162">
        <v>44.546191888999999</v>
      </c>
      <c r="C162" t="s">
        <v>33</v>
      </c>
      <c r="D162" t="s">
        <v>14</v>
      </c>
      <c r="G162" s="21">
        <f t="shared" si="4"/>
        <v>0</v>
      </c>
      <c r="H162" s="29">
        <v>11</v>
      </c>
      <c r="I162" s="29" t="s">
        <v>53</v>
      </c>
      <c r="J162" s="29" t="s">
        <v>53</v>
      </c>
      <c r="K162" s="29" t="s">
        <v>53</v>
      </c>
      <c r="L162" s="29" t="s">
        <v>53</v>
      </c>
      <c r="M162" s="29" t="s">
        <v>53</v>
      </c>
      <c r="N162" s="29">
        <v>0</v>
      </c>
      <c r="O162" s="29" t="s">
        <v>883</v>
      </c>
      <c r="P162" t="s">
        <v>893</v>
      </c>
      <c r="Q162" s="36" t="s">
        <v>889</v>
      </c>
      <c r="R162" s="31"/>
      <c r="S162" t="s">
        <v>877</v>
      </c>
      <c r="T162" s="9" t="str">
        <f t="shared" si="5"/>
        <v>None</v>
      </c>
    </row>
    <row r="163" spans="1:20">
      <c r="A163">
        <v>-69.628208013999995</v>
      </c>
      <c r="B163">
        <v>44.551539284999997</v>
      </c>
      <c r="C163" t="s">
        <v>33</v>
      </c>
      <c r="D163" t="s">
        <v>21</v>
      </c>
      <c r="G163" s="21">
        <f t="shared" si="4"/>
        <v>0</v>
      </c>
      <c r="H163" s="29">
        <v>11</v>
      </c>
      <c r="I163" s="29">
        <v>11</v>
      </c>
      <c r="J163" s="29">
        <v>11</v>
      </c>
      <c r="K163" s="29" t="s">
        <v>54</v>
      </c>
      <c r="L163" s="29" t="s">
        <v>53</v>
      </c>
      <c r="M163" s="29" t="s">
        <v>53</v>
      </c>
      <c r="N163" s="29">
        <v>0</v>
      </c>
      <c r="O163" s="29" t="s">
        <v>883</v>
      </c>
      <c r="P163" t="s">
        <v>893</v>
      </c>
      <c r="Q163" s="36" t="s">
        <v>889</v>
      </c>
      <c r="R163" s="31"/>
      <c r="S163" t="s">
        <v>877</v>
      </c>
      <c r="T163" s="9" t="str">
        <f t="shared" si="5"/>
        <v>None</v>
      </c>
    </row>
    <row r="164" spans="1:20">
      <c r="A164">
        <v>-69.659491032999995</v>
      </c>
      <c r="B164">
        <v>44.526986457</v>
      </c>
      <c r="C164" t="s">
        <v>33</v>
      </c>
      <c r="D164" t="s">
        <v>14</v>
      </c>
      <c r="G164" s="21">
        <f t="shared" si="4"/>
        <v>0</v>
      </c>
      <c r="H164" s="29">
        <v>11</v>
      </c>
      <c r="I164" s="29" t="s">
        <v>53</v>
      </c>
      <c r="J164" s="29" t="s">
        <v>53</v>
      </c>
      <c r="K164" s="29" t="s">
        <v>53</v>
      </c>
      <c r="L164" s="29" t="s">
        <v>53</v>
      </c>
      <c r="M164" s="29" t="s">
        <v>53</v>
      </c>
      <c r="N164" s="29">
        <v>0</v>
      </c>
      <c r="O164" s="29" t="s">
        <v>883</v>
      </c>
      <c r="P164" t="s">
        <v>893</v>
      </c>
      <c r="Q164" s="36" t="s">
        <v>889</v>
      </c>
      <c r="R164" s="31"/>
      <c r="S164" t="s">
        <v>877</v>
      </c>
      <c r="T164" s="9" t="str">
        <f t="shared" si="5"/>
        <v>None</v>
      </c>
    </row>
    <row r="165" spans="1:20">
      <c r="A165">
        <v>-69.642302047000001</v>
      </c>
      <c r="B165">
        <v>44.535379528</v>
      </c>
      <c r="C165" t="s">
        <v>33</v>
      </c>
      <c r="D165" t="s">
        <v>14</v>
      </c>
      <c r="G165" s="21">
        <f t="shared" si="4"/>
        <v>0</v>
      </c>
      <c r="H165" s="29">
        <v>11</v>
      </c>
      <c r="I165" s="29" t="s">
        <v>53</v>
      </c>
      <c r="J165" s="29" t="s">
        <v>53</v>
      </c>
      <c r="K165" s="29" t="s">
        <v>53</v>
      </c>
      <c r="L165" s="29" t="s">
        <v>53</v>
      </c>
      <c r="M165" s="29" t="s">
        <v>53</v>
      </c>
      <c r="N165" s="29">
        <v>0</v>
      </c>
      <c r="O165" s="29" t="s">
        <v>885</v>
      </c>
      <c r="P165" t="s">
        <v>893</v>
      </c>
      <c r="Q165" s="36" t="s">
        <v>889</v>
      </c>
      <c r="R165" s="31"/>
      <c r="S165" t="s">
        <v>877</v>
      </c>
      <c r="T165" s="9" t="str">
        <f t="shared" si="5"/>
        <v>None</v>
      </c>
    </row>
    <row r="166" spans="1:20">
      <c r="A166">
        <v>-69.642636455000002</v>
      </c>
      <c r="B166">
        <v>44.534906034000002</v>
      </c>
      <c r="C166" t="s">
        <v>33</v>
      </c>
      <c r="D166" t="s">
        <v>21</v>
      </c>
      <c r="G166" s="21">
        <f t="shared" si="4"/>
        <v>0</v>
      </c>
      <c r="H166" s="29">
        <v>11</v>
      </c>
      <c r="I166" s="29">
        <v>11</v>
      </c>
      <c r="J166" s="29" t="s">
        <v>53</v>
      </c>
      <c r="K166" s="29" t="s">
        <v>53</v>
      </c>
      <c r="L166" s="29" t="s">
        <v>53</v>
      </c>
      <c r="M166" s="29" t="s">
        <v>53</v>
      </c>
      <c r="N166" s="29">
        <v>0</v>
      </c>
      <c r="O166" s="29" t="s">
        <v>885</v>
      </c>
      <c r="P166" t="s">
        <v>893</v>
      </c>
      <c r="Q166" s="36" t="s">
        <v>889</v>
      </c>
      <c r="R166" s="31"/>
      <c r="S166" t="s">
        <v>877</v>
      </c>
      <c r="T166" s="9" t="str">
        <f t="shared" si="5"/>
        <v>None</v>
      </c>
    </row>
    <row r="167" spans="1:20">
      <c r="A167">
        <v>-69.645656695</v>
      </c>
      <c r="B167">
        <v>44.562780732</v>
      </c>
      <c r="C167" t="s">
        <v>13</v>
      </c>
      <c r="D167" t="s">
        <v>14</v>
      </c>
      <c r="G167" s="21">
        <f t="shared" si="4"/>
        <v>0</v>
      </c>
      <c r="H167" s="29">
        <v>11</v>
      </c>
      <c r="I167" s="29" t="s">
        <v>53</v>
      </c>
      <c r="J167" s="29" t="s">
        <v>53</v>
      </c>
      <c r="K167" s="29" t="s">
        <v>53</v>
      </c>
      <c r="L167" s="29" t="s">
        <v>53</v>
      </c>
      <c r="M167" s="29" t="s">
        <v>53</v>
      </c>
      <c r="N167" s="29">
        <v>0</v>
      </c>
      <c r="O167" s="29" t="s">
        <v>883</v>
      </c>
      <c r="P167" t="s">
        <v>893</v>
      </c>
      <c r="Q167" s="36" t="s">
        <v>889</v>
      </c>
      <c r="R167" s="31"/>
      <c r="S167" t="s">
        <v>877</v>
      </c>
      <c r="T167" s="9" t="str">
        <f t="shared" si="5"/>
        <v>None</v>
      </c>
    </row>
    <row r="168" spans="1:20">
      <c r="A168">
        <v>-69.644618628000003</v>
      </c>
      <c r="B168">
        <v>44.561940497000002</v>
      </c>
      <c r="C168" t="s">
        <v>13</v>
      </c>
      <c r="D168" t="s">
        <v>14</v>
      </c>
      <c r="G168" s="21">
        <f t="shared" si="4"/>
        <v>0</v>
      </c>
      <c r="H168" s="29">
        <v>11</v>
      </c>
      <c r="I168" s="29" t="s">
        <v>53</v>
      </c>
      <c r="J168" s="29" t="s">
        <v>53</v>
      </c>
      <c r="K168" s="29" t="s">
        <v>53</v>
      </c>
      <c r="L168" s="29" t="s">
        <v>53</v>
      </c>
      <c r="M168" s="29" t="s">
        <v>53</v>
      </c>
      <c r="N168" s="29">
        <v>0</v>
      </c>
      <c r="O168" s="29" t="s">
        <v>883</v>
      </c>
      <c r="P168" t="s">
        <v>893</v>
      </c>
      <c r="Q168" s="36" t="s">
        <v>889</v>
      </c>
      <c r="R168" s="31"/>
      <c r="S168" t="s">
        <v>877</v>
      </c>
      <c r="T168" s="9" t="str">
        <f t="shared" si="5"/>
        <v>None</v>
      </c>
    </row>
    <row r="169" spans="1:20">
      <c r="A169">
        <v>-69.644183643000005</v>
      </c>
      <c r="B169">
        <v>44.561414610999996</v>
      </c>
      <c r="C169" t="s">
        <v>13</v>
      </c>
      <c r="D169" t="s">
        <v>14</v>
      </c>
      <c r="G169" s="21">
        <f t="shared" si="4"/>
        <v>0</v>
      </c>
      <c r="H169" s="29">
        <v>11</v>
      </c>
      <c r="I169" s="29" t="s">
        <v>53</v>
      </c>
      <c r="J169" s="29" t="s">
        <v>53</v>
      </c>
      <c r="K169" s="29" t="s">
        <v>53</v>
      </c>
      <c r="L169" s="29" t="s">
        <v>53</v>
      </c>
      <c r="M169" s="29" t="s">
        <v>53</v>
      </c>
      <c r="N169" s="29">
        <v>0</v>
      </c>
      <c r="O169" s="29" t="s">
        <v>883</v>
      </c>
      <c r="P169" t="s">
        <v>893</v>
      </c>
      <c r="Q169" s="36" t="s">
        <v>889</v>
      </c>
      <c r="R169" s="31"/>
      <c r="S169" t="s">
        <v>877</v>
      </c>
      <c r="T169" s="9" t="str">
        <f t="shared" si="5"/>
        <v>None</v>
      </c>
    </row>
    <row r="170" spans="1:20">
      <c r="A170">
        <v>-69.654847879000002</v>
      </c>
      <c r="B170">
        <v>44.579805628999999</v>
      </c>
      <c r="C170" t="s">
        <v>13</v>
      </c>
      <c r="D170" t="s">
        <v>21</v>
      </c>
      <c r="G170" s="21">
        <f t="shared" si="4"/>
        <v>0</v>
      </c>
      <c r="H170" s="29">
        <v>11</v>
      </c>
      <c r="I170" s="29" t="s">
        <v>53</v>
      </c>
      <c r="J170" s="29" t="s">
        <v>53</v>
      </c>
      <c r="K170" s="29" t="s">
        <v>53</v>
      </c>
      <c r="L170" s="29" t="s">
        <v>53</v>
      </c>
      <c r="M170" s="29" t="s">
        <v>53</v>
      </c>
      <c r="N170" s="29">
        <v>0</v>
      </c>
      <c r="O170" s="29" t="s">
        <v>883</v>
      </c>
      <c r="P170" t="s">
        <v>893</v>
      </c>
      <c r="Q170" s="36" t="s">
        <v>889</v>
      </c>
      <c r="R170" s="31"/>
      <c r="S170" t="s">
        <v>877</v>
      </c>
      <c r="T170" s="9" t="str">
        <f t="shared" si="5"/>
        <v>None</v>
      </c>
    </row>
    <row r="171" spans="1:20">
      <c r="A171">
        <v>-69.660719056999994</v>
      </c>
      <c r="B171">
        <v>44.527147577999997</v>
      </c>
      <c r="C171" t="s">
        <v>52</v>
      </c>
      <c r="D171" t="s">
        <v>21</v>
      </c>
      <c r="G171" s="21">
        <f t="shared" si="4"/>
        <v>0</v>
      </c>
      <c r="H171" s="29">
        <v>11</v>
      </c>
      <c r="I171" s="29" t="s">
        <v>53</v>
      </c>
      <c r="J171" s="29" t="s">
        <v>53</v>
      </c>
      <c r="K171" s="29" t="s">
        <v>53</v>
      </c>
      <c r="L171" s="29" t="s">
        <v>53</v>
      </c>
      <c r="M171" s="29" t="s">
        <v>53</v>
      </c>
      <c r="N171" s="29">
        <v>0</v>
      </c>
      <c r="O171" s="29" t="s">
        <v>883</v>
      </c>
      <c r="P171" t="s">
        <v>893</v>
      </c>
      <c r="Q171" s="36" t="s">
        <v>889</v>
      </c>
      <c r="R171" s="31"/>
      <c r="S171" t="s">
        <v>877</v>
      </c>
      <c r="T171" s="9" t="str">
        <f t="shared" si="5"/>
        <v>None</v>
      </c>
    </row>
    <row r="172" spans="1:20">
      <c r="A172">
        <v>-69.655923814999994</v>
      </c>
      <c r="B172">
        <v>44.580553146</v>
      </c>
      <c r="C172" t="s">
        <v>51</v>
      </c>
      <c r="D172" t="s">
        <v>21</v>
      </c>
      <c r="G172" s="21">
        <f t="shared" si="4"/>
        <v>0</v>
      </c>
      <c r="H172" s="29">
        <v>11</v>
      </c>
      <c r="I172" s="29" t="s">
        <v>53</v>
      </c>
      <c r="J172" s="29" t="s">
        <v>53</v>
      </c>
      <c r="K172" s="29" t="s">
        <v>53</v>
      </c>
      <c r="L172" s="29" t="s">
        <v>53</v>
      </c>
      <c r="M172" s="29" t="s">
        <v>53</v>
      </c>
      <c r="N172" s="29">
        <v>0</v>
      </c>
      <c r="O172" s="29" t="s">
        <v>883</v>
      </c>
      <c r="P172" t="s">
        <v>893</v>
      </c>
      <c r="Q172" s="36" t="s">
        <v>889</v>
      </c>
      <c r="R172" s="31"/>
      <c r="S172" t="s">
        <v>877</v>
      </c>
      <c r="T172" s="9" t="str">
        <f t="shared" si="5"/>
        <v>None</v>
      </c>
    </row>
    <row r="173" spans="1:20">
      <c r="A173">
        <v>-69.628095892999994</v>
      </c>
      <c r="B173">
        <v>44.553121331</v>
      </c>
      <c r="C173" t="s">
        <v>20</v>
      </c>
      <c r="D173" t="s">
        <v>14</v>
      </c>
      <c r="G173" s="21">
        <f t="shared" si="4"/>
        <v>0</v>
      </c>
      <c r="H173" s="29">
        <v>10</v>
      </c>
      <c r="I173" s="29" t="s">
        <v>54</v>
      </c>
      <c r="J173" s="29">
        <v>8</v>
      </c>
      <c r="K173" s="29" t="s">
        <v>53</v>
      </c>
      <c r="L173" s="29" t="s">
        <v>53</v>
      </c>
      <c r="M173" s="29" t="s">
        <v>53</v>
      </c>
      <c r="N173" s="29">
        <v>0</v>
      </c>
      <c r="O173" s="29" t="s">
        <v>883</v>
      </c>
      <c r="P173" t="s">
        <v>893</v>
      </c>
      <c r="Q173" s="36" t="s">
        <v>889</v>
      </c>
      <c r="R173" s="31"/>
      <c r="S173" t="s">
        <v>877</v>
      </c>
      <c r="T173" s="9" t="str">
        <f t="shared" si="5"/>
        <v>None</v>
      </c>
    </row>
    <row r="174" spans="1:20">
      <c r="A174">
        <v>-69.662240957999998</v>
      </c>
      <c r="B174">
        <v>44.528693934000003</v>
      </c>
      <c r="C174" t="s">
        <v>17</v>
      </c>
      <c r="D174" t="s">
        <v>14</v>
      </c>
      <c r="G174" s="21">
        <f t="shared" si="4"/>
        <v>0</v>
      </c>
      <c r="H174" s="29">
        <v>10</v>
      </c>
      <c r="I174" s="29" t="s">
        <v>53</v>
      </c>
      <c r="J174" s="29" t="s">
        <v>53</v>
      </c>
      <c r="K174" s="29" t="s">
        <v>53</v>
      </c>
      <c r="L174" s="29" t="s">
        <v>53</v>
      </c>
      <c r="M174" s="29" t="s">
        <v>53</v>
      </c>
      <c r="N174" s="29">
        <v>0</v>
      </c>
      <c r="O174" s="29" t="s">
        <v>883</v>
      </c>
      <c r="P174" t="s">
        <v>893</v>
      </c>
      <c r="Q174" s="36" t="s">
        <v>889</v>
      </c>
      <c r="R174" s="31"/>
      <c r="S174" t="s">
        <v>877</v>
      </c>
      <c r="T174" s="9" t="str">
        <f t="shared" si="5"/>
        <v>None</v>
      </c>
    </row>
    <row r="175" spans="1:20">
      <c r="A175">
        <v>-69.647938413999995</v>
      </c>
      <c r="B175">
        <v>44.564685154000003</v>
      </c>
      <c r="C175" t="s">
        <v>17</v>
      </c>
      <c r="D175" t="s">
        <v>14</v>
      </c>
      <c r="G175" s="21">
        <f t="shared" si="4"/>
        <v>0</v>
      </c>
      <c r="H175" s="29">
        <v>10</v>
      </c>
      <c r="I175" s="29" t="s">
        <v>53</v>
      </c>
      <c r="J175" s="29" t="s">
        <v>53</v>
      </c>
      <c r="K175" s="29" t="s">
        <v>53</v>
      </c>
      <c r="L175" s="29" t="s">
        <v>53</v>
      </c>
      <c r="M175" s="29" t="s">
        <v>53</v>
      </c>
      <c r="N175" s="29">
        <v>0</v>
      </c>
      <c r="O175" s="29" t="s">
        <v>885</v>
      </c>
      <c r="P175" t="s">
        <v>893</v>
      </c>
      <c r="Q175" s="36" t="s">
        <v>889</v>
      </c>
      <c r="R175" s="31"/>
      <c r="S175" t="s">
        <v>877</v>
      </c>
      <c r="T175" s="9" t="str">
        <f t="shared" si="5"/>
        <v>None</v>
      </c>
    </row>
    <row r="176" spans="1:20">
      <c r="A176">
        <v>-69.634583090999996</v>
      </c>
      <c r="B176">
        <v>44.545967711999999</v>
      </c>
      <c r="C176" t="s">
        <v>25</v>
      </c>
      <c r="D176" t="s">
        <v>19</v>
      </c>
      <c r="G176" s="21">
        <f t="shared" si="4"/>
        <v>0</v>
      </c>
      <c r="H176" s="29">
        <v>10</v>
      </c>
      <c r="I176" s="29" t="s">
        <v>53</v>
      </c>
      <c r="J176" s="29" t="s">
        <v>53</v>
      </c>
      <c r="K176" s="29" t="s">
        <v>53</v>
      </c>
      <c r="L176" s="29" t="s">
        <v>53</v>
      </c>
      <c r="M176" s="29" t="s">
        <v>53</v>
      </c>
      <c r="N176" s="29">
        <v>0</v>
      </c>
      <c r="O176" s="29" t="s">
        <v>883</v>
      </c>
      <c r="P176" t="s">
        <v>893</v>
      </c>
      <c r="Q176" s="36" t="s">
        <v>889</v>
      </c>
      <c r="R176" s="31"/>
      <c r="S176" t="s">
        <v>877</v>
      </c>
      <c r="T176" s="9" t="str">
        <f t="shared" si="5"/>
        <v>None</v>
      </c>
    </row>
    <row r="177" spans="1:20">
      <c r="A177">
        <v>-69.660768524999995</v>
      </c>
      <c r="B177">
        <v>44.534029758000003</v>
      </c>
      <c r="C177" t="s">
        <v>25</v>
      </c>
      <c r="D177" t="s">
        <v>14</v>
      </c>
      <c r="G177" s="21">
        <f t="shared" si="4"/>
        <v>0</v>
      </c>
      <c r="H177" s="29">
        <v>10</v>
      </c>
      <c r="I177" s="29" t="s">
        <v>53</v>
      </c>
      <c r="J177" s="29" t="s">
        <v>53</v>
      </c>
      <c r="K177" s="29" t="s">
        <v>53</v>
      </c>
      <c r="L177" s="29" t="s">
        <v>53</v>
      </c>
      <c r="M177" s="29" t="s">
        <v>53</v>
      </c>
      <c r="N177" s="29">
        <v>0</v>
      </c>
      <c r="O177" s="29" t="s">
        <v>883</v>
      </c>
      <c r="P177" t="s">
        <v>893</v>
      </c>
      <c r="Q177" s="36" t="s">
        <v>889</v>
      </c>
      <c r="R177" s="31"/>
      <c r="S177" t="s">
        <v>877</v>
      </c>
      <c r="T177" s="9" t="str">
        <f t="shared" si="5"/>
        <v>None</v>
      </c>
    </row>
    <row r="178" spans="1:20">
      <c r="A178">
        <v>-69.658914936000002</v>
      </c>
      <c r="B178">
        <v>44.534090261000003</v>
      </c>
      <c r="C178" t="s">
        <v>25</v>
      </c>
      <c r="D178" t="s">
        <v>21</v>
      </c>
      <c r="G178" s="21">
        <f t="shared" si="4"/>
        <v>0</v>
      </c>
      <c r="H178" s="29">
        <v>10</v>
      </c>
      <c r="I178" s="29" t="s">
        <v>53</v>
      </c>
      <c r="J178" s="29" t="s">
        <v>53</v>
      </c>
      <c r="K178" s="29" t="s">
        <v>53</v>
      </c>
      <c r="L178" s="29" t="s">
        <v>53</v>
      </c>
      <c r="M178" s="29" t="s">
        <v>53</v>
      </c>
      <c r="N178" s="29">
        <v>0</v>
      </c>
      <c r="O178" s="29" t="s">
        <v>883</v>
      </c>
      <c r="P178" t="s">
        <v>893</v>
      </c>
      <c r="Q178" s="36" t="s">
        <v>889</v>
      </c>
      <c r="R178" s="31"/>
      <c r="S178" t="s">
        <v>877</v>
      </c>
      <c r="T178" s="9" t="str">
        <f t="shared" si="5"/>
        <v>None</v>
      </c>
    </row>
    <row r="179" spans="1:20">
      <c r="A179">
        <v>-69.654712859</v>
      </c>
      <c r="B179">
        <v>44.579156738999998</v>
      </c>
      <c r="C179" t="s">
        <v>25</v>
      </c>
      <c r="D179" t="s">
        <v>14</v>
      </c>
      <c r="G179" s="21">
        <f t="shared" si="4"/>
        <v>0</v>
      </c>
      <c r="H179" s="29">
        <v>10</v>
      </c>
      <c r="I179" s="29" t="s">
        <v>53</v>
      </c>
      <c r="J179" s="29" t="s">
        <v>53</v>
      </c>
      <c r="K179" s="29" t="s">
        <v>53</v>
      </c>
      <c r="L179" s="29" t="s">
        <v>53</v>
      </c>
      <c r="M179" s="29" t="s">
        <v>53</v>
      </c>
      <c r="N179" s="29">
        <v>0</v>
      </c>
      <c r="O179" s="29" t="s">
        <v>883</v>
      </c>
      <c r="P179" t="s">
        <v>893</v>
      </c>
      <c r="Q179" s="36" t="s">
        <v>889</v>
      </c>
      <c r="R179" s="31"/>
      <c r="S179" t="s">
        <v>877</v>
      </c>
      <c r="T179" s="9" t="str">
        <f t="shared" si="5"/>
        <v>None</v>
      </c>
    </row>
    <row r="180" spans="1:20">
      <c r="A180">
        <v>-69.643024776999994</v>
      </c>
      <c r="B180">
        <v>44.534683248999997</v>
      </c>
      <c r="C180" t="s">
        <v>22</v>
      </c>
      <c r="D180" t="s">
        <v>19</v>
      </c>
      <c r="G180" s="21">
        <f t="shared" si="4"/>
        <v>0</v>
      </c>
      <c r="H180" s="29">
        <v>10</v>
      </c>
      <c r="I180" s="29" t="s">
        <v>53</v>
      </c>
      <c r="J180" s="29" t="s">
        <v>53</v>
      </c>
      <c r="K180" s="29" t="s">
        <v>53</v>
      </c>
      <c r="L180" s="29" t="s">
        <v>53</v>
      </c>
      <c r="M180" s="29" t="s">
        <v>53</v>
      </c>
      <c r="N180" s="29">
        <v>0</v>
      </c>
      <c r="O180" s="29" t="s">
        <v>885</v>
      </c>
      <c r="P180" t="s">
        <v>893</v>
      </c>
      <c r="Q180" s="36" t="s">
        <v>889</v>
      </c>
      <c r="R180" s="31"/>
      <c r="S180" t="s">
        <v>877</v>
      </c>
      <c r="T180" s="9" t="str">
        <f t="shared" si="5"/>
        <v>None</v>
      </c>
    </row>
    <row r="181" spans="1:20">
      <c r="A181">
        <v>-69.659112917000002</v>
      </c>
      <c r="B181">
        <v>44.534094572999997</v>
      </c>
      <c r="C181" t="s">
        <v>33</v>
      </c>
      <c r="D181" t="s">
        <v>14</v>
      </c>
      <c r="G181" s="21">
        <f t="shared" si="4"/>
        <v>0</v>
      </c>
      <c r="H181" s="29">
        <v>10</v>
      </c>
      <c r="I181" s="29">
        <v>9</v>
      </c>
      <c r="J181" s="29" t="s">
        <v>53</v>
      </c>
      <c r="K181" s="29" t="s">
        <v>53</v>
      </c>
      <c r="L181" s="29" t="s">
        <v>53</v>
      </c>
      <c r="M181" s="29" t="s">
        <v>53</v>
      </c>
      <c r="N181" s="29">
        <v>0</v>
      </c>
      <c r="O181" s="29" t="s">
        <v>883</v>
      </c>
      <c r="P181" t="s">
        <v>893</v>
      </c>
      <c r="Q181" s="36" t="s">
        <v>889</v>
      </c>
      <c r="R181" s="31"/>
      <c r="S181" t="s">
        <v>877</v>
      </c>
      <c r="T181" s="9" t="str">
        <f t="shared" si="5"/>
        <v>None</v>
      </c>
    </row>
    <row r="182" spans="1:20">
      <c r="A182">
        <v>-69.645736971999995</v>
      </c>
      <c r="B182">
        <v>44.562857465999997</v>
      </c>
      <c r="C182" t="s">
        <v>13</v>
      </c>
      <c r="D182" t="s">
        <v>14</v>
      </c>
      <c r="G182" s="21">
        <f t="shared" si="4"/>
        <v>0</v>
      </c>
      <c r="H182" s="29">
        <v>10</v>
      </c>
      <c r="I182" s="29" t="s">
        <v>53</v>
      </c>
      <c r="J182" s="29" t="s">
        <v>53</v>
      </c>
      <c r="K182" s="29" t="s">
        <v>53</v>
      </c>
      <c r="L182" s="29" t="s">
        <v>53</v>
      </c>
      <c r="M182" s="29" t="s">
        <v>53</v>
      </c>
      <c r="N182" s="29">
        <v>0</v>
      </c>
      <c r="O182" s="29" t="s">
        <v>883</v>
      </c>
      <c r="P182" t="s">
        <v>893</v>
      </c>
      <c r="Q182" s="36" t="s">
        <v>889</v>
      </c>
      <c r="R182" s="31"/>
      <c r="S182" t="s">
        <v>877</v>
      </c>
      <c r="T182" s="9" t="str">
        <f t="shared" si="5"/>
        <v>None</v>
      </c>
    </row>
    <row r="183" spans="1:20">
      <c r="A183">
        <v>-69.645732416000001</v>
      </c>
      <c r="B183">
        <v>44.56222013</v>
      </c>
      <c r="C183" t="s">
        <v>13</v>
      </c>
      <c r="D183" t="s">
        <v>14</v>
      </c>
      <c r="G183" s="21">
        <f t="shared" si="4"/>
        <v>0</v>
      </c>
      <c r="H183" s="29">
        <v>10</v>
      </c>
      <c r="I183" s="29" t="s">
        <v>53</v>
      </c>
      <c r="J183" s="29" t="s">
        <v>53</v>
      </c>
      <c r="K183" s="29" t="s">
        <v>53</v>
      </c>
      <c r="L183" s="29" t="s">
        <v>53</v>
      </c>
      <c r="M183" s="29" t="s">
        <v>53</v>
      </c>
      <c r="N183" s="29">
        <v>0</v>
      </c>
      <c r="O183" s="29" t="s">
        <v>883</v>
      </c>
      <c r="P183" t="s">
        <v>893</v>
      </c>
      <c r="Q183" s="36" t="s">
        <v>889</v>
      </c>
      <c r="R183" s="31"/>
      <c r="S183" t="s">
        <v>877</v>
      </c>
      <c r="T183" s="9" t="str">
        <f t="shared" si="5"/>
        <v>None</v>
      </c>
    </row>
    <row r="184" spans="1:20">
      <c r="A184">
        <v>-69.645948833999995</v>
      </c>
      <c r="B184">
        <v>44.562483598999997</v>
      </c>
      <c r="C184" t="s">
        <v>20</v>
      </c>
      <c r="D184" t="s">
        <v>21</v>
      </c>
      <c r="G184" s="21">
        <f t="shared" si="4"/>
        <v>0</v>
      </c>
      <c r="H184" s="29">
        <v>9</v>
      </c>
      <c r="I184" s="29" t="s">
        <v>53</v>
      </c>
      <c r="J184" s="29" t="s">
        <v>53</v>
      </c>
      <c r="K184" s="29" t="s">
        <v>53</v>
      </c>
      <c r="L184" s="29" t="s">
        <v>53</v>
      </c>
      <c r="M184" s="29" t="s">
        <v>53</v>
      </c>
      <c r="N184" s="29">
        <v>0</v>
      </c>
      <c r="O184" s="29" t="s">
        <v>883</v>
      </c>
      <c r="P184" t="s">
        <v>893</v>
      </c>
      <c r="Q184" s="36" t="s">
        <v>889</v>
      </c>
      <c r="R184" s="31"/>
      <c r="S184" t="s">
        <v>877</v>
      </c>
      <c r="T184" s="9" t="str">
        <f t="shared" si="5"/>
        <v>None</v>
      </c>
    </row>
    <row r="185" spans="1:20">
      <c r="A185">
        <v>-69.632787613000005</v>
      </c>
      <c r="B185">
        <v>44.546015611000001</v>
      </c>
      <c r="C185" t="s">
        <v>17</v>
      </c>
      <c r="D185" t="s">
        <v>21</v>
      </c>
      <c r="G185" s="21">
        <f t="shared" si="4"/>
        <v>0</v>
      </c>
      <c r="H185" s="29">
        <v>9</v>
      </c>
      <c r="I185" s="29" t="s">
        <v>53</v>
      </c>
      <c r="J185" s="29" t="s">
        <v>53</v>
      </c>
      <c r="K185" s="29" t="s">
        <v>53</v>
      </c>
      <c r="L185" s="29" t="s">
        <v>53</v>
      </c>
      <c r="M185" s="29" t="s">
        <v>53</v>
      </c>
      <c r="N185" s="29">
        <v>0</v>
      </c>
      <c r="O185" s="29" t="s">
        <v>883</v>
      </c>
      <c r="P185" t="s">
        <v>893</v>
      </c>
      <c r="Q185" s="36" t="s">
        <v>889</v>
      </c>
      <c r="R185" s="31"/>
      <c r="S185" t="s">
        <v>877</v>
      </c>
      <c r="T185" s="9" t="str">
        <f t="shared" si="5"/>
        <v>None</v>
      </c>
    </row>
    <row r="186" spans="1:20">
      <c r="A186">
        <v>-69.660536746999995</v>
      </c>
      <c r="B186">
        <v>44.533811941000003</v>
      </c>
      <c r="C186" t="s">
        <v>25</v>
      </c>
      <c r="D186" t="s">
        <v>21</v>
      </c>
      <c r="G186" s="21">
        <f t="shared" si="4"/>
        <v>0</v>
      </c>
      <c r="H186" s="29">
        <v>9</v>
      </c>
      <c r="I186" s="29" t="s">
        <v>53</v>
      </c>
      <c r="J186" s="29" t="s">
        <v>53</v>
      </c>
      <c r="K186" s="29" t="s">
        <v>53</v>
      </c>
      <c r="L186" s="29" t="s">
        <v>53</v>
      </c>
      <c r="M186" s="29" t="s">
        <v>53</v>
      </c>
      <c r="N186" s="29">
        <v>0</v>
      </c>
      <c r="O186" s="29" t="s">
        <v>883</v>
      </c>
      <c r="P186" t="s">
        <v>893</v>
      </c>
      <c r="Q186" s="36" t="s">
        <v>889</v>
      </c>
      <c r="R186" s="31"/>
      <c r="S186" t="s">
        <v>877</v>
      </c>
      <c r="T186" s="9" t="str">
        <f t="shared" si="5"/>
        <v>None</v>
      </c>
    </row>
    <row r="187" spans="1:20">
      <c r="A187">
        <v>-69.659303331999993</v>
      </c>
      <c r="B187">
        <v>44.527302599999999</v>
      </c>
      <c r="C187" t="s">
        <v>25</v>
      </c>
      <c r="D187" t="s">
        <v>19</v>
      </c>
      <c r="G187" s="21">
        <f t="shared" si="4"/>
        <v>0</v>
      </c>
      <c r="H187" s="29">
        <v>9</v>
      </c>
      <c r="I187" s="29" t="s">
        <v>53</v>
      </c>
      <c r="J187" s="29" t="s">
        <v>53</v>
      </c>
      <c r="K187" s="29" t="s">
        <v>53</v>
      </c>
      <c r="L187" s="29" t="s">
        <v>53</v>
      </c>
      <c r="M187" s="29" t="s">
        <v>53</v>
      </c>
      <c r="N187" s="29">
        <v>0</v>
      </c>
      <c r="O187" s="29" t="s">
        <v>883</v>
      </c>
      <c r="P187" t="s">
        <v>893</v>
      </c>
      <c r="Q187" s="36" t="s">
        <v>889</v>
      </c>
      <c r="R187" s="31"/>
      <c r="S187" t="s">
        <v>877</v>
      </c>
      <c r="T187" s="9" t="str">
        <f t="shared" si="5"/>
        <v>None</v>
      </c>
    </row>
    <row r="188" spans="1:20">
      <c r="A188">
        <v>-69.658823963000003</v>
      </c>
      <c r="B188">
        <v>44.534066093</v>
      </c>
      <c r="C188" t="s">
        <v>25</v>
      </c>
      <c r="D188" t="s">
        <v>21</v>
      </c>
      <c r="G188" s="21">
        <f t="shared" si="4"/>
        <v>0</v>
      </c>
      <c r="H188" s="29">
        <v>9</v>
      </c>
      <c r="I188" s="29" t="s">
        <v>53</v>
      </c>
      <c r="J188" s="29" t="s">
        <v>53</v>
      </c>
      <c r="K188" s="29" t="s">
        <v>53</v>
      </c>
      <c r="L188" s="29" t="s">
        <v>53</v>
      </c>
      <c r="M188" s="29" t="s">
        <v>53</v>
      </c>
      <c r="N188" s="29">
        <v>0</v>
      </c>
      <c r="O188" s="29" t="s">
        <v>883</v>
      </c>
      <c r="P188" t="s">
        <v>893</v>
      </c>
      <c r="Q188" s="36" t="s">
        <v>889</v>
      </c>
      <c r="R188" s="31"/>
      <c r="S188" t="s">
        <v>877</v>
      </c>
      <c r="T188" s="9" t="str">
        <f t="shared" si="5"/>
        <v>None</v>
      </c>
    </row>
    <row r="189" spans="1:20">
      <c r="A189">
        <v>-69.654872066999999</v>
      </c>
      <c r="B189">
        <v>44.579981289999999</v>
      </c>
      <c r="C189" t="s">
        <v>25</v>
      </c>
      <c r="D189" t="s">
        <v>14</v>
      </c>
      <c r="G189" s="21">
        <f t="shared" si="4"/>
        <v>0</v>
      </c>
      <c r="H189" s="29">
        <v>9</v>
      </c>
      <c r="I189" s="29" t="s">
        <v>53</v>
      </c>
      <c r="J189" s="29" t="s">
        <v>53</v>
      </c>
      <c r="K189" s="29" t="s">
        <v>53</v>
      </c>
      <c r="L189" s="29" t="s">
        <v>53</v>
      </c>
      <c r="M189" s="29" t="s">
        <v>53</v>
      </c>
      <c r="N189" s="29">
        <v>0</v>
      </c>
      <c r="O189" s="29" t="s">
        <v>883</v>
      </c>
      <c r="P189" t="s">
        <v>893</v>
      </c>
      <c r="Q189" s="36" t="s">
        <v>889</v>
      </c>
      <c r="R189" s="31"/>
      <c r="S189" t="s">
        <v>877</v>
      </c>
      <c r="T189" s="9" t="str">
        <f t="shared" si="5"/>
        <v>None</v>
      </c>
    </row>
    <row r="190" spans="1:20">
      <c r="A190">
        <v>-69.660291056999995</v>
      </c>
      <c r="B190">
        <v>44.533479524999997</v>
      </c>
      <c r="C190" t="s">
        <v>27</v>
      </c>
      <c r="D190" t="s">
        <v>14</v>
      </c>
      <c r="G190" s="21">
        <f t="shared" si="4"/>
        <v>0</v>
      </c>
      <c r="H190" s="29">
        <v>9</v>
      </c>
      <c r="I190" s="29" t="s">
        <v>53</v>
      </c>
      <c r="J190" s="29" t="s">
        <v>53</v>
      </c>
      <c r="K190" s="29" t="s">
        <v>53</v>
      </c>
      <c r="L190" s="29" t="s">
        <v>53</v>
      </c>
      <c r="M190" s="29" t="s">
        <v>53</v>
      </c>
      <c r="N190" s="29">
        <v>0</v>
      </c>
      <c r="O190" s="29" t="s">
        <v>883</v>
      </c>
      <c r="P190" t="s">
        <v>893</v>
      </c>
      <c r="Q190" s="36" t="s">
        <v>889</v>
      </c>
      <c r="R190" s="31"/>
      <c r="S190" t="s">
        <v>877</v>
      </c>
      <c r="T190" s="9" t="str">
        <f t="shared" si="5"/>
        <v>None</v>
      </c>
    </row>
    <row r="191" spans="1:20">
      <c r="A191">
        <v>-69.654681044</v>
      </c>
      <c r="B191">
        <v>44.579412789000003</v>
      </c>
      <c r="C191" t="s">
        <v>27</v>
      </c>
      <c r="D191" t="s">
        <v>14</v>
      </c>
      <c r="G191" s="21">
        <f t="shared" si="4"/>
        <v>0</v>
      </c>
      <c r="H191" s="29">
        <v>9</v>
      </c>
      <c r="I191" s="29">
        <v>5</v>
      </c>
      <c r="J191" s="29" t="s">
        <v>53</v>
      </c>
      <c r="K191" s="29" t="s">
        <v>53</v>
      </c>
      <c r="L191" s="29" t="s">
        <v>53</v>
      </c>
      <c r="M191" s="29" t="s">
        <v>53</v>
      </c>
      <c r="N191" s="29">
        <v>0</v>
      </c>
      <c r="O191" s="29" t="s">
        <v>883</v>
      </c>
      <c r="P191" t="s">
        <v>893</v>
      </c>
      <c r="Q191" s="36" t="s">
        <v>889</v>
      </c>
      <c r="R191" s="31"/>
      <c r="S191" t="s">
        <v>877</v>
      </c>
      <c r="T191" s="9" t="str">
        <f t="shared" si="5"/>
        <v>None</v>
      </c>
    </row>
    <row r="192" spans="1:20">
      <c r="A192">
        <v>-69.642562494000003</v>
      </c>
      <c r="B192">
        <v>44.535016747</v>
      </c>
      <c r="C192" t="s">
        <v>45</v>
      </c>
      <c r="D192" t="s">
        <v>21</v>
      </c>
      <c r="G192" s="21">
        <f t="shared" si="4"/>
        <v>0</v>
      </c>
      <c r="H192" s="29">
        <v>9</v>
      </c>
      <c r="I192" s="29" t="s">
        <v>53</v>
      </c>
      <c r="J192" s="29" t="s">
        <v>53</v>
      </c>
      <c r="K192" s="29" t="s">
        <v>53</v>
      </c>
      <c r="L192" s="29" t="s">
        <v>53</v>
      </c>
      <c r="M192" s="29" t="s">
        <v>53</v>
      </c>
      <c r="N192" s="29">
        <v>0</v>
      </c>
      <c r="O192" s="29" t="s">
        <v>885</v>
      </c>
      <c r="P192" t="s">
        <v>893</v>
      </c>
      <c r="Q192" s="36" t="s">
        <v>889</v>
      </c>
      <c r="R192" s="31"/>
      <c r="S192" t="s">
        <v>877</v>
      </c>
      <c r="T192" s="9" t="str">
        <f t="shared" si="5"/>
        <v>None</v>
      </c>
    </row>
    <row r="193" spans="1:20">
      <c r="A193">
        <v>-69.634297802999995</v>
      </c>
      <c r="B193">
        <v>44.546169624000001</v>
      </c>
      <c r="C193" t="s">
        <v>33</v>
      </c>
      <c r="D193" t="s">
        <v>19</v>
      </c>
      <c r="G193" s="21">
        <f t="shared" si="4"/>
        <v>0</v>
      </c>
      <c r="H193" s="29">
        <v>9</v>
      </c>
      <c r="I193" s="29" t="s">
        <v>53</v>
      </c>
      <c r="J193" s="29" t="s">
        <v>53</v>
      </c>
      <c r="K193" s="29" t="s">
        <v>53</v>
      </c>
      <c r="L193" s="29" t="s">
        <v>53</v>
      </c>
      <c r="M193" s="29" t="s">
        <v>53</v>
      </c>
      <c r="N193" s="29">
        <v>0</v>
      </c>
      <c r="O193" s="29" t="s">
        <v>883</v>
      </c>
      <c r="P193" t="s">
        <v>893</v>
      </c>
      <c r="Q193" s="36" t="s">
        <v>889</v>
      </c>
      <c r="R193" s="31"/>
      <c r="S193" t="s">
        <v>877</v>
      </c>
      <c r="T193" s="9" t="str">
        <f t="shared" si="5"/>
        <v>None</v>
      </c>
    </row>
    <row r="194" spans="1:20">
      <c r="A194">
        <v>-69.628190197999999</v>
      </c>
      <c r="B194">
        <v>44.552181484000002</v>
      </c>
      <c r="C194" t="s">
        <v>33</v>
      </c>
      <c r="D194" t="s">
        <v>21</v>
      </c>
      <c r="G194" s="21">
        <f t="shared" ref="G194:G257" si="6">IF(Q194="Y", 1, 0)</f>
        <v>0</v>
      </c>
      <c r="H194" s="29">
        <v>9</v>
      </c>
      <c r="I194" s="29">
        <v>5</v>
      </c>
      <c r="J194" s="29" t="s">
        <v>53</v>
      </c>
      <c r="K194" s="29" t="s">
        <v>53</v>
      </c>
      <c r="L194" s="29" t="s">
        <v>53</v>
      </c>
      <c r="M194" s="29" t="s">
        <v>53</v>
      </c>
      <c r="N194" s="29">
        <v>0</v>
      </c>
      <c r="O194" s="29" t="s">
        <v>883</v>
      </c>
      <c r="P194" t="s">
        <v>893</v>
      </c>
      <c r="Q194" s="36" t="s">
        <v>889</v>
      </c>
      <c r="R194" s="31"/>
      <c r="S194" t="s">
        <v>877</v>
      </c>
      <c r="T194" s="9" t="str">
        <f t="shared" ref="T194:T257" si="7">IF(Q194="N","None",(IF(AND(S194="Ornamental",Q194="Y"),"Insert/Injection",(IF(AND(OR(S194="Bush",H194&lt;10),Q194="Y"),"Manual Removal","Organic Spray")))))</f>
        <v>None</v>
      </c>
    </row>
    <row r="195" spans="1:20">
      <c r="A195">
        <v>-69.643175024000001</v>
      </c>
      <c r="B195">
        <v>44.534643930000001</v>
      </c>
      <c r="C195" t="s">
        <v>33</v>
      </c>
      <c r="D195" t="s">
        <v>14</v>
      </c>
      <c r="G195" s="21">
        <f t="shared" si="6"/>
        <v>0</v>
      </c>
      <c r="H195" s="29">
        <v>9</v>
      </c>
      <c r="I195" s="29" t="s">
        <v>53</v>
      </c>
      <c r="J195" s="29" t="s">
        <v>53</v>
      </c>
      <c r="K195" s="29" t="s">
        <v>53</v>
      </c>
      <c r="L195" s="29" t="s">
        <v>53</v>
      </c>
      <c r="M195" s="29" t="s">
        <v>53</v>
      </c>
      <c r="N195" s="29">
        <v>0</v>
      </c>
      <c r="O195" s="29" t="s">
        <v>885</v>
      </c>
      <c r="P195" t="s">
        <v>893</v>
      </c>
      <c r="Q195" s="36" t="s">
        <v>889</v>
      </c>
      <c r="R195" s="31"/>
      <c r="S195" t="s">
        <v>877</v>
      </c>
      <c r="T195" s="9" t="str">
        <f t="shared" si="7"/>
        <v>None</v>
      </c>
    </row>
    <row r="196" spans="1:20">
      <c r="A196">
        <v>-69.642647957999998</v>
      </c>
      <c r="B196">
        <v>44.534834385000003</v>
      </c>
      <c r="C196" t="s">
        <v>33</v>
      </c>
      <c r="D196" t="s">
        <v>14</v>
      </c>
      <c r="G196" s="21">
        <f t="shared" si="6"/>
        <v>0</v>
      </c>
      <c r="H196" s="29">
        <v>9</v>
      </c>
      <c r="I196" s="29" t="s">
        <v>53</v>
      </c>
      <c r="J196" s="29" t="s">
        <v>53</v>
      </c>
      <c r="K196" s="29" t="s">
        <v>53</v>
      </c>
      <c r="L196" s="29" t="s">
        <v>53</v>
      </c>
      <c r="M196" s="29" t="s">
        <v>53</v>
      </c>
      <c r="N196" s="29">
        <v>0</v>
      </c>
      <c r="O196" s="29" t="s">
        <v>885</v>
      </c>
      <c r="P196" t="s">
        <v>893</v>
      </c>
      <c r="Q196" s="36" t="s">
        <v>889</v>
      </c>
      <c r="R196" s="31"/>
      <c r="S196" t="s">
        <v>877</v>
      </c>
      <c r="T196" s="9" t="str">
        <f t="shared" si="7"/>
        <v>None</v>
      </c>
    </row>
    <row r="197" spans="1:20">
      <c r="A197">
        <v>-69.644443651000003</v>
      </c>
      <c r="B197">
        <v>44.561779616999999</v>
      </c>
      <c r="C197" t="s">
        <v>13</v>
      </c>
      <c r="D197" t="s">
        <v>14</v>
      </c>
      <c r="G197" s="21">
        <f t="shared" si="6"/>
        <v>0</v>
      </c>
      <c r="H197" s="29">
        <v>9</v>
      </c>
      <c r="I197" s="29" t="s">
        <v>53</v>
      </c>
      <c r="J197" s="29" t="s">
        <v>53</v>
      </c>
      <c r="K197" s="29" t="s">
        <v>53</v>
      </c>
      <c r="L197" s="29" t="s">
        <v>53</v>
      </c>
      <c r="M197" s="29" t="s">
        <v>53</v>
      </c>
      <c r="N197" s="29">
        <v>0</v>
      </c>
      <c r="O197" s="29" t="s">
        <v>883</v>
      </c>
      <c r="P197" t="s">
        <v>893</v>
      </c>
      <c r="Q197" s="36" t="s">
        <v>889</v>
      </c>
      <c r="R197" s="31"/>
      <c r="S197" t="s">
        <v>877</v>
      </c>
      <c r="T197" s="9" t="str">
        <f t="shared" si="7"/>
        <v>None</v>
      </c>
    </row>
    <row r="198" spans="1:20">
      <c r="A198">
        <v>-69.662000012999997</v>
      </c>
      <c r="B198">
        <v>44.528643518000003</v>
      </c>
      <c r="C198" t="s">
        <v>52</v>
      </c>
      <c r="D198" t="s">
        <v>21</v>
      </c>
      <c r="G198" s="21">
        <f t="shared" si="6"/>
        <v>0</v>
      </c>
      <c r="H198" s="29">
        <v>9</v>
      </c>
      <c r="I198" s="29" t="s">
        <v>53</v>
      </c>
      <c r="J198" s="29" t="s">
        <v>53</v>
      </c>
      <c r="K198" s="29" t="s">
        <v>53</v>
      </c>
      <c r="L198" s="29" t="s">
        <v>53</v>
      </c>
      <c r="M198" s="29" t="s">
        <v>53</v>
      </c>
      <c r="N198" s="29">
        <v>0</v>
      </c>
      <c r="O198" s="29" t="s">
        <v>883</v>
      </c>
      <c r="P198" t="s">
        <v>893</v>
      </c>
      <c r="Q198" s="36" t="s">
        <v>889</v>
      </c>
      <c r="R198" s="31"/>
      <c r="S198" t="s">
        <v>877</v>
      </c>
      <c r="T198" s="9" t="str">
        <f t="shared" si="7"/>
        <v>None</v>
      </c>
    </row>
    <row r="199" spans="1:20">
      <c r="A199">
        <v>-69.660424504000005</v>
      </c>
      <c r="B199">
        <v>44.526983491000003</v>
      </c>
      <c r="C199" t="s">
        <v>52</v>
      </c>
      <c r="D199" t="s">
        <v>21</v>
      </c>
      <c r="G199" s="21">
        <f t="shared" si="6"/>
        <v>0</v>
      </c>
      <c r="H199" s="29">
        <v>9</v>
      </c>
      <c r="I199" s="29" t="s">
        <v>53</v>
      </c>
      <c r="J199" s="29" t="s">
        <v>53</v>
      </c>
      <c r="K199" s="29" t="s">
        <v>53</v>
      </c>
      <c r="L199" s="29" t="s">
        <v>53</v>
      </c>
      <c r="M199" s="29" t="s">
        <v>53</v>
      </c>
      <c r="N199" s="29">
        <v>0</v>
      </c>
      <c r="O199" s="29" t="s">
        <v>883</v>
      </c>
      <c r="P199" t="s">
        <v>893</v>
      </c>
      <c r="Q199" s="36" t="s">
        <v>889</v>
      </c>
      <c r="R199" s="31"/>
      <c r="S199" t="s">
        <v>877</v>
      </c>
      <c r="T199" s="9" t="str">
        <f t="shared" si="7"/>
        <v>None</v>
      </c>
    </row>
    <row r="200" spans="1:20">
      <c r="A200">
        <v>-69.660348049999996</v>
      </c>
      <c r="B200">
        <v>44.526950534000001</v>
      </c>
      <c r="C200" t="s">
        <v>51</v>
      </c>
      <c r="D200" t="s">
        <v>21</v>
      </c>
      <c r="G200" s="21">
        <f t="shared" si="6"/>
        <v>0</v>
      </c>
      <c r="H200" s="29">
        <v>9</v>
      </c>
      <c r="I200" s="29" t="s">
        <v>53</v>
      </c>
      <c r="J200" s="29" t="s">
        <v>53</v>
      </c>
      <c r="K200" s="29" t="s">
        <v>53</v>
      </c>
      <c r="L200" s="29" t="s">
        <v>53</v>
      </c>
      <c r="M200" s="29" t="s">
        <v>53</v>
      </c>
      <c r="N200" s="29">
        <v>0</v>
      </c>
      <c r="O200" s="29" t="s">
        <v>883</v>
      </c>
      <c r="P200" t="s">
        <v>893</v>
      </c>
      <c r="Q200" s="36" t="s">
        <v>889</v>
      </c>
      <c r="R200" s="31"/>
      <c r="S200" t="s">
        <v>877</v>
      </c>
      <c r="T200" s="9" t="str">
        <f t="shared" si="7"/>
        <v>None</v>
      </c>
    </row>
    <row r="201" spans="1:20">
      <c r="A201">
        <v>-69.654667412999999</v>
      </c>
      <c r="B201">
        <v>44.579461940999998</v>
      </c>
      <c r="C201" t="s">
        <v>51</v>
      </c>
      <c r="D201" t="s">
        <v>14</v>
      </c>
      <c r="G201" s="21">
        <f t="shared" si="6"/>
        <v>0</v>
      </c>
      <c r="H201" s="29">
        <v>9</v>
      </c>
      <c r="I201" s="29" t="s">
        <v>53</v>
      </c>
      <c r="J201" s="29" t="s">
        <v>53</v>
      </c>
      <c r="K201" s="29" t="s">
        <v>53</v>
      </c>
      <c r="L201" s="29" t="s">
        <v>53</v>
      </c>
      <c r="M201" s="29" t="s">
        <v>53</v>
      </c>
      <c r="N201" s="29">
        <v>0</v>
      </c>
      <c r="O201" s="29" t="s">
        <v>883</v>
      </c>
      <c r="P201" t="s">
        <v>893</v>
      </c>
      <c r="Q201" s="36" t="s">
        <v>889</v>
      </c>
      <c r="R201" s="31"/>
      <c r="S201" t="s">
        <v>877</v>
      </c>
      <c r="T201" s="9" t="str">
        <f t="shared" si="7"/>
        <v>None</v>
      </c>
    </row>
    <row r="202" spans="1:20">
      <c r="A202">
        <v>-69.660916033000007</v>
      </c>
      <c r="B202">
        <v>44.527305613999999</v>
      </c>
      <c r="C202" t="s">
        <v>17</v>
      </c>
      <c r="D202" t="s">
        <v>14</v>
      </c>
      <c r="G202" s="21">
        <f t="shared" si="6"/>
        <v>0</v>
      </c>
      <c r="H202" s="29">
        <v>8</v>
      </c>
      <c r="I202" s="29" t="s">
        <v>53</v>
      </c>
      <c r="J202" s="29" t="s">
        <v>53</v>
      </c>
      <c r="K202" s="29" t="s">
        <v>53</v>
      </c>
      <c r="L202" s="29" t="s">
        <v>53</v>
      </c>
      <c r="M202" s="29" t="s">
        <v>53</v>
      </c>
      <c r="N202" s="29">
        <v>0</v>
      </c>
      <c r="O202" s="29" t="s">
        <v>883</v>
      </c>
      <c r="P202" t="s">
        <v>893</v>
      </c>
      <c r="Q202" s="36" t="s">
        <v>889</v>
      </c>
      <c r="R202" s="31"/>
      <c r="S202" t="s">
        <v>877</v>
      </c>
      <c r="T202" s="9" t="str">
        <f t="shared" si="7"/>
        <v>None</v>
      </c>
    </row>
    <row r="203" spans="1:20">
      <c r="A203">
        <v>-69.658967634999996</v>
      </c>
      <c r="B203">
        <v>44.534126252999997</v>
      </c>
      <c r="C203" t="s">
        <v>25</v>
      </c>
      <c r="D203" t="s">
        <v>14</v>
      </c>
      <c r="G203" s="21">
        <f t="shared" si="6"/>
        <v>0</v>
      </c>
      <c r="H203" s="29">
        <v>8</v>
      </c>
      <c r="I203" s="29" t="s">
        <v>53</v>
      </c>
      <c r="J203" s="29" t="s">
        <v>53</v>
      </c>
      <c r="K203" s="29" t="s">
        <v>53</v>
      </c>
      <c r="L203" s="29" t="s">
        <v>53</v>
      </c>
      <c r="M203" s="29" t="s">
        <v>53</v>
      </c>
      <c r="N203" s="29">
        <v>0</v>
      </c>
      <c r="O203" s="29" t="s">
        <v>883</v>
      </c>
      <c r="P203" t="s">
        <v>893</v>
      </c>
      <c r="Q203" s="36" t="s">
        <v>889</v>
      </c>
      <c r="R203" s="31"/>
      <c r="S203" t="s">
        <v>877</v>
      </c>
      <c r="T203" s="9" t="str">
        <f t="shared" si="7"/>
        <v>None</v>
      </c>
    </row>
    <row r="204" spans="1:20">
      <c r="A204">
        <v>-69.654551728000001</v>
      </c>
      <c r="B204">
        <v>44.579071468000002</v>
      </c>
      <c r="C204" t="s">
        <v>25</v>
      </c>
      <c r="D204" t="s">
        <v>19</v>
      </c>
      <c r="G204" s="21">
        <f t="shared" si="6"/>
        <v>0</v>
      </c>
      <c r="H204" s="29">
        <v>8</v>
      </c>
      <c r="I204" s="29">
        <v>8</v>
      </c>
      <c r="J204" s="29" t="s">
        <v>53</v>
      </c>
      <c r="K204" s="29" t="s">
        <v>53</v>
      </c>
      <c r="L204" s="29" t="s">
        <v>53</v>
      </c>
      <c r="M204" s="29" t="s">
        <v>53</v>
      </c>
      <c r="N204" s="29">
        <v>0</v>
      </c>
      <c r="O204" s="29" t="s">
        <v>883</v>
      </c>
      <c r="P204" t="s">
        <v>893</v>
      </c>
      <c r="Q204" s="36" t="s">
        <v>889</v>
      </c>
      <c r="R204" s="31"/>
      <c r="S204" t="s">
        <v>877</v>
      </c>
      <c r="T204" s="9" t="str">
        <f t="shared" si="7"/>
        <v>None</v>
      </c>
    </row>
    <row r="205" spans="1:20">
      <c r="A205">
        <v>-69.634013906000007</v>
      </c>
      <c r="B205">
        <v>44.546313347000002</v>
      </c>
      <c r="C205" t="s">
        <v>33</v>
      </c>
      <c r="D205" t="s">
        <v>14</v>
      </c>
      <c r="G205" s="21">
        <f t="shared" si="6"/>
        <v>0</v>
      </c>
      <c r="H205" s="29">
        <v>8</v>
      </c>
      <c r="I205" s="29" t="s">
        <v>53</v>
      </c>
      <c r="J205" s="29" t="s">
        <v>53</v>
      </c>
      <c r="K205" s="29" t="s">
        <v>53</v>
      </c>
      <c r="L205" s="29" t="s">
        <v>53</v>
      </c>
      <c r="M205" s="29" t="s">
        <v>53</v>
      </c>
      <c r="N205" s="29">
        <v>0</v>
      </c>
      <c r="O205" s="29" t="s">
        <v>883</v>
      </c>
      <c r="P205" t="s">
        <v>893</v>
      </c>
      <c r="Q205" s="36" t="s">
        <v>889</v>
      </c>
      <c r="R205" s="31"/>
      <c r="S205" t="s">
        <v>877</v>
      </c>
      <c r="T205" s="9" t="str">
        <f t="shared" si="7"/>
        <v>None</v>
      </c>
    </row>
    <row r="206" spans="1:20">
      <c r="A206">
        <v>-69.634613213999998</v>
      </c>
      <c r="B206">
        <v>44.545961562999999</v>
      </c>
      <c r="C206" t="s">
        <v>33</v>
      </c>
      <c r="D206" t="s">
        <v>14</v>
      </c>
      <c r="G206" s="21">
        <f t="shared" si="6"/>
        <v>0</v>
      </c>
      <c r="H206" s="29">
        <v>8</v>
      </c>
      <c r="I206" s="29" t="s">
        <v>53</v>
      </c>
      <c r="J206" s="29" t="s">
        <v>53</v>
      </c>
      <c r="K206" s="29" t="s">
        <v>53</v>
      </c>
      <c r="L206" s="29" t="s">
        <v>53</v>
      </c>
      <c r="M206" s="29" t="s">
        <v>53</v>
      </c>
      <c r="N206" s="29">
        <v>0</v>
      </c>
      <c r="O206" s="29" t="s">
        <v>883</v>
      </c>
      <c r="P206" t="s">
        <v>893</v>
      </c>
      <c r="Q206" s="36" t="s">
        <v>889</v>
      </c>
      <c r="R206" s="31"/>
      <c r="S206" t="s">
        <v>877</v>
      </c>
      <c r="T206" s="9" t="str">
        <f t="shared" si="7"/>
        <v>None</v>
      </c>
    </row>
    <row r="207" spans="1:20">
      <c r="A207">
        <v>-69.646712077000004</v>
      </c>
      <c r="B207">
        <v>44.563674083999999</v>
      </c>
      <c r="C207" t="s">
        <v>33</v>
      </c>
      <c r="D207" t="s">
        <v>14</v>
      </c>
      <c r="G207" s="21">
        <f t="shared" si="6"/>
        <v>0</v>
      </c>
      <c r="H207" s="29">
        <v>8</v>
      </c>
      <c r="I207" s="29" t="s">
        <v>53</v>
      </c>
      <c r="J207" s="29" t="s">
        <v>53</v>
      </c>
      <c r="K207" s="29" t="s">
        <v>53</v>
      </c>
      <c r="L207" s="29" t="s">
        <v>53</v>
      </c>
      <c r="M207" s="29" t="s">
        <v>53</v>
      </c>
      <c r="N207" s="29">
        <v>0</v>
      </c>
      <c r="O207" s="29" t="s">
        <v>883</v>
      </c>
      <c r="P207" t="s">
        <v>893</v>
      </c>
      <c r="Q207" s="36" t="s">
        <v>889</v>
      </c>
      <c r="R207" s="31"/>
      <c r="S207" t="s">
        <v>877</v>
      </c>
      <c r="T207" s="9" t="str">
        <f t="shared" si="7"/>
        <v>None</v>
      </c>
    </row>
    <row r="208" spans="1:20">
      <c r="A208">
        <v>-69.643090637</v>
      </c>
      <c r="B208">
        <v>44.551648444999998</v>
      </c>
      <c r="C208" t="s">
        <v>33</v>
      </c>
      <c r="D208" t="s">
        <v>21</v>
      </c>
      <c r="G208" s="21">
        <f t="shared" si="6"/>
        <v>0</v>
      </c>
      <c r="H208" s="29">
        <v>8</v>
      </c>
      <c r="I208" s="29" t="s">
        <v>53</v>
      </c>
      <c r="J208" s="29" t="s">
        <v>53</v>
      </c>
      <c r="K208" s="29" t="s">
        <v>53</v>
      </c>
      <c r="L208" s="29" t="s">
        <v>53</v>
      </c>
      <c r="M208" s="29" t="s">
        <v>53</v>
      </c>
      <c r="N208" s="29">
        <v>0</v>
      </c>
      <c r="O208" s="29" t="s">
        <v>883</v>
      </c>
      <c r="P208" t="s">
        <v>893</v>
      </c>
      <c r="Q208" s="36" t="s">
        <v>889</v>
      </c>
      <c r="R208" s="31"/>
      <c r="S208" t="s">
        <v>877</v>
      </c>
      <c r="T208" s="9" t="str">
        <f t="shared" si="7"/>
        <v>None</v>
      </c>
    </row>
    <row r="209" spans="1:20">
      <c r="A209">
        <v>-69.628178262000006</v>
      </c>
      <c r="B209">
        <v>44.552156844999999</v>
      </c>
      <c r="C209" t="s">
        <v>33</v>
      </c>
      <c r="D209" t="s">
        <v>14</v>
      </c>
      <c r="G209" s="21">
        <f t="shared" si="6"/>
        <v>0</v>
      </c>
      <c r="H209" s="29">
        <v>8</v>
      </c>
      <c r="I209" s="29" t="s">
        <v>53</v>
      </c>
      <c r="J209" s="29" t="s">
        <v>53</v>
      </c>
      <c r="K209" s="29" t="s">
        <v>53</v>
      </c>
      <c r="L209" s="29" t="s">
        <v>53</v>
      </c>
      <c r="M209" s="29" t="s">
        <v>53</v>
      </c>
      <c r="N209" s="29">
        <v>0</v>
      </c>
      <c r="O209" s="29" t="s">
        <v>883</v>
      </c>
      <c r="P209" t="s">
        <v>893</v>
      </c>
      <c r="Q209" s="36" t="s">
        <v>889</v>
      </c>
      <c r="R209" s="31"/>
      <c r="S209" t="s">
        <v>877</v>
      </c>
      <c r="T209" s="9" t="str">
        <f t="shared" si="7"/>
        <v>None</v>
      </c>
    </row>
    <row r="210" spans="1:20">
      <c r="A210">
        <v>-69.659530309000004</v>
      </c>
      <c r="B210">
        <v>44.53418113</v>
      </c>
      <c r="C210" t="s">
        <v>33</v>
      </c>
      <c r="D210" t="s">
        <v>14</v>
      </c>
      <c r="G210" s="21">
        <f t="shared" si="6"/>
        <v>0</v>
      </c>
      <c r="H210" s="29">
        <v>8</v>
      </c>
      <c r="I210" s="29" t="s">
        <v>53</v>
      </c>
      <c r="J210" s="29" t="s">
        <v>53</v>
      </c>
      <c r="K210" s="29" t="s">
        <v>53</v>
      </c>
      <c r="L210" s="29" t="s">
        <v>53</v>
      </c>
      <c r="M210" s="29" t="s">
        <v>53</v>
      </c>
      <c r="N210" s="29">
        <v>0</v>
      </c>
      <c r="O210" s="29" t="s">
        <v>883</v>
      </c>
      <c r="P210" t="s">
        <v>893</v>
      </c>
      <c r="Q210" s="36" t="s">
        <v>889</v>
      </c>
      <c r="R210" s="31"/>
      <c r="S210" t="s">
        <v>877</v>
      </c>
      <c r="T210" s="9" t="str">
        <f t="shared" si="7"/>
        <v>None</v>
      </c>
    </row>
    <row r="211" spans="1:20">
      <c r="A211">
        <v>-69.643593784000004</v>
      </c>
      <c r="B211">
        <v>44.534547605</v>
      </c>
      <c r="C211" t="s">
        <v>33</v>
      </c>
      <c r="D211" t="s">
        <v>21</v>
      </c>
      <c r="G211" s="21">
        <f t="shared" si="6"/>
        <v>0</v>
      </c>
      <c r="H211" s="29">
        <v>8</v>
      </c>
      <c r="I211" s="29">
        <v>6</v>
      </c>
      <c r="J211" s="29" t="s">
        <v>53</v>
      </c>
      <c r="K211" s="29" t="s">
        <v>53</v>
      </c>
      <c r="L211" s="29" t="s">
        <v>53</v>
      </c>
      <c r="M211" s="29" t="s">
        <v>53</v>
      </c>
      <c r="N211" s="29">
        <v>0</v>
      </c>
      <c r="O211" s="29" t="s">
        <v>885</v>
      </c>
      <c r="P211" t="s">
        <v>893</v>
      </c>
      <c r="Q211" s="36" t="s">
        <v>889</v>
      </c>
      <c r="R211" s="31"/>
      <c r="S211" t="s">
        <v>877</v>
      </c>
      <c r="T211" s="9" t="str">
        <f t="shared" si="7"/>
        <v>None</v>
      </c>
    </row>
    <row r="212" spans="1:20">
      <c r="A212">
        <v>-69.643179756999999</v>
      </c>
      <c r="B212">
        <v>44.534624831000002</v>
      </c>
      <c r="C212" t="s">
        <v>33</v>
      </c>
      <c r="D212" t="s">
        <v>21</v>
      </c>
      <c r="G212" s="21">
        <f t="shared" si="6"/>
        <v>0</v>
      </c>
      <c r="H212" s="29">
        <v>8</v>
      </c>
      <c r="I212" s="29" t="s">
        <v>53</v>
      </c>
      <c r="J212" s="29" t="s">
        <v>53</v>
      </c>
      <c r="K212" s="29" t="s">
        <v>53</v>
      </c>
      <c r="L212" s="29" t="s">
        <v>53</v>
      </c>
      <c r="M212" s="29" t="s">
        <v>53</v>
      </c>
      <c r="N212" s="29">
        <v>0</v>
      </c>
      <c r="O212" s="29" t="s">
        <v>885</v>
      </c>
      <c r="P212" t="s">
        <v>893</v>
      </c>
      <c r="Q212" s="36" t="s">
        <v>889</v>
      </c>
      <c r="R212" s="31"/>
      <c r="S212" t="s">
        <v>877</v>
      </c>
      <c r="T212" s="9" t="str">
        <f t="shared" si="7"/>
        <v>None</v>
      </c>
    </row>
    <row r="213" spans="1:20">
      <c r="A213">
        <v>-69.642355590999998</v>
      </c>
      <c r="B213">
        <v>44.535296690000003</v>
      </c>
      <c r="C213" t="s">
        <v>33</v>
      </c>
      <c r="D213" t="s">
        <v>14</v>
      </c>
      <c r="G213" s="21">
        <f t="shared" si="6"/>
        <v>0</v>
      </c>
      <c r="H213" s="29">
        <v>8</v>
      </c>
      <c r="I213" s="29" t="s">
        <v>53</v>
      </c>
      <c r="J213" s="29" t="s">
        <v>53</v>
      </c>
      <c r="K213" s="29" t="s">
        <v>53</v>
      </c>
      <c r="L213" s="29" t="s">
        <v>53</v>
      </c>
      <c r="M213" s="29" t="s">
        <v>53</v>
      </c>
      <c r="N213" s="29">
        <v>0</v>
      </c>
      <c r="O213" s="29" t="s">
        <v>885</v>
      </c>
      <c r="P213" t="s">
        <v>893</v>
      </c>
      <c r="Q213" s="36" t="s">
        <v>889</v>
      </c>
      <c r="R213" s="31"/>
      <c r="S213" t="s">
        <v>877</v>
      </c>
      <c r="T213" s="9" t="str">
        <f t="shared" si="7"/>
        <v>None</v>
      </c>
    </row>
    <row r="214" spans="1:20">
      <c r="A214">
        <v>-69.642699167999993</v>
      </c>
      <c r="B214">
        <v>44.534753703</v>
      </c>
      <c r="C214" t="s">
        <v>33</v>
      </c>
      <c r="D214" t="s">
        <v>21</v>
      </c>
      <c r="G214" s="21">
        <f t="shared" si="6"/>
        <v>0</v>
      </c>
      <c r="H214" s="29">
        <v>8</v>
      </c>
      <c r="I214" s="29" t="s">
        <v>53</v>
      </c>
      <c r="J214" s="29" t="s">
        <v>53</v>
      </c>
      <c r="K214" s="29" t="s">
        <v>53</v>
      </c>
      <c r="L214" s="29" t="s">
        <v>53</v>
      </c>
      <c r="M214" s="29" t="s">
        <v>53</v>
      </c>
      <c r="N214" s="29">
        <v>0</v>
      </c>
      <c r="O214" s="29" t="s">
        <v>885</v>
      </c>
      <c r="P214" t="s">
        <v>893</v>
      </c>
      <c r="Q214" s="36" t="s">
        <v>889</v>
      </c>
      <c r="R214" s="31"/>
      <c r="S214" t="s">
        <v>877</v>
      </c>
      <c r="T214" s="9" t="str">
        <f t="shared" si="7"/>
        <v>None</v>
      </c>
    </row>
    <row r="215" spans="1:20">
      <c r="A215">
        <v>-69.633104364000005</v>
      </c>
      <c r="B215">
        <v>44.545431358999998</v>
      </c>
      <c r="C215" t="s">
        <v>13</v>
      </c>
      <c r="D215" t="s">
        <v>14</v>
      </c>
      <c r="G215" s="21">
        <f t="shared" si="6"/>
        <v>0</v>
      </c>
      <c r="H215" s="29">
        <v>8</v>
      </c>
      <c r="I215" s="29" t="s">
        <v>53</v>
      </c>
      <c r="J215" s="29" t="s">
        <v>53</v>
      </c>
      <c r="K215" s="29" t="s">
        <v>53</v>
      </c>
      <c r="L215" s="29" t="s">
        <v>53</v>
      </c>
      <c r="M215" s="29" t="s">
        <v>53</v>
      </c>
      <c r="N215" s="29">
        <v>0</v>
      </c>
      <c r="O215" s="29" t="s">
        <v>42</v>
      </c>
      <c r="P215" t="s">
        <v>893</v>
      </c>
      <c r="Q215" s="36" t="s">
        <v>889</v>
      </c>
      <c r="R215" s="31"/>
      <c r="S215" t="s">
        <v>877</v>
      </c>
      <c r="T215" s="9" t="str">
        <f t="shared" si="7"/>
        <v>None</v>
      </c>
    </row>
    <row r="216" spans="1:20">
      <c r="A216">
        <v>-69.642763541999997</v>
      </c>
      <c r="B216">
        <v>44.551282512</v>
      </c>
      <c r="C216" t="s">
        <v>13</v>
      </c>
      <c r="D216" t="s">
        <v>14</v>
      </c>
      <c r="G216" s="21">
        <f t="shared" si="6"/>
        <v>0</v>
      </c>
      <c r="H216" s="29">
        <v>8</v>
      </c>
      <c r="I216" s="29" t="s">
        <v>53</v>
      </c>
      <c r="J216" s="29" t="s">
        <v>53</v>
      </c>
      <c r="K216" s="29" t="s">
        <v>53</v>
      </c>
      <c r="L216" s="29" t="s">
        <v>53</v>
      </c>
      <c r="M216" s="29" t="s">
        <v>53</v>
      </c>
      <c r="N216" s="29">
        <v>0</v>
      </c>
      <c r="O216" s="29" t="s">
        <v>883</v>
      </c>
      <c r="P216" t="s">
        <v>893</v>
      </c>
      <c r="Q216" s="36" t="s">
        <v>889</v>
      </c>
      <c r="R216" s="31"/>
      <c r="S216" t="s">
        <v>877</v>
      </c>
      <c r="T216" s="9" t="str">
        <f t="shared" si="7"/>
        <v>None</v>
      </c>
    </row>
    <row r="217" spans="1:20">
      <c r="A217">
        <v>-69.644008631999995</v>
      </c>
      <c r="B217">
        <v>44.561331506999998</v>
      </c>
      <c r="C217" t="s">
        <v>13</v>
      </c>
      <c r="D217" t="s">
        <v>14</v>
      </c>
      <c r="G217" s="21">
        <f t="shared" si="6"/>
        <v>0</v>
      </c>
      <c r="H217" s="29">
        <v>8</v>
      </c>
      <c r="I217" s="29" t="s">
        <v>53</v>
      </c>
      <c r="J217" s="29" t="s">
        <v>53</v>
      </c>
      <c r="K217" s="29" t="s">
        <v>53</v>
      </c>
      <c r="L217" s="29" t="s">
        <v>53</v>
      </c>
      <c r="M217" s="29" t="s">
        <v>53</v>
      </c>
      <c r="N217" s="29">
        <v>0</v>
      </c>
      <c r="O217" s="29" t="s">
        <v>883</v>
      </c>
      <c r="P217" t="s">
        <v>893</v>
      </c>
      <c r="Q217" s="36" t="s">
        <v>889</v>
      </c>
      <c r="R217" s="31"/>
      <c r="S217" t="s">
        <v>877</v>
      </c>
      <c r="T217" s="9" t="str">
        <f t="shared" si="7"/>
        <v>None</v>
      </c>
    </row>
    <row r="218" spans="1:20">
      <c r="A218">
        <v>-69.660853455999998</v>
      </c>
      <c r="B218">
        <v>44.527189741999997</v>
      </c>
      <c r="C218" t="s">
        <v>52</v>
      </c>
      <c r="D218" t="s">
        <v>14</v>
      </c>
      <c r="G218" s="21">
        <f t="shared" si="6"/>
        <v>0</v>
      </c>
      <c r="H218" s="29">
        <v>8</v>
      </c>
      <c r="I218" s="29" t="s">
        <v>53</v>
      </c>
      <c r="J218" s="29" t="s">
        <v>53</v>
      </c>
      <c r="K218" s="29" t="s">
        <v>53</v>
      </c>
      <c r="L218" s="29" t="s">
        <v>53</v>
      </c>
      <c r="M218" s="29" t="s">
        <v>53</v>
      </c>
      <c r="N218" s="29">
        <v>0</v>
      </c>
      <c r="O218" s="29" t="s">
        <v>883</v>
      </c>
      <c r="P218" t="s">
        <v>893</v>
      </c>
      <c r="Q218" s="36" t="s">
        <v>889</v>
      </c>
      <c r="R218" s="31"/>
      <c r="S218" t="s">
        <v>877</v>
      </c>
      <c r="T218" s="9" t="str">
        <f t="shared" si="7"/>
        <v>None</v>
      </c>
    </row>
    <row r="219" spans="1:20">
      <c r="A219">
        <v>-69.645892509999996</v>
      </c>
      <c r="B219">
        <v>44.562438053999998</v>
      </c>
      <c r="C219" t="s">
        <v>20</v>
      </c>
      <c r="D219" t="s">
        <v>21</v>
      </c>
      <c r="G219" s="21">
        <f t="shared" si="6"/>
        <v>0</v>
      </c>
      <c r="H219" s="29">
        <v>7</v>
      </c>
      <c r="I219" s="29" t="s">
        <v>53</v>
      </c>
      <c r="J219" s="29" t="s">
        <v>53</v>
      </c>
      <c r="K219" s="29" t="s">
        <v>53</v>
      </c>
      <c r="L219" s="29" t="s">
        <v>53</v>
      </c>
      <c r="M219" s="29" t="s">
        <v>53</v>
      </c>
      <c r="N219" s="29">
        <v>0</v>
      </c>
      <c r="O219" s="29" t="s">
        <v>883</v>
      </c>
      <c r="P219" t="s">
        <v>893</v>
      </c>
      <c r="Q219" s="36" t="s">
        <v>889</v>
      </c>
      <c r="R219" s="31"/>
      <c r="S219" t="s">
        <v>877</v>
      </c>
      <c r="T219" s="9" t="str">
        <f t="shared" si="7"/>
        <v>None</v>
      </c>
    </row>
    <row r="220" spans="1:20">
      <c r="A220">
        <v>-69.646085002999996</v>
      </c>
      <c r="B220">
        <v>44.562390026999999</v>
      </c>
      <c r="C220" t="s">
        <v>20</v>
      </c>
      <c r="D220" t="s">
        <v>14</v>
      </c>
      <c r="G220" s="21">
        <f t="shared" si="6"/>
        <v>0</v>
      </c>
      <c r="H220" s="29">
        <v>7</v>
      </c>
      <c r="I220" s="29" t="s">
        <v>53</v>
      </c>
      <c r="J220" s="29" t="s">
        <v>53</v>
      </c>
      <c r="K220" s="29" t="s">
        <v>53</v>
      </c>
      <c r="L220" s="29" t="s">
        <v>53</v>
      </c>
      <c r="M220" s="29" t="s">
        <v>53</v>
      </c>
      <c r="N220" s="29">
        <v>0</v>
      </c>
      <c r="O220" s="29" t="s">
        <v>883</v>
      </c>
      <c r="P220" t="s">
        <v>893</v>
      </c>
      <c r="Q220" s="36" t="s">
        <v>889</v>
      </c>
      <c r="R220" s="31"/>
      <c r="S220" t="s">
        <v>877</v>
      </c>
      <c r="T220" s="9" t="str">
        <f t="shared" si="7"/>
        <v>None</v>
      </c>
    </row>
    <row r="221" spans="1:20">
      <c r="A221">
        <v>-69.660364381999997</v>
      </c>
      <c r="B221">
        <v>44.533572303</v>
      </c>
      <c r="C221" t="s">
        <v>17</v>
      </c>
      <c r="D221" t="s">
        <v>14</v>
      </c>
      <c r="G221" s="21">
        <f t="shared" si="6"/>
        <v>0</v>
      </c>
      <c r="H221" s="29">
        <v>7</v>
      </c>
      <c r="I221" s="29" t="s">
        <v>53</v>
      </c>
      <c r="J221" s="29" t="s">
        <v>53</v>
      </c>
      <c r="K221" s="29" t="s">
        <v>53</v>
      </c>
      <c r="L221" s="29" t="s">
        <v>53</v>
      </c>
      <c r="M221" s="29" t="s">
        <v>53</v>
      </c>
      <c r="N221" s="29">
        <v>0</v>
      </c>
      <c r="O221" s="29" t="s">
        <v>883</v>
      </c>
      <c r="P221" t="s">
        <v>893</v>
      </c>
      <c r="Q221" s="36" t="s">
        <v>889</v>
      </c>
      <c r="R221" s="31"/>
      <c r="S221" t="s">
        <v>877</v>
      </c>
      <c r="T221" s="9" t="str">
        <f t="shared" si="7"/>
        <v>None</v>
      </c>
    </row>
    <row r="222" spans="1:20">
      <c r="A222">
        <v>-69.661318762999997</v>
      </c>
      <c r="B222">
        <v>44.527557420999997</v>
      </c>
      <c r="C222" t="s">
        <v>17</v>
      </c>
      <c r="D222" t="s">
        <v>14</v>
      </c>
      <c r="G222" s="21">
        <f t="shared" si="6"/>
        <v>0</v>
      </c>
      <c r="H222" s="29">
        <v>7</v>
      </c>
      <c r="I222" s="29">
        <v>5</v>
      </c>
      <c r="J222" s="29" t="s">
        <v>53</v>
      </c>
      <c r="K222" s="29" t="s">
        <v>53</v>
      </c>
      <c r="L222" s="29" t="s">
        <v>53</v>
      </c>
      <c r="M222" s="29" t="s">
        <v>53</v>
      </c>
      <c r="N222" s="29">
        <v>0</v>
      </c>
      <c r="O222" s="29" t="s">
        <v>883</v>
      </c>
      <c r="P222" t="s">
        <v>893</v>
      </c>
      <c r="Q222" s="36" t="s">
        <v>889</v>
      </c>
      <c r="R222" s="31"/>
      <c r="S222" t="s">
        <v>877</v>
      </c>
      <c r="T222" s="9" t="str">
        <f t="shared" si="7"/>
        <v>None</v>
      </c>
    </row>
    <row r="223" spans="1:20">
      <c r="A223">
        <v>-69.661319501999998</v>
      </c>
      <c r="B223">
        <v>44.527559111999999</v>
      </c>
      <c r="C223" t="s">
        <v>17</v>
      </c>
      <c r="D223" t="s">
        <v>14</v>
      </c>
      <c r="G223" s="21">
        <f t="shared" si="6"/>
        <v>0</v>
      </c>
      <c r="H223" s="29">
        <v>7</v>
      </c>
      <c r="I223" s="29" t="s">
        <v>53</v>
      </c>
      <c r="J223" s="29" t="s">
        <v>53</v>
      </c>
      <c r="K223" s="29" t="s">
        <v>53</v>
      </c>
      <c r="L223" s="29" t="s">
        <v>53</v>
      </c>
      <c r="M223" s="29" t="s">
        <v>53</v>
      </c>
      <c r="N223" s="29">
        <v>0</v>
      </c>
      <c r="O223" s="29" t="s">
        <v>883</v>
      </c>
      <c r="P223" t="s">
        <v>893</v>
      </c>
      <c r="Q223" s="36" t="s">
        <v>889</v>
      </c>
      <c r="R223" s="31"/>
      <c r="S223" t="s">
        <v>877</v>
      </c>
      <c r="T223" s="9" t="str">
        <f t="shared" si="7"/>
        <v>None</v>
      </c>
    </row>
    <row r="224" spans="1:20">
      <c r="A224">
        <v>-69.628149370000003</v>
      </c>
      <c r="B224">
        <v>44.550613413999997</v>
      </c>
      <c r="C224" t="s">
        <v>25</v>
      </c>
      <c r="D224" t="s">
        <v>14</v>
      </c>
      <c r="G224" s="21">
        <f t="shared" si="6"/>
        <v>0</v>
      </c>
      <c r="H224" s="29">
        <v>7</v>
      </c>
      <c r="I224" s="29" t="s">
        <v>53</v>
      </c>
      <c r="J224" s="29" t="s">
        <v>53</v>
      </c>
      <c r="K224" s="29" t="s">
        <v>53</v>
      </c>
      <c r="L224" s="29" t="s">
        <v>53</v>
      </c>
      <c r="M224" s="29" t="s">
        <v>53</v>
      </c>
      <c r="N224" s="29">
        <v>0</v>
      </c>
      <c r="O224" s="29" t="s">
        <v>883</v>
      </c>
      <c r="P224" t="s">
        <v>893</v>
      </c>
      <c r="Q224" s="36" t="s">
        <v>889</v>
      </c>
      <c r="R224" s="31"/>
      <c r="S224" t="s">
        <v>877</v>
      </c>
      <c r="T224" s="9" t="str">
        <f t="shared" si="7"/>
        <v>None</v>
      </c>
    </row>
    <row r="225" spans="1:20">
      <c r="A225">
        <v>-69.660663998000004</v>
      </c>
      <c r="B225">
        <v>44.533889385000002</v>
      </c>
      <c r="C225" t="s">
        <v>25</v>
      </c>
      <c r="D225" t="s">
        <v>19</v>
      </c>
      <c r="G225" s="21">
        <f t="shared" si="6"/>
        <v>0</v>
      </c>
      <c r="H225" s="29">
        <v>7</v>
      </c>
      <c r="I225" s="29" t="s">
        <v>53</v>
      </c>
      <c r="J225" s="29" t="s">
        <v>53</v>
      </c>
      <c r="K225" s="29" t="s">
        <v>53</v>
      </c>
      <c r="L225" s="29" t="s">
        <v>53</v>
      </c>
      <c r="M225" s="29" t="s">
        <v>53</v>
      </c>
      <c r="N225" s="29">
        <v>0</v>
      </c>
      <c r="O225" s="29" t="s">
        <v>883</v>
      </c>
      <c r="P225" t="s">
        <v>893</v>
      </c>
      <c r="Q225" s="36" t="s">
        <v>889</v>
      </c>
      <c r="R225" s="31"/>
      <c r="S225" t="s">
        <v>877</v>
      </c>
      <c r="T225" s="9" t="str">
        <f t="shared" si="7"/>
        <v>None</v>
      </c>
    </row>
    <row r="226" spans="1:20">
      <c r="A226">
        <v>-69.659243150999998</v>
      </c>
      <c r="B226">
        <v>44.527458209000002</v>
      </c>
      <c r="C226" t="s">
        <v>25</v>
      </c>
      <c r="D226" t="s">
        <v>19</v>
      </c>
      <c r="G226" s="21">
        <f t="shared" si="6"/>
        <v>0</v>
      </c>
      <c r="H226" s="29">
        <v>7</v>
      </c>
      <c r="I226" s="29" t="s">
        <v>53</v>
      </c>
      <c r="J226" s="29" t="s">
        <v>53</v>
      </c>
      <c r="K226" s="29" t="s">
        <v>53</v>
      </c>
      <c r="L226" s="29" t="s">
        <v>53</v>
      </c>
      <c r="M226" s="29" t="s">
        <v>53</v>
      </c>
      <c r="N226" s="29">
        <v>0</v>
      </c>
      <c r="O226" s="29" t="s">
        <v>883</v>
      </c>
      <c r="P226" t="s">
        <v>893</v>
      </c>
      <c r="Q226" s="36" t="s">
        <v>889</v>
      </c>
      <c r="R226" s="31"/>
      <c r="S226" t="s">
        <v>877</v>
      </c>
      <c r="T226" s="9" t="str">
        <f t="shared" si="7"/>
        <v>None</v>
      </c>
    </row>
    <row r="227" spans="1:20">
      <c r="A227">
        <v>-69.659623593000006</v>
      </c>
      <c r="B227">
        <v>44.534185807</v>
      </c>
      <c r="C227" t="s">
        <v>25</v>
      </c>
      <c r="D227" t="s">
        <v>14</v>
      </c>
      <c r="G227" s="21">
        <f t="shared" si="6"/>
        <v>0</v>
      </c>
      <c r="H227" s="29">
        <v>7</v>
      </c>
      <c r="I227" s="29" t="s">
        <v>53</v>
      </c>
      <c r="J227" s="29" t="s">
        <v>53</v>
      </c>
      <c r="K227" s="29" t="s">
        <v>53</v>
      </c>
      <c r="L227" s="29" t="s">
        <v>53</v>
      </c>
      <c r="M227" s="29" t="s">
        <v>53</v>
      </c>
      <c r="N227" s="29">
        <v>0</v>
      </c>
      <c r="O227" s="29" t="s">
        <v>883</v>
      </c>
      <c r="P227" t="s">
        <v>893</v>
      </c>
      <c r="Q227" s="36" t="s">
        <v>889</v>
      </c>
      <c r="R227" s="31"/>
      <c r="S227" t="s">
        <v>877</v>
      </c>
      <c r="T227" s="9" t="str">
        <f t="shared" si="7"/>
        <v>None</v>
      </c>
    </row>
    <row r="228" spans="1:20">
      <c r="A228">
        <v>-69.627685549000006</v>
      </c>
      <c r="B228">
        <v>44.550843438000001</v>
      </c>
      <c r="C228" t="s">
        <v>25</v>
      </c>
      <c r="D228" t="s">
        <v>21</v>
      </c>
      <c r="G228" s="21">
        <f t="shared" si="6"/>
        <v>0</v>
      </c>
      <c r="H228" s="29">
        <v>7</v>
      </c>
      <c r="I228" s="29" t="s">
        <v>53</v>
      </c>
      <c r="J228" s="29" t="s">
        <v>53</v>
      </c>
      <c r="K228" s="29" t="s">
        <v>53</v>
      </c>
      <c r="L228" s="29" t="s">
        <v>53</v>
      </c>
      <c r="M228" s="29" t="s">
        <v>53</v>
      </c>
      <c r="N228" s="29">
        <v>0</v>
      </c>
      <c r="O228" s="29" t="s">
        <v>885</v>
      </c>
      <c r="P228" t="s">
        <v>893</v>
      </c>
      <c r="Q228" s="36" t="s">
        <v>889</v>
      </c>
      <c r="R228" s="31"/>
      <c r="S228" t="s">
        <v>877</v>
      </c>
      <c r="T228" s="9" t="str">
        <f t="shared" si="7"/>
        <v>None</v>
      </c>
    </row>
    <row r="229" spans="1:20">
      <c r="A229">
        <v>-69.654639015000001</v>
      </c>
      <c r="B229">
        <v>44.579297056999998</v>
      </c>
      <c r="C229" t="s">
        <v>27</v>
      </c>
      <c r="D229" t="s">
        <v>14</v>
      </c>
      <c r="G229" s="21">
        <f t="shared" si="6"/>
        <v>0</v>
      </c>
      <c r="H229" s="29">
        <v>7</v>
      </c>
      <c r="I229" s="29" t="s">
        <v>53</v>
      </c>
      <c r="J229" s="29" t="s">
        <v>53</v>
      </c>
      <c r="K229" s="29" t="s">
        <v>53</v>
      </c>
      <c r="L229" s="29" t="s">
        <v>53</v>
      </c>
      <c r="M229" s="29" t="s">
        <v>53</v>
      </c>
      <c r="N229" s="29">
        <v>0</v>
      </c>
      <c r="O229" s="29" t="s">
        <v>883</v>
      </c>
      <c r="P229" t="s">
        <v>893</v>
      </c>
      <c r="Q229" s="36" t="s">
        <v>889</v>
      </c>
      <c r="R229" s="31"/>
      <c r="S229" t="s">
        <v>877</v>
      </c>
      <c r="T229" s="9" t="str">
        <f t="shared" si="7"/>
        <v>None</v>
      </c>
    </row>
    <row r="230" spans="1:20">
      <c r="A230">
        <v>-69.643260114</v>
      </c>
      <c r="B230">
        <v>44.534598787</v>
      </c>
      <c r="C230" t="s">
        <v>45</v>
      </c>
      <c r="D230" t="s">
        <v>14</v>
      </c>
      <c r="G230" s="21">
        <f t="shared" si="6"/>
        <v>0</v>
      </c>
      <c r="H230" s="29">
        <v>7</v>
      </c>
      <c r="I230" s="29" t="s">
        <v>53</v>
      </c>
      <c r="J230" s="29" t="s">
        <v>53</v>
      </c>
      <c r="K230" s="29" t="s">
        <v>53</v>
      </c>
      <c r="L230" s="29" t="s">
        <v>53</v>
      </c>
      <c r="M230" s="29" t="s">
        <v>53</v>
      </c>
      <c r="N230" s="29">
        <v>0</v>
      </c>
      <c r="O230" s="29" t="s">
        <v>885</v>
      </c>
      <c r="P230" t="s">
        <v>893</v>
      </c>
      <c r="Q230" s="36" t="s">
        <v>889</v>
      </c>
      <c r="R230" s="31"/>
      <c r="S230" t="s">
        <v>877</v>
      </c>
      <c r="T230" s="9" t="str">
        <f t="shared" si="7"/>
        <v>None</v>
      </c>
    </row>
    <row r="231" spans="1:20">
      <c r="A231">
        <v>-69.633322703999994</v>
      </c>
      <c r="B231">
        <v>44.546319527000001</v>
      </c>
      <c r="C231" t="s">
        <v>33</v>
      </c>
      <c r="D231" t="s">
        <v>14</v>
      </c>
      <c r="G231" s="21">
        <f t="shared" si="6"/>
        <v>0</v>
      </c>
      <c r="H231" s="29">
        <v>7</v>
      </c>
      <c r="I231" s="29" t="s">
        <v>53</v>
      </c>
      <c r="J231" s="29" t="s">
        <v>53</v>
      </c>
      <c r="K231" s="29" t="s">
        <v>53</v>
      </c>
      <c r="L231" s="29" t="s">
        <v>53</v>
      </c>
      <c r="M231" s="29" t="s">
        <v>53</v>
      </c>
      <c r="N231" s="29">
        <v>0</v>
      </c>
      <c r="O231" s="29" t="s">
        <v>883</v>
      </c>
      <c r="P231" t="s">
        <v>893</v>
      </c>
      <c r="Q231" s="36" t="s">
        <v>889</v>
      </c>
      <c r="R231" s="31"/>
      <c r="S231" t="s">
        <v>877</v>
      </c>
      <c r="T231" s="9" t="str">
        <f t="shared" si="7"/>
        <v>None</v>
      </c>
    </row>
    <row r="232" spans="1:20">
      <c r="A232">
        <v>-69.634225117</v>
      </c>
      <c r="B232">
        <v>44.546195939999997</v>
      </c>
      <c r="C232" t="s">
        <v>33</v>
      </c>
      <c r="D232" t="s">
        <v>14</v>
      </c>
      <c r="G232" s="21">
        <f t="shared" si="6"/>
        <v>0</v>
      </c>
      <c r="H232" s="29">
        <v>7</v>
      </c>
      <c r="I232" s="29" t="s">
        <v>53</v>
      </c>
      <c r="J232" s="29" t="s">
        <v>53</v>
      </c>
      <c r="K232" s="29" t="s">
        <v>53</v>
      </c>
      <c r="L232" s="29" t="s">
        <v>53</v>
      </c>
      <c r="M232" s="29" t="s">
        <v>53</v>
      </c>
      <c r="N232" s="29">
        <v>0</v>
      </c>
      <c r="O232" s="29" t="s">
        <v>883</v>
      </c>
      <c r="P232" t="s">
        <v>893</v>
      </c>
      <c r="Q232" s="36" t="s">
        <v>889</v>
      </c>
      <c r="R232" s="31"/>
      <c r="S232" t="s">
        <v>877</v>
      </c>
      <c r="T232" s="9" t="str">
        <f t="shared" si="7"/>
        <v>None</v>
      </c>
    </row>
    <row r="233" spans="1:20">
      <c r="A233">
        <v>-69.634603115999994</v>
      </c>
      <c r="B233">
        <v>44.545940942000001</v>
      </c>
      <c r="C233" t="s">
        <v>33</v>
      </c>
      <c r="D233" t="s">
        <v>14</v>
      </c>
      <c r="G233" s="21">
        <f t="shared" si="6"/>
        <v>0</v>
      </c>
      <c r="H233" s="29">
        <v>7</v>
      </c>
      <c r="I233" s="29" t="s">
        <v>53</v>
      </c>
      <c r="J233" s="29" t="s">
        <v>53</v>
      </c>
      <c r="K233" s="29" t="s">
        <v>53</v>
      </c>
      <c r="L233" s="29" t="s">
        <v>53</v>
      </c>
      <c r="M233" s="29" t="s">
        <v>53</v>
      </c>
      <c r="N233" s="29">
        <v>0</v>
      </c>
      <c r="O233" s="29" t="s">
        <v>883</v>
      </c>
      <c r="P233" t="s">
        <v>893</v>
      </c>
      <c r="Q233" s="36" t="s">
        <v>889</v>
      </c>
      <c r="R233" s="31"/>
      <c r="S233" t="s">
        <v>877</v>
      </c>
      <c r="T233" s="9" t="str">
        <f t="shared" si="7"/>
        <v>None</v>
      </c>
    </row>
    <row r="234" spans="1:20">
      <c r="A234">
        <v>-69.628212250999994</v>
      </c>
      <c r="B234">
        <v>44.552153078000003</v>
      </c>
      <c r="C234" t="s">
        <v>33</v>
      </c>
      <c r="D234" t="s">
        <v>14</v>
      </c>
      <c r="G234" s="21">
        <f t="shared" si="6"/>
        <v>0</v>
      </c>
      <c r="H234" s="29">
        <v>7</v>
      </c>
      <c r="I234" s="29" t="s">
        <v>53</v>
      </c>
      <c r="J234" s="29" t="s">
        <v>53</v>
      </c>
      <c r="K234" s="29" t="s">
        <v>53</v>
      </c>
      <c r="L234" s="29" t="s">
        <v>53</v>
      </c>
      <c r="M234" s="29" t="s">
        <v>53</v>
      </c>
      <c r="N234" s="29">
        <v>0</v>
      </c>
      <c r="O234" s="29" t="s">
        <v>883</v>
      </c>
      <c r="P234" t="s">
        <v>893</v>
      </c>
      <c r="Q234" s="36" t="s">
        <v>889</v>
      </c>
      <c r="R234" s="31"/>
      <c r="S234" t="s">
        <v>877</v>
      </c>
      <c r="T234" s="9" t="str">
        <f t="shared" si="7"/>
        <v>None</v>
      </c>
    </row>
    <row r="235" spans="1:20">
      <c r="A235">
        <v>-69.658962322999997</v>
      </c>
      <c r="B235">
        <v>44.534187631000002</v>
      </c>
      <c r="C235" t="s">
        <v>33</v>
      </c>
      <c r="D235" t="s">
        <v>14</v>
      </c>
      <c r="G235" s="21">
        <f t="shared" si="6"/>
        <v>0</v>
      </c>
      <c r="H235" s="29">
        <v>7</v>
      </c>
      <c r="I235" s="29" t="s">
        <v>53</v>
      </c>
      <c r="J235" s="29" t="s">
        <v>53</v>
      </c>
      <c r="K235" s="29" t="s">
        <v>53</v>
      </c>
      <c r="L235" s="29" t="s">
        <v>53</v>
      </c>
      <c r="M235" s="29" t="s">
        <v>53</v>
      </c>
      <c r="N235" s="29">
        <v>0</v>
      </c>
      <c r="O235" s="29" t="s">
        <v>883</v>
      </c>
      <c r="P235" t="s">
        <v>893</v>
      </c>
      <c r="Q235" s="36" t="s">
        <v>889</v>
      </c>
      <c r="R235" s="31"/>
      <c r="S235" t="s">
        <v>877</v>
      </c>
      <c r="T235" s="9" t="str">
        <f t="shared" si="7"/>
        <v>None</v>
      </c>
    </row>
    <row r="236" spans="1:20">
      <c r="A236">
        <v>-69.654740511</v>
      </c>
      <c r="B236">
        <v>44.579227918999997</v>
      </c>
      <c r="C236" t="s">
        <v>33</v>
      </c>
      <c r="D236" t="s">
        <v>14</v>
      </c>
      <c r="G236" s="21">
        <f t="shared" si="6"/>
        <v>0</v>
      </c>
      <c r="H236" s="29">
        <v>7</v>
      </c>
      <c r="I236" s="29" t="s">
        <v>53</v>
      </c>
      <c r="J236" s="29" t="s">
        <v>53</v>
      </c>
      <c r="K236" s="29" t="s">
        <v>53</v>
      </c>
      <c r="L236" s="29" t="s">
        <v>53</v>
      </c>
      <c r="M236" s="29" t="s">
        <v>53</v>
      </c>
      <c r="N236" s="29">
        <v>0</v>
      </c>
      <c r="O236" s="29" t="s">
        <v>883</v>
      </c>
      <c r="P236" t="s">
        <v>893</v>
      </c>
      <c r="Q236" s="36" t="s">
        <v>889</v>
      </c>
      <c r="R236" s="31"/>
      <c r="S236" t="s">
        <v>877</v>
      </c>
      <c r="T236" s="9" t="str">
        <f t="shared" si="7"/>
        <v>None</v>
      </c>
    </row>
    <row r="237" spans="1:20">
      <c r="A237">
        <v>-69.643613383000002</v>
      </c>
      <c r="B237">
        <v>44.534504181999999</v>
      </c>
      <c r="C237" t="s">
        <v>33</v>
      </c>
      <c r="D237" t="s">
        <v>14</v>
      </c>
      <c r="G237" s="21">
        <f t="shared" si="6"/>
        <v>0</v>
      </c>
      <c r="H237" s="29">
        <v>7</v>
      </c>
      <c r="I237" s="29" t="s">
        <v>53</v>
      </c>
      <c r="J237" s="29" t="s">
        <v>53</v>
      </c>
      <c r="K237" s="29" t="s">
        <v>53</v>
      </c>
      <c r="L237" s="29" t="s">
        <v>53</v>
      </c>
      <c r="M237" s="29" t="s">
        <v>53</v>
      </c>
      <c r="N237" s="29">
        <v>0</v>
      </c>
      <c r="O237" s="29" t="s">
        <v>885</v>
      </c>
      <c r="P237" t="s">
        <v>893</v>
      </c>
      <c r="Q237" s="36" t="s">
        <v>889</v>
      </c>
      <c r="R237" s="31"/>
      <c r="S237" t="s">
        <v>877</v>
      </c>
      <c r="T237" s="9" t="str">
        <f t="shared" si="7"/>
        <v>None</v>
      </c>
    </row>
    <row r="238" spans="1:20">
      <c r="A238">
        <v>-69.642741838000006</v>
      </c>
      <c r="B238">
        <v>44.534680014000003</v>
      </c>
      <c r="C238" t="s">
        <v>33</v>
      </c>
      <c r="D238" t="s">
        <v>14</v>
      </c>
      <c r="G238" s="21">
        <f t="shared" si="6"/>
        <v>0</v>
      </c>
      <c r="H238" s="29">
        <v>7</v>
      </c>
      <c r="I238" s="29" t="s">
        <v>53</v>
      </c>
      <c r="J238" s="29" t="s">
        <v>53</v>
      </c>
      <c r="K238" s="29" t="s">
        <v>53</v>
      </c>
      <c r="L238" s="29" t="s">
        <v>53</v>
      </c>
      <c r="M238" s="29" t="s">
        <v>53</v>
      </c>
      <c r="N238" s="29">
        <v>0</v>
      </c>
      <c r="O238" s="29" t="s">
        <v>885</v>
      </c>
      <c r="P238" t="s">
        <v>893</v>
      </c>
      <c r="Q238" s="36" t="s">
        <v>889</v>
      </c>
      <c r="R238" s="31"/>
      <c r="S238" t="s">
        <v>877</v>
      </c>
      <c r="T238" s="9" t="str">
        <f t="shared" si="7"/>
        <v>None</v>
      </c>
    </row>
    <row r="239" spans="1:20">
      <c r="A239">
        <v>-69.644259668000004</v>
      </c>
      <c r="B239">
        <v>44.561308101000002</v>
      </c>
      <c r="C239" t="s">
        <v>13</v>
      </c>
      <c r="D239" t="s">
        <v>14</v>
      </c>
      <c r="G239" s="21">
        <f t="shared" si="6"/>
        <v>0</v>
      </c>
      <c r="H239" s="29">
        <v>7</v>
      </c>
      <c r="I239" s="29" t="s">
        <v>53</v>
      </c>
      <c r="J239" s="29" t="s">
        <v>53</v>
      </c>
      <c r="K239" s="29" t="s">
        <v>53</v>
      </c>
      <c r="L239" s="29" t="s">
        <v>53</v>
      </c>
      <c r="M239" s="29" t="s">
        <v>53</v>
      </c>
      <c r="N239" s="29">
        <v>0</v>
      </c>
      <c r="O239" s="29" t="s">
        <v>883</v>
      </c>
      <c r="P239" t="s">
        <v>893</v>
      </c>
      <c r="Q239" s="36" t="s">
        <v>889</v>
      </c>
      <c r="R239" s="31"/>
      <c r="S239" t="s">
        <v>877</v>
      </c>
      <c r="T239" s="9" t="str">
        <f t="shared" si="7"/>
        <v>None</v>
      </c>
    </row>
    <row r="240" spans="1:20">
      <c r="A240">
        <v>-69.644541863000001</v>
      </c>
      <c r="B240">
        <v>44.561126258999998</v>
      </c>
      <c r="C240" t="s">
        <v>13</v>
      </c>
      <c r="D240" t="s">
        <v>14</v>
      </c>
      <c r="G240" s="21">
        <f t="shared" si="6"/>
        <v>0</v>
      </c>
      <c r="H240" s="29">
        <v>7</v>
      </c>
      <c r="I240" s="29" t="s">
        <v>53</v>
      </c>
      <c r="J240" s="29" t="s">
        <v>53</v>
      </c>
      <c r="K240" s="29" t="s">
        <v>53</v>
      </c>
      <c r="L240" s="29" t="s">
        <v>53</v>
      </c>
      <c r="M240" s="29" t="s">
        <v>53</v>
      </c>
      <c r="N240" s="29">
        <v>0</v>
      </c>
      <c r="O240" s="29" t="s">
        <v>883</v>
      </c>
      <c r="P240" t="s">
        <v>893</v>
      </c>
      <c r="Q240" s="36" t="s">
        <v>889</v>
      </c>
      <c r="R240" s="31"/>
      <c r="S240" t="s">
        <v>877</v>
      </c>
      <c r="T240" s="9" t="str">
        <f t="shared" si="7"/>
        <v>None</v>
      </c>
    </row>
    <row r="241" spans="1:20">
      <c r="A241">
        <v>-69.654905241999998</v>
      </c>
      <c r="B241">
        <v>44.580012486000001</v>
      </c>
      <c r="C241" t="s">
        <v>13</v>
      </c>
      <c r="D241" t="s">
        <v>14</v>
      </c>
      <c r="G241" s="21">
        <f t="shared" si="6"/>
        <v>0</v>
      </c>
      <c r="H241" s="29">
        <v>7</v>
      </c>
      <c r="I241" s="29" t="s">
        <v>53</v>
      </c>
      <c r="J241" s="29" t="s">
        <v>53</v>
      </c>
      <c r="K241" s="29" t="s">
        <v>53</v>
      </c>
      <c r="L241" s="29" t="s">
        <v>53</v>
      </c>
      <c r="M241" s="29" t="s">
        <v>53</v>
      </c>
      <c r="N241" s="29">
        <v>0</v>
      </c>
      <c r="O241" s="29" t="s">
        <v>883</v>
      </c>
      <c r="P241" t="s">
        <v>893</v>
      </c>
      <c r="Q241" s="36" t="s">
        <v>889</v>
      </c>
      <c r="R241" s="31"/>
      <c r="S241" t="s">
        <v>877</v>
      </c>
      <c r="T241" s="9" t="str">
        <f t="shared" si="7"/>
        <v>None</v>
      </c>
    </row>
    <row r="242" spans="1:20">
      <c r="A242">
        <v>-69.654871756000006</v>
      </c>
      <c r="B242">
        <v>44.57982492</v>
      </c>
      <c r="C242" t="s">
        <v>13</v>
      </c>
      <c r="D242" t="s">
        <v>14</v>
      </c>
      <c r="G242" s="21">
        <f t="shared" si="6"/>
        <v>0</v>
      </c>
      <c r="H242" s="29">
        <v>7</v>
      </c>
      <c r="I242" s="29" t="s">
        <v>53</v>
      </c>
      <c r="J242" s="29" t="s">
        <v>53</v>
      </c>
      <c r="K242" s="29" t="s">
        <v>53</v>
      </c>
      <c r="L242" s="29" t="s">
        <v>53</v>
      </c>
      <c r="M242" s="29" t="s">
        <v>53</v>
      </c>
      <c r="N242" s="29">
        <v>0</v>
      </c>
      <c r="O242" s="29" t="s">
        <v>883</v>
      </c>
      <c r="P242" t="s">
        <v>893</v>
      </c>
      <c r="Q242" s="36" t="s">
        <v>889</v>
      </c>
      <c r="R242" s="31"/>
      <c r="S242" t="s">
        <v>877</v>
      </c>
      <c r="T242" s="9" t="str">
        <f t="shared" si="7"/>
        <v>None</v>
      </c>
    </row>
    <row r="243" spans="1:20">
      <c r="A243">
        <v>-69.654818667000001</v>
      </c>
      <c r="B243">
        <v>44.579799960999999</v>
      </c>
      <c r="C243" t="s">
        <v>13</v>
      </c>
      <c r="D243" t="s">
        <v>14</v>
      </c>
      <c r="G243" s="21">
        <f t="shared" si="6"/>
        <v>0</v>
      </c>
      <c r="H243" s="29">
        <v>7</v>
      </c>
      <c r="I243" s="29" t="s">
        <v>53</v>
      </c>
      <c r="J243" s="29" t="s">
        <v>53</v>
      </c>
      <c r="K243" s="29" t="s">
        <v>53</v>
      </c>
      <c r="L243" s="29" t="s">
        <v>53</v>
      </c>
      <c r="M243" s="29" t="s">
        <v>53</v>
      </c>
      <c r="N243" s="29">
        <v>0</v>
      </c>
      <c r="O243" s="29" t="s">
        <v>883</v>
      </c>
      <c r="P243" t="s">
        <v>893</v>
      </c>
      <c r="Q243" s="36" t="s">
        <v>889</v>
      </c>
      <c r="R243" s="31"/>
      <c r="S243" t="s">
        <v>877</v>
      </c>
      <c r="T243" s="9" t="str">
        <f t="shared" si="7"/>
        <v>None</v>
      </c>
    </row>
    <row r="244" spans="1:20">
      <c r="A244">
        <v>-69.654839456000005</v>
      </c>
      <c r="B244">
        <v>44.579760694000001</v>
      </c>
      <c r="C244" t="s">
        <v>13</v>
      </c>
      <c r="D244" t="s">
        <v>21</v>
      </c>
      <c r="G244" s="21">
        <f t="shared" si="6"/>
        <v>0</v>
      </c>
      <c r="H244" s="29">
        <v>7</v>
      </c>
      <c r="I244" s="29" t="s">
        <v>53</v>
      </c>
      <c r="J244" s="29" t="s">
        <v>53</v>
      </c>
      <c r="K244" s="29" t="s">
        <v>53</v>
      </c>
      <c r="L244" s="29" t="s">
        <v>53</v>
      </c>
      <c r="M244" s="29" t="s">
        <v>53</v>
      </c>
      <c r="N244" s="29">
        <v>0</v>
      </c>
      <c r="O244" s="29" t="s">
        <v>883</v>
      </c>
      <c r="P244" t="s">
        <v>893</v>
      </c>
      <c r="Q244" s="36" t="s">
        <v>889</v>
      </c>
      <c r="R244" s="31"/>
      <c r="S244" t="s">
        <v>877</v>
      </c>
      <c r="T244" s="9" t="str">
        <f t="shared" si="7"/>
        <v>None</v>
      </c>
    </row>
    <row r="245" spans="1:20">
      <c r="A245">
        <v>-69.659557883000005</v>
      </c>
      <c r="B245">
        <v>44.534133674000003</v>
      </c>
      <c r="C245" t="s">
        <v>16</v>
      </c>
      <c r="D245" t="s">
        <v>14</v>
      </c>
      <c r="G245" s="21">
        <f t="shared" si="6"/>
        <v>0</v>
      </c>
      <c r="H245" s="29">
        <v>7</v>
      </c>
      <c r="I245" s="29" t="s">
        <v>53</v>
      </c>
      <c r="J245" s="29" t="s">
        <v>53</v>
      </c>
      <c r="K245" s="29" t="s">
        <v>53</v>
      </c>
      <c r="L245" s="29" t="s">
        <v>53</v>
      </c>
      <c r="M245" s="29" t="s">
        <v>53</v>
      </c>
      <c r="N245" s="29">
        <v>0</v>
      </c>
      <c r="O245" s="29" t="s">
        <v>883</v>
      </c>
      <c r="P245" t="s">
        <v>893</v>
      </c>
      <c r="Q245" s="36" t="s">
        <v>889</v>
      </c>
      <c r="R245" s="31"/>
      <c r="S245" t="s">
        <v>877</v>
      </c>
      <c r="T245" s="9" t="str">
        <f t="shared" si="7"/>
        <v>None</v>
      </c>
    </row>
    <row r="246" spans="1:20">
      <c r="A246">
        <v>-69.661989259999999</v>
      </c>
      <c r="B246">
        <v>44.528641084</v>
      </c>
      <c r="C246" t="s">
        <v>52</v>
      </c>
      <c r="D246" t="s">
        <v>23</v>
      </c>
      <c r="G246" s="21">
        <f t="shared" si="6"/>
        <v>0</v>
      </c>
      <c r="H246" s="29">
        <v>7</v>
      </c>
      <c r="I246" s="29" t="s">
        <v>53</v>
      </c>
      <c r="J246" s="29" t="s">
        <v>53</v>
      </c>
      <c r="K246" s="29" t="s">
        <v>53</v>
      </c>
      <c r="L246" s="29" t="s">
        <v>53</v>
      </c>
      <c r="M246" s="29" t="s">
        <v>53</v>
      </c>
      <c r="N246" s="29">
        <v>0</v>
      </c>
      <c r="O246" s="29" t="s">
        <v>883</v>
      </c>
      <c r="P246" t="s">
        <v>893</v>
      </c>
      <c r="Q246" s="36" t="s">
        <v>889</v>
      </c>
      <c r="R246" s="31"/>
      <c r="S246" t="s">
        <v>877</v>
      </c>
      <c r="T246" s="9" t="str">
        <f t="shared" si="7"/>
        <v>None</v>
      </c>
    </row>
    <row r="247" spans="1:20">
      <c r="A247">
        <v>-69.662122753999995</v>
      </c>
      <c r="B247">
        <v>44.528620351999997</v>
      </c>
      <c r="C247" t="s">
        <v>17</v>
      </c>
      <c r="D247" t="s">
        <v>14</v>
      </c>
      <c r="G247" s="21">
        <f t="shared" si="6"/>
        <v>0</v>
      </c>
      <c r="H247" s="29">
        <v>6</v>
      </c>
      <c r="I247" s="29" t="s">
        <v>53</v>
      </c>
      <c r="J247" s="29" t="s">
        <v>53</v>
      </c>
      <c r="K247" s="29" t="s">
        <v>53</v>
      </c>
      <c r="L247" s="29" t="s">
        <v>53</v>
      </c>
      <c r="M247" s="29" t="s">
        <v>53</v>
      </c>
      <c r="N247" s="29">
        <v>0</v>
      </c>
      <c r="O247" s="29" t="s">
        <v>883</v>
      </c>
      <c r="P247" t="s">
        <v>893</v>
      </c>
      <c r="Q247" s="36" t="s">
        <v>889</v>
      </c>
      <c r="R247" s="31"/>
      <c r="S247" t="s">
        <v>877</v>
      </c>
      <c r="T247" s="9" t="str">
        <f t="shared" si="7"/>
        <v>None</v>
      </c>
    </row>
    <row r="248" spans="1:20">
      <c r="A248">
        <v>-69.661257410999994</v>
      </c>
      <c r="B248">
        <v>44.527650661000003</v>
      </c>
      <c r="C248" t="s">
        <v>17</v>
      </c>
      <c r="D248" t="s">
        <v>14</v>
      </c>
      <c r="G248" s="21">
        <f t="shared" si="6"/>
        <v>0</v>
      </c>
      <c r="H248" s="29">
        <v>6</v>
      </c>
      <c r="I248" s="29" t="s">
        <v>53</v>
      </c>
      <c r="J248" s="29" t="s">
        <v>53</v>
      </c>
      <c r="K248" s="29" t="s">
        <v>53</v>
      </c>
      <c r="L248" s="29" t="s">
        <v>53</v>
      </c>
      <c r="M248" s="29" t="s">
        <v>53</v>
      </c>
      <c r="N248" s="29">
        <v>0</v>
      </c>
      <c r="O248" s="29" t="s">
        <v>883</v>
      </c>
      <c r="P248" t="s">
        <v>893</v>
      </c>
      <c r="Q248" s="36" t="s">
        <v>889</v>
      </c>
      <c r="R248" s="31"/>
      <c r="S248" t="s">
        <v>877</v>
      </c>
      <c r="T248" s="9" t="str">
        <f t="shared" si="7"/>
        <v>None</v>
      </c>
    </row>
    <row r="249" spans="1:20">
      <c r="A249">
        <v>-69.661275549999999</v>
      </c>
      <c r="B249">
        <v>44.527519990000002</v>
      </c>
      <c r="C249" t="s">
        <v>17</v>
      </c>
      <c r="D249" t="s">
        <v>14</v>
      </c>
      <c r="G249" s="21">
        <f t="shared" si="6"/>
        <v>0</v>
      </c>
      <c r="H249" s="29">
        <v>6</v>
      </c>
      <c r="I249" s="29" t="s">
        <v>53</v>
      </c>
      <c r="J249" s="29" t="s">
        <v>53</v>
      </c>
      <c r="K249" s="29" t="s">
        <v>53</v>
      </c>
      <c r="L249" s="29" t="s">
        <v>53</v>
      </c>
      <c r="M249" s="29" t="s">
        <v>53</v>
      </c>
      <c r="N249" s="29">
        <v>0</v>
      </c>
      <c r="O249" s="29" t="s">
        <v>883</v>
      </c>
      <c r="P249" t="s">
        <v>893</v>
      </c>
      <c r="Q249" s="36" t="s">
        <v>889</v>
      </c>
      <c r="R249" s="31"/>
      <c r="S249" t="s">
        <v>877</v>
      </c>
      <c r="T249" s="9" t="str">
        <f t="shared" si="7"/>
        <v>None</v>
      </c>
    </row>
    <row r="250" spans="1:20">
      <c r="A250">
        <v>-69.660490021000001</v>
      </c>
      <c r="B250">
        <v>44.533734043999999</v>
      </c>
      <c r="C250" t="s">
        <v>25</v>
      </c>
      <c r="D250" t="s">
        <v>14</v>
      </c>
      <c r="G250" s="21">
        <f t="shared" si="6"/>
        <v>0</v>
      </c>
      <c r="H250" s="29">
        <v>6</v>
      </c>
      <c r="I250" s="29" t="s">
        <v>53</v>
      </c>
      <c r="J250" s="29" t="s">
        <v>53</v>
      </c>
      <c r="K250" s="29" t="s">
        <v>53</v>
      </c>
      <c r="L250" s="29" t="s">
        <v>53</v>
      </c>
      <c r="M250" s="29" t="s">
        <v>53</v>
      </c>
      <c r="N250" s="29">
        <v>0</v>
      </c>
      <c r="O250" s="29" t="s">
        <v>883</v>
      </c>
      <c r="P250" t="s">
        <v>893</v>
      </c>
      <c r="Q250" s="36" t="s">
        <v>889</v>
      </c>
      <c r="R250" s="31"/>
      <c r="S250" t="s">
        <v>877</v>
      </c>
      <c r="T250" s="9" t="str">
        <f t="shared" si="7"/>
        <v>None</v>
      </c>
    </row>
    <row r="251" spans="1:20">
      <c r="A251">
        <v>-69.660521493999994</v>
      </c>
      <c r="B251">
        <v>44.533796584000001</v>
      </c>
      <c r="C251" t="s">
        <v>25</v>
      </c>
      <c r="D251" t="s">
        <v>19</v>
      </c>
      <c r="G251" s="21">
        <f t="shared" si="6"/>
        <v>0</v>
      </c>
      <c r="H251" s="29">
        <v>6</v>
      </c>
      <c r="I251" s="29" t="s">
        <v>53</v>
      </c>
      <c r="J251" s="29" t="s">
        <v>53</v>
      </c>
      <c r="K251" s="29" t="s">
        <v>53</v>
      </c>
      <c r="L251" s="29" t="s">
        <v>53</v>
      </c>
      <c r="M251" s="29" t="s">
        <v>53</v>
      </c>
      <c r="N251" s="29">
        <v>0</v>
      </c>
      <c r="O251" s="29" t="s">
        <v>883</v>
      </c>
      <c r="P251" t="s">
        <v>893</v>
      </c>
      <c r="Q251" s="36" t="s">
        <v>889</v>
      </c>
      <c r="R251" s="31"/>
      <c r="S251" t="s">
        <v>877</v>
      </c>
      <c r="T251" s="9" t="str">
        <f t="shared" si="7"/>
        <v>None</v>
      </c>
    </row>
    <row r="252" spans="1:20">
      <c r="A252">
        <v>-69.659194819999996</v>
      </c>
      <c r="B252">
        <v>44.527610527999997</v>
      </c>
      <c r="C252" t="s">
        <v>25</v>
      </c>
      <c r="D252" t="s">
        <v>19</v>
      </c>
      <c r="G252" s="21">
        <f t="shared" si="6"/>
        <v>0</v>
      </c>
      <c r="H252" s="29">
        <v>6</v>
      </c>
      <c r="I252" s="29" t="s">
        <v>53</v>
      </c>
      <c r="J252" s="29" t="s">
        <v>53</v>
      </c>
      <c r="K252" s="29" t="s">
        <v>53</v>
      </c>
      <c r="L252" s="29" t="s">
        <v>53</v>
      </c>
      <c r="M252" s="29" t="s">
        <v>53</v>
      </c>
      <c r="N252" s="29">
        <v>0</v>
      </c>
      <c r="O252" s="29" t="s">
        <v>883</v>
      </c>
      <c r="P252" t="s">
        <v>893</v>
      </c>
      <c r="Q252" s="36" t="s">
        <v>889</v>
      </c>
      <c r="R252" s="31"/>
      <c r="S252" t="s">
        <v>877</v>
      </c>
      <c r="T252" s="9" t="str">
        <f t="shared" si="7"/>
        <v>None</v>
      </c>
    </row>
    <row r="253" spans="1:20">
      <c r="A253">
        <v>-69.659080365999998</v>
      </c>
      <c r="B253">
        <v>44.534101685000003</v>
      </c>
      <c r="C253" t="s">
        <v>25</v>
      </c>
      <c r="D253" t="s">
        <v>14</v>
      </c>
      <c r="G253" s="21">
        <f t="shared" si="6"/>
        <v>0</v>
      </c>
      <c r="H253" s="29">
        <v>6</v>
      </c>
      <c r="I253" s="29" t="s">
        <v>53</v>
      </c>
      <c r="J253" s="29" t="s">
        <v>53</v>
      </c>
      <c r="K253" s="29" t="s">
        <v>53</v>
      </c>
      <c r="L253" s="29" t="s">
        <v>53</v>
      </c>
      <c r="M253" s="29" t="s">
        <v>53</v>
      </c>
      <c r="N253" s="29">
        <v>0</v>
      </c>
      <c r="O253" s="29" t="s">
        <v>883</v>
      </c>
      <c r="P253" t="s">
        <v>893</v>
      </c>
      <c r="Q253" s="36" t="s">
        <v>889</v>
      </c>
      <c r="R253" s="31"/>
      <c r="S253" t="s">
        <v>877</v>
      </c>
      <c r="T253" s="9" t="str">
        <f t="shared" si="7"/>
        <v>None</v>
      </c>
    </row>
    <row r="254" spans="1:20">
      <c r="A254">
        <v>-69.659032007999997</v>
      </c>
      <c r="B254">
        <v>44.534053628000002</v>
      </c>
      <c r="C254" t="s">
        <v>25</v>
      </c>
      <c r="D254" t="s">
        <v>14</v>
      </c>
      <c r="G254" s="21">
        <f t="shared" si="6"/>
        <v>0</v>
      </c>
      <c r="H254" s="29">
        <v>6</v>
      </c>
      <c r="I254" s="29">
        <v>6</v>
      </c>
      <c r="J254" s="29">
        <v>6</v>
      </c>
      <c r="K254" s="29">
        <v>6</v>
      </c>
      <c r="L254" s="29">
        <v>5</v>
      </c>
      <c r="M254" s="29" t="s">
        <v>53</v>
      </c>
      <c r="N254" s="29">
        <v>0</v>
      </c>
      <c r="O254" s="29" t="s">
        <v>883</v>
      </c>
      <c r="P254" t="s">
        <v>893</v>
      </c>
      <c r="Q254" s="36" t="s">
        <v>889</v>
      </c>
      <c r="R254" s="31"/>
      <c r="S254" t="s">
        <v>877</v>
      </c>
      <c r="T254" s="9" t="str">
        <f t="shared" si="7"/>
        <v>None</v>
      </c>
    </row>
    <row r="255" spans="1:20">
      <c r="A255">
        <v>-69.656578388</v>
      </c>
      <c r="B255">
        <v>44.581199001999998</v>
      </c>
      <c r="C255" t="s">
        <v>25</v>
      </c>
      <c r="D255" t="s">
        <v>14</v>
      </c>
      <c r="G255" s="21">
        <f t="shared" si="6"/>
        <v>0</v>
      </c>
      <c r="H255" s="29">
        <v>6</v>
      </c>
      <c r="I255" s="29" t="s">
        <v>53</v>
      </c>
      <c r="J255" s="29" t="s">
        <v>53</v>
      </c>
      <c r="K255" s="29" t="s">
        <v>53</v>
      </c>
      <c r="L255" s="29" t="s">
        <v>53</v>
      </c>
      <c r="M255" s="29" t="s">
        <v>53</v>
      </c>
      <c r="N255" s="29">
        <v>0</v>
      </c>
      <c r="O255" s="29" t="s">
        <v>883</v>
      </c>
      <c r="P255" t="s">
        <v>893</v>
      </c>
      <c r="Q255" s="36" t="s">
        <v>889</v>
      </c>
      <c r="R255" s="31"/>
      <c r="S255" t="s">
        <v>877</v>
      </c>
      <c r="T255" s="9" t="str">
        <f t="shared" si="7"/>
        <v>None</v>
      </c>
    </row>
    <row r="256" spans="1:20">
      <c r="A256">
        <v>-69.654702909999997</v>
      </c>
      <c r="B256">
        <v>44.579126864000003</v>
      </c>
      <c r="C256" t="s">
        <v>25</v>
      </c>
      <c r="D256" t="s">
        <v>14</v>
      </c>
      <c r="G256" s="21">
        <f t="shared" si="6"/>
        <v>0</v>
      </c>
      <c r="H256" s="29">
        <v>6</v>
      </c>
      <c r="I256" s="29" t="s">
        <v>53</v>
      </c>
      <c r="J256" s="29" t="s">
        <v>53</v>
      </c>
      <c r="K256" s="29" t="s">
        <v>53</v>
      </c>
      <c r="L256" s="29" t="s">
        <v>53</v>
      </c>
      <c r="M256" s="29" t="s">
        <v>53</v>
      </c>
      <c r="N256" s="29">
        <v>0</v>
      </c>
      <c r="O256" s="29" t="s">
        <v>883</v>
      </c>
      <c r="P256" t="s">
        <v>893</v>
      </c>
      <c r="Q256" s="36" t="s">
        <v>889</v>
      </c>
      <c r="R256" s="31"/>
      <c r="S256" t="s">
        <v>877</v>
      </c>
      <c r="T256" s="9" t="str">
        <f t="shared" si="7"/>
        <v>None</v>
      </c>
    </row>
    <row r="257" spans="1:20">
      <c r="A257">
        <v>-69.654961951999994</v>
      </c>
      <c r="B257">
        <v>44.580071095000001</v>
      </c>
      <c r="C257" t="s">
        <v>25</v>
      </c>
      <c r="D257" t="s">
        <v>14</v>
      </c>
      <c r="G257" s="21">
        <f t="shared" si="6"/>
        <v>0</v>
      </c>
      <c r="H257" s="29">
        <v>6</v>
      </c>
      <c r="I257" s="29" t="s">
        <v>53</v>
      </c>
      <c r="J257" s="29" t="s">
        <v>53</v>
      </c>
      <c r="K257" s="29" t="s">
        <v>53</v>
      </c>
      <c r="L257" s="29" t="s">
        <v>53</v>
      </c>
      <c r="M257" s="29" t="s">
        <v>53</v>
      </c>
      <c r="N257" s="29">
        <v>0</v>
      </c>
      <c r="O257" s="29" t="s">
        <v>883</v>
      </c>
      <c r="P257" t="s">
        <v>893</v>
      </c>
      <c r="Q257" s="36" t="s">
        <v>889</v>
      </c>
      <c r="R257" s="31"/>
      <c r="S257" t="s">
        <v>877</v>
      </c>
      <c r="T257" s="9" t="str">
        <f t="shared" si="7"/>
        <v>None</v>
      </c>
    </row>
    <row r="258" spans="1:20">
      <c r="A258">
        <v>-69.627674588000005</v>
      </c>
      <c r="B258">
        <v>44.550703573</v>
      </c>
      <c r="C258" t="s">
        <v>25</v>
      </c>
      <c r="D258" t="s">
        <v>21</v>
      </c>
      <c r="G258" s="21">
        <f t="shared" ref="G258:G321" si="8">IF(Q258="Y", 1, 0)</f>
        <v>0</v>
      </c>
      <c r="H258" s="29">
        <v>6</v>
      </c>
      <c r="I258" s="29" t="s">
        <v>53</v>
      </c>
      <c r="J258" s="29" t="s">
        <v>53</v>
      </c>
      <c r="K258" s="29" t="s">
        <v>53</v>
      </c>
      <c r="L258" s="29" t="s">
        <v>53</v>
      </c>
      <c r="M258" s="29" t="s">
        <v>53</v>
      </c>
      <c r="N258" s="29">
        <v>0</v>
      </c>
      <c r="O258" s="29" t="s">
        <v>885</v>
      </c>
      <c r="P258" t="s">
        <v>893</v>
      </c>
      <c r="Q258" s="36" t="s">
        <v>889</v>
      </c>
      <c r="R258" s="31"/>
      <c r="S258" t="s">
        <v>877</v>
      </c>
      <c r="T258" s="9" t="str">
        <f t="shared" ref="T258:T321" si="9">IF(Q258="N","None",(IF(AND(S258="Ornamental",Q258="Y"),"Insert/Injection",(IF(AND(OR(S258="Bush",H258&lt;10),Q258="Y"),"Manual Removal","Organic Spray")))))</f>
        <v>None</v>
      </c>
    </row>
    <row r="259" spans="1:20">
      <c r="A259">
        <v>-69.659546210000002</v>
      </c>
      <c r="B259">
        <v>44.526941667999999</v>
      </c>
      <c r="C259" t="s">
        <v>25</v>
      </c>
      <c r="D259" t="s">
        <v>14</v>
      </c>
      <c r="G259" s="21">
        <f t="shared" si="8"/>
        <v>0</v>
      </c>
      <c r="H259" s="29">
        <v>6</v>
      </c>
      <c r="I259" s="29" t="s">
        <v>53</v>
      </c>
      <c r="J259" s="29" t="s">
        <v>53</v>
      </c>
      <c r="K259" s="29" t="s">
        <v>53</v>
      </c>
      <c r="L259" s="29" t="s">
        <v>53</v>
      </c>
      <c r="M259" s="29" t="s">
        <v>53</v>
      </c>
      <c r="N259" s="29">
        <v>0</v>
      </c>
      <c r="O259" s="29" t="s">
        <v>885</v>
      </c>
      <c r="P259" t="s">
        <v>893</v>
      </c>
      <c r="Q259" s="36" t="s">
        <v>889</v>
      </c>
      <c r="R259" s="31"/>
      <c r="S259" t="s">
        <v>877</v>
      </c>
      <c r="T259" s="9" t="str">
        <f t="shared" si="9"/>
        <v>None</v>
      </c>
    </row>
    <row r="260" spans="1:20">
      <c r="A260">
        <v>-69.656005296999993</v>
      </c>
      <c r="B260">
        <v>44.580622806000001</v>
      </c>
      <c r="C260" t="s">
        <v>27</v>
      </c>
      <c r="D260" t="s">
        <v>14</v>
      </c>
      <c r="G260" s="21">
        <f t="shared" si="8"/>
        <v>0</v>
      </c>
      <c r="H260" s="29">
        <v>6</v>
      </c>
      <c r="I260" s="29" t="s">
        <v>53</v>
      </c>
      <c r="J260" s="29" t="s">
        <v>53</v>
      </c>
      <c r="K260" s="29" t="s">
        <v>53</v>
      </c>
      <c r="L260" s="29" t="s">
        <v>53</v>
      </c>
      <c r="M260" s="29" t="s">
        <v>53</v>
      </c>
      <c r="N260" s="29">
        <v>0</v>
      </c>
      <c r="O260" s="29" t="s">
        <v>883</v>
      </c>
      <c r="P260" t="s">
        <v>893</v>
      </c>
      <c r="Q260" s="36" t="s">
        <v>889</v>
      </c>
      <c r="R260" s="31"/>
      <c r="S260" t="s">
        <v>877</v>
      </c>
      <c r="T260" s="9" t="str">
        <f t="shared" si="9"/>
        <v>None</v>
      </c>
    </row>
    <row r="261" spans="1:20">
      <c r="A261">
        <v>-69.633711421000001</v>
      </c>
      <c r="B261">
        <v>44.546473560000003</v>
      </c>
      <c r="C261" t="s">
        <v>33</v>
      </c>
      <c r="D261" t="s">
        <v>14</v>
      </c>
      <c r="G261" s="21">
        <f t="shared" si="8"/>
        <v>0</v>
      </c>
      <c r="H261" s="29">
        <v>6</v>
      </c>
      <c r="I261" s="29" t="s">
        <v>53</v>
      </c>
      <c r="J261" s="29" t="s">
        <v>53</v>
      </c>
      <c r="K261" s="29" t="s">
        <v>53</v>
      </c>
      <c r="L261" s="29" t="s">
        <v>53</v>
      </c>
      <c r="M261" s="29" t="s">
        <v>53</v>
      </c>
      <c r="N261" s="29">
        <v>0</v>
      </c>
      <c r="O261" s="29" t="s">
        <v>883</v>
      </c>
      <c r="P261" t="s">
        <v>893</v>
      </c>
      <c r="Q261" s="36" t="s">
        <v>889</v>
      </c>
      <c r="R261" s="31"/>
      <c r="S261" t="s">
        <v>877</v>
      </c>
      <c r="T261" s="9" t="str">
        <f t="shared" si="9"/>
        <v>None</v>
      </c>
    </row>
    <row r="262" spans="1:20">
      <c r="A262">
        <v>-69.628205387999998</v>
      </c>
      <c r="B262">
        <v>44.552326657000002</v>
      </c>
      <c r="C262" t="s">
        <v>33</v>
      </c>
      <c r="D262" t="s">
        <v>21</v>
      </c>
      <c r="G262" s="21">
        <f t="shared" si="8"/>
        <v>0</v>
      </c>
      <c r="H262" s="29">
        <v>6</v>
      </c>
      <c r="I262" s="29" t="s">
        <v>53</v>
      </c>
      <c r="J262" s="29" t="s">
        <v>53</v>
      </c>
      <c r="K262" s="29" t="s">
        <v>53</v>
      </c>
      <c r="L262" s="29" t="s">
        <v>53</v>
      </c>
      <c r="M262" s="29" t="s">
        <v>53</v>
      </c>
      <c r="N262" s="29">
        <v>0</v>
      </c>
      <c r="O262" s="29" t="s">
        <v>883</v>
      </c>
      <c r="P262" t="s">
        <v>893</v>
      </c>
      <c r="Q262" s="36" t="s">
        <v>889</v>
      </c>
      <c r="R262" s="31"/>
      <c r="S262" t="s">
        <v>877</v>
      </c>
      <c r="T262" s="9" t="str">
        <f t="shared" si="9"/>
        <v>None</v>
      </c>
    </row>
    <row r="263" spans="1:20">
      <c r="A263">
        <v>-69.628208065999999</v>
      </c>
      <c r="B263">
        <v>44.552134336000002</v>
      </c>
      <c r="C263" t="s">
        <v>33</v>
      </c>
      <c r="D263" t="s">
        <v>21</v>
      </c>
      <c r="G263" s="21">
        <f t="shared" si="8"/>
        <v>0</v>
      </c>
      <c r="H263" s="29">
        <v>6</v>
      </c>
      <c r="I263" s="29" t="s">
        <v>53</v>
      </c>
      <c r="J263" s="29" t="s">
        <v>53</v>
      </c>
      <c r="K263" s="29" t="s">
        <v>53</v>
      </c>
      <c r="L263" s="29" t="s">
        <v>53</v>
      </c>
      <c r="M263" s="29" t="s">
        <v>53</v>
      </c>
      <c r="N263" s="29">
        <v>0</v>
      </c>
      <c r="O263" s="29" t="s">
        <v>883</v>
      </c>
      <c r="P263" t="s">
        <v>893</v>
      </c>
      <c r="Q263" s="36" t="s">
        <v>889</v>
      </c>
      <c r="R263" s="31"/>
      <c r="S263" t="s">
        <v>877</v>
      </c>
      <c r="T263" s="9" t="str">
        <f t="shared" si="9"/>
        <v>None</v>
      </c>
    </row>
    <row r="264" spans="1:20">
      <c r="A264">
        <v>-69.660381219000001</v>
      </c>
      <c r="B264">
        <v>44.533642270999998</v>
      </c>
      <c r="C264" t="s">
        <v>33</v>
      </c>
      <c r="D264" t="s">
        <v>14</v>
      </c>
      <c r="G264" s="21">
        <f t="shared" si="8"/>
        <v>0</v>
      </c>
      <c r="H264" s="29">
        <v>6</v>
      </c>
      <c r="I264" s="29" t="s">
        <v>53</v>
      </c>
      <c r="J264" s="29" t="s">
        <v>53</v>
      </c>
      <c r="K264" s="29" t="s">
        <v>53</v>
      </c>
      <c r="L264" s="29" t="s">
        <v>53</v>
      </c>
      <c r="M264" s="29" t="s">
        <v>53</v>
      </c>
      <c r="N264" s="29">
        <v>0</v>
      </c>
      <c r="O264" s="29" t="s">
        <v>883</v>
      </c>
      <c r="P264" t="s">
        <v>893</v>
      </c>
      <c r="Q264" s="36" t="s">
        <v>889</v>
      </c>
      <c r="R264" s="31"/>
      <c r="S264" t="s">
        <v>877</v>
      </c>
      <c r="T264" s="9" t="str">
        <f t="shared" si="9"/>
        <v>None</v>
      </c>
    </row>
    <row r="265" spans="1:20">
      <c r="A265">
        <v>-69.659057313999995</v>
      </c>
      <c r="B265">
        <v>44.534102316000002</v>
      </c>
      <c r="C265" t="s">
        <v>33</v>
      </c>
      <c r="D265" t="s">
        <v>14</v>
      </c>
      <c r="G265" s="21">
        <f t="shared" si="8"/>
        <v>0</v>
      </c>
      <c r="H265" s="29">
        <v>6</v>
      </c>
      <c r="I265" s="29">
        <v>4</v>
      </c>
      <c r="J265" s="29" t="s">
        <v>53</v>
      </c>
      <c r="K265" s="29" t="s">
        <v>53</v>
      </c>
      <c r="L265" s="29" t="s">
        <v>53</v>
      </c>
      <c r="M265" s="29" t="s">
        <v>53</v>
      </c>
      <c r="N265" s="29">
        <v>0</v>
      </c>
      <c r="O265" s="29" t="s">
        <v>883</v>
      </c>
      <c r="P265" t="s">
        <v>893</v>
      </c>
      <c r="Q265" s="36" t="s">
        <v>889</v>
      </c>
      <c r="R265" s="31"/>
      <c r="S265" t="s">
        <v>877</v>
      </c>
      <c r="T265" s="9" t="str">
        <f t="shared" si="9"/>
        <v>None</v>
      </c>
    </row>
    <row r="266" spans="1:20">
      <c r="A266">
        <v>-69.659394879000004</v>
      </c>
      <c r="B266">
        <v>44.534101014000001</v>
      </c>
      <c r="C266" t="s">
        <v>33</v>
      </c>
      <c r="D266" t="s">
        <v>14</v>
      </c>
      <c r="G266" s="21">
        <f t="shared" si="8"/>
        <v>0</v>
      </c>
      <c r="H266" s="29">
        <v>6</v>
      </c>
      <c r="I266" s="29" t="s">
        <v>53</v>
      </c>
      <c r="J266" s="29" t="s">
        <v>53</v>
      </c>
      <c r="K266" s="29" t="s">
        <v>53</v>
      </c>
      <c r="L266" s="29" t="s">
        <v>53</v>
      </c>
      <c r="M266" s="29" t="s">
        <v>53</v>
      </c>
      <c r="N266" s="29">
        <v>0</v>
      </c>
      <c r="O266" s="29" t="s">
        <v>883</v>
      </c>
      <c r="P266" t="s">
        <v>893</v>
      </c>
      <c r="Q266" s="36" t="s">
        <v>889</v>
      </c>
      <c r="R266" s="31"/>
      <c r="S266" t="s">
        <v>877</v>
      </c>
      <c r="T266" s="9" t="str">
        <f t="shared" si="9"/>
        <v>None</v>
      </c>
    </row>
    <row r="267" spans="1:20">
      <c r="A267">
        <v>-69.659692329999999</v>
      </c>
      <c r="B267">
        <v>44.534176817999999</v>
      </c>
      <c r="C267" t="s">
        <v>33</v>
      </c>
      <c r="D267" t="s">
        <v>14</v>
      </c>
      <c r="G267" s="21">
        <f t="shared" si="8"/>
        <v>0</v>
      </c>
      <c r="H267" s="29">
        <v>6</v>
      </c>
      <c r="I267" s="29" t="s">
        <v>53</v>
      </c>
      <c r="J267" s="29" t="s">
        <v>53</v>
      </c>
      <c r="K267" s="29" t="s">
        <v>53</v>
      </c>
      <c r="L267" s="29" t="s">
        <v>53</v>
      </c>
      <c r="M267" s="29" t="s">
        <v>53</v>
      </c>
      <c r="N267" s="29">
        <v>0</v>
      </c>
      <c r="O267" s="29" t="s">
        <v>883</v>
      </c>
      <c r="P267" t="s">
        <v>893</v>
      </c>
      <c r="Q267" s="36" t="s">
        <v>889</v>
      </c>
      <c r="R267" s="31"/>
      <c r="S267" t="s">
        <v>877</v>
      </c>
      <c r="T267" s="9" t="str">
        <f t="shared" si="9"/>
        <v>None</v>
      </c>
    </row>
    <row r="268" spans="1:20">
      <c r="A268">
        <v>-69.654700618999996</v>
      </c>
      <c r="B268">
        <v>44.579430854999998</v>
      </c>
      <c r="C268" t="s">
        <v>33</v>
      </c>
      <c r="D268" t="s">
        <v>14</v>
      </c>
      <c r="G268" s="21">
        <f t="shared" si="8"/>
        <v>0</v>
      </c>
      <c r="H268" s="29">
        <v>6</v>
      </c>
      <c r="I268" s="29" t="s">
        <v>53</v>
      </c>
      <c r="J268" s="29" t="s">
        <v>53</v>
      </c>
      <c r="K268" s="29" t="s">
        <v>53</v>
      </c>
      <c r="L268" s="29" t="s">
        <v>53</v>
      </c>
      <c r="M268" s="29" t="s">
        <v>53</v>
      </c>
      <c r="N268" s="29">
        <v>0</v>
      </c>
      <c r="O268" s="29" t="s">
        <v>883</v>
      </c>
      <c r="P268" t="s">
        <v>893</v>
      </c>
      <c r="Q268" s="36" t="s">
        <v>889</v>
      </c>
      <c r="R268" s="31"/>
      <c r="S268" t="s">
        <v>877</v>
      </c>
      <c r="T268" s="9" t="str">
        <f t="shared" si="9"/>
        <v>None</v>
      </c>
    </row>
    <row r="269" spans="1:20">
      <c r="A269">
        <v>-69.643529126000004</v>
      </c>
      <c r="B269">
        <v>44.534549640000002</v>
      </c>
      <c r="C269" t="s">
        <v>33</v>
      </c>
      <c r="D269" t="s">
        <v>14</v>
      </c>
      <c r="G269" s="21">
        <f t="shared" si="8"/>
        <v>0</v>
      </c>
      <c r="H269" s="29">
        <v>6</v>
      </c>
      <c r="I269" s="29" t="s">
        <v>53</v>
      </c>
      <c r="J269" s="29" t="s">
        <v>53</v>
      </c>
      <c r="K269" s="29" t="s">
        <v>53</v>
      </c>
      <c r="L269" s="29" t="s">
        <v>53</v>
      </c>
      <c r="M269" s="29" t="s">
        <v>53</v>
      </c>
      <c r="N269" s="29">
        <v>0</v>
      </c>
      <c r="O269" s="29" t="s">
        <v>885</v>
      </c>
      <c r="P269" t="s">
        <v>893</v>
      </c>
      <c r="Q269" s="36" t="s">
        <v>889</v>
      </c>
      <c r="R269" s="31"/>
      <c r="S269" t="s">
        <v>877</v>
      </c>
      <c r="T269" s="9" t="str">
        <f t="shared" si="9"/>
        <v>None</v>
      </c>
    </row>
    <row r="270" spans="1:20">
      <c r="A270">
        <v>-69.643348454000005</v>
      </c>
      <c r="B270">
        <v>44.534576979000001</v>
      </c>
      <c r="C270" t="s">
        <v>33</v>
      </c>
      <c r="D270" t="s">
        <v>21</v>
      </c>
      <c r="G270" s="21">
        <f t="shared" si="8"/>
        <v>0</v>
      </c>
      <c r="H270" s="29">
        <v>6</v>
      </c>
      <c r="I270" s="29" t="s">
        <v>53</v>
      </c>
      <c r="J270" s="29" t="s">
        <v>53</v>
      </c>
      <c r="K270" s="29" t="s">
        <v>53</v>
      </c>
      <c r="L270" s="29" t="s">
        <v>53</v>
      </c>
      <c r="M270" s="29" t="s">
        <v>53</v>
      </c>
      <c r="N270" s="29">
        <v>0</v>
      </c>
      <c r="O270" s="29" t="s">
        <v>885</v>
      </c>
      <c r="P270" t="s">
        <v>893</v>
      </c>
      <c r="Q270" s="36" t="s">
        <v>889</v>
      </c>
      <c r="R270" s="31"/>
      <c r="S270" t="s">
        <v>877</v>
      </c>
      <c r="T270" s="9" t="str">
        <f t="shared" si="9"/>
        <v>None</v>
      </c>
    </row>
    <row r="271" spans="1:20">
      <c r="A271">
        <v>-69.643285509999998</v>
      </c>
      <c r="B271">
        <v>44.534594798999997</v>
      </c>
      <c r="C271" t="s">
        <v>33</v>
      </c>
      <c r="D271" t="s">
        <v>14</v>
      </c>
      <c r="G271" s="21">
        <f t="shared" si="8"/>
        <v>0</v>
      </c>
      <c r="H271" s="29">
        <v>6</v>
      </c>
      <c r="I271" s="29" t="s">
        <v>53</v>
      </c>
      <c r="J271" s="29" t="s">
        <v>53</v>
      </c>
      <c r="K271" s="29" t="s">
        <v>53</v>
      </c>
      <c r="L271" s="29" t="s">
        <v>53</v>
      </c>
      <c r="M271" s="29" t="s">
        <v>53</v>
      </c>
      <c r="N271" s="29">
        <v>0</v>
      </c>
      <c r="O271" s="29" t="s">
        <v>885</v>
      </c>
      <c r="P271" t="s">
        <v>893</v>
      </c>
      <c r="Q271" s="36" t="s">
        <v>889</v>
      </c>
      <c r="R271" s="31"/>
      <c r="S271" t="s">
        <v>877</v>
      </c>
      <c r="T271" s="9" t="str">
        <f t="shared" si="9"/>
        <v>None</v>
      </c>
    </row>
    <row r="272" spans="1:20">
      <c r="A272">
        <v>-69.643131651999994</v>
      </c>
      <c r="B272">
        <v>44.534621850000001</v>
      </c>
      <c r="C272" t="s">
        <v>33</v>
      </c>
      <c r="D272" t="s">
        <v>14</v>
      </c>
      <c r="G272" s="21">
        <f t="shared" si="8"/>
        <v>0</v>
      </c>
      <c r="H272" s="29">
        <v>6</v>
      </c>
      <c r="I272" s="29">
        <v>6</v>
      </c>
      <c r="J272" s="29">
        <v>6</v>
      </c>
      <c r="K272" s="29">
        <v>3</v>
      </c>
      <c r="L272" s="29">
        <v>2</v>
      </c>
      <c r="M272" s="29" t="s">
        <v>53</v>
      </c>
      <c r="N272" s="29">
        <v>0</v>
      </c>
      <c r="O272" s="29" t="s">
        <v>885</v>
      </c>
      <c r="P272" t="s">
        <v>893</v>
      </c>
      <c r="Q272" s="36" t="s">
        <v>889</v>
      </c>
      <c r="R272" s="31"/>
      <c r="S272" t="s">
        <v>877</v>
      </c>
      <c r="T272" s="9" t="str">
        <f t="shared" si="9"/>
        <v>None</v>
      </c>
    </row>
    <row r="273" spans="1:20">
      <c r="A273">
        <v>-69.642308870999997</v>
      </c>
      <c r="B273">
        <v>44.535315658000002</v>
      </c>
      <c r="C273" t="s">
        <v>33</v>
      </c>
      <c r="D273" t="s">
        <v>14</v>
      </c>
      <c r="G273" s="21">
        <f t="shared" si="8"/>
        <v>0</v>
      </c>
      <c r="H273" s="29">
        <v>6</v>
      </c>
      <c r="I273" s="29" t="s">
        <v>53</v>
      </c>
      <c r="J273" s="29" t="s">
        <v>53</v>
      </c>
      <c r="K273" s="29" t="s">
        <v>53</v>
      </c>
      <c r="L273" s="29" t="s">
        <v>53</v>
      </c>
      <c r="M273" s="29" t="s">
        <v>53</v>
      </c>
      <c r="N273" s="29">
        <v>0</v>
      </c>
      <c r="O273" s="29" t="s">
        <v>885</v>
      </c>
      <c r="P273" t="s">
        <v>893</v>
      </c>
      <c r="Q273" s="36" t="s">
        <v>889</v>
      </c>
      <c r="R273" s="31"/>
      <c r="S273" t="s">
        <v>877</v>
      </c>
      <c r="T273" s="9" t="str">
        <f t="shared" si="9"/>
        <v>None</v>
      </c>
    </row>
    <row r="274" spans="1:20">
      <c r="A274">
        <v>-69.642572993000002</v>
      </c>
      <c r="B274">
        <v>44.535010755999998</v>
      </c>
      <c r="C274" t="s">
        <v>33</v>
      </c>
      <c r="D274" t="s">
        <v>21</v>
      </c>
      <c r="G274" s="21">
        <f t="shared" si="8"/>
        <v>0</v>
      </c>
      <c r="H274" s="29">
        <v>6</v>
      </c>
      <c r="I274" s="29" t="s">
        <v>53</v>
      </c>
      <c r="J274" s="29" t="s">
        <v>53</v>
      </c>
      <c r="K274" s="29" t="s">
        <v>53</v>
      </c>
      <c r="L274" s="29" t="s">
        <v>53</v>
      </c>
      <c r="M274" s="29" t="s">
        <v>53</v>
      </c>
      <c r="N274" s="29">
        <v>0</v>
      </c>
      <c r="O274" s="29" t="s">
        <v>885</v>
      </c>
      <c r="P274" t="s">
        <v>893</v>
      </c>
      <c r="Q274" s="36" t="s">
        <v>889</v>
      </c>
      <c r="R274" s="31"/>
      <c r="S274" t="s">
        <v>877</v>
      </c>
      <c r="T274" s="9" t="str">
        <f t="shared" si="9"/>
        <v>None</v>
      </c>
    </row>
    <row r="275" spans="1:20">
      <c r="A275">
        <v>-69.642624050999999</v>
      </c>
      <c r="B275">
        <v>44.534805867999999</v>
      </c>
      <c r="C275" t="s">
        <v>33</v>
      </c>
      <c r="D275" t="s">
        <v>14</v>
      </c>
      <c r="G275" s="21">
        <f t="shared" si="8"/>
        <v>0</v>
      </c>
      <c r="H275" s="29">
        <v>6</v>
      </c>
      <c r="I275" s="29" t="s">
        <v>53</v>
      </c>
      <c r="J275" s="29" t="s">
        <v>53</v>
      </c>
      <c r="K275" s="29" t="s">
        <v>53</v>
      </c>
      <c r="L275" s="29" t="s">
        <v>53</v>
      </c>
      <c r="M275" s="29" t="s">
        <v>53</v>
      </c>
      <c r="N275" s="29">
        <v>0</v>
      </c>
      <c r="O275" s="29" t="s">
        <v>885</v>
      </c>
      <c r="P275" t="s">
        <v>893</v>
      </c>
      <c r="Q275" s="36" t="s">
        <v>889</v>
      </c>
      <c r="R275" s="31"/>
      <c r="S275" t="s">
        <v>877</v>
      </c>
      <c r="T275" s="9" t="str">
        <f t="shared" si="9"/>
        <v>None</v>
      </c>
    </row>
    <row r="276" spans="1:20">
      <c r="A276">
        <v>-69.642723618999995</v>
      </c>
      <c r="B276">
        <v>44.534724525000001</v>
      </c>
      <c r="C276" t="s">
        <v>33</v>
      </c>
      <c r="D276" t="s">
        <v>14</v>
      </c>
      <c r="G276" s="21">
        <f t="shared" si="8"/>
        <v>0</v>
      </c>
      <c r="H276" s="29">
        <v>6</v>
      </c>
      <c r="I276" s="29" t="s">
        <v>53</v>
      </c>
      <c r="J276" s="29" t="s">
        <v>53</v>
      </c>
      <c r="K276" s="29" t="s">
        <v>53</v>
      </c>
      <c r="L276" s="29" t="s">
        <v>53</v>
      </c>
      <c r="M276" s="29" t="s">
        <v>53</v>
      </c>
      <c r="N276" s="29">
        <v>0</v>
      </c>
      <c r="O276" s="29" t="s">
        <v>885</v>
      </c>
      <c r="P276" t="s">
        <v>893</v>
      </c>
      <c r="Q276" s="36" t="s">
        <v>889</v>
      </c>
      <c r="R276" s="31"/>
      <c r="S276" t="s">
        <v>877</v>
      </c>
      <c r="T276" s="9" t="str">
        <f t="shared" si="9"/>
        <v>None</v>
      </c>
    </row>
    <row r="277" spans="1:20">
      <c r="A277">
        <v>-69.644398957999996</v>
      </c>
      <c r="B277">
        <v>44.561219917999999</v>
      </c>
      <c r="C277" t="s">
        <v>13</v>
      </c>
      <c r="D277" t="s">
        <v>14</v>
      </c>
      <c r="G277" s="21">
        <f t="shared" si="8"/>
        <v>0</v>
      </c>
      <c r="H277" s="29">
        <v>6</v>
      </c>
      <c r="I277" s="29" t="s">
        <v>53</v>
      </c>
      <c r="J277" s="29" t="s">
        <v>53</v>
      </c>
      <c r="K277" s="29" t="s">
        <v>53</v>
      </c>
      <c r="L277" s="29" t="s">
        <v>53</v>
      </c>
      <c r="M277" s="29" t="s">
        <v>53</v>
      </c>
      <c r="N277" s="29">
        <v>0</v>
      </c>
      <c r="O277" s="29" t="s">
        <v>883</v>
      </c>
      <c r="P277" t="s">
        <v>893</v>
      </c>
      <c r="Q277" s="36" t="s">
        <v>889</v>
      </c>
      <c r="R277" s="31"/>
      <c r="S277" t="s">
        <v>877</v>
      </c>
      <c r="T277" s="9" t="str">
        <f t="shared" si="9"/>
        <v>None</v>
      </c>
    </row>
    <row r="278" spans="1:20">
      <c r="A278">
        <v>-69.659665290999996</v>
      </c>
      <c r="B278">
        <v>44.534109139999998</v>
      </c>
      <c r="C278" t="s">
        <v>16</v>
      </c>
      <c r="D278" t="s">
        <v>14</v>
      </c>
      <c r="G278" s="21">
        <f t="shared" si="8"/>
        <v>0</v>
      </c>
      <c r="H278" s="29">
        <v>6</v>
      </c>
      <c r="I278" s="29" t="s">
        <v>53</v>
      </c>
      <c r="J278" s="29" t="s">
        <v>53</v>
      </c>
      <c r="K278" s="29" t="s">
        <v>53</v>
      </c>
      <c r="L278" s="29" t="s">
        <v>53</v>
      </c>
      <c r="M278" s="29" t="s">
        <v>53</v>
      </c>
      <c r="N278" s="29">
        <v>0</v>
      </c>
      <c r="O278" s="29" t="s">
        <v>883</v>
      </c>
      <c r="P278" t="s">
        <v>893</v>
      </c>
      <c r="Q278" s="36" t="s">
        <v>889</v>
      </c>
      <c r="R278" s="31"/>
      <c r="S278" t="s">
        <v>877</v>
      </c>
      <c r="T278" s="9" t="str">
        <f t="shared" si="9"/>
        <v>None</v>
      </c>
    </row>
    <row r="279" spans="1:20">
      <c r="A279">
        <v>-69.660746352999993</v>
      </c>
      <c r="B279">
        <v>44.527199676999999</v>
      </c>
      <c r="C279" t="s">
        <v>52</v>
      </c>
      <c r="D279" t="s">
        <v>14</v>
      </c>
      <c r="G279" s="21">
        <f t="shared" si="8"/>
        <v>0</v>
      </c>
      <c r="H279" s="29">
        <v>6</v>
      </c>
      <c r="I279" s="29" t="s">
        <v>53</v>
      </c>
      <c r="J279" s="29" t="s">
        <v>53</v>
      </c>
      <c r="K279" s="29" t="s">
        <v>53</v>
      </c>
      <c r="L279" s="29" t="s">
        <v>53</v>
      </c>
      <c r="M279" s="29" t="s">
        <v>53</v>
      </c>
      <c r="N279" s="29">
        <v>0</v>
      </c>
      <c r="O279" s="29" t="s">
        <v>883</v>
      </c>
      <c r="P279" t="s">
        <v>893</v>
      </c>
      <c r="Q279" s="36" t="s">
        <v>889</v>
      </c>
      <c r="R279" s="31"/>
      <c r="S279" t="s">
        <v>877</v>
      </c>
      <c r="T279" s="9" t="str">
        <f t="shared" si="9"/>
        <v>None</v>
      </c>
    </row>
    <row r="280" spans="1:20">
      <c r="A280">
        <v>-69.660724877999996</v>
      </c>
      <c r="B280">
        <v>44.527193380999996</v>
      </c>
      <c r="C280" t="s">
        <v>52</v>
      </c>
      <c r="D280" t="s">
        <v>21</v>
      </c>
      <c r="G280" s="21">
        <f t="shared" si="8"/>
        <v>0</v>
      </c>
      <c r="H280" s="29">
        <v>6</v>
      </c>
      <c r="I280" s="29" t="s">
        <v>53</v>
      </c>
      <c r="J280" s="29" t="s">
        <v>53</v>
      </c>
      <c r="K280" s="29" t="s">
        <v>53</v>
      </c>
      <c r="L280" s="29" t="s">
        <v>53</v>
      </c>
      <c r="M280" s="29" t="s">
        <v>53</v>
      </c>
      <c r="N280" s="29">
        <v>0</v>
      </c>
      <c r="O280" s="29" t="s">
        <v>883</v>
      </c>
      <c r="P280" t="s">
        <v>893</v>
      </c>
      <c r="Q280" s="36" t="s">
        <v>889</v>
      </c>
      <c r="R280" s="31"/>
      <c r="S280" t="s">
        <v>877</v>
      </c>
      <c r="T280" s="9" t="str">
        <f t="shared" si="9"/>
        <v>None</v>
      </c>
    </row>
    <row r="281" spans="1:20">
      <c r="A281">
        <v>-69.662122710000006</v>
      </c>
      <c r="B281">
        <v>44.528641729</v>
      </c>
      <c r="C281" t="s">
        <v>17</v>
      </c>
      <c r="D281" t="s">
        <v>14</v>
      </c>
      <c r="G281" s="21">
        <f t="shared" si="8"/>
        <v>0</v>
      </c>
      <c r="H281" s="29">
        <v>5</v>
      </c>
      <c r="I281" s="29" t="s">
        <v>53</v>
      </c>
      <c r="J281" s="29" t="s">
        <v>53</v>
      </c>
      <c r="K281" s="29" t="s">
        <v>53</v>
      </c>
      <c r="L281" s="29" t="s">
        <v>53</v>
      </c>
      <c r="M281" s="29" t="s">
        <v>53</v>
      </c>
      <c r="N281" s="29">
        <v>0</v>
      </c>
      <c r="O281" s="29" t="s">
        <v>883</v>
      </c>
      <c r="P281" t="s">
        <v>893</v>
      </c>
      <c r="Q281" s="36" t="s">
        <v>889</v>
      </c>
      <c r="R281" s="31"/>
      <c r="S281" t="s">
        <v>877</v>
      </c>
      <c r="T281" s="9" t="str">
        <f t="shared" si="9"/>
        <v>None</v>
      </c>
    </row>
    <row r="282" spans="1:20">
      <c r="A282">
        <v>-69.662281421000003</v>
      </c>
      <c r="B282">
        <v>44.528713132999997</v>
      </c>
      <c r="C282" t="s">
        <v>17</v>
      </c>
      <c r="D282" t="s">
        <v>14</v>
      </c>
      <c r="G282" s="21">
        <f t="shared" si="8"/>
        <v>0</v>
      </c>
      <c r="H282" s="29">
        <v>5</v>
      </c>
      <c r="I282" s="29" t="s">
        <v>53</v>
      </c>
      <c r="J282" s="29" t="s">
        <v>53</v>
      </c>
      <c r="K282" s="29" t="s">
        <v>53</v>
      </c>
      <c r="L282" s="29" t="s">
        <v>53</v>
      </c>
      <c r="M282" s="29" t="s">
        <v>53</v>
      </c>
      <c r="N282" s="29">
        <v>0</v>
      </c>
      <c r="O282" s="29" t="s">
        <v>883</v>
      </c>
      <c r="P282" t="s">
        <v>893</v>
      </c>
      <c r="Q282" s="36" t="s">
        <v>889</v>
      </c>
      <c r="R282" s="31"/>
      <c r="S282" t="s">
        <v>877</v>
      </c>
      <c r="T282" s="9" t="str">
        <f t="shared" si="9"/>
        <v>None</v>
      </c>
    </row>
    <row r="283" spans="1:20">
      <c r="A283">
        <v>-69.661279844999996</v>
      </c>
      <c r="B283">
        <v>44.527566405999998</v>
      </c>
      <c r="C283" t="s">
        <v>17</v>
      </c>
      <c r="D283" t="s">
        <v>14</v>
      </c>
      <c r="G283" s="21">
        <f t="shared" si="8"/>
        <v>0</v>
      </c>
      <c r="H283" s="29">
        <v>5</v>
      </c>
      <c r="I283" s="29" t="s">
        <v>53</v>
      </c>
      <c r="J283" s="29" t="s">
        <v>53</v>
      </c>
      <c r="K283" s="29" t="s">
        <v>53</v>
      </c>
      <c r="L283" s="29" t="s">
        <v>53</v>
      </c>
      <c r="M283" s="29" t="s">
        <v>53</v>
      </c>
      <c r="N283" s="29">
        <v>0</v>
      </c>
      <c r="O283" s="29" t="s">
        <v>883</v>
      </c>
      <c r="P283" t="s">
        <v>893</v>
      </c>
      <c r="Q283" s="36" t="s">
        <v>889</v>
      </c>
      <c r="R283" s="31"/>
      <c r="S283" t="s">
        <v>877</v>
      </c>
      <c r="T283" s="9" t="str">
        <f t="shared" si="9"/>
        <v>None</v>
      </c>
    </row>
    <row r="284" spans="1:20">
      <c r="A284">
        <v>-69.659243802000006</v>
      </c>
      <c r="B284">
        <v>44.527558626999998</v>
      </c>
      <c r="C284" t="s">
        <v>25</v>
      </c>
      <c r="D284" t="s">
        <v>19</v>
      </c>
      <c r="G284" s="21">
        <f t="shared" si="8"/>
        <v>0</v>
      </c>
      <c r="H284" s="29">
        <v>5</v>
      </c>
      <c r="I284" s="29" t="s">
        <v>53</v>
      </c>
      <c r="J284" s="29" t="s">
        <v>53</v>
      </c>
      <c r="K284" s="29" t="s">
        <v>53</v>
      </c>
      <c r="L284" s="29" t="s">
        <v>53</v>
      </c>
      <c r="M284" s="29" t="s">
        <v>53</v>
      </c>
      <c r="N284" s="29">
        <v>0</v>
      </c>
      <c r="O284" s="29" t="s">
        <v>883</v>
      </c>
      <c r="P284" t="s">
        <v>893</v>
      </c>
      <c r="Q284" s="36" t="s">
        <v>889</v>
      </c>
      <c r="R284" s="31"/>
      <c r="S284" t="s">
        <v>877</v>
      </c>
      <c r="T284" s="9" t="str">
        <f t="shared" si="9"/>
        <v>None</v>
      </c>
    </row>
    <row r="285" spans="1:20">
      <c r="A285">
        <v>-69.627739925</v>
      </c>
      <c r="B285">
        <v>44.550784280000002</v>
      </c>
      <c r="C285" t="s">
        <v>25</v>
      </c>
      <c r="D285" t="s">
        <v>14</v>
      </c>
      <c r="G285" s="21">
        <f t="shared" si="8"/>
        <v>0</v>
      </c>
      <c r="H285" s="29">
        <v>5</v>
      </c>
      <c r="I285" s="29" t="s">
        <v>53</v>
      </c>
      <c r="J285" s="29" t="s">
        <v>53</v>
      </c>
      <c r="K285" s="29" t="s">
        <v>53</v>
      </c>
      <c r="L285" s="29" t="s">
        <v>53</v>
      </c>
      <c r="M285" s="29" t="s">
        <v>53</v>
      </c>
      <c r="N285" s="29">
        <v>0</v>
      </c>
      <c r="O285" s="29" t="s">
        <v>885</v>
      </c>
      <c r="P285" t="s">
        <v>893</v>
      </c>
      <c r="Q285" s="36" t="s">
        <v>889</v>
      </c>
      <c r="R285" s="31"/>
      <c r="S285" t="s">
        <v>877</v>
      </c>
      <c r="T285" s="9" t="str">
        <f t="shared" si="9"/>
        <v>None</v>
      </c>
    </row>
    <row r="286" spans="1:20">
      <c r="A286">
        <v>-69.654596416000004</v>
      </c>
      <c r="B286">
        <v>44.579225665999999</v>
      </c>
      <c r="C286" t="s">
        <v>27</v>
      </c>
      <c r="D286" t="s">
        <v>14</v>
      </c>
      <c r="G286" s="21">
        <f t="shared" si="8"/>
        <v>0</v>
      </c>
      <c r="H286" s="29">
        <v>5</v>
      </c>
      <c r="I286" s="29">
        <v>6</v>
      </c>
      <c r="J286" s="29" t="s">
        <v>53</v>
      </c>
      <c r="K286" s="29" t="s">
        <v>53</v>
      </c>
      <c r="L286" s="29" t="s">
        <v>53</v>
      </c>
      <c r="M286" s="29" t="s">
        <v>53</v>
      </c>
      <c r="N286" s="29">
        <v>0</v>
      </c>
      <c r="O286" s="29" t="s">
        <v>883</v>
      </c>
      <c r="P286" t="s">
        <v>893</v>
      </c>
      <c r="Q286" s="36" t="s">
        <v>889</v>
      </c>
      <c r="R286" s="31"/>
      <c r="S286" t="s">
        <v>877</v>
      </c>
      <c r="T286" s="9" t="str">
        <f t="shared" si="9"/>
        <v>None</v>
      </c>
    </row>
    <row r="287" spans="1:20">
      <c r="A287">
        <v>-69.645798294000002</v>
      </c>
      <c r="B287">
        <v>44.562263070999997</v>
      </c>
      <c r="C287" t="s">
        <v>22</v>
      </c>
      <c r="D287" t="s">
        <v>23</v>
      </c>
      <c r="G287" s="21">
        <f t="shared" si="8"/>
        <v>0</v>
      </c>
      <c r="H287" s="29">
        <v>5</v>
      </c>
      <c r="I287" s="29" t="s">
        <v>53</v>
      </c>
      <c r="J287" s="29" t="s">
        <v>53</v>
      </c>
      <c r="K287" s="29" t="s">
        <v>53</v>
      </c>
      <c r="L287" s="29" t="s">
        <v>53</v>
      </c>
      <c r="M287" s="29" t="s">
        <v>53</v>
      </c>
      <c r="N287" s="29">
        <v>0</v>
      </c>
      <c r="O287" s="29" t="s">
        <v>883</v>
      </c>
      <c r="P287" t="s">
        <v>893</v>
      </c>
      <c r="Q287" s="36" t="s">
        <v>889</v>
      </c>
      <c r="R287" s="31"/>
      <c r="S287" t="s">
        <v>877</v>
      </c>
      <c r="T287" s="9" t="str">
        <f t="shared" si="9"/>
        <v>None</v>
      </c>
    </row>
    <row r="288" spans="1:20">
      <c r="A288">
        <v>-69.659864780000007</v>
      </c>
      <c r="B288">
        <v>44.526989522999997</v>
      </c>
      <c r="C288" t="s">
        <v>22</v>
      </c>
      <c r="D288" t="s">
        <v>19</v>
      </c>
      <c r="G288" s="21">
        <f t="shared" si="8"/>
        <v>0</v>
      </c>
      <c r="H288" s="29">
        <v>5</v>
      </c>
      <c r="I288" s="29" t="s">
        <v>53</v>
      </c>
      <c r="J288" s="29" t="s">
        <v>53</v>
      </c>
      <c r="K288" s="29" t="s">
        <v>53</v>
      </c>
      <c r="L288" s="29" t="s">
        <v>53</v>
      </c>
      <c r="M288" s="29" t="s">
        <v>53</v>
      </c>
      <c r="N288" s="29">
        <v>0</v>
      </c>
      <c r="O288" s="29" t="s">
        <v>885</v>
      </c>
      <c r="P288" t="s">
        <v>893</v>
      </c>
      <c r="Q288" s="36" t="s">
        <v>889</v>
      </c>
      <c r="R288" s="31"/>
      <c r="S288" t="s">
        <v>877</v>
      </c>
      <c r="T288" s="9" t="str">
        <f t="shared" si="9"/>
        <v>None</v>
      </c>
    </row>
    <row r="289" spans="1:20">
      <c r="A289">
        <v>-69.633902839000001</v>
      </c>
      <c r="B289">
        <v>44.551385885999998</v>
      </c>
      <c r="C289" t="s">
        <v>33</v>
      </c>
      <c r="D289" t="s">
        <v>14</v>
      </c>
      <c r="G289" s="21">
        <f t="shared" si="8"/>
        <v>0</v>
      </c>
      <c r="H289" s="29">
        <v>5</v>
      </c>
      <c r="I289" s="29" t="s">
        <v>53</v>
      </c>
      <c r="J289" s="29" t="s">
        <v>53</v>
      </c>
      <c r="K289" s="29" t="s">
        <v>53</v>
      </c>
      <c r="L289" s="29" t="s">
        <v>53</v>
      </c>
      <c r="M289" s="29" t="s">
        <v>53</v>
      </c>
      <c r="N289" s="29">
        <v>0</v>
      </c>
      <c r="O289" s="29" t="s">
        <v>883</v>
      </c>
      <c r="P289" t="s">
        <v>893</v>
      </c>
      <c r="Q289" s="36" t="s">
        <v>889</v>
      </c>
      <c r="R289" s="31"/>
      <c r="S289" t="s">
        <v>877</v>
      </c>
      <c r="T289" s="9" t="str">
        <f t="shared" si="9"/>
        <v>None</v>
      </c>
    </row>
    <row r="290" spans="1:20">
      <c r="A290">
        <v>-69.633727641999997</v>
      </c>
      <c r="B290">
        <v>44.545354854999999</v>
      </c>
      <c r="C290" t="s">
        <v>33</v>
      </c>
      <c r="D290" t="s">
        <v>14</v>
      </c>
      <c r="G290" s="21">
        <f t="shared" si="8"/>
        <v>0</v>
      </c>
      <c r="H290" s="29">
        <v>5</v>
      </c>
      <c r="I290" s="29" t="s">
        <v>53</v>
      </c>
      <c r="J290" s="29" t="s">
        <v>53</v>
      </c>
      <c r="K290" s="29" t="s">
        <v>53</v>
      </c>
      <c r="L290" s="29" t="s">
        <v>53</v>
      </c>
      <c r="M290" s="29" t="s">
        <v>53</v>
      </c>
      <c r="N290" s="29">
        <v>0</v>
      </c>
      <c r="O290" s="29" t="s">
        <v>883</v>
      </c>
      <c r="P290" t="s">
        <v>893</v>
      </c>
      <c r="Q290" s="36" t="s">
        <v>889</v>
      </c>
      <c r="R290" s="31"/>
      <c r="S290" t="s">
        <v>877</v>
      </c>
      <c r="T290" s="9" t="str">
        <f t="shared" si="9"/>
        <v>None</v>
      </c>
    </row>
    <row r="291" spans="1:20">
      <c r="A291">
        <v>-69.633298277999998</v>
      </c>
      <c r="B291">
        <v>44.546289229999999</v>
      </c>
      <c r="C291" t="s">
        <v>33</v>
      </c>
      <c r="D291" t="s">
        <v>14</v>
      </c>
      <c r="G291" s="21">
        <f t="shared" si="8"/>
        <v>0</v>
      </c>
      <c r="H291" s="29">
        <v>5</v>
      </c>
      <c r="I291" s="29" t="s">
        <v>53</v>
      </c>
      <c r="J291" s="29" t="s">
        <v>53</v>
      </c>
      <c r="K291" s="29" t="s">
        <v>53</v>
      </c>
      <c r="L291" s="29" t="s">
        <v>53</v>
      </c>
      <c r="M291" s="29" t="s">
        <v>53</v>
      </c>
      <c r="N291" s="29">
        <v>0</v>
      </c>
      <c r="O291" s="29" t="s">
        <v>883</v>
      </c>
      <c r="P291" t="s">
        <v>893</v>
      </c>
      <c r="Q291" s="36" t="s">
        <v>889</v>
      </c>
      <c r="R291" s="31"/>
      <c r="S291" t="s">
        <v>877</v>
      </c>
      <c r="T291" s="9" t="str">
        <f t="shared" si="9"/>
        <v>None</v>
      </c>
    </row>
    <row r="292" spans="1:20">
      <c r="A292">
        <v>-69.633657080000006</v>
      </c>
      <c r="B292">
        <v>44.546477881999998</v>
      </c>
      <c r="C292" t="s">
        <v>33</v>
      </c>
      <c r="D292" t="s">
        <v>21</v>
      </c>
      <c r="G292" s="21">
        <f t="shared" si="8"/>
        <v>0</v>
      </c>
      <c r="H292" s="29">
        <v>5</v>
      </c>
      <c r="I292" s="29" t="s">
        <v>53</v>
      </c>
      <c r="J292" s="29" t="s">
        <v>53</v>
      </c>
      <c r="K292" s="29" t="s">
        <v>53</v>
      </c>
      <c r="L292" s="29" t="s">
        <v>53</v>
      </c>
      <c r="M292" s="29" t="s">
        <v>53</v>
      </c>
      <c r="N292" s="29">
        <v>0</v>
      </c>
      <c r="O292" s="29" t="s">
        <v>883</v>
      </c>
      <c r="P292" t="s">
        <v>893</v>
      </c>
      <c r="Q292" s="36" t="s">
        <v>889</v>
      </c>
      <c r="R292" s="31"/>
      <c r="S292" t="s">
        <v>877</v>
      </c>
      <c r="T292" s="9" t="str">
        <f t="shared" si="9"/>
        <v>None</v>
      </c>
    </row>
    <row r="293" spans="1:20">
      <c r="A293">
        <v>-69.628168400000007</v>
      </c>
      <c r="B293">
        <v>44.552466903999999</v>
      </c>
      <c r="C293" t="s">
        <v>33</v>
      </c>
      <c r="D293" t="s">
        <v>14</v>
      </c>
      <c r="G293" s="21">
        <f t="shared" si="8"/>
        <v>0</v>
      </c>
      <c r="H293" s="29">
        <v>5</v>
      </c>
      <c r="I293" s="29" t="s">
        <v>53</v>
      </c>
      <c r="J293" s="29" t="s">
        <v>53</v>
      </c>
      <c r="K293" s="29" t="s">
        <v>53</v>
      </c>
      <c r="L293" s="29" t="s">
        <v>53</v>
      </c>
      <c r="M293" s="29" t="s">
        <v>53</v>
      </c>
      <c r="N293" s="29">
        <v>0</v>
      </c>
      <c r="O293" s="29" t="s">
        <v>883</v>
      </c>
      <c r="P293" t="s">
        <v>893</v>
      </c>
      <c r="Q293" s="36" t="s">
        <v>889</v>
      </c>
      <c r="R293" s="31"/>
      <c r="S293" t="s">
        <v>877</v>
      </c>
      <c r="T293" s="9" t="str">
        <f t="shared" si="9"/>
        <v>None</v>
      </c>
    </row>
    <row r="294" spans="1:20">
      <c r="A294">
        <v>-69.628190482999997</v>
      </c>
      <c r="B294">
        <v>44.552413905999998</v>
      </c>
      <c r="C294" t="s">
        <v>33</v>
      </c>
      <c r="D294" t="s">
        <v>21</v>
      </c>
      <c r="G294" s="21">
        <f t="shared" si="8"/>
        <v>0</v>
      </c>
      <c r="H294" s="29">
        <v>5</v>
      </c>
      <c r="I294" s="29">
        <v>4</v>
      </c>
      <c r="J294" s="29" t="s">
        <v>53</v>
      </c>
      <c r="K294" s="29" t="s">
        <v>53</v>
      </c>
      <c r="L294" s="29" t="s">
        <v>53</v>
      </c>
      <c r="M294" s="29" t="s">
        <v>53</v>
      </c>
      <c r="N294" s="29">
        <v>0</v>
      </c>
      <c r="O294" s="29" t="s">
        <v>883</v>
      </c>
      <c r="P294" t="s">
        <v>893</v>
      </c>
      <c r="Q294" s="36" t="s">
        <v>889</v>
      </c>
      <c r="R294" s="31"/>
      <c r="S294" t="s">
        <v>877</v>
      </c>
      <c r="T294" s="9" t="str">
        <f t="shared" si="9"/>
        <v>None</v>
      </c>
    </row>
    <row r="295" spans="1:20">
      <c r="A295">
        <v>-69.659370745999993</v>
      </c>
      <c r="B295">
        <v>44.534139682000003</v>
      </c>
      <c r="C295" t="s">
        <v>33</v>
      </c>
      <c r="D295" t="s">
        <v>14</v>
      </c>
      <c r="G295" s="21">
        <f t="shared" si="8"/>
        <v>0</v>
      </c>
      <c r="H295" s="29">
        <v>5</v>
      </c>
      <c r="I295" s="29" t="s">
        <v>53</v>
      </c>
      <c r="J295" s="29" t="s">
        <v>53</v>
      </c>
      <c r="K295" s="29" t="s">
        <v>53</v>
      </c>
      <c r="L295" s="29" t="s">
        <v>53</v>
      </c>
      <c r="M295" s="29" t="s">
        <v>53</v>
      </c>
      <c r="N295" s="29">
        <v>0</v>
      </c>
      <c r="O295" s="29" t="s">
        <v>883</v>
      </c>
      <c r="P295" t="s">
        <v>893</v>
      </c>
      <c r="Q295" s="36" t="s">
        <v>889</v>
      </c>
      <c r="R295" s="31"/>
      <c r="S295" t="s">
        <v>877</v>
      </c>
      <c r="T295" s="9" t="str">
        <f t="shared" si="9"/>
        <v>None</v>
      </c>
    </row>
    <row r="296" spans="1:20">
      <c r="A296">
        <v>-69.643381888999997</v>
      </c>
      <c r="B296">
        <v>44.534572376</v>
      </c>
      <c r="C296" t="s">
        <v>33</v>
      </c>
      <c r="D296" t="s">
        <v>21</v>
      </c>
      <c r="G296" s="21">
        <f t="shared" si="8"/>
        <v>0</v>
      </c>
      <c r="H296" s="29">
        <v>5</v>
      </c>
      <c r="I296" s="29" t="s">
        <v>53</v>
      </c>
      <c r="J296" s="29" t="s">
        <v>53</v>
      </c>
      <c r="K296" s="29" t="s">
        <v>53</v>
      </c>
      <c r="L296" s="29" t="s">
        <v>53</v>
      </c>
      <c r="M296" s="29" t="s">
        <v>53</v>
      </c>
      <c r="N296" s="29">
        <v>0</v>
      </c>
      <c r="O296" s="29" t="s">
        <v>885</v>
      </c>
      <c r="P296" t="s">
        <v>893</v>
      </c>
      <c r="Q296" s="36" t="s">
        <v>889</v>
      </c>
      <c r="R296" s="31"/>
      <c r="S296" t="s">
        <v>877</v>
      </c>
      <c r="T296" s="9" t="str">
        <f t="shared" si="9"/>
        <v>None</v>
      </c>
    </row>
    <row r="297" spans="1:20">
      <c r="A297">
        <v>-69.643206817000006</v>
      </c>
      <c r="B297">
        <v>44.534607694999998</v>
      </c>
      <c r="C297" t="s">
        <v>33</v>
      </c>
      <c r="D297" t="s">
        <v>21</v>
      </c>
      <c r="G297" s="21">
        <f t="shared" si="8"/>
        <v>0</v>
      </c>
      <c r="H297" s="29">
        <v>5</v>
      </c>
      <c r="I297" s="29">
        <v>4</v>
      </c>
      <c r="J297" s="29" t="s">
        <v>53</v>
      </c>
      <c r="K297" s="29" t="s">
        <v>53</v>
      </c>
      <c r="L297" s="29" t="s">
        <v>53</v>
      </c>
      <c r="M297" s="29" t="s">
        <v>53</v>
      </c>
      <c r="N297" s="29">
        <v>0</v>
      </c>
      <c r="O297" s="29" t="s">
        <v>885</v>
      </c>
      <c r="P297" t="s">
        <v>893</v>
      </c>
      <c r="Q297" s="36" t="s">
        <v>889</v>
      </c>
      <c r="R297" s="31"/>
      <c r="S297" t="s">
        <v>877</v>
      </c>
      <c r="T297" s="9" t="str">
        <f t="shared" si="9"/>
        <v>None</v>
      </c>
    </row>
    <row r="298" spans="1:20">
      <c r="A298">
        <v>-69.643181136999999</v>
      </c>
      <c r="B298">
        <v>44.534581535000001</v>
      </c>
      <c r="C298" t="s">
        <v>33</v>
      </c>
      <c r="D298" t="s">
        <v>14</v>
      </c>
      <c r="G298" s="21">
        <f t="shared" si="8"/>
        <v>0</v>
      </c>
      <c r="H298" s="29">
        <v>5</v>
      </c>
      <c r="I298" s="29" t="s">
        <v>53</v>
      </c>
      <c r="J298" s="29" t="s">
        <v>53</v>
      </c>
      <c r="K298" s="29" t="s">
        <v>53</v>
      </c>
      <c r="L298" s="29" t="s">
        <v>53</v>
      </c>
      <c r="M298" s="29" t="s">
        <v>53</v>
      </c>
      <c r="N298" s="29">
        <v>0</v>
      </c>
      <c r="O298" s="29" t="s">
        <v>885</v>
      </c>
      <c r="P298" t="s">
        <v>893</v>
      </c>
      <c r="Q298" s="36" t="s">
        <v>889</v>
      </c>
      <c r="R298" s="31"/>
      <c r="S298" t="s">
        <v>877</v>
      </c>
      <c r="T298" s="9" t="str">
        <f t="shared" si="9"/>
        <v>None</v>
      </c>
    </row>
    <row r="299" spans="1:20">
      <c r="A299">
        <v>-69.654831603000005</v>
      </c>
      <c r="B299">
        <v>44.579738042999999</v>
      </c>
      <c r="C299" t="s">
        <v>13</v>
      </c>
      <c r="D299" t="s">
        <v>14</v>
      </c>
      <c r="G299" s="21">
        <f t="shared" si="8"/>
        <v>0</v>
      </c>
      <c r="H299" s="29">
        <v>5</v>
      </c>
      <c r="I299" s="29" t="s">
        <v>53</v>
      </c>
      <c r="J299" s="29" t="s">
        <v>53</v>
      </c>
      <c r="K299" s="29" t="s">
        <v>53</v>
      </c>
      <c r="L299" s="29" t="s">
        <v>53</v>
      </c>
      <c r="M299" s="29" t="s">
        <v>53</v>
      </c>
      <c r="N299" s="29">
        <v>0</v>
      </c>
      <c r="O299" s="29" t="s">
        <v>883</v>
      </c>
      <c r="P299" t="s">
        <v>893</v>
      </c>
      <c r="Q299" s="36" t="s">
        <v>889</v>
      </c>
      <c r="R299" s="31"/>
      <c r="S299" t="s">
        <v>877</v>
      </c>
      <c r="T299" s="9" t="str">
        <f t="shared" si="9"/>
        <v>None</v>
      </c>
    </row>
    <row r="300" spans="1:20">
      <c r="A300">
        <v>-69.660764033999996</v>
      </c>
      <c r="B300">
        <v>44.534063346000003</v>
      </c>
      <c r="C300" t="s">
        <v>16</v>
      </c>
      <c r="D300" t="s">
        <v>14</v>
      </c>
      <c r="G300" s="21">
        <f t="shared" si="8"/>
        <v>0</v>
      </c>
      <c r="H300" s="29">
        <v>5</v>
      </c>
      <c r="I300" s="29" t="s">
        <v>53</v>
      </c>
      <c r="J300" s="29" t="s">
        <v>53</v>
      </c>
      <c r="K300" s="29" t="s">
        <v>53</v>
      </c>
      <c r="L300" s="29" t="s">
        <v>53</v>
      </c>
      <c r="M300" s="29" t="s">
        <v>53</v>
      </c>
      <c r="N300" s="29">
        <v>0</v>
      </c>
      <c r="O300" s="29" t="s">
        <v>883</v>
      </c>
      <c r="P300" t="s">
        <v>893</v>
      </c>
      <c r="Q300" s="36" t="s">
        <v>889</v>
      </c>
      <c r="R300" s="31"/>
      <c r="S300" t="s">
        <v>877</v>
      </c>
      <c r="T300" s="9" t="str">
        <f t="shared" si="9"/>
        <v>None</v>
      </c>
    </row>
    <row r="301" spans="1:20">
      <c r="A301">
        <v>-69.660083326000006</v>
      </c>
      <c r="B301">
        <v>44.534193211999998</v>
      </c>
      <c r="C301" t="s">
        <v>16</v>
      </c>
      <c r="D301" t="s">
        <v>14</v>
      </c>
      <c r="G301" s="21">
        <f t="shared" si="8"/>
        <v>0</v>
      </c>
      <c r="H301" s="29">
        <v>5</v>
      </c>
      <c r="I301" s="29" t="s">
        <v>53</v>
      </c>
      <c r="J301" s="29" t="s">
        <v>53</v>
      </c>
      <c r="K301" s="29" t="s">
        <v>53</v>
      </c>
      <c r="L301" s="29" t="s">
        <v>53</v>
      </c>
      <c r="M301" s="29" t="s">
        <v>53</v>
      </c>
      <c r="N301" s="29">
        <v>0</v>
      </c>
      <c r="O301" s="29" t="s">
        <v>883</v>
      </c>
      <c r="P301" t="s">
        <v>893</v>
      </c>
      <c r="Q301" s="36" t="s">
        <v>889</v>
      </c>
      <c r="R301" s="31"/>
      <c r="S301" t="s">
        <v>877</v>
      </c>
      <c r="T301" s="9" t="str">
        <f t="shared" si="9"/>
        <v>None</v>
      </c>
    </row>
    <row r="302" spans="1:20">
      <c r="A302">
        <v>-69.659844495000002</v>
      </c>
      <c r="B302">
        <v>44.526960463000002</v>
      </c>
      <c r="C302" t="s">
        <v>16</v>
      </c>
      <c r="D302" t="s">
        <v>14</v>
      </c>
      <c r="G302" s="21">
        <f t="shared" si="8"/>
        <v>0</v>
      </c>
      <c r="H302" s="29">
        <v>5</v>
      </c>
      <c r="I302" s="29" t="s">
        <v>53</v>
      </c>
      <c r="J302" s="29" t="s">
        <v>53</v>
      </c>
      <c r="K302" s="29" t="s">
        <v>53</v>
      </c>
      <c r="L302" s="29" t="s">
        <v>53</v>
      </c>
      <c r="M302" s="29" t="s">
        <v>53</v>
      </c>
      <c r="N302" s="29">
        <v>0</v>
      </c>
      <c r="O302" s="29" t="s">
        <v>885</v>
      </c>
      <c r="P302" t="s">
        <v>893</v>
      </c>
      <c r="Q302" s="36" t="s">
        <v>889</v>
      </c>
      <c r="R302" s="31"/>
      <c r="S302" t="s">
        <v>877</v>
      </c>
      <c r="T302" s="9" t="str">
        <f t="shared" si="9"/>
        <v>None</v>
      </c>
    </row>
    <row r="303" spans="1:20">
      <c r="A303">
        <v>-69.660599277000003</v>
      </c>
      <c r="B303">
        <v>44.527132887999997</v>
      </c>
      <c r="C303" t="s">
        <v>52</v>
      </c>
      <c r="D303" t="s">
        <v>14</v>
      </c>
      <c r="G303" s="21">
        <f t="shared" si="8"/>
        <v>0</v>
      </c>
      <c r="H303" s="29">
        <v>5</v>
      </c>
      <c r="I303" s="29" t="s">
        <v>53</v>
      </c>
      <c r="J303" s="29" t="s">
        <v>53</v>
      </c>
      <c r="K303" s="29" t="s">
        <v>53</v>
      </c>
      <c r="L303" s="29" t="s">
        <v>53</v>
      </c>
      <c r="M303" s="29" t="s">
        <v>53</v>
      </c>
      <c r="N303" s="29">
        <v>0</v>
      </c>
      <c r="O303" s="29" t="s">
        <v>883</v>
      </c>
      <c r="P303" t="s">
        <v>893</v>
      </c>
      <c r="Q303" s="36" t="s">
        <v>889</v>
      </c>
      <c r="R303" s="31"/>
      <c r="S303" t="s">
        <v>877</v>
      </c>
      <c r="T303" s="9" t="str">
        <f t="shared" si="9"/>
        <v>None</v>
      </c>
    </row>
    <row r="304" spans="1:20">
      <c r="A304">
        <v>-69.660510771000006</v>
      </c>
      <c r="B304">
        <v>44.527144667999998</v>
      </c>
      <c r="C304" t="s">
        <v>52</v>
      </c>
      <c r="D304" t="s">
        <v>14</v>
      </c>
      <c r="G304" s="21">
        <f t="shared" si="8"/>
        <v>0</v>
      </c>
      <c r="H304" s="29">
        <v>5</v>
      </c>
      <c r="I304" s="29" t="s">
        <v>53</v>
      </c>
      <c r="J304" s="29" t="s">
        <v>53</v>
      </c>
      <c r="K304" s="29" t="s">
        <v>53</v>
      </c>
      <c r="L304" s="29" t="s">
        <v>53</v>
      </c>
      <c r="M304" s="29" t="s">
        <v>53</v>
      </c>
      <c r="N304" s="29">
        <v>0</v>
      </c>
      <c r="O304" s="29" t="s">
        <v>883</v>
      </c>
      <c r="P304" t="s">
        <v>893</v>
      </c>
      <c r="Q304" s="36" t="s">
        <v>889</v>
      </c>
      <c r="R304" s="31"/>
      <c r="S304" t="s">
        <v>877</v>
      </c>
      <c r="T304" s="9" t="str">
        <f t="shared" si="9"/>
        <v>None</v>
      </c>
    </row>
    <row r="305" spans="1:20">
      <c r="A305">
        <v>-69.627196143000006</v>
      </c>
      <c r="B305">
        <v>44.552316625000003</v>
      </c>
      <c r="C305" t="s">
        <v>28</v>
      </c>
      <c r="D305" t="s">
        <v>14</v>
      </c>
      <c r="G305" s="21">
        <f t="shared" si="8"/>
        <v>0</v>
      </c>
      <c r="H305" s="29">
        <v>4</v>
      </c>
      <c r="I305" s="29">
        <v>3</v>
      </c>
      <c r="J305" s="29">
        <v>1</v>
      </c>
      <c r="K305" s="29" t="s">
        <v>53</v>
      </c>
      <c r="L305" s="29" t="s">
        <v>53</v>
      </c>
      <c r="M305" s="29" t="s">
        <v>53</v>
      </c>
      <c r="N305" s="29">
        <v>0</v>
      </c>
      <c r="O305" s="29" t="s">
        <v>884</v>
      </c>
      <c r="P305" t="s">
        <v>893</v>
      </c>
      <c r="Q305" s="36" t="s">
        <v>889</v>
      </c>
      <c r="R305" s="31"/>
      <c r="S305" t="s">
        <v>877</v>
      </c>
      <c r="T305" s="9" t="str">
        <f t="shared" si="9"/>
        <v>None</v>
      </c>
    </row>
    <row r="306" spans="1:20">
      <c r="A306">
        <v>-69.627192098999998</v>
      </c>
      <c r="B306">
        <v>44.552688893000003</v>
      </c>
      <c r="C306" t="s">
        <v>28</v>
      </c>
      <c r="D306" t="s">
        <v>14</v>
      </c>
      <c r="G306" s="21">
        <f t="shared" si="8"/>
        <v>0</v>
      </c>
      <c r="H306" s="29">
        <v>4</v>
      </c>
      <c r="I306" s="29">
        <v>2</v>
      </c>
      <c r="J306" s="29">
        <v>2</v>
      </c>
      <c r="K306" s="29">
        <v>1</v>
      </c>
      <c r="L306" s="29" t="s">
        <v>53</v>
      </c>
      <c r="M306" s="29" t="s">
        <v>53</v>
      </c>
      <c r="N306" s="29">
        <v>0</v>
      </c>
      <c r="O306" s="29" t="s">
        <v>884</v>
      </c>
      <c r="P306" t="s">
        <v>893</v>
      </c>
      <c r="Q306" s="36" t="s">
        <v>889</v>
      </c>
      <c r="R306" s="31"/>
      <c r="S306" t="s">
        <v>877</v>
      </c>
      <c r="T306" s="9" t="str">
        <f t="shared" si="9"/>
        <v>None</v>
      </c>
    </row>
    <row r="307" spans="1:20">
      <c r="A307">
        <v>-69.635894609999994</v>
      </c>
      <c r="B307">
        <v>44.547620606999999</v>
      </c>
      <c r="C307" t="s">
        <v>33</v>
      </c>
      <c r="D307" t="s">
        <v>14</v>
      </c>
      <c r="G307" s="21">
        <f t="shared" si="8"/>
        <v>0</v>
      </c>
      <c r="H307" s="29">
        <v>4</v>
      </c>
      <c r="I307" s="29" t="s">
        <v>53</v>
      </c>
      <c r="J307" s="29" t="s">
        <v>53</v>
      </c>
      <c r="K307" s="29" t="s">
        <v>53</v>
      </c>
      <c r="L307" s="29" t="s">
        <v>53</v>
      </c>
      <c r="M307" s="29" t="s">
        <v>53</v>
      </c>
      <c r="N307" s="29">
        <v>0</v>
      </c>
      <c r="O307" s="29" t="s">
        <v>883</v>
      </c>
      <c r="P307" t="s">
        <v>893</v>
      </c>
      <c r="Q307" s="36" t="s">
        <v>889</v>
      </c>
      <c r="R307" s="31"/>
      <c r="S307" t="s">
        <v>877</v>
      </c>
      <c r="T307" s="9" t="str">
        <f t="shared" si="9"/>
        <v>None</v>
      </c>
    </row>
    <row r="308" spans="1:20">
      <c r="A308">
        <v>-69.661752566000004</v>
      </c>
      <c r="B308">
        <v>44.528547291999999</v>
      </c>
      <c r="C308" t="s">
        <v>33</v>
      </c>
      <c r="D308" t="s">
        <v>14</v>
      </c>
      <c r="G308" s="21">
        <f t="shared" si="8"/>
        <v>0</v>
      </c>
      <c r="H308" s="29">
        <v>4</v>
      </c>
      <c r="I308" s="29" t="s">
        <v>53</v>
      </c>
      <c r="J308" s="29" t="s">
        <v>53</v>
      </c>
      <c r="K308" s="29" t="s">
        <v>53</v>
      </c>
      <c r="L308" s="29" t="s">
        <v>53</v>
      </c>
      <c r="M308" s="29" t="s">
        <v>53</v>
      </c>
      <c r="N308" s="29">
        <v>0</v>
      </c>
      <c r="O308" s="29" t="s">
        <v>883</v>
      </c>
      <c r="P308" t="s">
        <v>893</v>
      </c>
      <c r="Q308" s="36" t="s">
        <v>889</v>
      </c>
      <c r="R308" s="31"/>
      <c r="S308" t="s">
        <v>877</v>
      </c>
      <c r="T308" s="9" t="str">
        <f t="shared" si="9"/>
        <v>None</v>
      </c>
    </row>
    <row r="309" spans="1:20">
      <c r="A309">
        <v>-69.643533359000003</v>
      </c>
      <c r="B309">
        <v>44.534542457999997</v>
      </c>
      <c r="C309" t="s">
        <v>33</v>
      </c>
      <c r="D309" t="s">
        <v>14</v>
      </c>
      <c r="G309" s="21">
        <f t="shared" si="8"/>
        <v>0</v>
      </c>
      <c r="H309" s="29">
        <v>4</v>
      </c>
      <c r="I309" s="29" t="s">
        <v>53</v>
      </c>
      <c r="J309" s="29" t="s">
        <v>53</v>
      </c>
      <c r="K309" s="29" t="s">
        <v>53</v>
      </c>
      <c r="L309" s="29" t="s">
        <v>53</v>
      </c>
      <c r="M309" s="29" t="s">
        <v>53</v>
      </c>
      <c r="N309" s="29">
        <v>0</v>
      </c>
      <c r="O309" s="29" t="s">
        <v>885</v>
      </c>
      <c r="P309" t="s">
        <v>893</v>
      </c>
      <c r="Q309" s="36" t="s">
        <v>889</v>
      </c>
      <c r="R309" s="31"/>
      <c r="S309" t="s">
        <v>877</v>
      </c>
      <c r="T309" s="9" t="str">
        <f t="shared" si="9"/>
        <v>None</v>
      </c>
    </row>
    <row r="310" spans="1:20">
      <c r="A310">
        <v>-69.643497054999997</v>
      </c>
      <c r="B310">
        <v>44.534551491000002</v>
      </c>
      <c r="C310" t="s">
        <v>33</v>
      </c>
      <c r="D310" t="s">
        <v>19</v>
      </c>
      <c r="G310" s="21">
        <f t="shared" si="8"/>
        <v>0</v>
      </c>
      <c r="H310" s="29">
        <v>4</v>
      </c>
      <c r="I310" s="29" t="s">
        <v>53</v>
      </c>
      <c r="J310" s="29" t="s">
        <v>53</v>
      </c>
      <c r="K310" s="29" t="s">
        <v>53</v>
      </c>
      <c r="L310" s="29" t="s">
        <v>53</v>
      </c>
      <c r="M310" s="29" t="s">
        <v>53</v>
      </c>
      <c r="N310" s="29">
        <v>0</v>
      </c>
      <c r="O310" s="29" t="s">
        <v>885</v>
      </c>
      <c r="P310" t="s">
        <v>893</v>
      </c>
      <c r="Q310" s="36" t="s">
        <v>889</v>
      </c>
      <c r="R310" s="31"/>
      <c r="S310" t="s">
        <v>877</v>
      </c>
      <c r="T310" s="9" t="str">
        <f t="shared" si="9"/>
        <v>None</v>
      </c>
    </row>
    <row r="311" spans="1:20">
      <c r="A311">
        <v>-69.643445976999999</v>
      </c>
      <c r="B311">
        <v>44.534564754000002</v>
      </c>
      <c r="C311" t="s">
        <v>33</v>
      </c>
      <c r="D311" t="s">
        <v>14</v>
      </c>
      <c r="G311" s="21">
        <f t="shared" si="8"/>
        <v>0</v>
      </c>
      <c r="H311" s="29">
        <v>4</v>
      </c>
      <c r="I311" s="29" t="s">
        <v>53</v>
      </c>
      <c r="J311" s="29" t="s">
        <v>53</v>
      </c>
      <c r="K311" s="29" t="s">
        <v>53</v>
      </c>
      <c r="L311" s="29" t="s">
        <v>53</v>
      </c>
      <c r="M311" s="29" t="s">
        <v>53</v>
      </c>
      <c r="N311" s="29">
        <v>0</v>
      </c>
      <c r="O311" s="29" t="s">
        <v>885</v>
      </c>
      <c r="P311" t="s">
        <v>893</v>
      </c>
      <c r="Q311" s="36" t="s">
        <v>889</v>
      </c>
      <c r="R311" s="31"/>
      <c r="S311" t="s">
        <v>877</v>
      </c>
      <c r="T311" s="9" t="str">
        <f t="shared" si="9"/>
        <v>None</v>
      </c>
    </row>
    <row r="312" spans="1:20">
      <c r="A312">
        <v>-69.642756055000007</v>
      </c>
      <c r="B312">
        <v>44.551077225999997</v>
      </c>
      <c r="C312" t="s">
        <v>13</v>
      </c>
      <c r="D312" t="s">
        <v>14</v>
      </c>
      <c r="G312" s="21">
        <f t="shared" si="8"/>
        <v>0</v>
      </c>
      <c r="H312" s="29">
        <v>4</v>
      </c>
      <c r="I312" s="29" t="s">
        <v>53</v>
      </c>
      <c r="J312" s="29" t="s">
        <v>53</v>
      </c>
      <c r="K312" s="29" t="s">
        <v>53</v>
      </c>
      <c r="L312" s="29" t="s">
        <v>53</v>
      </c>
      <c r="M312" s="29" t="s">
        <v>53</v>
      </c>
      <c r="N312" s="29">
        <v>0</v>
      </c>
      <c r="O312" s="29" t="s">
        <v>883</v>
      </c>
      <c r="P312" t="s">
        <v>893</v>
      </c>
      <c r="Q312" s="36" t="s">
        <v>889</v>
      </c>
      <c r="R312" s="31"/>
      <c r="S312" t="s">
        <v>877</v>
      </c>
      <c r="T312" s="9" t="str">
        <f t="shared" si="9"/>
        <v>None</v>
      </c>
    </row>
    <row r="313" spans="1:20">
      <c r="A313">
        <v>-69.643351511999995</v>
      </c>
      <c r="B313">
        <v>44.551011447999997</v>
      </c>
      <c r="C313" t="s">
        <v>13</v>
      </c>
      <c r="D313" t="s">
        <v>14</v>
      </c>
      <c r="G313" s="21">
        <f t="shared" si="8"/>
        <v>0</v>
      </c>
      <c r="H313" s="29">
        <v>4</v>
      </c>
      <c r="I313" s="29" t="s">
        <v>53</v>
      </c>
      <c r="J313" s="29" t="s">
        <v>53</v>
      </c>
      <c r="K313" s="29" t="s">
        <v>53</v>
      </c>
      <c r="L313" s="29" t="s">
        <v>53</v>
      </c>
      <c r="M313" s="29" t="s">
        <v>53</v>
      </c>
      <c r="N313" s="29">
        <v>0</v>
      </c>
      <c r="O313" s="29" t="s">
        <v>883</v>
      </c>
      <c r="P313" t="s">
        <v>893</v>
      </c>
      <c r="Q313" s="36" t="s">
        <v>889</v>
      </c>
      <c r="R313" s="31"/>
      <c r="S313" t="s">
        <v>877</v>
      </c>
      <c r="T313" s="9" t="str">
        <f t="shared" si="9"/>
        <v>None</v>
      </c>
    </row>
    <row r="314" spans="1:20">
      <c r="A314">
        <v>-69.643113737999997</v>
      </c>
      <c r="B314">
        <v>44.550982038999997</v>
      </c>
      <c r="C314" t="s">
        <v>13</v>
      </c>
      <c r="D314" t="s">
        <v>14</v>
      </c>
      <c r="G314" s="21">
        <f t="shared" si="8"/>
        <v>0</v>
      </c>
      <c r="H314" s="29">
        <v>4</v>
      </c>
      <c r="I314" s="29" t="s">
        <v>53</v>
      </c>
      <c r="J314" s="29" t="s">
        <v>53</v>
      </c>
      <c r="K314" s="29" t="s">
        <v>53</v>
      </c>
      <c r="L314" s="29" t="s">
        <v>53</v>
      </c>
      <c r="M314" s="29" t="s">
        <v>53</v>
      </c>
      <c r="N314" s="29">
        <v>0</v>
      </c>
      <c r="O314" s="29" t="s">
        <v>883</v>
      </c>
      <c r="P314" t="s">
        <v>893</v>
      </c>
      <c r="Q314" s="36" t="s">
        <v>889</v>
      </c>
      <c r="R314" s="31"/>
      <c r="S314" t="s">
        <v>877</v>
      </c>
      <c r="T314" s="9" t="str">
        <f t="shared" si="9"/>
        <v>None</v>
      </c>
    </row>
    <row r="315" spans="1:20">
      <c r="A315">
        <v>-69.660231315999994</v>
      </c>
      <c r="B315">
        <v>44.533276145000002</v>
      </c>
      <c r="C315" t="s">
        <v>16</v>
      </c>
      <c r="D315" t="s">
        <v>21</v>
      </c>
      <c r="G315" s="21">
        <f t="shared" si="8"/>
        <v>0</v>
      </c>
      <c r="H315" s="29">
        <v>4</v>
      </c>
      <c r="I315" s="29" t="s">
        <v>53</v>
      </c>
      <c r="J315" s="29" t="s">
        <v>53</v>
      </c>
      <c r="K315" s="29" t="s">
        <v>53</v>
      </c>
      <c r="L315" s="29" t="s">
        <v>53</v>
      </c>
      <c r="M315" s="29" t="s">
        <v>53</v>
      </c>
      <c r="N315" s="29">
        <v>0</v>
      </c>
      <c r="O315" s="29" t="s">
        <v>883</v>
      </c>
      <c r="P315" t="s">
        <v>893</v>
      </c>
      <c r="Q315" s="36" t="s">
        <v>889</v>
      </c>
      <c r="R315" s="31"/>
      <c r="S315" t="s">
        <v>877</v>
      </c>
      <c r="T315" s="9" t="str">
        <f t="shared" si="9"/>
        <v>None</v>
      </c>
    </row>
    <row r="316" spans="1:20">
      <c r="A316">
        <v>-69.628178962000007</v>
      </c>
      <c r="B316">
        <v>44.550774797999999</v>
      </c>
      <c r="C316" t="s">
        <v>25</v>
      </c>
      <c r="D316" t="s">
        <v>14</v>
      </c>
      <c r="G316" s="21">
        <f t="shared" si="8"/>
        <v>0</v>
      </c>
      <c r="H316" s="29">
        <v>3</v>
      </c>
      <c r="I316" s="29">
        <v>2</v>
      </c>
      <c r="J316" s="29">
        <v>2</v>
      </c>
      <c r="K316" s="29">
        <v>1</v>
      </c>
      <c r="L316" s="29">
        <v>1</v>
      </c>
      <c r="M316" s="29" t="s">
        <v>53</v>
      </c>
      <c r="N316" s="29">
        <v>0</v>
      </c>
      <c r="O316" s="29" t="s">
        <v>883</v>
      </c>
      <c r="P316" t="s">
        <v>893</v>
      </c>
      <c r="Q316" s="36" t="s">
        <v>889</v>
      </c>
      <c r="R316" s="31"/>
      <c r="S316" t="s">
        <v>877</v>
      </c>
      <c r="T316" s="9" t="str">
        <f t="shared" si="9"/>
        <v>None</v>
      </c>
    </row>
    <row r="317" spans="1:20">
      <c r="A317">
        <v>-69.627043157000003</v>
      </c>
      <c r="B317">
        <v>44.551511699000002</v>
      </c>
      <c r="C317" t="s">
        <v>28</v>
      </c>
      <c r="D317" t="s">
        <v>14</v>
      </c>
      <c r="G317" s="21">
        <f t="shared" si="8"/>
        <v>0</v>
      </c>
      <c r="H317" s="29">
        <v>3</v>
      </c>
      <c r="I317" s="29">
        <v>3</v>
      </c>
      <c r="J317" s="29">
        <v>1</v>
      </c>
      <c r="K317" s="29">
        <v>1</v>
      </c>
      <c r="L317" s="29" t="s">
        <v>53</v>
      </c>
      <c r="M317" s="29" t="s">
        <v>53</v>
      </c>
      <c r="N317" s="29">
        <v>0</v>
      </c>
      <c r="O317" s="29" t="s">
        <v>884</v>
      </c>
      <c r="P317" t="s">
        <v>893</v>
      </c>
      <c r="Q317" s="36" t="s">
        <v>889</v>
      </c>
      <c r="R317" s="31"/>
      <c r="S317" t="s">
        <v>877</v>
      </c>
      <c r="T317" s="9" t="str">
        <f t="shared" si="9"/>
        <v>None</v>
      </c>
    </row>
    <row r="318" spans="1:20">
      <c r="A318">
        <v>-69.627195412999995</v>
      </c>
      <c r="B318">
        <v>44.551667432999999</v>
      </c>
      <c r="C318" t="s">
        <v>28</v>
      </c>
      <c r="D318" t="s">
        <v>14</v>
      </c>
      <c r="G318" s="21">
        <f t="shared" si="8"/>
        <v>0</v>
      </c>
      <c r="H318" s="29">
        <v>3</v>
      </c>
      <c r="I318" s="29">
        <v>3</v>
      </c>
      <c r="J318" s="29">
        <v>1</v>
      </c>
      <c r="K318" s="29" t="s">
        <v>53</v>
      </c>
      <c r="L318" s="29" t="s">
        <v>53</v>
      </c>
      <c r="M318" s="29" t="s">
        <v>53</v>
      </c>
      <c r="N318" s="29">
        <v>0</v>
      </c>
      <c r="O318" s="29" t="s">
        <v>884</v>
      </c>
      <c r="P318" t="s">
        <v>893</v>
      </c>
      <c r="Q318" s="36" t="s">
        <v>889</v>
      </c>
      <c r="R318" s="31"/>
      <c r="S318" t="s">
        <v>877</v>
      </c>
      <c r="T318" s="9" t="str">
        <f t="shared" si="9"/>
        <v>None</v>
      </c>
    </row>
    <row r="319" spans="1:20">
      <c r="A319">
        <v>-69.627124770999998</v>
      </c>
      <c r="B319">
        <v>44.552286369000001</v>
      </c>
      <c r="C319" t="s">
        <v>28</v>
      </c>
      <c r="D319" t="s">
        <v>14</v>
      </c>
      <c r="G319" s="21">
        <f t="shared" si="8"/>
        <v>0</v>
      </c>
      <c r="H319" s="29">
        <v>3</v>
      </c>
      <c r="I319" s="29">
        <v>2</v>
      </c>
      <c r="J319" s="29">
        <v>1</v>
      </c>
      <c r="K319" s="29">
        <v>1</v>
      </c>
      <c r="L319" s="29" t="s">
        <v>53</v>
      </c>
      <c r="M319" s="29" t="s">
        <v>53</v>
      </c>
      <c r="N319" s="29">
        <v>0</v>
      </c>
      <c r="O319" s="29" t="s">
        <v>884</v>
      </c>
      <c r="P319" t="s">
        <v>893</v>
      </c>
      <c r="Q319" s="36" t="s">
        <v>889</v>
      </c>
      <c r="R319" s="31"/>
      <c r="S319" t="s">
        <v>877</v>
      </c>
      <c r="T319" s="9" t="str">
        <f t="shared" si="9"/>
        <v>None</v>
      </c>
    </row>
    <row r="320" spans="1:20">
      <c r="A320">
        <v>-69.627223060999995</v>
      </c>
      <c r="B320">
        <v>44.552357526000002</v>
      </c>
      <c r="C320" t="s">
        <v>28</v>
      </c>
      <c r="D320" t="s">
        <v>14</v>
      </c>
      <c r="G320" s="21">
        <f t="shared" si="8"/>
        <v>0</v>
      </c>
      <c r="H320" s="29">
        <v>3</v>
      </c>
      <c r="I320" s="29">
        <v>3</v>
      </c>
      <c r="J320" s="29">
        <v>3</v>
      </c>
      <c r="K320" s="29" t="s">
        <v>53</v>
      </c>
      <c r="L320" s="29" t="s">
        <v>53</v>
      </c>
      <c r="M320" s="29" t="s">
        <v>53</v>
      </c>
      <c r="N320" s="29">
        <v>0</v>
      </c>
      <c r="O320" s="29" t="s">
        <v>884</v>
      </c>
      <c r="P320" t="s">
        <v>893</v>
      </c>
      <c r="Q320" s="36" t="s">
        <v>889</v>
      </c>
      <c r="R320" s="31"/>
      <c r="S320" t="s">
        <v>877</v>
      </c>
      <c r="T320" s="9" t="str">
        <f t="shared" si="9"/>
        <v>None</v>
      </c>
    </row>
    <row r="321" spans="1:20">
      <c r="A321">
        <v>-69.627154942999994</v>
      </c>
      <c r="B321">
        <v>44.552432099999997</v>
      </c>
      <c r="C321" t="s">
        <v>28</v>
      </c>
      <c r="D321" t="s">
        <v>14</v>
      </c>
      <c r="G321" s="21">
        <f t="shared" si="8"/>
        <v>0</v>
      </c>
      <c r="H321" s="29">
        <v>3</v>
      </c>
      <c r="I321" s="29">
        <v>1</v>
      </c>
      <c r="J321" s="29">
        <v>1</v>
      </c>
      <c r="K321" s="29" t="s">
        <v>53</v>
      </c>
      <c r="L321" s="29" t="s">
        <v>53</v>
      </c>
      <c r="M321" s="29" t="s">
        <v>53</v>
      </c>
      <c r="N321" s="29">
        <v>0</v>
      </c>
      <c r="O321" s="29" t="s">
        <v>884</v>
      </c>
      <c r="P321" t="s">
        <v>893</v>
      </c>
      <c r="Q321" s="36" t="s">
        <v>889</v>
      </c>
      <c r="R321" s="31"/>
      <c r="S321" t="s">
        <v>877</v>
      </c>
      <c r="T321" s="9" t="str">
        <f t="shared" si="9"/>
        <v>None</v>
      </c>
    </row>
    <row r="322" spans="1:20">
      <c r="A322">
        <v>-69.627235139000007</v>
      </c>
      <c r="B322">
        <v>44.551275308000001</v>
      </c>
      <c r="C322" t="s">
        <v>28</v>
      </c>
      <c r="D322" t="s">
        <v>21</v>
      </c>
      <c r="G322" s="21">
        <f t="shared" ref="G322:G385" si="10">IF(Q322="Y", 1, 0)</f>
        <v>0</v>
      </c>
      <c r="H322" s="29">
        <v>3</v>
      </c>
      <c r="I322" s="29">
        <v>2</v>
      </c>
      <c r="J322" s="29">
        <v>1</v>
      </c>
      <c r="K322" s="29" t="s">
        <v>53</v>
      </c>
      <c r="L322" s="29" t="s">
        <v>53</v>
      </c>
      <c r="M322" s="29" t="s">
        <v>53</v>
      </c>
      <c r="N322" s="29">
        <v>0</v>
      </c>
      <c r="O322" s="29" t="s">
        <v>885</v>
      </c>
      <c r="P322" t="s">
        <v>893</v>
      </c>
      <c r="Q322" s="36" t="s">
        <v>889</v>
      </c>
      <c r="R322" s="31"/>
      <c r="S322" t="s">
        <v>877</v>
      </c>
      <c r="T322" s="9" t="str">
        <f t="shared" ref="T322:T385" si="11">IF(Q322="N","None",(IF(AND(S322="Ornamental",Q322="Y"),"Insert/Injection",(IF(AND(OR(S322="Bush",H322&lt;10),Q322="Y"),"Manual Removal","Organic Spray")))))</f>
        <v>None</v>
      </c>
    </row>
    <row r="323" spans="1:20">
      <c r="A323">
        <v>-69.627381076000006</v>
      </c>
      <c r="B323">
        <v>44.552660195000001</v>
      </c>
      <c r="C323" t="s">
        <v>28</v>
      </c>
      <c r="D323" t="s">
        <v>14</v>
      </c>
      <c r="G323" s="21">
        <f t="shared" si="10"/>
        <v>0</v>
      </c>
      <c r="H323" s="29">
        <v>3</v>
      </c>
      <c r="I323" s="29">
        <v>2</v>
      </c>
      <c r="J323" s="29">
        <v>2</v>
      </c>
      <c r="K323" s="29">
        <v>2</v>
      </c>
      <c r="L323" s="29" t="s">
        <v>53</v>
      </c>
      <c r="M323" s="29" t="s">
        <v>53</v>
      </c>
      <c r="N323" s="29">
        <v>0</v>
      </c>
      <c r="O323" s="29" t="s">
        <v>885</v>
      </c>
      <c r="P323" t="s">
        <v>893</v>
      </c>
      <c r="Q323" s="36" t="s">
        <v>889</v>
      </c>
      <c r="R323" s="31"/>
      <c r="S323" t="s">
        <v>877</v>
      </c>
      <c r="T323" s="9" t="str">
        <f t="shared" si="11"/>
        <v>None</v>
      </c>
    </row>
    <row r="324" spans="1:20">
      <c r="A324">
        <v>-69.627345462999997</v>
      </c>
      <c r="B324">
        <v>44.55291072</v>
      </c>
      <c r="C324" t="s">
        <v>28</v>
      </c>
      <c r="D324" t="s">
        <v>21</v>
      </c>
      <c r="G324" s="21">
        <f t="shared" si="10"/>
        <v>0</v>
      </c>
      <c r="H324" s="29">
        <v>3</v>
      </c>
      <c r="I324" s="29">
        <v>3</v>
      </c>
      <c r="J324" s="29">
        <v>2</v>
      </c>
      <c r="K324" s="29">
        <v>1</v>
      </c>
      <c r="L324" s="29" t="s">
        <v>53</v>
      </c>
      <c r="M324" s="29" t="s">
        <v>53</v>
      </c>
      <c r="N324" s="29">
        <v>0</v>
      </c>
      <c r="O324" s="29" t="s">
        <v>885</v>
      </c>
      <c r="P324" t="s">
        <v>893</v>
      </c>
      <c r="Q324" s="36" t="s">
        <v>889</v>
      </c>
      <c r="R324" s="31"/>
      <c r="S324" t="s">
        <v>877</v>
      </c>
      <c r="T324" s="9" t="str">
        <f t="shared" si="11"/>
        <v>None</v>
      </c>
    </row>
    <row r="325" spans="1:20">
      <c r="A325">
        <v>-69.627397873999996</v>
      </c>
      <c r="B325">
        <v>44.552914678999997</v>
      </c>
      <c r="C325" t="s">
        <v>28</v>
      </c>
      <c r="D325" t="s">
        <v>14</v>
      </c>
      <c r="G325" s="21">
        <f t="shared" si="10"/>
        <v>0</v>
      </c>
      <c r="H325" s="29">
        <v>3</v>
      </c>
      <c r="I325" s="29">
        <v>3</v>
      </c>
      <c r="J325" s="29">
        <v>2</v>
      </c>
      <c r="K325" s="29" t="s">
        <v>53</v>
      </c>
      <c r="L325" s="29" t="s">
        <v>53</v>
      </c>
      <c r="M325" s="29" t="s">
        <v>53</v>
      </c>
      <c r="N325" s="29">
        <v>0</v>
      </c>
      <c r="O325" s="29" t="s">
        <v>885</v>
      </c>
      <c r="P325" t="s">
        <v>893</v>
      </c>
      <c r="Q325" s="36" t="s">
        <v>889</v>
      </c>
      <c r="R325" s="31"/>
      <c r="S325" t="s">
        <v>877</v>
      </c>
      <c r="T325" s="9" t="str">
        <f t="shared" si="11"/>
        <v>None</v>
      </c>
    </row>
    <row r="326" spans="1:20">
      <c r="A326">
        <v>-69.627338373000001</v>
      </c>
      <c r="B326">
        <v>44.551002551000003</v>
      </c>
      <c r="C326" t="s">
        <v>13</v>
      </c>
      <c r="D326" t="s">
        <v>21</v>
      </c>
      <c r="G326" s="21">
        <f t="shared" si="10"/>
        <v>0</v>
      </c>
      <c r="H326" s="29">
        <v>3</v>
      </c>
      <c r="I326" s="29" t="s">
        <v>53</v>
      </c>
      <c r="J326" s="29" t="s">
        <v>53</v>
      </c>
      <c r="K326" s="29" t="s">
        <v>53</v>
      </c>
      <c r="L326" s="29" t="s">
        <v>53</v>
      </c>
      <c r="M326" s="29" t="s">
        <v>53</v>
      </c>
      <c r="N326" s="29">
        <v>0</v>
      </c>
      <c r="O326" s="29" t="s">
        <v>885</v>
      </c>
      <c r="P326" t="s">
        <v>893</v>
      </c>
      <c r="Q326" s="36" t="s">
        <v>889</v>
      </c>
      <c r="R326" s="31"/>
      <c r="S326" t="s">
        <v>877</v>
      </c>
      <c r="T326" s="9" t="str">
        <f t="shared" si="11"/>
        <v>None</v>
      </c>
    </row>
    <row r="327" spans="1:20">
      <c r="A327">
        <v>-69.627702201999995</v>
      </c>
      <c r="B327">
        <v>44.553218207999997</v>
      </c>
      <c r="C327" t="s">
        <v>16</v>
      </c>
      <c r="D327" t="s">
        <v>14</v>
      </c>
      <c r="G327" s="21">
        <f t="shared" si="10"/>
        <v>0</v>
      </c>
      <c r="H327" s="29">
        <v>3</v>
      </c>
      <c r="I327" s="29" t="s">
        <v>53</v>
      </c>
      <c r="J327" s="29" t="s">
        <v>53</v>
      </c>
      <c r="K327" s="29" t="s">
        <v>53</v>
      </c>
      <c r="L327" s="29" t="s">
        <v>53</v>
      </c>
      <c r="M327" s="29" t="s">
        <v>53</v>
      </c>
      <c r="N327" s="29">
        <v>0</v>
      </c>
      <c r="O327" s="29" t="s">
        <v>885</v>
      </c>
      <c r="P327" t="s">
        <v>893</v>
      </c>
      <c r="Q327" s="36" t="s">
        <v>889</v>
      </c>
      <c r="R327" s="31"/>
      <c r="S327" t="s">
        <v>877</v>
      </c>
      <c r="T327" s="9" t="str">
        <f t="shared" si="11"/>
        <v>None</v>
      </c>
    </row>
    <row r="328" spans="1:20">
      <c r="A328">
        <v>-69.627223745999999</v>
      </c>
      <c r="B328">
        <v>44.552519283999999</v>
      </c>
      <c r="C328" t="s">
        <v>28</v>
      </c>
      <c r="D328" t="s">
        <v>14</v>
      </c>
      <c r="G328" s="21">
        <f t="shared" si="10"/>
        <v>0</v>
      </c>
      <c r="H328" s="29">
        <v>2</v>
      </c>
      <c r="I328" s="29">
        <v>2</v>
      </c>
      <c r="J328" s="29">
        <v>2</v>
      </c>
      <c r="K328" s="29" t="s">
        <v>53</v>
      </c>
      <c r="L328" s="29" t="s">
        <v>53</v>
      </c>
      <c r="M328" s="29" t="s">
        <v>53</v>
      </c>
      <c r="N328" s="29">
        <v>0</v>
      </c>
      <c r="O328" s="29" t="s">
        <v>884</v>
      </c>
      <c r="P328" t="s">
        <v>893</v>
      </c>
      <c r="Q328" s="36" t="s">
        <v>889</v>
      </c>
      <c r="R328" s="31"/>
      <c r="S328" t="s">
        <v>877</v>
      </c>
      <c r="T328" s="9" t="str">
        <f t="shared" si="11"/>
        <v>None</v>
      </c>
    </row>
    <row r="329" spans="1:20">
      <c r="A329">
        <v>-69.627167155999999</v>
      </c>
      <c r="B329">
        <v>44.552576084999998</v>
      </c>
      <c r="C329" t="s">
        <v>28</v>
      </c>
      <c r="D329" t="s">
        <v>14</v>
      </c>
      <c r="G329" s="21">
        <f t="shared" si="10"/>
        <v>0</v>
      </c>
      <c r="H329" s="29">
        <v>2</v>
      </c>
      <c r="I329" s="29">
        <v>2</v>
      </c>
      <c r="J329" s="29">
        <v>2</v>
      </c>
      <c r="K329" s="29">
        <v>1</v>
      </c>
      <c r="L329" s="29" t="s">
        <v>53</v>
      </c>
      <c r="M329" s="29" t="s">
        <v>53</v>
      </c>
      <c r="N329" s="29">
        <v>0</v>
      </c>
      <c r="O329" s="29" t="s">
        <v>884</v>
      </c>
      <c r="P329" t="s">
        <v>893</v>
      </c>
      <c r="Q329" s="36" t="s">
        <v>889</v>
      </c>
      <c r="R329" s="31"/>
      <c r="S329" t="s">
        <v>877</v>
      </c>
      <c r="T329" s="9" t="str">
        <f t="shared" si="11"/>
        <v>None</v>
      </c>
    </row>
    <row r="330" spans="1:20">
      <c r="A330">
        <v>-69.627412949999993</v>
      </c>
      <c r="B330">
        <v>44.552887499000001</v>
      </c>
      <c r="C330" t="s">
        <v>28</v>
      </c>
      <c r="D330" t="s">
        <v>14</v>
      </c>
      <c r="G330" s="21">
        <f t="shared" si="10"/>
        <v>0</v>
      </c>
      <c r="H330" s="29">
        <v>2</v>
      </c>
      <c r="I330" s="29">
        <v>2</v>
      </c>
      <c r="J330" s="29">
        <v>2</v>
      </c>
      <c r="K330" s="29">
        <v>2</v>
      </c>
      <c r="L330" s="29">
        <v>2</v>
      </c>
      <c r="M330" s="29" t="s">
        <v>53</v>
      </c>
      <c r="N330" s="29">
        <v>0</v>
      </c>
      <c r="O330" s="29" t="s">
        <v>885</v>
      </c>
      <c r="P330" t="s">
        <v>893</v>
      </c>
      <c r="Q330" s="36" t="s">
        <v>889</v>
      </c>
      <c r="R330" s="31"/>
      <c r="S330" t="s">
        <v>877</v>
      </c>
      <c r="T330" s="9" t="str">
        <f t="shared" si="11"/>
        <v>None</v>
      </c>
    </row>
    <row r="331" spans="1:20">
      <c r="A331">
        <v>-69.632901785000001</v>
      </c>
      <c r="B331">
        <v>44.550845711999997</v>
      </c>
      <c r="C331" t="s">
        <v>22</v>
      </c>
      <c r="D331" t="s">
        <v>21</v>
      </c>
      <c r="G331" s="21">
        <f t="shared" si="10"/>
        <v>0</v>
      </c>
      <c r="H331" s="29">
        <v>2</v>
      </c>
      <c r="I331" s="29" t="s">
        <v>53</v>
      </c>
      <c r="J331" s="29" t="s">
        <v>53</v>
      </c>
      <c r="K331" s="29" t="s">
        <v>53</v>
      </c>
      <c r="L331" s="29" t="s">
        <v>53</v>
      </c>
      <c r="M331" s="29" t="s">
        <v>53</v>
      </c>
      <c r="N331" s="29">
        <v>0</v>
      </c>
      <c r="O331" s="29" t="s">
        <v>883</v>
      </c>
      <c r="P331" t="s">
        <v>893</v>
      </c>
      <c r="Q331" s="36" t="s">
        <v>889</v>
      </c>
      <c r="R331" s="31"/>
      <c r="S331" t="s">
        <v>877</v>
      </c>
      <c r="T331" s="9" t="str">
        <f t="shared" si="11"/>
        <v>None</v>
      </c>
    </row>
    <row r="332" spans="1:20">
      <c r="A332">
        <v>-69.633366718000005</v>
      </c>
      <c r="B332">
        <v>44.550803019999996</v>
      </c>
      <c r="C332" t="s">
        <v>22</v>
      </c>
      <c r="D332" t="s">
        <v>21</v>
      </c>
      <c r="G332" s="21">
        <f t="shared" si="10"/>
        <v>0</v>
      </c>
      <c r="H332" s="29">
        <v>2</v>
      </c>
      <c r="I332" s="29" t="s">
        <v>53</v>
      </c>
      <c r="J332" s="29" t="s">
        <v>53</v>
      </c>
      <c r="K332" s="29" t="s">
        <v>53</v>
      </c>
      <c r="L332" s="29" t="s">
        <v>53</v>
      </c>
      <c r="M332" s="29" t="s">
        <v>53</v>
      </c>
      <c r="N332" s="29">
        <v>0</v>
      </c>
      <c r="O332" s="29" t="s">
        <v>883</v>
      </c>
      <c r="P332" t="s">
        <v>893</v>
      </c>
      <c r="Q332" s="36" t="s">
        <v>889</v>
      </c>
      <c r="R332" s="31"/>
      <c r="S332" t="s">
        <v>877</v>
      </c>
      <c r="T332" s="9" t="str">
        <f t="shared" si="11"/>
        <v>None</v>
      </c>
    </row>
    <row r="333" spans="1:20">
      <c r="A333">
        <v>-69.628102697000003</v>
      </c>
      <c r="B333">
        <v>44.550259914999998</v>
      </c>
      <c r="C333" t="s">
        <v>13</v>
      </c>
      <c r="D333" t="s">
        <v>14</v>
      </c>
      <c r="G333" s="21">
        <f t="shared" si="10"/>
        <v>0</v>
      </c>
      <c r="H333" s="29">
        <v>2</v>
      </c>
      <c r="I333" s="29" t="s">
        <v>53</v>
      </c>
      <c r="J333" s="29" t="s">
        <v>53</v>
      </c>
      <c r="K333" s="29" t="s">
        <v>53</v>
      </c>
      <c r="L333" s="29" t="s">
        <v>53</v>
      </c>
      <c r="M333" s="29" t="s">
        <v>53</v>
      </c>
      <c r="N333" s="29">
        <v>0</v>
      </c>
      <c r="O333" s="29" t="s">
        <v>883</v>
      </c>
      <c r="P333" t="s">
        <v>893</v>
      </c>
      <c r="Q333" s="36" t="s">
        <v>889</v>
      </c>
      <c r="R333" s="31"/>
      <c r="S333" t="s">
        <v>877</v>
      </c>
      <c r="T333" s="9" t="str">
        <f t="shared" si="11"/>
        <v>None</v>
      </c>
    </row>
    <row r="334" spans="1:20">
      <c r="A334">
        <v>-69.628083110000006</v>
      </c>
      <c r="B334">
        <v>44.550141177</v>
      </c>
      <c r="C334" t="s">
        <v>13</v>
      </c>
      <c r="D334" t="s">
        <v>14</v>
      </c>
      <c r="G334" s="21">
        <f t="shared" si="10"/>
        <v>0</v>
      </c>
      <c r="H334" s="29">
        <v>2</v>
      </c>
      <c r="I334" s="29" t="s">
        <v>53</v>
      </c>
      <c r="J334" s="29" t="s">
        <v>53</v>
      </c>
      <c r="K334" s="29" t="s">
        <v>53</v>
      </c>
      <c r="L334" s="29" t="s">
        <v>53</v>
      </c>
      <c r="M334" s="29" t="s">
        <v>53</v>
      </c>
      <c r="N334" s="29">
        <v>0</v>
      </c>
      <c r="O334" s="29" t="s">
        <v>883</v>
      </c>
      <c r="P334" t="s">
        <v>893</v>
      </c>
      <c r="Q334" s="36" t="s">
        <v>889</v>
      </c>
      <c r="R334" s="31"/>
      <c r="S334" t="s">
        <v>877</v>
      </c>
      <c r="T334" s="9" t="str">
        <f t="shared" si="11"/>
        <v>None</v>
      </c>
    </row>
    <row r="335" spans="1:20">
      <c r="A335">
        <v>-69.639073483999994</v>
      </c>
      <c r="B335">
        <v>44.538038479999997</v>
      </c>
      <c r="C335" t="s">
        <v>13</v>
      </c>
      <c r="D335" t="s">
        <v>14</v>
      </c>
      <c r="G335" s="21">
        <f t="shared" si="10"/>
        <v>0</v>
      </c>
      <c r="H335" s="29">
        <v>2</v>
      </c>
      <c r="I335" s="29" t="s">
        <v>53</v>
      </c>
      <c r="J335" s="29" t="s">
        <v>53</v>
      </c>
      <c r="K335" s="29" t="s">
        <v>53</v>
      </c>
      <c r="L335" s="29" t="s">
        <v>53</v>
      </c>
      <c r="M335" s="29" t="s">
        <v>53</v>
      </c>
      <c r="N335" s="29">
        <v>0</v>
      </c>
      <c r="O335" s="29" t="s">
        <v>883</v>
      </c>
      <c r="P335" t="s">
        <v>893</v>
      </c>
      <c r="Q335" s="36" t="s">
        <v>889</v>
      </c>
      <c r="R335" s="31"/>
      <c r="S335" t="s">
        <v>877</v>
      </c>
      <c r="T335" s="9" t="str">
        <f t="shared" si="11"/>
        <v>None</v>
      </c>
    </row>
    <row r="336" spans="1:20">
      <c r="A336">
        <v>-69.639170577000002</v>
      </c>
      <c r="B336">
        <v>44.538223844999997</v>
      </c>
      <c r="C336" t="s">
        <v>13</v>
      </c>
      <c r="D336" t="s">
        <v>14</v>
      </c>
      <c r="G336" s="21">
        <f t="shared" si="10"/>
        <v>0</v>
      </c>
      <c r="H336" s="29">
        <v>2</v>
      </c>
      <c r="I336" s="29" t="s">
        <v>53</v>
      </c>
      <c r="J336" s="29" t="s">
        <v>53</v>
      </c>
      <c r="K336" s="29" t="s">
        <v>53</v>
      </c>
      <c r="L336" s="29" t="s">
        <v>53</v>
      </c>
      <c r="M336" s="29" t="s">
        <v>53</v>
      </c>
      <c r="N336" s="29">
        <v>0</v>
      </c>
      <c r="O336" s="29" t="s">
        <v>883</v>
      </c>
      <c r="P336" t="s">
        <v>893</v>
      </c>
      <c r="Q336" s="36" t="s">
        <v>889</v>
      </c>
      <c r="R336" s="31"/>
      <c r="S336" t="s">
        <v>877</v>
      </c>
      <c r="T336" s="9" t="str">
        <f t="shared" si="11"/>
        <v>None</v>
      </c>
    </row>
    <row r="337" spans="1:21">
      <c r="A337">
        <v>-69.632821153999998</v>
      </c>
      <c r="B337">
        <v>44.545891875000002</v>
      </c>
      <c r="C337" t="s">
        <v>16</v>
      </c>
      <c r="D337" t="s">
        <v>21</v>
      </c>
      <c r="G337" s="21">
        <f t="shared" si="10"/>
        <v>0</v>
      </c>
      <c r="H337" s="29">
        <v>2</v>
      </c>
      <c r="I337" s="29" t="s">
        <v>53</v>
      </c>
      <c r="J337" s="29" t="s">
        <v>53</v>
      </c>
      <c r="K337" s="29" t="s">
        <v>53</v>
      </c>
      <c r="L337" s="29" t="s">
        <v>53</v>
      </c>
      <c r="M337" s="29" t="s">
        <v>53</v>
      </c>
      <c r="N337" s="29">
        <v>0</v>
      </c>
      <c r="O337" s="29" t="s">
        <v>883</v>
      </c>
      <c r="P337" t="s">
        <v>893</v>
      </c>
      <c r="Q337" s="36" t="s">
        <v>889</v>
      </c>
      <c r="R337" s="31"/>
      <c r="S337" t="s">
        <v>877</v>
      </c>
      <c r="T337" s="9" t="str">
        <f t="shared" si="11"/>
        <v>None</v>
      </c>
    </row>
    <row r="338" spans="1:21">
      <c r="A338">
        <v>-69.627853185999996</v>
      </c>
      <c r="B338">
        <v>44.550848983000002</v>
      </c>
      <c r="C338" t="s">
        <v>16</v>
      </c>
      <c r="D338" t="s">
        <v>14</v>
      </c>
      <c r="G338" s="21">
        <f t="shared" si="10"/>
        <v>0</v>
      </c>
      <c r="H338" s="29">
        <v>2</v>
      </c>
      <c r="I338" s="29" t="s">
        <v>53</v>
      </c>
      <c r="J338" s="29" t="s">
        <v>53</v>
      </c>
      <c r="K338" s="29" t="s">
        <v>53</v>
      </c>
      <c r="L338" s="29" t="s">
        <v>53</v>
      </c>
      <c r="M338" s="29" t="s">
        <v>53</v>
      </c>
      <c r="N338" s="29">
        <v>0</v>
      </c>
      <c r="O338" s="29" t="s">
        <v>885</v>
      </c>
      <c r="P338" t="s">
        <v>893</v>
      </c>
      <c r="Q338" s="36" t="s">
        <v>889</v>
      </c>
      <c r="R338" s="31"/>
      <c r="S338" t="s">
        <v>877</v>
      </c>
      <c r="T338" s="9" t="str">
        <f t="shared" si="11"/>
        <v>None</v>
      </c>
    </row>
    <row r="339" spans="1:21">
      <c r="A339">
        <v>-69.627266981999995</v>
      </c>
      <c r="B339">
        <v>44.552631408000003</v>
      </c>
      <c r="C339" t="s">
        <v>28</v>
      </c>
      <c r="D339" t="s">
        <v>19</v>
      </c>
      <c r="G339" s="21">
        <f t="shared" si="10"/>
        <v>0</v>
      </c>
      <c r="H339" s="29">
        <v>1</v>
      </c>
      <c r="I339" s="29" t="s">
        <v>53</v>
      </c>
      <c r="J339" s="29" t="s">
        <v>53</v>
      </c>
      <c r="K339" s="29" t="s">
        <v>53</v>
      </c>
      <c r="L339" s="29" t="s">
        <v>53</v>
      </c>
      <c r="M339" s="29" t="s">
        <v>53</v>
      </c>
      <c r="N339" s="29">
        <v>0</v>
      </c>
      <c r="O339" s="29" t="s">
        <v>884</v>
      </c>
      <c r="P339" t="s">
        <v>893</v>
      </c>
      <c r="Q339" s="36" t="s">
        <v>889</v>
      </c>
      <c r="R339" s="31"/>
      <c r="S339" t="s">
        <v>877</v>
      </c>
      <c r="T339" s="9" t="str">
        <f t="shared" si="11"/>
        <v>None</v>
      </c>
    </row>
    <row r="340" spans="1:21">
      <c r="A340">
        <v>-69.629360613000003</v>
      </c>
      <c r="B340">
        <v>44.549576086000002</v>
      </c>
      <c r="C340" t="s">
        <v>22</v>
      </c>
      <c r="D340" t="s">
        <v>14</v>
      </c>
      <c r="G340" s="21">
        <f t="shared" si="10"/>
        <v>1</v>
      </c>
      <c r="H340" s="29">
        <v>42</v>
      </c>
      <c r="I340" s="29" t="s">
        <v>53</v>
      </c>
      <c r="J340" s="29" t="s">
        <v>53</v>
      </c>
      <c r="K340" s="29" t="s">
        <v>53</v>
      </c>
      <c r="L340" s="29" t="s">
        <v>53</v>
      </c>
      <c r="M340" s="29" t="s">
        <v>53</v>
      </c>
      <c r="N340" s="29">
        <v>50</v>
      </c>
      <c r="O340" s="29" t="s">
        <v>883</v>
      </c>
      <c r="P340" t="s">
        <v>893</v>
      </c>
      <c r="Q340" s="35" t="s">
        <v>888</v>
      </c>
      <c r="R340" s="31"/>
      <c r="S340" t="s">
        <v>877</v>
      </c>
      <c r="T340" s="9" t="str">
        <f t="shared" si="11"/>
        <v>Insert/Injection</v>
      </c>
      <c r="U340" s="18">
        <v>1</v>
      </c>
    </row>
    <row r="341" spans="1:21">
      <c r="A341">
        <v>-69.653245236999993</v>
      </c>
      <c r="B341">
        <v>44.577431179000001</v>
      </c>
      <c r="C341" t="s">
        <v>16</v>
      </c>
      <c r="D341" t="s">
        <v>14</v>
      </c>
      <c r="G341" s="21">
        <f t="shared" si="10"/>
        <v>1</v>
      </c>
      <c r="H341" s="29">
        <v>25</v>
      </c>
      <c r="I341" s="29" t="s">
        <v>53</v>
      </c>
      <c r="J341" s="29" t="s">
        <v>53</v>
      </c>
      <c r="K341" s="29" t="s">
        <v>53</v>
      </c>
      <c r="L341" s="29" t="s">
        <v>53</v>
      </c>
      <c r="M341" s="29" t="s">
        <v>53</v>
      </c>
      <c r="N341" s="29">
        <v>20</v>
      </c>
      <c r="O341" s="29" t="s">
        <v>883</v>
      </c>
      <c r="P341" t="s">
        <v>893</v>
      </c>
      <c r="Q341" s="35" t="s">
        <v>888</v>
      </c>
      <c r="R341" s="31"/>
      <c r="S341" t="s">
        <v>877</v>
      </c>
      <c r="T341" s="9" t="str">
        <f t="shared" si="11"/>
        <v>Insert/Injection</v>
      </c>
      <c r="U341" s="18">
        <v>1</v>
      </c>
    </row>
    <row r="342" spans="1:21">
      <c r="A342">
        <v>-69.659679362999995</v>
      </c>
      <c r="B342">
        <v>44.526947345000004</v>
      </c>
      <c r="C342" t="s">
        <v>16</v>
      </c>
      <c r="D342" t="s">
        <v>14</v>
      </c>
      <c r="G342" s="21">
        <f t="shared" si="10"/>
        <v>1</v>
      </c>
      <c r="H342" s="29">
        <v>25</v>
      </c>
      <c r="I342" s="29" t="s">
        <v>53</v>
      </c>
      <c r="J342" s="29" t="s">
        <v>53</v>
      </c>
      <c r="K342" s="29" t="s">
        <v>53</v>
      </c>
      <c r="L342" s="29" t="s">
        <v>53</v>
      </c>
      <c r="M342" s="29" t="s">
        <v>53</v>
      </c>
      <c r="N342" s="29">
        <v>15</v>
      </c>
      <c r="O342" s="29" t="s">
        <v>885</v>
      </c>
      <c r="P342" t="s">
        <v>893</v>
      </c>
      <c r="Q342" s="35" t="s">
        <v>888</v>
      </c>
      <c r="R342" s="31"/>
      <c r="S342" t="s">
        <v>877</v>
      </c>
      <c r="T342" s="9" t="str">
        <f t="shared" si="11"/>
        <v>Insert/Injection</v>
      </c>
      <c r="U342" s="18">
        <v>1</v>
      </c>
    </row>
    <row r="343" spans="1:21">
      <c r="A343">
        <v>-69.662300717999997</v>
      </c>
      <c r="B343">
        <v>44.528730089</v>
      </c>
      <c r="C343" t="s">
        <v>16</v>
      </c>
      <c r="D343" t="s">
        <v>14</v>
      </c>
      <c r="G343" s="21">
        <f t="shared" si="10"/>
        <v>1</v>
      </c>
      <c r="H343" s="29">
        <v>24</v>
      </c>
      <c r="I343" s="29" t="s">
        <v>53</v>
      </c>
      <c r="J343" s="29" t="s">
        <v>53</v>
      </c>
      <c r="K343" s="29" t="s">
        <v>53</v>
      </c>
      <c r="L343" s="29" t="s">
        <v>53</v>
      </c>
      <c r="M343" s="29" t="s">
        <v>53</v>
      </c>
      <c r="N343" s="29">
        <v>50</v>
      </c>
      <c r="O343" s="29" t="s">
        <v>883</v>
      </c>
      <c r="P343" t="s">
        <v>893</v>
      </c>
      <c r="Q343" s="35" t="s">
        <v>888</v>
      </c>
      <c r="R343" s="31"/>
      <c r="S343" t="s">
        <v>877</v>
      </c>
      <c r="T343" s="9" t="str">
        <f t="shared" si="11"/>
        <v>Insert/Injection</v>
      </c>
      <c r="U343" s="18">
        <v>1</v>
      </c>
    </row>
    <row r="344" spans="1:21">
      <c r="A344">
        <v>-69.652095134999996</v>
      </c>
      <c r="B344">
        <v>44.573965547</v>
      </c>
      <c r="C344" t="s">
        <v>16</v>
      </c>
      <c r="D344" t="s">
        <v>14</v>
      </c>
      <c r="G344" s="21">
        <f t="shared" si="10"/>
        <v>1</v>
      </c>
      <c r="H344" s="29">
        <v>24</v>
      </c>
      <c r="I344" s="29">
        <v>13</v>
      </c>
      <c r="J344" s="29">
        <v>12</v>
      </c>
      <c r="K344" s="29">
        <v>12</v>
      </c>
      <c r="L344" s="29" t="s">
        <v>53</v>
      </c>
      <c r="M344" s="29" t="s">
        <v>53</v>
      </c>
      <c r="N344" s="29">
        <v>15</v>
      </c>
      <c r="O344" s="29" t="s">
        <v>883</v>
      </c>
      <c r="P344" t="s">
        <v>893</v>
      </c>
      <c r="Q344" s="35" t="s">
        <v>888</v>
      </c>
      <c r="R344" s="31"/>
      <c r="S344" t="s">
        <v>877</v>
      </c>
      <c r="T344" s="9" t="str">
        <f t="shared" si="11"/>
        <v>Insert/Injection</v>
      </c>
      <c r="U344" s="18">
        <v>1</v>
      </c>
    </row>
    <row r="345" spans="1:21">
      <c r="A345">
        <v>-69.651991379999998</v>
      </c>
      <c r="B345">
        <v>44.574365821000001</v>
      </c>
      <c r="C345" t="s">
        <v>16</v>
      </c>
      <c r="D345" t="s">
        <v>14</v>
      </c>
      <c r="G345" s="21">
        <f t="shared" si="10"/>
        <v>1</v>
      </c>
      <c r="H345" s="29">
        <v>23</v>
      </c>
      <c r="I345" s="29" t="s">
        <v>53</v>
      </c>
      <c r="J345" s="29" t="s">
        <v>53</v>
      </c>
      <c r="K345" s="29" t="s">
        <v>53</v>
      </c>
      <c r="L345" s="29" t="s">
        <v>53</v>
      </c>
      <c r="M345" s="29" t="s">
        <v>53</v>
      </c>
      <c r="N345" s="29">
        <v>7</v>
      </c>
      <c r="O345" s="29" t="s">
        <v>883</v>
      </c>
      <c r="P345" t="s">
        <v>893</v>
      </c>
      <c r="Q345" s="35" t="s">
        <v>888</v>
      </c>
      <c r="R345" s="31"/>
      <c r="S345" t="s">
        <v>877</v>
      </c>
      <c r="T345" s="9" t="str">
        <f t="shared" si="11"/>
        <v>Insert/Injection</v>
      </c>
      <c r="U345" s="18">
        <v>1</v>
      </c>
    </row>
    <row r="346" spans="1:21">
      <c r="A346">
        <v>-69.643120213000003</v>
      </c>
      <c r="B346">
        <v>44.534541382999997</v>
      </c>
      <c r="C346" t="s">
        <v>16</v>
      </c>
      <c r="D346" t="s">
        <v>21</v>
      </c>
      <c r="G346" s="21">
        <f t="shared" si="10"/>
        <v>1</v>
      </c>
      <c r="H346" s="29">
        <v>22</v>
      </c>
      <c r="I346" s="29" t="s">
        <v>53</v>
      </c>
      <c r="J346" s="29" t="s">
        <v>53</v>
      </c>
      <c r="K346" s="29" t="s">
        <v>53</v>
      </c>
      <c r="L346" s="29" t="s">
        <v>53</v>
      </c>
      <c r="M346" s="29" t="s">
        <v>53</v>
      </c>
      <c r="N346" s="29">
        <v>30</v>
      </c>
      <c r="O346" s="29" t="s">
        <v>885</v>
      </c>
      <c r="P346" t="s">
        <v>893</v>
      </c>
      <c r="Q346" s="35" t="s">
        <v>888</v>
      </c>
      <c r="R346" s="31"/>
      <c r="S346" t="s">
        <v>877</v>
      </c>
      <c r="T346" s="9" t="str">
        <f t="shared" si="11"/>
        <v>Insert/Injection</v>
      </c>
      <c r="U346" s="18">
        <v>1</v>
      </c>
    </row>
    <row r="347" spans="1:21">
      <c r="A347">
        <v>-69.652007154000003</v>
      </c>
      <c r="B347">
        <v>44.574472612000001</v>
      </c>
      <c r="C347" t="s">
        <v>16</v>
      </c>
      <c r="D347" t="s">
        <v>21</v>
      </c>
      <c r="G347" s="21">
        <f t="shared" si="10"/>
        <v>1</v>
      </c>
      <c r="H347" s="29">
        <v>22</v>
      </c>
      <c r="I347" s="29" t="s">
        <v>53</v>
      </c>
      <c r="J347" s="29" t="s">
        <v>53</v>
      </c>
      <c r="K347" s="29" t="s">
        <v>53</v>
      </c>
      <c r="L347" s="29" t="s">
        <v>53</v>
      </c>
      <c r="M347" s="29" t="s">
        <v>53</v>
      </c>
      <c r="N347" s="29">
        <v>15</v>
      </c>
      <c r="O347" s="29" t="s">
        <v>883</v>
      </c>
      <c r="P347" t="s">
        <v>893</v>
      </c>
      <c r="Q347" s="35" t="s">
        <v>888</v>
      </c>
      <c r="R347" s="31"/>
      <c r="S347" t="s">
        <v>877</v>
      </c>
      <c r="T347" s="9" t="str">
        <f t="shared" si="11"/>
        <v>Insert/Injection</v>
      </c>
      <c r="U347" s="18">
        <v>1</v>
      </c>
    </row>
    <row r="348" spans="1:21">
      <c r="A348">
        <v>-69.628123712000004</v>
      </c>
      <c r="B348">
        <v>44.550409868000003</v>
      </c>
      <c r="C348" t="s">
        <v>22</v>
      </c>
      <c r="D348" t="s">
        <v>14</v>
      </c>
      <c r="G348" s="21">
        <f t="shared" si="10"/>
        <v>1</v>
      </c>
      <c r="H348" s="29">
        <v>21</v>
      </c>
      <c r="I348" s="29" t="s">
        <v>53</v>
      </c>
      <c r="J348" s="29" t="s">
        <v>53</v>
      </c>
      <c r="K348" s="29" t="s">
        <v>53</v>
      </c>
      <c r="L348" s="29" t="s">
        <v>53</v>
      </c>
      <c r="M348" s="29" t="s">
        <v>53</v>
      </c>
      <c r="N348" s="29">
        <v>25</v>
      </c>
      <c r="O348" s="29" t="s">
        <v>883</v>
      </c>
      <c r="P348" t="s">
        <v>893</v>
      </c>
      <c r="Q348" s="35" t="s">
        <v>888</v>
      </c>
      <c r="R348" s="31"/>
      <c r="S348" t="s">
        <v>877</v>
      </c>
      <c r="T348" s="9" t="str">
        <f t="shared" si="11"/>
        <v>Insert/Injection</v>
      </c>
      <c r="U348" s="18">
        <v>1</v>
      </c>
    </row>
    <row r="349" spans="1:21">
      <c r="A349">
        <v>-69.643134555000003</v>
      </c>
      <c r="B349">
        <v>44.534556744</v>
      </c>
      <c r="C349" t="s">
        <v>16</v>
      </c>
      <c r="D349" t="s">
        <v>14</v>
      </c>
      <c r="G349" s="21">
        <f t="shared" si="10"/>
        <v>1</v>
      </c>
      <c r="H349" s="29">
        <v>21</v>
      </c>
      <c r="I349" s="29" t="s">
        <v>53</v>
      </c>
      <c r="J349" s="29" t="s">
        <v>53</v>
      </c>
      <c r="K349" s="29" t="s">
        <v>53</v>
      </c>
      <c r="L349" s="29" t="s">
        <v>53</v>
      </c>
      <c r="M349" s="29" t="s">
        <v>53</v>
      </c>
      <c r="N349" s="29">
        <v>20</v>
      </c>
      <c r="O349" s="29" t="s">
        <v>885</v>
      </c>
      <c r="P349" t="s">
        <v>893</v>
      </c>
      <c r="Q349" s="35" t="s">
        <v>888</v>
      </c>
      <c r="R349" s="31"/>
      <c r="S349" t="s">
        <v>877</v>
      </c>
      <c r="T349" s="9" t="str">
        <f t="shared" si="11"/>
        <v>Insert/Injection</v>
      </c>
      <c r="U349" s="18">
        <v>1</v>
      </c>
    </row>
    <row r="350" spans="1:21">
      <c r="A350">
        <v>-69.642572271000006</v>
      </c>
      <c r="B350">
        <v>44.534761682000003</v>
      </c>
      <c r="C350" t="s">
        <v>16</v>
      </c>
      <c r="D350" t="s">
        <v>14</v>
      </c>
      <c r="G350" s="21">
        <f t="shared" si="10"/>
        <v>1</v>
      </c>
      <c r="H350" s="29">
        <v>21</v>
      </c>
      <c r="I350" s="29" t="s">
        <v>53</v>
      </c>
      <c r="J350" s="29" t="s">
        <v>53</v>
      </c>
      <c r="K350" s="29" t="s">
        <v>53</v>
      </c>
      <c r="L350" s="29" t="s">
        <v>53</v>
      </c>
      <c r="M350" s="29" t="s">
        <v>53</v>
      </c>
      <c r="N350" s="29">
        <v>10</v>
      </c>
      <c r="O350" s="29" t="s">
        <v>885</v>
      </c>
      <c r="P350" t="s">
        <v>893</v>
      </c>
      <c r="Q350" s="35" t="s">
        <v>888</v>
      </c>
      <c r="R350" s="31"/>
      <c r="S350" t="s">
        <v>877</v>
      </c>
      <c r="T350" s="9" t="str">
        <f t="shared" si="11"/>
        <v>Insert/Injection</v>
      </c>
      <c r="U350" s="18">
        <v>1</v>
      </c>
    </row>
    <row r="351" spans="1:21">
      <c r="A351">
        <v>-69.651104172000004</v>
      </c>
      <c r="B351">
        <v>44.570964060999998</v>
      </c>
      <c r="C351" t="s">
        <v>16</v>
      </c>
      <c r="D351" t="s">
        <v>14</v>
      </c>
      <c r="G351" s="21">
        <f t="shared" si="10"/>
        <v>1</v>
      </c>
      <c r="H351" s="29">
        <v>20</v>
      </c>
      <c r="I351" s="29" t="s">
        <v>53</v>
      </c>
      <c r="J351" s="29" t="s">
        <v>53</v>
      </c>
      <c r="K351" s="29" t="s">
        <v>53</v>
      </c>
      <c r="L351" s="29" t="s">
        <v>53</v>
      </c>
      <c r="M351" s="29" t="s">
        <v>53</v>
      </c>
      <c r="N351" s="29">
        <v>20</v>
      </c>
      <c r="O351" s="29" t="s">
        <v>883</v>
      </c>
      <c r="P351" t="s">
        <v>893</v>
      </c>
      <c r="Q351" s="35" t="s">
        <v>888</v>
      </c>
      <c r="R351" s="31"/>
      <c r="S351" t="s">
        <v>877</v>
      </c>
      <c r="T351" s="9" t="str">
        <f t="shared" si="11"/>
        <v>Insert/Injection</v>
      </c>
      <c r="U351" s="18">
        <v>1</v>
      </c>
    </row>
    <row r="352" spans="1:21">
      <c r="A352">
        <v>-69.651122964999999</v>
      </c>
      <c r="B352">
        <v>44.571014060000003</v>
      </c>
      <c r="C352" t="s">
        <v>16</v>
      </c>
      <c r="D352" t="s">
        <v>14</v>
      </c>
      <c r="G352" s="21">
        <f t="shared" si="10"/>
        <v>1</v>
      </c>
      <c r="H352" s="29">
        <v>20</v>
      </c>
      <c r="I352" s="29" t="s">
        <v>53</v>
      </c>
      <c r="J352" s="29" t="s">
        <v>53</v>
      </c>
      <c r="K352" s="29" t="s">
        <v>53</v>
      </c>
      <c r="L352" s="29" t="s">
        <v>53</v>
      </c>
      <c r="M352" s="29" t="s">
        <v>53</v>
      </c>
      <c r="N352" s="29">
        <v>15</v>
      </c>
      <c r="O352" s="29" t="s">
        <v>883</v>
      </c>
      <c r="P352" t="s">
        <v>893</v>
      </c>
      <c r="Q352" s="35" t="s">
        <v>888</v>
      </c>
      <c r="R352" s="31"/>
      <c r="S352" t="s">
        <v>877</v>
      </c>
      <c r="T352" s="9" t="str">
        <f t="shared" si="11"/>
        <v>Insert/Injection</v>
      </c>
      <c r="U352" s="18">
        <v>1</v>
      </c>
    </row>
    <row r="353" spans="1:21">
      <c r="A353">
        <v>-69.654953896999999</v>
      </c>
      <c r="B353">
        <v>44.580106901999997</v>
      </c>
      <c r="C353" t="s">
        <v>16</v>
      </c>
      <c r="D353" t="s">
        <v>14</v>
      </c>
      <c r="G353" s="21">
        <f t="shared" si="10"/>
        <v>1</v>
      </c>
      <c r="H353" s="29">
        <v>20</v>
      </c>
      <c r="I353" s="29" t="s">
        <v>53</v>
      </c>
      <c r="J353" s="29" t="s">
        <v>53</v>
      </c>
      <c r="K353" s="29" t="s">
        <v>53</v>
      </c>
      <c r="L353" s="29" t="s">
        <v>53</v>
      </c>
      <c r="M353" s="29" t="s">
        <v>53</v>
      </c>
      <c r="N353" s="29">
        <v>15</v>
      </c>
      <c r="O353" s="29" t="s">
        <v>883</v>
      </c>
      <c r="P353" t="s">
        <v>893</v>
      </c>
      <c r="Q353" s="35" t="s">
        <v>888</v>
      </c>
      <c r="R353" s="31"/>
      <c r="S353" t="s">
        <v>877</v>
      </c>
      <c r="T353" s="9" t="str">
        <f t="shared" si="11"/>
        <v>Insert/Injection</v>
      </c>
      <c r="U353" s="18">
        <v>1</v>
      </c>
    </row>
    <row r="354" spans="1:21">
      <c r="A354">
        <v>-69.659511820000006</v>
      </c>
      <c r="B354">
        <v>44.526933669999998</v>
      </c>
      <c r="C354" t="s">
        <v>16</v>
      </c>
      <c r="D354" t="s">
        <v>14</v>
      </c>
      <c r="G354" s="21">
        <f t="shared" si="10"/>
        <v>1</v>
      </c>
      <c r="H354" s="29">
        <v>20</v>
      </c>
      <c r="I354" s="29" t="s">
        <v>53</v>
      </c>
      <c r="J354" s="29" t="s">
        <v>53</v>
      </c>
      <c r="K354" s="29" t="s">
        <v>53</v>
      </c>
      <c r="L354" s="29" t="s">
        <v>53</v>
      </c>
      <c r="M354" s="29" t="s">
        <v>53</v>
      </c>
      <c r="N354" s="29">
        <v>15</v>
      </c>
      <c r="O354" s="29" t="s">
        <v>885</v>
      </c>
      <c r="P354" t="s">
        <v>893</v>
      </c>
      <c r="Q354" s="35" t="s">
        <v>888</v>
      </c>
      <c r="R354" s="31"/>
      <c r="S354" t="s">
        <v>877</v>
      </c>
      <c r="T354" s="9" t="str">
        <f t="shared" si="11"/>
        <v>Insert/Injection</v>
      </c>
      <c r="U354" s="18">
        <v>1</v>
      </c>
    </row>
    <row r="355" spans="1:21">
      <c r="A355">
        <v>-69.642671031000006</v>
      </c>
      <c r="B355">
        <v>44.534713019999998</v>
      </c>
      <c r="C355" t="s">
        <v>22</v>
      </c>
      <c r="D355" t="s">
        <v>14</v>
      </c>
      <c r="G355" s="21">
        <f t="shared" si="10"/>
        <v>1</v>
      </c>
      <c r="H355" s="29">
        <v>20</v>
      </c>
      <c r="I355" s="29" t="s">
        <v>53</v>
      </c>
      <c r="J355" s="29" t="s">
        <v>53</v>
      </c>
      <c r="K355" s="29" t="s">
        <v>53</v>
      </c>
      <c r="L355" s="29" t="s">
        <v>53</v>
      </c>
      <c r="M355" s="29" t="s">
        <v>53</v>
      </c>
      <c r="N355" s="29">
        <v>12</v>
      </c>
      <c r="O355" s="29" t="s">
        <v>885</v>
      </c>
      <c r="P355" t="s">
        <v>893</v>
      </c>
      <c r="Q355" s="35" t="s">
        <v>888</v>
      </c>
      <c r="R355" s="31"/>
      <c r="S355" t="s">
        <v>877</v>
      </c>
      <c r="T355" s="9" t="str">
        <f t="shared" si="11"/>
        <v>Insert/Injection</v>
      </c>
      <c r="U355" s="18">
        <v>1</v>
      </c>
    </row>
    <row r="356" spans="1:21">
      <c r="A356">
        <v>-69.642369785</v>
      </c>
      <c r="B356">
        <v>44.535062877000001</v>
      </c>
      <c r="C356" t="s">
        <v>16</v>
      </c>
      <c r="D356" t="s">
        <v>14</v>
      </c>
      <c r="G356" s="21">
        <f t="shared" si="10"/>
        <v>1</v>
      </c>
      <c r="H356" s="29">
        <v>20</v>
      </c>
      <c r="I356" s="29" t="s">
        <v>53</v>
      </c>
      <c r="J356" s="29" t="s">
        <v>53</v>
      </c>
      <c r="K356" s="29" t="s">
        <v>53</v>
      </c>
      <c r="L356" s="29" t="s">
        <v>53</v>
      </c>
      <c r="M356" s="29" t="s">
        <v>53</v>
      </c>
      <c r="N356" s="29">
        <v>11</v>
      </c>
      <c r="O356" s="29" t="s">
        <v>885</v>
      </c>
      <c r="P356" t="s">
        <v>893</v>
      </c>
      <c r="Q356" s="35" t="s">
        <v>888</v>
      </c>
      <c r="R356" s="31"/>
      <c r="S356" t="s">
        <v>877</v>
      </c>
      <c r="T356" s="9" t="str">
        <f t="shared" si="11"/>
        <v>Insert/Injection</v>
      </c>
      <c r="U356" s="18">
        <v>1</v>
      </c>
    </row>
    <row r="357" spans="1:21">
      <c r="A357">
        <v>-69.642368070000003</v>
      </c>
      <c r="B357">
        <v>44.535194947000001</v>
      </c>
      <c r="C357" t="s">
        <v>33</v>
      </c>
      <c r="D357" t="s">
        <v>21</v>
      </c>
      <c r="G357" s="21">
        <f t="shared" si="10"/>
        <v>1</v>
      </c>
      <c r="H357" s="29">
        <v>20</v>
      </c>
      <c r="I357" s="29" t="s">
        <v>53</v>
      </c>
      <c r="J357" s="29" t="s">
        <v>53</v>
      </c>
      <c r="K357" s="29" t="s">
        <v>53</v>
      </c>
      <c r="L357" s="29" t="s">
        <v>53</v>
      </c>
      <c r="M357" s="29" t="s">
        <v>53</v>
      </c>
      <c r="N357" s="29">
        <v>3</v>
      </c>
      <c r="O357" s="29" t="s">
        <v>885</v>
      </c>
      <c r="P357" t="s">
        <v>893</v>
      </c>
      <c r="Q357" s="35" t="s">
        <v>888</v>
      </c>
      <c r="R357" s="31"/>
      <c r="S357" t="s">
        <v>877</v>
      </c>
      <c r="T357" s="9" t="str">
        <f t="shared" si="11"/>
        <v>Insert/Injection</v>
      </c>
      <c r="U357" s="18">
        <v>1</v>
      </c>
    </row>
    <row r="358" spans="1:21">
      <c r="A358">
        <v>-69.652626982000001</v>
      </c>
      <c r="B358">
        <v>44.576115338999998</v>
      </c>
      <c r="C358" t="s">
        <v>16</v>
      </c>
      <c r="D358" t="s">
        <v>21</v>
      </c>
      <c r="G358" s="21">
        <f t="shared" si="10"/>
        <v>1</v>
      </c>
      <c r="H358" s="29">
        <v>19</v>
      </c>
      <c r="I358" s="29" t="s">
        <v>53</v>
      </c>
      <c r="J358" s="29" t="s">
        <v>53</v>
      </c>
      <c r="K358" s="29" t="s">
        <v>53</v>
      </c>
      <c r="L358" s="29" t="s">
        <v>53</v>
      </c>
      <c r="M358" s="29" t="s">
        <v>53</v>
      </c>
      <c r="N358" s="29">
        <v>35</v>
      </c>
      <c r="O358" s="29" t="s">
        <v>883</v>
      </c>
      <c r="P358" t="s">
        <v>893</v>
      </c>
      <c r="Q358" s="35" t="s">
        <v>888</v>
      </c>
      <c r="R358" s="31"/>
      <c r="S358" t="s">
        <v>877</v>
      </c>
      <c r="T358" s="9" t="str">
        <f t="shared" si="11"/>
        <v>Insert/Injection</v>
      </c>
      <c r="U358" s="18">
        <v>1</v>
      </c>
    </row>
    <row r="359" spans="1:21">
      <c r="A359">
        <v>-69.660249397000001</v>
      </c>
      <c r="B359">
        <v>44.534185649000001</v>
      </c>
      <c r="C359" t="s">
        <v>16</v>
      </c>
      <c r="D359" t="s">
        <v>21</v>
      </c>
      <c r="G359" s="21">
        <f t="shared" si="10"/>
        <v>1</v>
      </c>
      <c r="H359" s="29">
        <v>19</v>
      </c>
      <c r="I359" s="29" t="s">
        <v>53</v>
      </c>
      <c r="J359" s="29" t="s">
        <v>53</v>
      </c>
      <c r="K359" s="29" t="s">
        <v>53</v>
      </c>
      <c r="L359" s="29" t="s">
        <v>53</v>
      </c>
      <c r="M359" s="29" t="s">
        <v>53</v>
      </c>
      <c r="N359" s="29">
        <v>30</v>
      </c>
      <c r="O359" s="29" t="s">
        <v>883</v>
      </c>
      <c r="P359" t="s">
        <v>893</v>
      </c>
      <c r="Q359" s="35" t="s">
        <v>888</v>
      </c>
      <c r="R359" s="31"/>
      <c r="S359" t="s">
        <v>877</v>
      </c>
      <c r="T359" s="9" t="str">
        <f t="shared" si="11"/>
        <v>Insert/Injection</v>
      </c>
      <c r="U359" s="18">
        <v>1</v>
      </c>
    </row>
    <row r="360" spans="1:21">
      <c r="A360">
        <v>-69.633161938000001</v>
      </c>
      <c r="B360">
        <v>44.550885231000002</v>
      </c>
      <c r="C360" t="s">
        <v>22</v>
      </c>
      <c r="D360" t="s">
        <v>14</v>
      </c>
      <c r="G360" s="21">
        <f t="shared" si="10"/>
        <v>1</v>
      </c>
      <c r="H360" s="29">
        <v>19</v>
      </c>
      <c r="I360" s="29" t="s">
        <v>53</v>
      </c>
      <c r="J360" s="29" t="s">
        <v>53</v>
      </c>
      <c r="K360" s="29" t="s">
        <v>53</v>
      </c>
      <c r="L360" s="29" t="s">
        <v>53</v>
      </c>
      <c r="M360" s="29" t="s">
        <v>53</v>
      </c>
      <c r="N360" s="29">
        <v>25</v>
      </c>
      <c r="O360" s="29" t="s">
        <v>883</v>
      </c>
      <c r="P360" t="s">
        <v>893</v>
      </c>
      <c r="Q360" s="35" t="s">
        <v>888</v>
      </c>
      <c r="R360" s="31"/>
      <c r="S360" t="s">
        <v>877</v>
      </c>
      <c r="T360" s="9" t="str">
        <f t="shared" si="11"/>
        <v>Insert/Injection</v>
      </c>
      <c r="U360" s="18">
        <v>1</v>
      </c>
    </row>
    <row r="361" spans="1:21">
      <c r="A361">
        <v>-69.642382612999995</v>
      </c>
      <c r="B361">
        <v>44.535067257000001</v>
      </c>
      <c r="C361" t="s">
        <v>16</v>
      </c>
      <c r="D361" t="s">
        <v>14</v>
      </c>
      <c r="G361" s="21">
        <f t="shared" si="10"/>
        <v>1</v>
      </c>
      <c r="H361" s="29">
        <v>19</v>
      </c>
      <c r="I361" s="29" t="s">
        <v>53</v>
      </c>
      <c r="J361" s="29" t="s">
        <v>53</v>
      </c>
      <c r="K361" s="29" t="s">
        <v>53</v>
      </c>
      <c r="L361" s="29" t="s">
        <v>53</v>
      </c>
      <c r="M361" s="29" t="s">
        <v>53</v>
      </c>
      <c r="N361" s="29">
        <v>25</v>
      </c>
      <c r="O361" s="29" t="s">
        <v>885</v>
      </c>
      <c r="P361" t="s">
        <v>893</v>
      </c>
      <c r="Q361" s="35" t="s">
        <v>888</v>
      </c>
      <c r="R361" s="31"/>
      <c r="S361" t="s">
        <v>877</v>
      </c>
      <c r="T361" s="9" t="str">
        <f t="shared" si="11"/>
        <v>Insert/Injection</v>
      </c>
      <c r="U361" s="18">
        <v>1</v>
      </c>
    </row>
    <row r="362" spans="1:21">
      <c r="A362">
        <v>-69.643590051000004</v>
      </c>
      <c r="B362">
        <v>44.551037342999997</v>
      </c>
      <c r="C362" t="s">
        <v>47</v>
      </c>
      <c r="D362" t="s">
        <v>14</v>
      </c>
      <c r="G362" s="21">
        <f t="shared" si="10"/>
        <v>1</v>
      </c>
      <c r="H362" s="29">
        <v>19</v>
      </c>
      <c r="I362" s="29" t="s">
        <v>53</v>
      </c>
      <c r="J362" s="29" t="s">
        <v>53</v>
      </c>
      <c r="K362" s="29" t="s">
        <v>53</v>
      </c>
      <c r="L362" s="29" t="s">
        <v>53</v>
      </c>
      <c r="M362" s="29" t="s">
        <v>53</v>
      </c>
      <c r="N362" s="29">
        <v>20</v>
      </c>
      <c r="O362" s="29" t="s">
        <v>883</v>
      </c>
      <c r="P362" t="s">
        <v>893</v>
      </c>
      <c r="Q362" s="35" t="s">
        <v>888</v>
      </c>
      <c r="R362" s="31"/>
      <c r="S362" t="s">
        <v>877</v>
      </c>
      <c r="T362" s="9" t="str">
        <f t="shared" si="11"/>
        <v>Insert/Injection</v>
      </c>
      <c r="U362" s="18">
        <v>1</v>
      </c>
    </row>
    <row r="363" spans="1:21">
      <c r="A363">
        <v>-69.655206892999999</v>
      </c>
      <c r="B363">
        <v>44.580400523999998</v>
      </c>
      <c r="C363" t="s">
        <v>16</v>
      </c>
      <c r="D363" t="s">
        <v>14</v>
      </c>
      <c r="G363" s="21">
        <f t="shared" si="10"/>
        <v>1</v>
      </c>
      <c r="H363" s="29">
        <v>19</v>
      </c>
      <c r="I363" s="29">
        <v>18</v>
      </c>
      <c r="J363" s="29" t="s">
        <v>53</v>
      </c>
      <c r="K363" s="29" t="s">
        <v>53</v>
      </c>
      <c r="L363" s="29" t="s">
        <v>53</v>
      </c>
      <c r="M363" s="29" t="s">
        <v>53</v>
      </c>
      <c r="N363" s="29">
        <v>10</v>
      </c>
      <c r="O363" s="29" t="s">
        <v>883</v>
      </c>
      <c r="P363" t="s">
        <v>893</v>
      </c>
      <c r="Q363" s="35" t="s">
        <v>888</v>
      </c>
      <c r="R363" s="31"/>
      <c r="S363" t="s">
        <v>877</v>
      </c>
      <c r="T363" s="9" t="str">
        <f t="shared" si="11"/>
        <v>Insert/Injection</v>
      </c>
      <c r="U363" s="18">
        <v>1</v>
      </c>
    </row>
    <row r="364" spans="1:21">
      <c r="A364">
        <v>-69.642589696000002</v>
      </c>
      <c r="B364">
        <v>44.534760839</v>
      </c>
      <c r="C364" t="s">
        <v>16</v>
      </c>
      <c r="D364" t="s">
        <v>14</v>
      </c>
      <c r="G364" s="21">
        <f t="shared" si="10"/>
        <v>1</v>
      </c>
      <c r="H364" s="29">
        <v>19</v>
      </c>
      <c r="I364" s="29" t="s">
        <v>53</v>
      </c>
      <c r="J364" s="29" t="s">
        <v>53</v>
      </c>
      <c r="K364" s="29" t="s">
        <v>53</v>
      </c>
      <c r="L364" s="29" t="s">
        <v>53</v>
      </c>
      <c r="M364" s="29" t="s">
        <v>53</v>
      </c>
      <c r="N364" s="29">
        <v>6</v>
      </c>
      <c r="O364" s="29" t="s">
        <v>885</v>
      </c>
      <c r="P364" t="s">
        <v>893</v>
      </c>
      <c r="Q364" s="35" t="s">
        <v>888</v>
      </c>
      <c r="R364" s="31"/>
      <c r="S364" t="s">
        <v>877</v>
      </c>
      <c r="T364" s="9" t="str">
        <f t="shared" si="11"/>
        <v>Insert/Injection</v>
      </c>
      <c r="U364" s="18">
        <v>1</v>
      </c>
    </row>
    <row r="365" spans="1:21">
      <c r="A365">
        <v>-69.638579768</v>
      </c>
      <c r="B365">
        <v>44.538109945999999</v>
      </c>
      <c r="C365" t="s">
        <v>36</v>
      </c>
      <c r="D365" t="s">
        <v>14</v>
      </c>
      <c r="G365" s="21">
        <f t="shared" si="10"/>
        <v>1</v>
      </c>
      <c r="H365" s="29">
        <v>19</v>
      </c>
      <c r="I365" s="29" t="s">
        <v>53</v>
      </c>
      <c r="J365" s="29" t="s">
        <v>53</v>
      </c>
      <c r="K365" s="29" t="s">
        <v>53</v>
      </c>
      <c r="L365" s="29" t="s">
        <v>53</v>
      </c>
      <c r="M365" s="29" t="s">
        <v>53</v>
      </c>
      <c r="N365" s="29">
        <v>4</v>
      </c>
      <c r="O365" s="29" t="s">
        <v>883</v>
      </c>
      <c r="P365" t="s">
        <v>893</v>
      </c>
      <c r="Q365" s="35" t="s">
        <v>888</v>
      </c>
      <c r="R365" s="31"/>
      <c r="S365" t="s">
        <v>877</v>
      </c>
      <c r="T365" s="9" t="str">
        <f t="shared" si="11"/>
        <v>Insert/Injection</v>
      </c>
      <c r="U365" s="18">
        <v>1</v>
      </c>
    </row>
    <row r="366" spans="1:21">
      <c r="A366">
        <v>-69.655171658</v>
      </c>
      <c r="B366">
        <v>44.580055708000003</v>
      </c>
      <c r="C366" t="s">
        <v>52</v>
      </c>
      <c r="D366" t="s">
        <v>14</v>
      </c>
      <c r="G366" s="21">
        <f t="shared" si="10"/>
        <v>1</v>
      </c>
      <c r="H366" s="29">
        <v>19</v>
      </c>
      <c r="I366" s="29" t="s">
        <v>53</v>
      </c>
      <c r="J366" s="29" t="s">
        <v>53</v>
      </c>
      <c r="K366" s="29" t="s">
        <v>53</v>
      </c>
      <c r="L366" s="29" t="s">
        <v>53</v>
      </c>
      <c r="M366" s="29" t="s">
        <v>53</v>
      </c>
      <c r="N366" s="29">
        <v>3</v>
      </c>
      <c r="O366" s="29" t="s">
        <v>883</v>
      </c>
      <c r="P366" t="s">
        <v>893</v>
      </c>
      <c r="Q366" s="35" t="s">
        <v>888</v>
      </c>
      <c r="R366" s="31"/>
      <c r="S366" t="s">
        <v>877</v>
      </c>
      <c r="T366" s="9" t="str">
        <f t="shared" si="11"/>
        <v>Insert/Injection</v>
      </c>
      <c r="U366" s="18">
        <v>1</v>
      </c>
    </row>
    <row r="367" spans="1:21">
      <c r="A367">
        <v>-69.661991991999997</v>
      </c>
      <c r="B367">
        <v>44.528531891</v>
      </c>
      <c r="C367" t="s">
        <v>16</v>
      </c>
      <c r="D367" t="s">
        <v>14</v>
      </c>
      <c r="G367" s="21">
        <f t="shared" si="10"/>
        <v>1</v>
      </c>
      <c r="H367" s="29">
        <v>18</v>
      </c>
      <c r="I367" s="29" t="s">
        <v>53</v>
      </c>
      <c r="J367" s="29" t="s">
        <v>53</v>
      </c>
      <c r="K367" s="29" t="s">
        <v>53</v>
      </c>
      <c r="L367" s="29" t="s">
        <v>53</v>
      </c>
      <c r="M367" s="29" t="s">
        <v>53</v>
      </c>
      <c r="N367" s="29">
        <v>30</v>
      </c>
      <c r="O367" s="29" t="s">
        <v>883</v>
      </c>
      <c r="P367" t="s">
        <v>893</v>
      </c>
      <c r="Q367" s="35" t="s">
        <v>888</v>
      </c>
      <c r="R367" s="31"/>
      <c r="S367" t="s">
        <v>877</v>
      </c>
      <c r="T367" s="9" t="str">
        <f t="shared" si="11"/>
        <v>Insert/Injection</v>
      </c>
      <c r="U367" s="18">
        <v>1</v>
      </c>
    </row>
    <row r="368" spans="1:21">
      <c r="A368">
        <v>-69.660609127000001</v>
      </c>
      <c r="B368">
        <v>44.534242872999997</v>
      </c>
      <c r="C368" t="s">
        <v>16</v>
      </c>
      <c r="D368" t="s">
        <v>14</v>
      </c>
      <c r="G368" s="21">
        <f t="shared" si="10"/>
        <v>1</v>
      </c>
      <c r="H368" s="29">
        <v>18</v>
      </c>
      <c r="I368" s="29" t="s">
        <v>53</v>
      </c>
      <c r="J368" s="29" t="s">
        <v>53</v>
      </c>
      <c r="K368" s="29" t="s">
        <v>53</v>
      </c>
      <c r="L368" s="29" t="s">
        <v>53</v>
      </c>
      <c r="M368" s="29" t="s">
        <v>53</v>
      </c>
      <c r="N368" s="29">
        <v>25</v>
      </c>
      <c r="O368" s="29" t="s">
        <v>883</v>
      </c>
      <c r="P368" t="s">
        <v>893</v>
      </c>
      <c r="Q368" s="35" t="s">
        <v>888</v>
      </c>
      <c r="R368" s="31"/>
      <c r="S368" t="s">
        <v>877</v>
      </c>
      <c r="T368" s="9" t="str">
        <f t="shared" si="11"/>
        <v>Insert/Injection</v>
      </c>
      <c r="U368" s="18">
        <v>1</v>
      </c>
    </row>
    <row r="369" spans="1:21">
      <c r="A369">
        <v>-69.643137725000003</v>
      </c>
      <c r="B369">
        <v>44.534525742</v>
      </c>
      <c r="C369" t="s">
        <v>16</v>
      </c>
      <c r="D369" t="s">
        <v>21</v>
      </c>
      <c r="G369" s="21">
        <f t="shared" si="10"/>
        <v>1</v>
      </c>
      <c r="H369" s="29">
        <v>18</v>
      </c>
      <c r="I369" s="29">
        <v>17</v>
      </c>
      <c r="J369" s="29" t="s">
        <v>53</v>
      </c>
      <c r="K369" s="29" t="s">
        <v>53</v>
      </c>
      <c r="L369" s="29" t="s">
        <v>53</v>
      </c>
      <c r="M369" s="29" t="s">
        <v>53</v>
      </c>
      <c r="N369" s="29">
        <v>25</v>
      </c>
      <c r="O369" s="29" t="s">
        <v>885</v>
      </c>
      <c r="P369" t="s">
        <v>893</v>
      </c>
      <c r="Q369" s="35" t="s">
        <v>888</v>
      </c>
      <c r="R369" s="31"/>
      <c r="S369" t="s">
        <v>877</v>
      </c>
      <c r="T369" s="9" t="str">
        <f t="shared" si="11"/>
        <v>Insert/Injection</v>
      </c>
      <c r="U369" s="18">
        <v>1</v>
      </c>
    </row>
    <row r="370" spans="1:21">
      <c r="A370">
        <v>-69.654974120000006</v>
      </c>
      <c r="B370">
        <v>44.580146257000003</v>
      </c>
      <c r="C370" t="s">
        <v>16</v>
      </c>
      <c r="D370" t="s">
        <v>14</v>
      </c>
      <c r="G370" s="21">
        <f t="shared" si="10"/>
        <v>1</v>
      </c>
      <c r="H370" s="29">
        <v>18</v>
      </c>
      <c r="I370" s="29" t="s">
        <v>53</v>
      </c>
      <c r="J370" s="29" t="s">
        <v>53</v>
      </c>
      <c r="K370" s="29" t="s">
        <v>53</v>
      </c>
      <c r="L370" s="29" t="s">
        <v>53</v>
      </c>
      <c r="M370" s="29" t="s">
        <v>53</v>
      </c>
      <c r="N370" s="29">
        <v>15</v>
      </c>
      <c r="O370" s="29" t="s">
        <v>883</v>
      </c>
      <c r="P370" t="s">
        <v>893</v>
      </c>
      <c r="Q370" s="35" t="s">
        <v>888</v>
      </c>
      <c r="R370" s="31"/>
      <c r="S370" t="s">
        <v>877</v>
      </c>
      <c r="T370" s="9" t="str">
        <f t="shared" si="11"/>
        <v>Insert/Injection</v>
      </c>
      <c r="U370" s="18">
        <v>1</v>
      </c>
    </row>
    <row r="371" spans="1:21">
      <c r="A371">
        <v>-69.630260176999997</v>
      </c>
      <c r="B371">
        <v>44.567114007999997</v>
      </c>
      <c r="C371" t="s">
        <v>36</v>
      </c>
      <c r="D371" t="s">
        <v>14</v>
      </c>
      <c r="G371" s="21">
        <f t="shared" si="10"/>
        <v>1</v>
      </c>
      <c r="H371" s="29">
        <v>18</v>
      </c>
      <c r="I371" s="29" t="s">
        <v>53</v>
      </c>
      <c r="J371" s="29" t="s">
        <v>53</v>
      </c>
      <c r="K371" s="29" t="s">
        <v>53</v>
      </c>
      <c r="L371" s="29" t="s">
        <v>53</v>
      </c>
      <c r="M371" s="29" t="s">
        <v>53</v>
      </c>
      <c r="N371" s="29">
        <v>2</v>
      </c>
      <c r="O371" s="29" t="s">
        <v>883</v>
      </c>
      <c r="P371" t="s">
        <v>893</v>
      </c>
      <c r="Q371" s="35" t="s">
        <v>888</v>
      </c>
      <c r="R371" s="31"/>
      <c r="S371" t="s">
        <v>877</v>
      </c>
      <c r="T371" s="9" t="str">
        <f t="shared" si="11"/>
        <v>Insert/Injection</v>
      </c>
      <c r="U371" s="18">
        <v>1</v>
      </c>
    </row>
    <row r="372" spans="1:21">
      <c r="A372">
        <v>-69.661456283999996</v>
      </c>
      <c r="B372">
        <v>44.529681703000001</v>
      </c>
      <c r="C372" t="s">
        <v>33</v>
      </c>
      <c r="D372" t="s">
        <v>14</v>
      </c>
      <c r="G372" s="21">
        <f t="shared" si="10"/>
        <v>1</v>
      </c>
      <c r="H372" s="29">
        <v>18</v>
      </c>
      <c r="I372" s="29" t="s">
        <v>53</v>
      </c>
      <c r="J372" s="29" t="s">
        <v>53</v>
      </c>
      <c r="K372" s="29" t="s">
        <v>53</v>
      </c>
      <c r="L372" s="29" t="s">
        <v>53</v>
      </c>
      <c r="M372" s="29" t="s">
        <v>53</v>
      </c>
      <c r="N372" s="29">
        <v>2</v>
      </c>
      <c r="O372" s="29" t="s">
        <v>885</v>
      </c>
      <c r="P372" t="s">
        <v>893</v>
      </c>
      <c r="Q372" s="35" t="s">
        <v>888</v>
      </c>
      <c r="R372" s="31"/>
      <c r="S372" t="s">
        <v>877</v>
      </c>
      <c r="T372" s="9" t="str">
        <f t="shared" si="11"/>
        <v>Insert/Injection</v>
      </c>
      <c r="U372" s="18">
        <v>1</v>
      </c>
    </row>
    <row r="373" spans="1:21">
      <c r="A373">
        <v>-69.661248950000001</v>
      </c>
      <c r="B373">
        <v>44.527790496999998</v>
      </c>
      <c r="C373" t="s">
        <v>16</v>
      </c>
      <c r="D373" t="s">
        <v>14</v>
      </c>
      <c r="G373" s="21">
        <f t="shared" si="10"/>
        <v>1</v>
      </c>
      <c r="H373" s="29">
        <v>17</v>
      </c>
      <c r="I373" s="29" t="s">
        <v>53</v>
      </c>
      <c r="J373" s="29" t="s">
        <v>53</v>
      </c>
      <c r="K373" s="29" t="s">
        <v>53</v>
      </c>
      <c r="L373" s="29" t="s">
        <v>53</v>
      </c>
      <c r="M373" s="29" t="s">
        <v>53</v>
      </c>
      <c r="N373" s="29">
        <v>25</v>
      </c>
      <c r="O373" s="29" t="s">
        <v>883</v>
      </c>
      <c r="P373" t="s">
        <v>893</v>
      </c>
      <c r="Q373" s="35" t="s">
        <v>888</v>
      </c>
      <c r="R373" s="31"/>
      <c r="S373" t="s">
        <v>877</v>
      </c>
      <c r="T373" s="9" t="str">
        <f t="shared" si="11"/>
        <v>Insert/Injection</v>
      </c>
      <c r="U373" s="18">
        <v>1</v>
      </c>
    </row>
    <row r="374" spans="1:21">
      <c r="A374">
        <v>-69.653621634000004</v>
      </c>
      <c r="B374">
        <v>44.577928305999997</v>
      </c>
      <c r="C374" t="s">
        <v>16</v>
      </c>
      <c r="D374" t="s">
        <v>14</v>
      </c>
      <c r="G374" s="21">
        <f t="shared" si="10"/>
        <v>1</v>
      </c>
      <c r="H374" s="29">
        <v>17</v>
      </c>
      <c r="I374" s="29" t="s">
        <v>53</v>
      </c>
      <c r="J374" s="29" t="s">
        <v>53</v>
      </c>
      <c r="K374" s="29" t="s">
        <v>53</v>
      </c>
      <c r="L374" s="29" t="s">
        <v>53</v>
      </c>
      <c r="M374" s="29" t="s">
        <v>53</v>
      </c>
      <c r="N374" s="29">
        <v>15</v>
      </c>
      <c r="O374" s="29" t="s">
        <v>883</v>
      </c>
      <c r="P374" t="s">
        <v>893</v>
      </c>
      <c r="Q374" s="35" t="s">
        <v>888</v>
      </c>
      <c r="R374" s="31"/>
      <c r="S374" t="s">
        <v>877</v>
      </c>
      <c r="T374" s="9" t="str">
        <f t="shared" si="11"/>
        <v>Insert/Injection</v>
      </c>
      <c r="U374" s="18">
        <v>1</v>
      </c>
    </row>
    <row r="375" spans="1:21">
      <c r="A375">
        <v>-69.655045329999993</v>
      </c>
      <c r="B375">
        <v>44.580206939999997</v>
      </c>
      <c r="C375" t="s">
        <v>16</v>
      </c>
      <c r="D375" t="s">
        <v>14</v>
      </c>
      <c r="G375" s="21">
        <f t="shared" si="10"/>
        <v>1</v>
      </c>
      <c r="H375" s="29">
        <v>17</v>
      </c>
      <c r="I375" s="29" t="s">
        <v>53</v>
      </c>
      <c r="J375" s="29" t="s">
        <v>53</v>
      </c>
      <c r="K375" s="29" t="s">
        <v>53</v>
      </c>
      <c r="L375" s="29" t="s">
        <v>53</v>
      </c>
      <c r="M375" s="29" t="s">
        <v>53</v>
      </c>
      <c r="N375" s="29">
        <v>10</v>
      </c>
      <c r="O375" s="29" t="s">
        <v>883</v>
      </c>
      <c r="P375" t="s">
        <v>893</v>
      </c>
      <c r="Q375" s="35" t="s">
        <v>888</v>
      </c>
      <c r="R375" s="31"/>
      <c r="S375" t="s">
        <v>877</v>
      </c>
      <c r="T375" s="9" t="str">
        <f t="shared" si="11"/>
        <v>Insert/Injection</v>
      </c>
      <c r="U375" s="18">
        <v>1</v>
      </c>
    </row>
    <row r="376" spans="1:21">
      <c r="A376">
        <v>-69.652066059000006</v>
      </c>
      <c r="B376">
        <v>44.573930259999997</v>
      </c>
      <c r="C376" t="s">
        <v>16</v>
      </c>
      <c r="D376" t="s">
        <v>21</v>
      </c>
      <c r="G376" s="21">
        <f t="shared" si="10"/>
        <v>1</v>
      </c>
      <c r="H376" s="29">
        <v>17</v>
      </c>
      <c r="I376" s="29" t="s">
        <v>53</v>
      </c>
      <c r="J376" s="29" t="s">
        <v>53</v>
      </c>
      <c r="K376" s="29" t="s">
        <v>53</v>
      </c>
      <c r="L376" s="29" t="s">
        <v>53</v>
      </c>
      <c r="M376" s="29" t="s">
        <v>53</v>
      </c>
      <c r="N376" s="29">
        <v>6</v>
      </c>
      <c r="O376" s="29" t="s">
        <v>883</v>
      </c>
      <c r="P376" t="s">
        <v>893</v>
      </c>
      <c r="Q376" s="35" t="s">
        <v>888</v>
      </c>
      <c r="R376" s="31"/>
      <c r="S376" t="s">
        <v>877</v>
      </c>
      <c r="T376" s="9" t="str">
        <f t="shared" si="11"/>
        <v>Insert/Injection</v>
      </c>
      <c r="U376" s="18">
        <v>1</v>
      </c>
    </row>
    <row r="377" spans="1:21">
      <c r="A377">
        <v>-69.655061262999993</v>
      </c>
      <c r="B377">
        <v>44.580293603999998</v>
      </c>
      <c r="C377" t="s">
        <v>16</v>
      </c>
      <c r="D377" t="s">
        <v>14</v>
      </c>
      <c r="G377" s="21">
        <f t="shared" si="10"/>
        <v>1</v>
      </c>
      <c r="H377" s="29">
        <v>17</v>
      </c>
      <c r="I377" s="29" t="s">
        <v>53</v>
      </c>
      <c r="J377" s="29" t="s">
        <v>53</v>
      </c>
      <c r="K377" s="29" t="s">
        <v>53</v>
      </c>
      <c r="L377" s="29" t="s">
        <v>53</v>
      </c>
      <c r="M377" s="29" t="s">
        <v>53</v>
      </c>
      <c r="N377" s="29">
        <v>5</v>
      </c>
      <c r="O377" s="29" t="s">
        <v>883</v>
      </c>
      <c r="P377" t="s">
        <v>893</v>
      </c>
      <c r="Q377" s="35" t="s">
        <v>888</v>
      </c>
      <c r="R377" s="31"/>
      <c r="S377" t="s">
        <v>877</v>
      </c>
      <c r="T377" s="9" t="str">
        <f t="shared" si="11"/>
        <v>Insert/Injection</v>
      </c>
      <c r="U377" s="18">
        <v>1</v>
      </c>
    </row>
    <row r="378" spans="1:21">
      <c r="A378">
        <v>-69.652064230999997</v>
      </c>
      <c r="B378">
        <v>44.573716781000002</v>
      </c>
      <c r="C378" t="s">
        <v>16</v>
      </c>
      <c r="D378" t="s">
        <v>14</v>
      </c>
      <c r="G378" s="21">
        <f t="shared" si="10"/>
        <v>1</v>
      </c>
      <c r="H378" s="29">
        <v>16</v>
      </c>
      <c r="I378" s="29" t="s">
        <v>53</v>
      </c>
      <c r="J378" s="29" t="s">
        <v>53</v>
      </c>
      <c r="K378" s="29" t="s">
        <v>53</v>
      </c>
      <c r="L378" s="29" t="s">
        <v>53</v>
      </c>
      <c r="M378" s="29" t="s">
        <v>53</v>
      </c>
      <c r="N378" s="29">
        <v>20</v>
      </c>
      <c r="O378" s="29" t="s">
        <v>883</v>
      </c>
      <c r="P378" t="s">
        <v>893</v>
      </c>
      <c r="Q378" s="35" t="s">
        <v>888</v>
      </c>
      <c r="R378" s="31"/>
      <c r="S378" t="s">
        <v>877</v>
      </c>
      <c r="T378" s="9" t="str">
        <f t="shared" si="11"/>
        <v>Insert/Injection</v>
      </c>
      <c r="U378" s="18">
        <v>1</v>
      </c>
    </row>
    <row r="379" spans="1:21">
      <c r="A379">
        <v>-69.654590877000004</v>
      </c>
      <c r="B379">
        <v>44.579166940999997</v>
      </c>
      <c r="C379" t="s">
        <v>16</v>
      </c>
      <c r="D379" t="s">
        <v>21</v>
      </c>
      <c r="G379" s="21">
        <f t="shared" si="10"/>
        <v>1</v>
      </c>
      <c r="H379" s="29">
        <v>16</v>
      </c>
      <c r="I379" s="29">
        <v>15</v>
      </c>
      <c r="J379" s="29">
        <v>12</v>
      </c>
      <c r="K379" s="29">
        <v>11</v>
      </c>
      <c r="L379" s="29">
        <v>9</v>
      </c>
      <c r="M379" s="29" t="s">
        <v>53</v>
      </c>
      <c r="N379" s="29">
        <v>16</v>
      </c>
      <c r="O379" s="29" t="s">
        <v>883</v>
      </c>
      <c r="P379" t="s">
        <v>893</v>
      </c>
      <c r="Q379" s="35" t="s">
        <v>888</v>
      </c>
      <c r="R379" s="31"/>
      <c r="S379" t="s">
        <v>877</v>
      </c>
      <c r="T379" s="9" t="str">
        <f t="shared" si="11"/>
        <v>Insert/Injection</v>
      </c>
      <c r="U379" s="18">
        <v>1</v>
      </c>
    </row>
    <row r="380" spans="1:21">
      <c r="A380">
        <v>-69.643117270999994</v>
      </c>
      <c r="B380">
        <v>44.534537530999998</v>
      </c>
      <c r="C380" t="s">
        <v>16</v>
      </c>
      <c r="D380" t="s">
        <v>19</v>
      </c>
      <c r="G380" s="21">
        <f t="shared" si="10"/>
        <v>1</v>
      </c>
      <c r="H380" s="29">
        <v>16</v>
      </c>
      <c r="I380" s="29" t="s">
        <v>53</v>
      </c>
      <c r="J380" s="29" t="s">
        <v>53</v>
      </c>
      <c r="K380" s="29" t="s">
        <v>53</v>
      </c>
      <c r="L380" s="29" t="s">
        <v>53</v>
      </c>
      <c r="M380" s="29" t="s">
        <v>53</v>
      </c>
      <c r="N380" s="29">
        <v>15</v>
      </c>
      <c r="O380" s="29" t="s">
        <v>885</v>
      </c>
      <c r="P380" t="s">
        <v>893</v>
      </c>
      <c r="Q380" s="35" t="s">
        <v>888</v>
      </c>
      <c r="R380" s="31"/>
      <c r="S380" t="s">
        <v>877</v>
      </c>
      <c r="T380" s="9" t="str">
        <f t="shared" si="11"/>
        <v>Insert/Injection</v>
      </c>
      <c r="U380" s="18">
        <v>1</v>
      </c>
    </row>
    <row r="381" spans="1:21">
      <c r="A381">
        <v>-69.659424262000002</v>
      </c>
      <c r="B381">
        <v>44.526949019</v>
      </c>
      <c r="C381" t="s">
        <v>16</v>
      </c>
      <c r="D381" t="s">
        <v>14</v>
      </c>
      <c r="G381" s="21">
        <f t="shared" si="10"/>
        <v>1</v>
      </c>
      <c r="H381" s="29">
        <v>16</v>
      </c>
      <c r="I381" s="29" t="s">
        <v>53</v>
      </c>
      <c r="J381" s="29" t="s">
        <v>53</v>
      </c>
      <c r="K381" s="29" t="s">
        <v>53</v>
      </c>
      <c r="L381" s="29" t="s">
        <v>53</v>
      </c>
      <c r="M381" s="29" t="s">
        <v>53</v>
      </c>
      <c r="N381" s="29">
        <v>10</v>
      </c>
      <c r="O381" s="29" t="s">
        <v>883</v>
      </c>
      <c r="P381" t="s">
        <v>893</v>
      </c>
      <c r="Q381" s="35" t="s">
        <v>888</v>
      </c>
      <c r="R381" s="31"/>
      <c r="S381" t="s">
        <v>877</v>
      </c>
      <c r="T381" s="9" t="str">
        <f t="shared" si="11"/>
        <v>Insert/Injection</v>
      </c>
      <c r="U381" s="18">
        <v>1</v>
      </c>
    </row>
    <row r="382" spans="1:21">
      <c r="A382">
        <v>-69.651331592999995</v>
      </c>
      <c r="B382">
        <v>44.572171795000003</v>
      </c>
      <c r="C382" t="s">
        <v>16</v>
      </c>
      <c r="D382" t="s">
        <v>14</v>
      </c>
      <c r="G382" s="21">
        <f t="shared" si="10"/>
        <v>1</v>
      </c>
      <c r="H382" s="29">
        <v>16</v>
      </c>
      <c r="I382" s="29" t="s">
        <v>53</v>
      </c>
      <c r="J382" s="29" t="s">
        <v>53</v>
      </c>
      <c r="K382" s="29" t="s">
        <v>53</v>
      </c>
      <c r="L382" s="29" t="s">
        <v>53</v>
      </c>
      <c r="M382" s="29" t="s">
        <v>53</v>
      </c>
      <c r="N382" s="29">
        <v>10</v>
      </c>
      <c r="O382" s="29" t="s">
        <v>883</v>
      </c>
      <c r="P382" t="s">
        <v>893</v>
      </c>
      <c r="Q382" s="35" t="s">
        <v>888</v>
      </c>
      <c r="R382" s="31"/>
      <c r="S382" t="s">
        <v>877</v>
      </c>
      <c r="T382" s="9" t="str">
        <f t="shared" si="11"/>
        <v>Insert/Injection</v>
      </c>
      <c r="U382" s="18">
        <v>1</v>
      </c>
    </row>
    <row r="383" spans="1:21">
      <c r="A383">
        <v>-69.652682592000005</v>
      </c>
      <c r="B383">
        <v>44.576236756999997</v>
      </c>
      <c r="C383" t="s">
        <v>16</v>
      </c>
      <c r="D383" t="s">
        <v>14</v>
      </c>
      <c r="G383" s="21">
        <f t="shared" si="10"/>
        <v>1</v>
      </c>
      <c r="H383" s="29">
        <v>16</v>
      </c>
      <c r="I383" s="29" t="s">
        <v>53</v>
      </c>
      <c r="J383" s="29" t="s">
        <v>53</v>
      </c>
      <c r="K383" s="29" t="s">
        <v>53</v>
      </c>
      <c r="L383" s="29" t="s">
        <v>53</v>
      </c>
      <c r="M383" s="29" t="s">
        <v>53</v>
      </c>
      <c r="N383" s="29">
        <v>9</v>
      </c>
      <c r="O383" s="29" t="s">
        <v>883</v>
      </c>
      <c r="P383" t="s">
        <v>893</v>
      </c>
      <c r="Q383" s="35" t="s">
        <v>888</v>
      </c>
      <c r="R383" s="31"/>
      <c r="S383" t="s">
        <v>877</v>
      </c>
      <c r="T383" s="9" t="str">
        <f t="shared" si="11"/>
        <v>Insert/Injection</v>
      </c>
      <c r="U383" s="18">
        <v>1</v>
      </c>
    </row>
    <row r="384" spans="1:21">
      <c r="A384">
        <v>-69.653068348000005</v>
      </c>
      <c r="B384">
        <v>44.577201625999997</v>
      </c>
      <c r="C384" t="s">
        <v>16</v>
      </c>
      <c r="D384" t="s">
        <v>21</v>
      </c>
      <c r="G384" s="21">
        <f t="shared" si="10"/>
        <v>1</v>
      </c>
      <c r="H384" s="29">
        <v>16</v>
      </c>
      <c r="I384" s="29" t="s">
        <v>53</v>
      </c>
      <c r="J384" s="29" t="s">
        <v>53</v>
      </c>
      <c r="K384" s="29" t="s">
        <v>53</v>
      </c>
      <c r="L384" s="29" t="s">
        <v>53</v>
      </c>
      <c r="M384" s="29" t="s">
        <v>53</v>
      </c>
      <c r="N384" s="29">
        <v>8</v>
      </c>
      <c r="O384" s="29" t="s">
        <v>883</v>
      </c>
      <c r="P384" t="s">
        <v>893</v>
      </c>
      <c r="Q384" s="35" t="s">
        <v>888</v>
      </c>
      <c r="R384" s="31"/>
      <c r="S384" t="s">
        <v>877</v>
      </c>
      <c r="T384" s="9" t="str">
        <f t="shared" si="11"/>
        <v>Insert/Injection</v>
      </c>
      <c r="U384" s="18">
        <v>1</v>
      </c>
    </row>
    <row r="385" spans="1:21">
      <c r="A385">
        <v>-69.658934084999999</v>
      </c>
      <c r="B385">
        <v>44.534165520999998</v>
      </c>
      <c r="C385" t="s">
        <v>52</v>
      </c>
      <c r="D385" t="s">
        <v>19</v>
      </c>
      <c r="G385" s="21">
        <f t="shared" si="10"/>
        <v>1</v>
      </c>
      <c r="H385" s="29">
        <v>16</v>
      </c>
      <c r="I385" s="29" t="s">
        <v>53</v>
      </c>
      <c r="J385" s="29" t="s">
        <v>53</v>
      </c>
      <c r="K385" s="29" t="s">
        <v>53</v>
      </c>
      <c r="L385" s="29" t="s">
        <v>53</v>
      </c>
      <c r="M385" s="29" t="s">
        <v>53</v>
      </c>
      <c r="N385" s="29">
        <v>5</v>
      </c>
      <c r="O385" s="29" t="s">
        <v>883</v>
      </c>
      <c r="P385" t="s">
        <v>893</v>
      </c>
      <c r="Q385" s="35" t="s">
        <v>888</v>
      </c>
      <c r="R385" s="31"/>
      <c r="S385" t="s">
        <v>877</v>
      </c>
      <c r="T385" s="9" t="str">
        <f t="shared" si="11"/>
        <v>Insert/Injection</v>
      </c>
      <c r="U385" s="18">
        <v>1</v>
      </c>
    </row>
    <row r="386" spans="1:21">
      <c r="A386">
        <v>-69.655138317999999</v>
      </c>
      <c r="B386">
        <v>44.580048357000003</v>
      </c>
      <c r="C386" t="s">
        <v>52</v>
      </c>
      <c r="D386" t="s">
        <v>14</v>
      </c>
      <c r="G386" s="21">
        <f t="shared" ref="G386:G449" si="12">IF(Q386="Y", 1, 0)</f>
        <v>1</v>
      </c>
      <c r="H386" s="29">
        <v>16</v>
      </c>
      <c r="I386" s="29" t="s">
        <v>53</v>
      </c>
      <c r="J386" s="29" t="s">
        <v>53</v>
      </c>
      <c r="K386" s="29" t="s">
        <v>53</v>
      </c>
      <c r="L386" s="29" t="s">
        <v>53</v>
      </c>
      <c r="M386" s="29" t="s">
        <v>53</v>
      </c>
      <c r="N386" s="29">
        <v>3</v>
      </c>
      <c r="O386" s="29" t="s">
        <v>883</v>
      </c>
      <c r="P386" t="s">
        <v>893</v>
      </c>
      <c r="Q386" s="35" t="s">
        <v>888</v>
      </c>
      <c r="R386" s="31"/>
      <c r="S386" t="s">
        <v>877</v>
      </c>
      <c r="T386" s="9" t="str">
        <f t="shared" ref="T386:T449" si="13">IF(Q386="N","None",(IF(AND(S386="Ornamental",Q386="Y"),"Insert/Injection",(IF(AND(OR(S386="Bush",H386&lt;10),Q386="Y"),"Manual Removal","Organic Spray")))))</f>
        <v>Insert/Injection</v>
      </c>
      <c r="U386" s="18">
        <v>1</v>
      </c>
    </row>
    <row r="387" spans="1:21">
      <c r="A387">
        <v>-69.650807452999999</v>
      </c>
      <c r="B387">
        <v>44.570977618000001</v>
      </c>
      <c r="C387" t="s">
        <v>16</v>
      </c>
      <c r="D387" t="s">
        <v>14</v>
      </c>
      <c r="G387" s="21">
        <f t="shared" si="12"/>
        <v>1</v>
      </c>
      <c r="H387" s="29">
        <v>15</v>
      </c>
      <c r="I387" s="29" t="s">
        <v>53</v>
      </c>
      <c r="J387" s="29" t="s">
        <v>53</v>
      </c>
      <c r="K387" s="29" t="s">
        <v>53</v>
      </c>
      <c r="L387" s="29" t="s">
        <v>53</v>
      </c>
      <c r="M387" s="29" t="s">
        <v>53</v>
      </c>
      <c r="N387" s="29">
        <v>20</v>
      </c>
      <c r="O387" s="29" t="s">
        <v>883</v>
      </c>
      <c r="P387" t="s">
        <v>893</v>
      </c>
      <c r="Q387" s="35" t="s">
        <v>888</v>
      </c>
      <c r="R387" s="31"/>
      <c r="S387" t="s">
        <v>877</v>
      </c>
      <c r="T387" s="9" t="str">
        <f t="shared" si="13"/>
        <v>Insert/Injection</v>
      </c>
      <c r="U387" s="18">
        <v>1</v>
      </c>
    </row>
    <row r="388" spans="1:21">
      <c r="A388">
        <v>-69.659816354</v>
      </c>
      <c r="B388">
        <v>44.526984014</v>
      </c>
      <c r="C388" t="s">
        <v>16</v>
      </c>
      <c r="D388" t="s">
        <v>14</v>
      </c>
      <c r="G388" s="21">
        <f t="shared" si="12"/>
        <v>1</v>
      </c>
      <c r="H388" s="29">
        <v>15</v>
      </c>
      <c r="I388" s="29" t="s">
        <v>53</v>
      </c>
      <c r="J388" s="29" t="s">
        <v>53</v>
      </c>
      <c r="K388" s="29" t="s">
        <v>53</v>
      </c>
      <c r="L388" s="29" t="s">
        <v>53</v>
      </c>
      <c r="M388" s="29" t="s">
        <v>53</v>
      </c>
      <c r="N388" s="29">
        <v>15</v>
      </c>
      <c r="O388" s="29" t="s">
        <v>885</v>
      </c>
      <c r="P388" t="s">
        <v>893</v>
      </c>
      <c r="Q388" s="35" t="s">
        <v>888</v>
      </c>
      <c r="R388" s="31"/>
      <c r="S388" t="s">
        <v>877</v>
      </c>
      <c r="T388" s="9" t="str">
        <f t="shared" si="13"/>
        <v>Insert/Injection</v>
      </c>
      <c r="U388" s="18">
        <v>1</v>
      </c>
    </row>
    <row r="389" spans="1:21">
      <c r="A389">
        <v>-69.653036822999994</v>
      </c>
      <c r="B389">
        <v>44.577206801000003</v>
      </c>
      <c r="C389" t="s">
        <v>16</v>
      </c>
      <c r="D389" t="s">
        <v>14</v>
      </c>
      <c r="G389" s="21">
        <f t="shared" si="12"/>
        <v>1</v>
      </c>
      <c r="H389" s="29">
        <v>15</v>
      </c>
      <c r="I389" s="29" t="s">
        <v>53</v>
      </c>
      <c r="J389" s="29" t="s">
        <v>53</v>
      </c>
      <c r="K389" s="29" t="s">
        <v>53</v>
      </c>
      <c r="L389" s="29" t="s">
        <v>53</v>
      </c>
      <c r="M389" s="29" t="s">
        <v>53</v>
      </c>
      <c r="N389" s="29">
        <v>14</v>
      </c>
      <c r="O389" s="29" t="s">
        <v>883</v>
      </c>
      <c r="P389" t="s">
        <v>893</v>
      </c>
      <c r="Q389" s="35" t="s">
        <v>888</v>
      </c>
      <c r="R389" s="31"/>
      <c r="S389" t="s">
        <v>877</v>
      </c>
      <c r="T389" s="9" t="str">
        <f t="shared" si="13"/>
        <v>Insert/Injection</v>
      </c>
      <c r="U389" s="18">
        <v>1</v>
      </c>
    </row>
    <row r="390" spans="1:21">
      <c r="A390">
        <v>-69.654957019999998</v>
      </c>
      <c r="B390">
        <v>44.580066172999999</v>
      </c>
      <c r="C390" t="s">
        <v>16</v>
      </c>
      <c r="D390" t="s">
        <v>14</v>
      </c>
      <c r="G390" s="21">
        <f t="shared" si="12"/>
        <v>1</v>
      </c>
      <c r="H390" s="29">
        <v>15</v>
      </c>
      <c r="I390" s="29" t="s">
        <v>53</v>
      </c>
      <c r="J390" s="29" t="s">
        <v>53</v>
      </c>
      <c r="K390" s="29" t="s">
        <v>53</v>
      </c>
      <c r="L390" s="29" t="s">
        <v>53</v>
      </c>
      <c r="M390" s="29" t="s">
        <v>53</v>
      </c>
      <c r="N390" s="29">
        <v>10</v>
      </c>
      <c r="O390" s="29" t="s">
        <v>883</v>
      </c>
      <c r="P390" t="s">
        <v>893</v>
      </c>
      <c r="Q390" s="35" t="s">
        <v>888</v>
      </c>
      <c r="R390" s="31"/>
      <c r="S390" t="s">
        <v>877</v>
      </c>
      <c r="T390" s="9" t="str">
        <f t="shared" si="13"/>
        <v>Insert/Injection</v>
      </c>
      <c r="U390" s="18">
        <v>1</v>
      </c>
    </row>
    <row r="391" spans="1:21">
      <c r="A391">
        <v>-69.642328269999993</v>
      </c>
      <c r="B391">
        <v>44.535351871000003</v>
      </c>
      <c r="C391" t="s">
        <v>22</v>
      </c>
      <c r="D391" t="s">
        <v>21</v>
      </c>
      <c r="G391" s="21">
        <f t="shared" si="12"/>
        <v>1</v>
      </c>
      <c r="H391" s="29">
        <v>15</v>
      </c>
      <c r="I391" s="29" t="s">
        <v>53</v>
      </c>
      <c r="J391" s="29" t="s">
        <v>53</v>
      </c>
      <c r="K391" s="29" t="s">
        <v>53</v>
      </c>
      <c r="L391" s="29" t="s">
        <v>53</v>
      </c>
      <c r="M391" s="29" t="s">
        <v>53</v>
      </c>
      <c r="N391" s="29">
        <v>5</v>
      </c>
      <c r="O391" s="29" t="s">
        <v>885</v>
      </c>
      <c r="P391" t="s">
        <v>893</v>
      </c>
      <c r="Q391" s="35" t="s">
        <v>888</v>
      </c>
      <c r="R391" s="31"/>
      <c r="S391" t="s">
        <v>877</v>
      </c>
      <c r="T391" s="9" t="str">
        <f t="shared" si="13"/>
        <v>Insert/Injection</v>
      </c>
      <c r="U391" s="18">
        <v>1</v>
      </c>
    </row>
    <row r="392" spans="1:21">
      <c r="A392">
        <v>-69.646332353000005</v>
      </c>
      <c r="B392">
        <v>44.563353655</v>
      </c>
      <c r="C392" t="s">
        <v>33</v>
      </c>
      <c r="D392" t="s">
        <v>14</v>
      </c>
      <c r="G392" s="21">
        <f t="shared" si="12"/>
        <v>1</v>
      </c>
      <c r="H392" s="29">
        <v>15</v>
      </c>
      <c r="I392" s="29" t="s">
        <v>53</v>
      </c>
      <c r="J392" s="29" t="s">
        <v>53</v>
      </c>
      <c r="K392" s="29" t="s">
        <v>53</v>
      </c>
      <c r="L392" s="29" t="s">
        <v>53</v>
      </c>
      <c r="M392" s="29" t="s">
        <v>53</v>
      </c>
      <c r="N392" s="29">
        <v>2</v>
      </c>
      <c r="O392" s="29" t="s">
        <v>883</v>
      </c>
      <c r="P392" t="s">
        <v>893</v>
      </c>
      <c r="Q392" s="35" t="s">
        <v>888</v>
      </c>
      <c r="R392" s="31"/>
      <c r="S392" t="s">
        <v>877</v>
      </c>
      <c r="T392" s="9" t="str">
        <f t="shared" si="13"/>
        <v>Insert/Injection</v>
      </c>
      <c r="U392" s="18">
        <v>1</v>
      </c>
    </row>
    <row r="393" spans="1:21">
      <c r="A393">
        <v>-69.652367482000002</v>
      </c>
      <c r="B393">
        <v>44.575610585</v>
      </c>
      <c r="C393" t="s">
        <v>16</v>
      </c>
      <c r="D393" t="s">
        <v>14</v>
      </c>
      <c r="G393" s="21">
        <f t="shared" si="12"/>
        <v>1</v>
      </c>
      <c r="H393" s="29">
        <v>14</v>
      </c>
      <c r="I393" s="29">
        <v>1</v>
      </c>
      <c r="J393" s="29" t="s">
        <v>53</v>
      </c>
      <c r="K393" s="29" t="s">
        <v>53</v>
      </c>
      <c r="L393" s="29" t="s">
        <v>53</v>
      </c>
      <c r="M393" s="29" t="s">
        <v>53</v>
      </c>
      <c r="N393" s="29">
        <v>30</v>
      </c>
      <c r="O393" s="29" t="s">
        <v>883</v>
      </c>
      <c r="P393" t="s">
        <v>893</v>
      </c>
      <c r="Q393" s="35" t="s">
        <v>888</v>
      </c>
      <c r="R393" s="31"/>
      <c r="S393" t="s">
        <v>877</v>
      </c>
      <c r="T393" s="9" t="str">
        <f t="shared" si="13"/>
        <v>Insert/Injection</v>
      </c>
      <c r="U393" s="18">
        <v>1</v>
      </c>
    </row>
    <row r="394" spans="1:21">
      <c r="A394">
        <v>-69.651074616000002</v>
      </c>
      <c r="B394">
        <v>44.570940743000001</v>
      </c>
      <c r="C394" t="s">
        <v>16</v>
      </c>
      <c r="D394" t="s">
        <v>14</v>
      </c>
      <c r="G394" s="21">
        <f t="shared" si="12"/>
        <v>1</v>
      </c>
      <c r="H394" s="29">
        <v>14</v>
      </c>
      <c r="I394" s="29" t="s">
        <v>53</v>
      </c>
      <c r="J394" s="29" t="s">
        <v>53</v>
      </c>
      <c r="K394" s="29" t="s">
        <v>53</v>
      </c>
      <c r="L394" s="29" t="s">
        <v>53</v>
      </c>
      <c r="M394" s="29" t="s">
        <v>53</v>
      </c>
      <c r="N394" s="29">
        <v>18</v>
      </c>
      <c r="O394" s="29" t="s">
        <v>883</v>
      </c>
      <c r="P394" t="s">
        <v>893</v>
      </c>
      <c r="Q394" s="35" t="s">
        <v>888</v>
      </c>
      <c r="R394" s="31"/>
      <c r="S394" t="s">
        <v>877</v>
      </c>
      <c r="T394" s="9" t="str">
        <f t="shared" si="13"/>
        <v>Insert/Injection</v>
      </c>
      <c r="U394" s="18">
        <v>1</v>
      </c>
    </row>
    <row r="395" spans="1:21">
      <c r="A395">
        <v>-69.659877911999999</v>
      </c>
      <c r="B395">
        <v>44.526985363000001</v>
      </c>
      <c r="C395" t="s">
        <v>16</v>
      </c>
      <c r="D395" t="s">
        <v>14</v>
      </c>
      <c r="G395" s="21">
        <f t="shared" si="12"/>
        <v>1</v>
      </c>
      <c r="H395" s="29">
        <v>14</v>
      </c>
      <c r="I395" s="29" t="s">
        <v>53</v>
      </c>
      <c r="J395" s="29" t="s">
        <v>53</v>
      </c>
      <c r="K395" s="29" t="s">
        <v>53</v>
      </c>
      <c r="L395" s="29" t="s">
        <v>53</v>
      </c>
      <c r="M395" s="29" t="s">
        <v>53</v>
      </c>
      <c r="N395" s="29">
        <v>18</v>
      </c>
      <c r="O395" s="29" t="s">
        <v>885</v>
      </c>
      <c r="P395" t="s">
        <v>893</v>
      </c>
      <c r="Q395" s="35" t="s">
        <v>888</v>
      </c>
      <c r="R395" s="31"/>
      <c r="S395" t="s">
        <v>877</v>
      </c>
      <c r="T395" s="9" t="str">
        <f t="shared" si="13"/>
        <v>Insert/Injection</v>
      </c>
      <c r="U395" s="18">
        <v>1</v>
      </c>
    </row>
    <row r="396" spans="1:21">
      <c r="A396">
        <v>-69.651208826000001</v>
      </c>
      <c r="B396">
        <v>44.571125873</v>
      </c>
      <c r="C396" t="s">
        <v>16</v>
      </c>
      <c r="D396" t="s">
        <v>14</v>
      </c>
      <c r="G396" s="21">
        <f t="shared" si="12"/>
        <v>1</v>
      </c>
      <c r="H396" s="29">
        <v>14</v>
      </c>
      <c r="I396" s="29" t="s">
        <v>53</v>
      </c>
      <c r="J396" s="29" t="s">
        <v>53</v>
      </c>
      <c r="K396" s="29" t="s">
        <v>53</v>
      </c>
      <c r="L396" s="29" t="s">
        <v>53</v>
      </c>
      <c r="M396" s="29" t="s">
        <v>53</v>
      </c>
      <c r="N396" s="29">
        <v>15</v>
      </c>
      <c r="O396" s="29" t="s">
        <v>883</v>
      </c>
      <c r="P396" t="s">
        <v>893</v>
      </c>
      <c r="Q396" s="35" t="s">
        <v>888</v>
      </c>
      <c r="R396" s="31"/>
      <c r="S396" t="s">
        <v>877</v>
      </c>
      <c r="T396" s="9" t="str">
        <f t="shared" si="13"/>
        <v>Insert/Injection</v>
      </c>
      <c r="U396" s="18">
        <v>1</v>
      </c>
    </row>
    <row r="397" spans="1:21">
      <c r="A397">
        <v>-69.652349943000004</v>
      </c>
      <c r="B397">
        <v>44.575656797999997</v>
      </c>
      <c r="C397" t="s">
        <v>16</v>
      </c>
      <c r="D397" t="s">
        <v>21</v>
      </c>
      <c r="G397" s="21">
        <f t="shared" si="12"/>
        <v>1</v>
      </c>
      <c r="H397" s="29">
        <v>14</v>
      </c>
      <c r="I397" s="29" t="s">
        <v>53</v>
      </c>
      <c r="J397" s="29" t="s">
        <v>53</v>
      </c>
      <c r="K397" s="29" t="s">
        <v>53</v>
      </c>
      <c r="L397" s="29" t="s">
        <v>53</v>
      </c>
      <c r="M397" s="29" t="s">
        <v>53</v>
      </c>
      <c r="N397" s="29">
        <v>12</v>
      </c>
      <c r="O397" s="29" t="s">
        <v>883</v>
      </c>
      <c r="P397" t="s">
        <v>893</v>
      </c>
      <c r="Q397" s="35" t="s">
        <v>888</v>
      </c>
      <c r="R397" s="31"/>
      <c r="S397" t="s">
        <v>877</v>
      </c>
      <c r="T397" s="9" t="str">
        <f t="shared" si="13"/>
        <v>Insert/Injection</v>
      </c>
      <c r="U397" s="18">
        <v>1</v>
      </c>
    </row>
    <row r="398" spans="1:21">
      <c r="A398">
        <v>-69.652936893000003</v>
      </c>
      <c r="B398">
        <v>44.576905609999997</v>
      </c>
      <c r="C398" t="s">
        <v>16</v>
      </c>
      <c r="D398" t="s">
        <v>14</v>
      </c>
      <c r="G398" s="21">
        <f t="shared" si="12"/>
        <v>1</v>
      </c>
      <c r="H398" s="29">
        <v>14</v>
      </c>
      <c r="I398" s="29" t="s">
        <v>53</v>
      </c>
      <c r="J398" s="29" t="s">
        <v>53</v>
      </c>
      <c r="K398" s="29" t="s">
        <v>53</v>
      </c>
      <c r="L398" s="29" t="s">
        <v>53</v>
      </c>
      <c r="M398" s="29" t="s">
        <v>53</v>
      </c>
      <c r="N398" s="29">
        <v>10</v>
      </c>
      <c r="O398" s="29" t="s">
        <v>883</v>
      </c>
      <c r="P398" t="s">
        <v>893</v>
      </c>
      <c r="Q398" s="35" t="s">
        <v>888</v>
      </c>
      <c r="R398" s="31"/>
      <c r="S398" t="s">
        <v>877</v>
      </c>
      <c r="T398" s="9" t="str">
        <f t="shared" si="13"/>
        <v>Insert/Injection</v>
      </c>
      <c r="U398" s="18">
        <v>1</v>
      </c>
    </row>
    <row r="399" spans="1:21">
      <c r="A399">
        <v>-69.655165848999999</v>
      </c>
      <c r="B399">
        <v>44.580304353000002</v>
      </c>
      <c r="C399" t="s">
        <v>16</v>
      </c>
      <c r="D399" t="s">
        <v>14</v>
      </c>
      <c r="G399" s="21">
        <f t="shared" si="12"/>
        <v>1</v>
      </c>
      <c r="H399" s="29">
        <v>14</v>
      </c>
      <c r="I399" s="29" t="s">
        <v>53</v>
      </c>
      <c r="J399" s="29" t="s">
        <v>53</v>
      </c>
      <c r="K399" s="29" t="s">
        <v>53</v>
      </c>
      <c r="L399" s="29" t="s">
        <v>53</v>
      </c>
      <c r="M399" s="29" t="s">
        <v>53</v>
      </c>
      <c r="N399" s="29">
        <v>10</v>
      </c>
      <c r="O399" s="29" t="s">
        <v>883</v>
      </c>
      <c r="P399" t="s">
        <v>893</v>
      </c>
      <c r="Q399" s="35" t="s">
        <v>888</v>
      </c>
      <c r="R399" s="31"/>
      <c r="S399" t="s">
        <v>877</v>
      </c>
      <c r="T399" s="9" t="str">
        <f t="shared" si="13"/>
        <v>Insert/Injection</v>
      </c>
      <c r="U399" s="18">
        <v>1</v>
      </c>
    </row>
    <row r="400" spans="1:21">
      <c r="A400">
        <v>-69.652305115000004</v>
      </c>
      <c r="B400">
        <v>44.575447509</v>
      </c>
      <c r="C400" t="s">
        <v>16</v>
      </c>
      <c r="D400" t="s">
        <v>14</v>
      </c>
      <c r="G400" s="21">
        <f t="shared" si="12"/>
        <v>1</v>
      </c>
      <c r="H400" s="29">
        <v>14</v>
      </c>
      <c r="I400" s="29" t="s">
        <v>53</v>
      </c>
      <c r="J400" s="29" t="s">
        <v>53</v>
      </c>
      <c r="K400" s="29" t="s">
        <v>53</v>
      </c>
      <c r="L400" s="29" t="s">
        <v>53</v>
      </c>
      <c r="M400" s="29" t="s">
        <v>53</v>
      </c>
      <c r="N400" s="29">
        <v>10</v>
      </c>
      <c r="O400" s="29" t="s">
        <v>883</v>
      </c>
      <c r="P400" t="s">
        <v>893</v>
      </c>
      <c r="Q400" s="35" t="s">
        <v>888</v>
      </c>
      <c r="R400" s="31"/>
      <c r="S400" t="s">
        <v>877</v>
      </c>
      <c r="T400" s="9" t="str">
        <f t="shared" si="13"/>
        <v>Insert/Injection</v>
      </c>
      <c r="U400" s="18">
        <v>1</v>
      </c>
    </row>
    <row r="401" spans="1:21">
      <c r="A401">
        <v>-69.659083374000005</v>
      </c>
      <c r="B401">
        <v>44.53413742</v>
      </c>
      <c r="C401" t="s">
        <v>52</v>
      </c>
      <c r="D401" t="s">
        <v>21</v>
      </c>
      <c r="G401" s="21">
        <f t="shared" si="12"/>
        <v>1</v>
      </c>
      <c r="H401" s="29">
        <v>14</v>
      </c>
      <c r="I401" s="29" t="s">
        <v>53</v>
      </c>
      <c r="J401" s="29" t="s">
        <v>53</v>
      </c>
      <c r="K401" s="29" t="s">
        <v>53</v>
      </c>
      <c r="L401" s="29" t="s">
        <v>53</v>
      </c>
      <c r="M401" s="29" t="s">
        <v>53</v>
      </c>
      <c r="N401" s="29">
        <v>10</v>
      </c>
      <c r="O401" s="29" t="s">
        <v>883</v>
      </c>
      <c r="P401" t="s">
        <v>893</v>
      </c>
      <c r="Q401" s="35" t="s">
        <v>888</v>
      </c>
      <c r="R401" s="31"/>
      <c r="S401" t="s">
        <v>877</v>
      </c>
      <c r="T401" s="9" t="str">
        <f t="shared" si="13"/>
        <v>Insert/Injection</v>
      </c>
      <c r="U401" s="18">
        <v>1</v>
      </c>
    </row>
    <row r="402" spans="1:21">
      <c r="A402">
        <v>-69.654787764999995</v>
      </c>
      <c r="B402">
        <v>44.579638475000003</v>
      </c>
      <c r="C402" t="s">
        <v>16</v>
      </c>
      <c r="D402" t="s">
        <v>19</v>
      </c>
      <c r="G402" s="21">
        <f t="shared" si="12"/>
        <v>1</v>
      </c>
      <c r="H402" s="29">
        <v>14</v>
      </c>
      <c r="I402" s="29" t="s">
        <v>53</v>
      </c>
      <c r="J402" s="29" t="s">
        <v>53</v>
      </c>
      <c r="K402" s="29" t="s">
        <v>53</v>
      </c>
      <c r="L402" s="29" t="s">
        <v>53</v>
      </c>
      <c r="M402" s="29" t="s">
        <v>53</v>
      </c>
      <c r="N402" s="29">
        <v>9</v>
      </c>
      <c r="O402" s="29" t="s">
        <v>883</v>
      </c>
      <c r="P402" t="s">
        <v>893</v>
      </c>
      <c r="Q402" s="35" t="s">
        <v>888</v>
      </c>
      <c r="R402" s="31"/>
      <c r="S402" t="s">
        <v>877</v>
      </c>
      <c r="T402" s="9" t="str">
        <f t="shared" si="13"/>
        <v>Insert/Injection</v>
      </c>
      <c r="U402" s="18">
        <v>1</v>
      </c>
    </row>
    <row r="403" spans="1:21">
      <c r="A403">
        <v>-69.654338967000001</v>
      </c>
      <c r="B403">
        <v>44.578644148999999</v>
      </c>
      <c r="C403" t="s">
        <v>16</v>
      </c>
      <c r="D403" t="s">
        <v>21</v>
      </c>
      <c r="G403" s="21">
        <f t="shared" si="12"/>
        <v>1</v>
      </c>
      <c r="H403" s="29">
        <v>14</v>
      </c>
      <c r="I403" s="29" t="s">
        <v>53</v>
      </c>
      <c r="J403" s="29" t="s">
        <v>53</v>
      </c>
      <c r="K403" s="29" t="s">
        <v>53</v>
      </c>
      <c r="L403" s="29" t="s">
        <v>53</v>
      </c>
      <c r="M403" s="29" t="s">
        <v>53</v>
      </c>
      <c r="N403" s="29">
        <v>7</v>
      </c>
      <c r="O403" s="29" t="s">
        <v>883</v>
      </c>
      <c r="P403" t="s">
        <v>893</v>
      </c>
      <c r="Q403" s="35" t="s">
        <v>888</v>
      </c>
      <c r="R403" s="31"/>
      <c r="S403" t="s">
        <v>877</v>
      </c>
      <c r="T403" s="9" t="str">
        <f t="shared" si="13"/>
        <v>Insert/Injection</v>
      </c>
      <c r="U403" s="18">
        <v>1</v>
      </c>
    </row>
    <row r="404" spans="1:21">
      <c r="A404">
        <v>-69.651951748000002</v>
      </c>
      <c r="B404">
        <v>44.574166775000002</v>
      </c>
      <c r="C404" t="s">
        <v>16</v>
      </c>
      <c r="D404" t="s">
        <v>21</v>
      </c>
      <c r="G404" s="21">
        <f t="shared" si="12"/>
        <v>1</v>
      </c>
      <c r="H404" s="29">
        <v>14</v>
      </c>
      <c r="I404" s="29" t="s">
        <v>53</v>
      </c>
      <c r="J404" s="29" t="s">
        <v>53</v>
      </c>
      <c r="K404" s="29" t="s">
        <v>53</v>
      </c>
      <c r="L404" s="29" t="s">
        <v>53</v>
      </c>
      <c r="M404" s="29" t="s">
        <v>53</v>
      </c>
      <c r="N404" s="29">
        <v>7</v>
      </c>
      <c r="O404" s="29" t="s">
        <v>883</v>
      </c>
      <c r="P404" t="s">
        <v>893</v>
      </c>
      <c r="Q404" s="35" t="s">
        <v>888</v>
      </c>
      <c r="R404" s="31"/>
      <c r="S404" t="s">
        <v>877</v>
      </c>
      <c r="T404" s="9" t="str">
        <f t="shared" si="13"/>
        <v>Insert/Injection</v>
      </c>
      <c r="U404" s="18">
        <v>1</v>
      </c>
    </row>
    <row r="405" spans="1:21">
      <c r="A405">
        <v>-69.656218736</v>
      </c>
      <c r="B405">
        <v>44.580582790000001</v>
      </c>
      <c r="C405" t="s">
        <v>51</v>
      </c>
      <c r="D405" t="s">
        <v>14</v>
      </c>
      <c r="G405" s="21">
        <f t="shared" si="12"/>
        <v>1</v>
      </c>
      <c r="H405" s="29">
        <v>14</v>
      </c>
      <c r="I405" s="29" t="s">
        <v>53</v>
      </c>
      <c r="J405" s="29" t="s">
        <v>53</v>
      </c>
      <c r="K405" s="29" t="s">
        <v>53</v>
      </c>
      <c r="L405" s="29" t="s">
        <v>53</v>
      </c>
      <c r="M405" s="29" t="s">
        <v>53</v>
      </c>
      <c r="N405" s="29">
        <v>6</v>
      </c>
      <c r="O405" s="29" t="s">
        <v>883</v>
      </c>
      <c r="P405" t="s">
        <v>893</v>
      </c>
      <c r="Q405" s="35" t="s">
        <v>888</v>
      </c>
      <c r="R405" s="31"/>
      <c r="S405" t="s">
        <v>877</v>
      </c>
      <c r="T405" s="9" t="str">
        <f t="shared" si="13"/>
        <v>Insert/Injection</v>
      </c>
      <c r="U405" s="18">
        <v>1</v>
      </c>
    </row>
    <row r="406" spans="1:21">
      <c r="A406">
        <v>-69.651463194000002</v>
      </c>
      <c r="B406">
        <v>44.571968222999999</v>
      </c>
      <c r="C406" t="s">
        <v>16</v>
      </c>
      <c r="D406" t="s">
        <v>14</v>
      </c>
      <c r="G406" s="21">
        <f t="shared" si="12"/>
        <v>1</v>
      </c>
      <c r="H406" s="29">
        <v>14</v>
      </c>
      <c r="I406" s="29" t="s">
        <v>53</v>
      </c>
      <c r="J406" s="29" t="s">
        <v>53</v>
      </c>
      <c r="K406" s="29" t="s">
        <v>53</v>
      </c>
      <c r="L406" s="29" t="s">
        <v>53</v>
      </c>
      <c r="M406" s="29" t="s">
        <v>53</v>
      </c>
      <c r="N406" s="29">
        <v>4</v>
      </c>
      <c r="O406" s="29" t="s">
        <v>883</v>
      </c>
      <c r="P406" t="s">
        <v>893</v>
      </c>
      <c r="Q406" s="35" t="s">
        <v>888</v>
      </c>
      <c r="R406" s="31"/>
      <c r="S406" t="s">
        <v>877</v>
      </c>
      <c r="T406" s="9" t="str">
        <f t="shared" si="13"/>
        <v>Insert/Injection</v>
      </c>
      <c r="U406" s="18">
        <v>1</v>
      </c>
    </row>
    <row r="407" spans="1:21">
      <c r="A407">
        <v>-69.628330238000004</v>
      </c>
      <c r="B407">
        <v>44.550194359999999</v>
      </c>
      <c r="C407" t="s">
        <v>45</v>
      </c>
      <c r="D407" t="s">
        <v>19</v>
      </c>
      <c r="G407" s="21">
        <f t="shared" si="12"/>
        <v>1</v>
      </c>
      <c r="H407" s="29">
        <v>14</v>
      </c>
      <c r="I407" s="29" t="s">
        <v>53</v>
      </c>
      <c r="J407" s="29" t="s">
        <v>53</v>
      </c>
      <c r="K407" s="29" t="s">
        <v>53</v>
      </c>
      <c r="L407" s="29" t="s">
        <v>53</v>
      </c>
      <c r="M407" s="29" t="s">
        <v>53</v>
      </c>
      <c r="N407" s="29">
        <v>2</v>
      </c>
      <c r="O407" s="29" t="s">
        <v>883</v>
      </c>
      <c r="P407" t="s">
        <v>893</v>
      </c>
      <c r="Q407" s="35" t="s">
        <v>888</v>
      </c>
      <c r="R407" s="31"/>
      <c r="S407" t="s">
        <v>877</v>
      </c>
      <c r="T407" s="9" t="str">
        <f t="shared" si="13"/>
        <v>Insert/Injection</v>
      </c>
      <c r="U407" s="18">
        <v>1</v>
      </c>
    </row>
    <row r="408" spans="1:21">
      <c r="A408">
        <v>-69.630549834999997</v>
      </c>
      <c r="B408">
        <v>44.567158679000002</v>
      </c>
      <c r="C408" t="s">
        <v>36</v>
      </c>
      <c r="D408" t="s">
        <v>14</v>
      </c>
      <c r="G408" s="21">
        <f t="shared" si="12"/>
        <v>1</v>
      </c>
      <c r="H408" s="29">
        <v>14</v>
      </c>
      <c r="I408" s="29" t="s">
        <v>53</v>
      </c>
      <c r="J408" s="29" t="s">
        <v>53</v>
      </c>
      <c r="K408" s="29" t="s">
        <v>53</v>
      </c>
      <c r="L408" s="29" t="s">
        <v>53</v>
      </c>
      <c r="M408" s="29" t="s">
        <v>53</v>
      </c>
      <c r="N408" s="29">
        <v>2</v>
      </c>
      <c r="O408" s="29" t="s">
        <v>883</v>
      </c>
      <c r="P408" t="s">
        <v>893</v>
      </c>
      <c r="Q408" s="35" t="s">
        <v>888</v>
      </c>
      <c r="R408" s="31"/>
      <c r="S408" t="s">
        <v>877</v>
      </c>
      <c r="T408" s="9" t="str">
        <f t="shared" si="13"/>
        <v>Insert/Injection</v>
      </c>
      <c r="U408" s="18">
        <v>1</v>
      </c>
    </row>
    <row r="409" spans="1:21">
      <c r="A409">
        <v>-69.646170427000001</v>
      </c>
      <c r="B409">
        <v>44.563222078999999</v>
      </c>
      <c r="C409" t="s">
        <v>33</v>
      </c>
      <c r="D409" t="s">
        <v>14</v>
      </c>
      <c r="G409" s="21">
        <f t="shared" si="12"/>
        <v>1</v>
      </c>
      <c r="H409" s="29">
        <v>14</v>
      </c>
      <c r="I409" s="29" t="s">
        <v>53</v>
      </c>
      <c r="J409" s="29" t="s">
        <v>53</v>
      </c>
      <c r="K409" s="29" t="s">
        <v>53</v>
      </c>
      <c r="L409" s="29" t="s">
        <v>53</v>
      </c>
      <c r="M409" s="29" t="s">
        <v>53</v>
      </c>
      <c r="N409" s="29">
        <v>2</v>
      </c>
      <c r="O409" s="29" t="s">
        <v>883</v>
      </c>
      <c r="P409" t="s">
        <v>893</v>
      </c>
      <c r="Q409" s="35" t="s">
        <v>888</v>
      </c>
      <c r="R409" s="31"/>
      <c r="S409" t="s">
        <v>877</v>
      </c>
      <c r="T409" s="9" t="str">
        <f t="shared" si="13"/>
        <v>Insert/Injection</v>
      </c>
      <c r="U409" s="18">
        <v>1</v>
      </c>
    </row>
    <row r="410" spans="1:21">
      <c r="A410">
        <v>-69.628173614999994</v>
      </c>
      <c r="B410">
        <v>44.552741134000001</v>
      </c>
      <c r="C410" t="s">
        <v>33</v>
      </c>
      <c r="D410" t="s">
        <v>14</v>
      </c>
      <c r="G410" s="21">
        <f t="shared" si="12"/>
        <v>1</v>
      </c>
      <c r="H410" s="29">
        <v>14</v>
      </c>
      <c r="I410" s="29">
        <v>11</v>
      </c>
      <c r="J410" s="29">
        <v>11</v>
      </c>
      <c r="K410" s="29" t="s">
        <v>53</v>
      </c>
      <c r="L410" s="29" t="s">
        <v>53</v>
      </c>
      <c r="M410" s="29" t="s">
        <v>53</v>
      </c>
      <c r="N410" s="29">
        <v>2</v>
      </c>
      <c r="O410" s="29" t="s">
        <v>883</v>
      </c>
      <c r="P410" t="s">
        <v>893</v>
      </c>
      <c r="Q410" s="35" t="s">
        <v>888</v>
      </c>
      <c r="R410" s="31"/>
      <c r="S410" t="s">
        <v>877</v>
      </c>
      <c r="T410" s="9" t="str">
        <f t="shared" si="13"/>
        <v>Insert/Injection</v>
      </c>
      <c r="U410" s="18">
        <v>1</v>
      </c>
    </row>
    <row r="411" spans="1:21">
      <c r="A411">
        <v>-69.659194841000001</v>
      </c>
      <c r="B411">
        <v>44.534173850999998</v>
      </c>
      <c r="C411" t="s">
        <v>13</v>
      </c>
      <c r="D411" t="s">
        <v>21</v>
      </c>
      <c r="G411" s="21">
        <f t="shared" si="12"/>
        <v>1</v>
      </c>
      <c r="H411" s="29">
        <v>14</v>
      </c>
      <c r="I411" s="29">
        <v>14</v>
      </c>
      <c r="J411" s="29" t="s">
        <v>54</v>
      </c>
      <c r="K411" s="29">
        <v>8</v>
      </c>
      <c r="L411" s="29">
        <v>8</v>
      </c>
      <c r="M411" s="29">
        <v>7</v>
      </c>
      <c r="N411" s="29">
        <v>2</v>
      </c>
      <c r="O411" s="29" t="s">
        <v>883</v>
      </c>
      <c r="P411" t="s">
        <v>893</v>
      </c>
      <c r="Q411" s="35" t="s">
        <v>888</v>
      </c>
      <c r="R411" s="31"/>
      <c r="S411" t="s">
        <v>877</v>
      </c>
      <c r="T411" s="9" t="str">
        <f t="shared" si="13"/>
        <v>Insert/Injection</v>
      </c>
      <c r="U411" s="18">
        <v>1</v>
      </c>
    </row>
    <row r="412" spans="1:21">
      <c r="A412">
        <v>-69.652709760999997</v>
      </c>
      <c r="B412">
        <v>44.576258457999998</v>
      </c>
      <c r="C412" t="s">
        <v>16</v>
      </c>
      <c r="D412" t="s">
        <v>14</v>
      </c>
      <c r="G412" s="21">
        <f t="shared" si="12"/>
        <v>1</v>
      </c>
      <c r="H412" s="29">
        <v>13</v>
      </c>
      <c r="I412" s="29" t="s">
        <v>54</v>
      </c>
      <c r="J412" s="29" t="s">
        <v>53</v>
      </c>
      <c r="K412" s="29" t="s">
        <v>53</v>
      </c>
      <c r="L412" s="29" t="s">
        <v>53</v>
      </c>
      <c r="M412" s="29" t="s">
        <v>53</v>
      </c>
      <c r="N412" s="29">
        <v>30</v>
      </c>
      <c r="O412" s="29" t="s">
        <v>883</v>
      </c>
      <c r="P412" t="s">
        <v>893</v>
      </c>
      <c r="Q412" s="35" t="s">
        <v>888</v>
      </c>
      <c r="R412" s="31"/>
      <c r="S412" t="s">
        <v>877</v>
      </c>
      <c r="T412" s="9" t="str">
        <f t="shared" si="13"/>
        <v>Insert/Injection</v>
      </c>
      <c r="U412" s="18">
        <v>1</v>
      </c>
    </row>
    <row r="413" spans="1:21">
      <c r="A413">
        <v>-69.652065965999995</v>
      </c>
      <c r="B413">
        <v>44.574041444000002</v>
      </c>
      <c r="C413" t="s">
        <v>16</v>
      </c>
      <c r="D413" t="s">
        <v>14</v>
      </c>
      <c r="G413" s="21">
        <f t="shared" si="12"/>
        <v>1</v>
      </c>
      <c r="H413" s="29">
        <v>13</v>
      </c>
      <c r="I413" s="29" t="s">
        <v>54</v>
      </c>
      <c r="J413" s="29" t="s">
        <v>54</v>
      </c>
      <c r="K413" s="29" t="s">
        <v>53</v>
      </c>
      <c r="L413" s="29" t="s">
        <v>53</v>
      </c>
      <c r="M413" s="29" t="s">
        <v>53</v>
      </c>
      <c r="N413" s="29">
        <v>20</v>
      </c>
      <c r="O413" s="29" t="s">
        <v>883</v>
      </c>
      <c r="P413" t="s">
        <v>893</v>
      </c>
      <c r="Q413" s="35" t="s">
        <v>888</v>
      </c>
      <c r="R413" s="31"/>
      <c r="S413" t="s">
        <v>877</v>
      </c>
      <c r="T413" s="9" t="str">
        <f t="shared" si="13"/>
        <v>Insert/Injection</v>
      </c>
      <c r="U413" s="18">
        <v>1</v>
      </c>
    </row>
    <row r="414" spans="1:21">
      <c r="A414">
        <v>-69.652679380999999</v>
      </c>
      <c r="B414">
        <v>44.576198697999999</v>
      </c>
      <c r="C414" t="s">
        <v>16</v>
      </c>
      <c r="D414" t="s">
        <v>14</v>
      </c>
      <c r="G414" s="21">
        <f t="shared" si="12"/>
        <v>1</v>
      </c>
      <c r="H414" s="29">
        <v>13</v>
      </c>
      <c r="I414" s="29" t="s">
        <v>54</v>
      </c>
      <c r="J414" s="29" t="s">
        <v>53</v>
      </c>
      <c r="K414" s="29" t="s">
        <v>53</v>
      </c>
      <c r="L414" s="29" t="s">
        <v>53</v>
      </c>
      <c r="M414" s="29" t="s">
        <v>53</v>
      </c>
      <c r="N414" s="29">
        <v>20</v>
      </c>
      <c r="O414" s="29" t="s">
        <v>883</v>
      </c>
      <c r="P414" t="s">
        <v>893</v>
      </c>
      <c r="Q414" s="35" t="s">
        <v>888</v>
      </c>
      <c r="R414" s="31"/>
      <c r="S414" t="s">
        <v>877</v>
      </c>
      <c r="T414" s="9" t="str">
        <f t="shared" si="13"/>
        <v>Insert/Injection</v>
      </c>
      <c r="U414" s="18">
        <v>1</v>
      </c>
    </row>
    <row r="415" spans="1:21">
      <c r="A415">
        <v>-69.643770731999993</v>
      </c>
      <c r="B415">
        <v>44.534562246999997</v>
      </c>
      <c r="C415" t="s">
        <v>16</v>
      </c>
      <c r="D415" t="s">
        <v>14</v>
      </c>
      <c r="G415" s="21">
        <f t="shared" si="12"/>
        <v>1</v>
      </c>
      <c r="H415" s="29">
        <v>13</v>
      </c>
      <c r="I415" s="29" t="s">
        <v>53</v>
      </c>
      <c r="J415" s="29" t="s">
        <v>53</v>
      </c>
      <c r="K415" s="29" t="s">
        <v>53</v>
      </c>
      <c r="L415" s="29" t="s">
        <v>53</v>
      </c>
      <c r="M415" s="29" t="s">
        <v>53</v>
      </c>
      <c r="N415" s="29">
        <v>15</v>
      </c>
      <c r="O415" s="29" t="s">
        <v>883</v>
      </c>
      <c r="P415" t="s">
        <v>893</v>
      </c>
      <c r="Q415" s="35" t="s">
        <v>888</v>
      </c>
      <c r="R415" s="31"/>
      <c r="S415" t="s">
        <v>877</v>
      </c>
      <c r="T415" s="9" t="str">
        <f t="shared" si="13"/>
        <v>Insert/Injection</v>
      </c>
      <c r="U415" s="18">
        <v>1</v>
      </c>
    </row>
    <row r="416" spans="1:21">
      <c r="A416">
        <v>-69.659379634000004</v>
      </c>
      <c r="B416">
        <v>44.527225590999997</v>
      </c>
      <c r="C416" t="s">
        <v>16</v>
      </c>
      <c r="D416" t="s">
        <v>14</v>
      </c>
      <c r="G416" s="21">
        <f t="shared" si="12"/>
        <v>1</v>
      </c>
      <c r="H416" s="29">
        <v>13</v>
      </c>
      <c r="I416" s="29" t="s">
        <v>53</v>
      </c>
      <c r="J416" s="29" t="s">
        <v>53</v>
      </c>
      <c r="K416" s="29" t="s">
        <v>53</v>
      </c>
      <c r="L416" s="29" t="s">
        <v>53</v>
      </c>
      <c r="M416" s="29" t="s">
        <v>53</v>
      </c>
      <c r="N416" s="29">
        <v>11</v>
      </c>
      <c r="O416" s="29" t="s">
        <v>883</v>
      </c>
      <c r="P416" t="s">
        <v>893</v>
      </c>
      <c r="Q416" s="35" t="s">
        <v>888</v>
      </c>
      <c r="R416" s="31"/>
      <c r="S416" t="s">
        <v>877</v>
      </c>
      <c r="T416" s="9" t="str">
        <f t="shared" si="13"/>
        <v>Insert/Injection</v>
      </c>
      <c r="U416" s="18">
        <v>1</v>
      </c>
    </row>
    <row r="417" spans="1:21">
      <c r="A417">
        <v>-69.659840361999997</v>
      </c>
      <c r="B417">
        <v>44.526965236000002</v>
      </c>
      <c r="C417" t="s">
        <v>16</v>
      </c>
      <c r="D417" t="s">
        <v>14</v>
      </c>
      <c r="G417" s="21">
        <f t="shared" si="12"/>
        <v>1</v>
      </c>
      <c r="H417" s="29">
        <v>13</v>
      </c>
      <c r="I417" s="29" t="s">
        <v>53</v>
      </c>
      <c r="J417" s="29" t="s">
        <v>53</v>
      </c>
      <c r="K417" s="29" t="s">
        <v>53</v>
      </c>
      <c r="L417" s="29" t="s">
        <v>53</v>
      </c>
      <c r="M417" s="29" t="s">
        <v>53</v>
      </c>
      <c r="N417" s="29">
        <v>8</v>
      </c>
      <c r="O417" s="29" t="s">
        <v>885</v>
      </c>
      <c r="P417" t="s">
        <v>893</v>
      </c>
      <c r="Q417" s="35" t="s">
        <v>888</v>
      </c>
      <c r="R417" s="31"/>
      <c r="S417" t="s">
        <v>877</v>
      </c>
      <c r="T417" s="9" t="str">
        <f t="shared" si="13"/>
        <v>Insert/Injection</v>
      </c>
      <c r="U417" s="18">
        <v>1</v>
      </c>
    </row>
    <row r="418" spans="1:21">
      <c r="A418">
        <v>-69.652777908999994</v>
      </c>
      <c r="B418">
        <v>44.576309999000003</v>
      </c>
      <c r="C418" t="s">
        <v>16</v>
      </c>
      <c r="D418" t="s">
        <v>14</v>
      </c>
      <c r="G418" s="21">
        <f t="shared" si="12"/>
        <v>1</v>
      </c>
      <c r="H418" s="29">
        <v>13</v>
      </c>
      <c r="I418" s="29">
        <v>8</v>
      </c>
      <c r="J418" s="29" t="s">
        <v>53</v>
      </c>
      <c r="K418" s="29" t="s">
        <v>53</v>
      </c>
      <c r="L418" s="29" t="s">
        <v>53</v>
      </c>
      <c r="M418" s="29" t="s">
        <v>53</v>
      </c>
      <c r="N418" s="29">
        <v>7</v>
      </c>
      <c r="O418" s="29" t="s">
        <v>883</v>
      </c>
      <c r="P418" t="s">
        <v>893</v>
      </c>
      <c r="Q418" s="35" t="s">
        <v>888</v>
      </c>
      <c r="R418" s="31"/>
      <c r="S418" t="s">
        <v>877</v>
      </c>
      <c r="T418" s="9" t="str">
        <f t="shared" si="13"/>
        <v>Insert/Injection</v>
      </c>
      <c r="U418" s="18">
        <v>1</v>
      </c>
    </row>
    <row r="419" spans="1:21">
      <c r="A419">
        <v>-69.660765979000004</v>
      </c>
      <c r="B419">
        <v>44.534027361</v>
      </c>
      <c r="C419" t="s">
        <v>16</v>
      </c>
      <c r="D419" t="s">
        <v>14</v>
      </c>
      <c r="G419" s="21">
        <f t="shared" si="12"/>
        <v>1</v>
      </c>
      <c r="H419" s="29">
        <v>13</v>
      </c>
      <c r="I419" s="29" t="s">
        <v>53</v>
      </c>
      <c r="J419" s="29" t="s">
        <v>53</v>
      </c>
      <c r="K419" s="29" t="s">
        <v>53</v>
      </c>
      <c r="L419" s="29" t="s">
        <v>53</v>
      </c>
      <c r="M419" s="29" t="s">
        <v>53</v>
      </c>
      <c r="N419" s="29">
        <v>6</v>
      </c>
      <c r="O419" s="29" t="s">
        <v>883</v>
      </c>
      <c r="P419" t="s">
        <v>893</v>
      </c>
      <c r="Q419" s="35" t="s">
        <v>888</v>
      </c>
      <c r="R419" s="31"/>
      <c r="S419" t="s">
        <v>877</v>
      </c>
      <c r="T419" s="9" t="str">
        <f t="shared" si="13"/>
        <v>Insert/Injection</v>
      </c>
      <c r="U419" s="18">
        <v>1</v>
      </c>
    </row>
    <row r="420" spans="1:21">
      <c r="A420">
        <v>-69.652291113000004</v>
      </c>
      <c r="B420">
        <v>44.575497796999997</v>
      </c>
      <c r="C420" t="s">
        <v>16</v>
      </c>
      <c r="D420" t="s">
        <v>14</v>
      </c>
      <c r="G420" s="21">
        <f t="shared" si="12"/>
        <v>1</v>
      </c>
      <c r="H420" s="29">
        <v>13</v>
      </c>
      <c r="I420" s="29" t="s">
        <v>53</v>
      </c>
      <c r="J420" s="29" t="s">
        <v>53</v>
      </c>
      <c r="K420" s="29" t="s">
        <v>53</v>
      </c>
      <c r="L420" s="29" t="s">
        <v>53</v>
      </c>
      <c r="M420" s="29" t="s">
        <v>53</v>
      </c>
      <c r="N420" s="29">
        <v>5</v>
      </c>
      <c r="O420" s="29" t="s">
        <v>883</v>
      </c>
      <c r="P420" t="s">
        <v>893</v>
      </c>
      <c r="Q420" s="35" t="s">
        <v>888</v>
      </c>
      <c r="R420" s="31"/>
      <c r="S420" t="s">
        <v>877</v>
      </c>
      <c r="T420" s="9" t="str">
        <f t="shared" si="13"/>
        <v>Insert/Injection</v>
      </c>
      <c r="U420" s="18">
        <v>1</v>
      </c>
    </row>
    <row r="421" spans="1:21">
      <c r="A421">
        <v>-69.660130139000003</v>
      </c>
      <c r="B421">
        <v>44.527036052</v>
      </c>
      <c r="C421" t="s">
        <v>52</v>
      </c>
      <c r="D421" t="s">
        <v>19</v>
      </c>
      <c r="G421" s="21">
        <f t="shared" si="12"/>
        <v>1</v>
      </c>
      <c r="H421" s="29">
        <v>13</v>
      </c>
      <c r="I421" s="29" t="s">
        <v>53</v>
      </c>
      <c r="J421" s="29" t="s">
        <v>53</v>
      </c>
      <c r="K421" s="29" t="s">
        <v>53</v>
      </c>
      <c r="L421" s="29" t="s">
        <v>53</v>
      </c>
      <c r="M421" s="29" t="s">
        <v>53</v>
      </c>
      <c r="N421" s="29">
        <v>4</v>
      </c>
      <c r="O421" s="29" t="s">
        <v>885</v>
      </c>
      <c r="P421" t="s">
        <v>893</v>
      </c>
      <c r="Q421" s="35" t="s">
        <v>888</v>
      </c>
      <c r="R421" s="31"/>
      <c r="S421" t="s">
        <v>877</v>
      </c>
      <c r="T421" s="9" t="str">
        <f t="shared" si="13"/>
        <v>Insert/Injection</v>
      </c>
      <c r="U421" s="18">
        <v>1</v>
      </c>
    </row>
    <row r="422" spans="1:21">
      <c r="A422">
        <v>-69.646326048000006</v>
      </c>
      <c r="B422">
        <v>44.561905662999997</v>
      </c>
      <c r="C422" t="s">
        <v>17</v>
      </c>
      <c r="D422" t="s">
        <v>14</v>
      </c>
      <c r="G422" s="21">
        <f t="shared" si="12"/>
        <v>1</v>
      </c>
      <c r="H422" s="29">
        <v>13</v>
      </c>
      <c r="I422" s="29" t="s">
        <v>53</v>
      </c>
      <c r="J422" s="29" t="s">
        <v>53</v>
      </c>
      <c r="K422" s="29" t="s">
        <v>53</v>
      </c>
      <c r="L422" s="29" t="s">
        <v>53</v>
      </c>
      <c r="M422" s="29" t="s">
        <v>53</v>
      </c>
      <c r="N422" s="29">
        <v>2</v>
      </c>
      <c r="O422" s="29" t="s">
        <v>885</v>
      </c>
      <c r="P422" t="s">
        <v>893</v>
      </c>
      <c r="Q422" s="35" t="s">
        <v>888</v>
      </c>
      <c r="R422" s="31"/>
      <c r="S422" t="s">
        <v>877</v>
      </c>
      <c r="T422" s="9" t="str">
        <f t="shared" si="13"/>
        <v>Insert/Injection</v>
      </c>
      <c r="U422" s="18">
        <v>1</v>
      </c>
    </row>
    <row r="423" spans="1:21">
      <c r="A423">
        <v>-69.628197901999997</v>
      </c>
      <c r="B423">
        <v>44.552128283999998</v>
      </c>
      <c r="C423" t="s">
        <v>33</v>
      </c>
      <c r="D423" t="s">
        <v>14</v>
      </c>
      <c r="G423" s="21">
        <f t="shared" si="12"/>
        <v>1</v>
      </c>
      <c r="H423" s="29">
        <v>13</v>
      </c>
      <c r="I423" s="29" t="s">
        <v>54</v>
      </c>
      <c r="J423" s="29" t="s">
        <v>53</v>
      </c>
      <c r="K423" s="29" t="s">
        <v>53</v>
      </c>
      <c r="L423" s="29" t="s">
        <v>53</v>
      </c>
      <c r="M423" s="29" t="s">
        <v>53</v>
      </c>
      <c r="N423" s="29">
        <v>2</v>
      </c>
      <c r="O423" s="29" t="s">
        <v>883</v>
      </c>
      <c r="P423" t="s">
        <v>893</v>
      </c>
      <c r="Q423" s="35" t="s">
        <v>888</v>
      </c>
      <c r="R423" s="31"/>
      <c r="S423" t="s">
        <v>877</v>
      </c>
      <c r="T423" s="9" t="str">
        <f t="shared" si="13"/>
        <v>Insert/Injection</v>
      </c>
      <c r="U423" s="18">
        <v>1</v>
      </c>
    </row>
    <row r="424" spans="1:21">
      <c r="A424">
        <v>-69.652168230000001</v>
      </c>
      <c r="B424">
        <v>44.574451029999999</v>
      </c>
      <c r="C424" t="s">
        <v>16</v>
      </c>
      <c r="D424" t="s">
        <v>14</v>
      </c>
      <c r="G424" s="21">
        <f t="shared" si="12"/>
        <v>1</v>
      </c>
      <c r="H424" s="29">
        <v>12</v>
      </c>
      <c r="I424" s="29" t="s">
        <v>53</v>
      </c>
      <c r="J424" s="29" t="s">
        <v>53</v>
      </c>
      <c r="K424" s="29" t="s">
        <v>53</v>
      </c>
      <c r="L424" s="29" t="s">
        <v>53</v>
      </c>
      <c r="M424" s="29" t="s">
        <v>53</v>
      </c>
      <c r="N424" s="29">
        <v>18</v>
      </c>
      <c r="O424" s="29" t="s">
        <v>883</v>
      </c>
      <c r="P424" t="s">
        <v>893</v>
      </c>
      <c r="Q424" s="35" t="s">
        <v>888</v>
      </c>
      <c r="R424" s="31"/>
      <c r="S424" t="s">
        <v>877</v>
      </c>
      <c r="T424" s="9" t="str">
        <f t="shared" si="13"/>
        <v>Insert/Injection</v>
      </c>
      <c r="U424" s="18">
        <v>1</v>
      </c>
    </row>
    <row r="425" spans="1:21">
      <c r="A425">
        <v>-69.642772202000003</v>
      </c>
      <c r="B425">
        <v>44.550934294999998</v>
      </c>
      <c r="C425" t="s">
        <v>22</v>
      </c>
      <c r="D425" t="s">
        <v>14</v>
      </c>
      <c r="G425" s="21">
        <f t="shared" si="12"/>
        <v>1</v>
      </c>
      <c r="H425" s="29">
        <v>12</v>
      </c>
      <c r="I425" s="29" t="s">
        <v>53</v>
      </c>
      <c r="J425" s="29" t="s">
        <v>53</v>
      </c>
      <c r="K425" s="29" t="s">
        <v>53</v>
      </c>
      <c r="L425" s="29" t="s">
        <v>53</v>
      </c>
      <c r="M425" s="29" t="s">
        <v>53</v>
      </c>
      <c r="N425" s="29">
        <v>15</v>
      </c>
      <c r="O425" s="29" t="s">
        <v>883</v>
      </c>
      <c r="P425" t="s">
        <v>893</v>
      </c>
      <c r="Q425" s="35" t="s">
        <v>888</v>
      </c>
      <c r="R425" s="31"/>
      <c r="S425" t="s">
        <v>877</v>
      </c>
      <c r="T425" s="9" t="str">
        <f t="shared" si="13"/>
        <v>Insert/Injection</v>
      </c>
      <c r="U425" s="18">
        <v>1</v>
      </c>
    </row>
    <row r="426" spans="1:21">
      <c r="A426">
        <v>-69.655004134999999</v>
      </c>
      <c r="B426">
        <v>44.579749175000003</v>
      </c>
      <c r="C426" t="s">
        <v>16</v>
      </c>
      <c r="D426" t="s">
        <v>14</v>
      </c>
      <c r="G426" s="21">
        <f t="shared" si="12"/>
        <v>1</v>
      </c>
      <c r="H426" s="29">
        <v>12</v>
      </c>
      <c r="I426" s="29" t="s">
        <v>53</v>
      </c>
      <c r="J426" s="29" t="s">
        <v>53</v>
      </c>
      <c r="K426" s="29" t="s">
        <v>53</v>
      </c>
      <c r="L426" s="29" t="s">
        <v>53</v>
      </c>
      <c r="M426" s="29" t="s">
        <v>53</v>
      </c>
      <c r="N426" s="29">
        <v>15</v>
      </c>
      <c r="O426" s="29" t="s">
        <v>883</v>
      </c>
      <c r="P426" t="s">
        <v>893</v>
      </c>
      <c r="Q426" s="35" t="s">
        <v>888</v>
      </c>
      <c r="R426" s="31"/>
      <c r="S426" t="s">
        <v>877</v>
      </c>
      <c r="T426" s="9" t="str">
        <f t="shared" si="13"/>
        <v>Insert/Injection</v>
      </c>
      <c r="U426" s="18">
        <v>1</v>
      </c>
    </row>
    <row r="427" spans="1:21">
      <c r="A427">
        <v>-69.654029136999995</v>
      </c>
      <c r="B427">
        <v>44.578263159000002</v>
      </c>
      <c r="C427" t="s">
        <v>16</v>
      </c>
      <c r="D427" t="s">
        <v>14</v>
      </c>
      <c r="G427" s="21">
        <f t="shared" si="12"/>
        <v>1</v>
      </c>
      <c r="H427" s="29">
        <v>12</v>
      </c>
      <c r="I427" s="29" t="s">
        <v>53</v>
      </c>
      <c r="J427" s="29" t="s">
        <v>53</v>
      </c>
      <c r="K427" s="29" t="s">
        <v>53</v>
      </c>
      <c r="L427" s="29" t="s">
        <v>53</v>
      </c>
      <c r="M427" s="29" t="s">
        <v>53</v>
      </c>
      <c r="N427" s="29">
        <v>15</v>
      </c>
      <c r="O427" s="29" t="s">
        <v>883</v>
      </c>
      <c r="P427" t="s">
        <v>893</v>
      </c>
      <c r="Q427" s="35" t="s">
        <v>888</v>
      </c>
      <c r="R427" s="31"/>
      <c r="S427" t="s">
        <v>877</v>
      </c>
      <c r="T427" s="9" t="str">
        <f t="shared" si="13"/>
        <v>Insert/Injection</v>
      </c>
      <c r="U427" s="18">
        <v>1</v>
      </c>
    </row>
    <row r="428" spans="1:21">
      <c r="A428">
        <v>-69.655936394999998</v>
      </c>
      <c r="B428">
        <v>44.580562104000002</v>
      </c>
      <c r="C428" t="s">
        <v>16</v>
      </c>
      <c r="D428" t="s">
        <v>14</v>
      </c>
      <c r="G428" s="21">
        <f t="shared" si="12"/>
        <v>1</v>
      </c>
      <c r="H428" s="29">
        <v>12</v>
      </c>
      <c r="I428" s="29" t="s">
        <v>53</v>
      </c>
      <c r="J428" s="29" t="s">
        <v>53</v>
      </c>
      <c r="K428" s="29" t="s">
        <v>53</v>
      </c>
      <c r="L428" s="29" t="s">
        <v>53</v>
      </c>
      <c r="M428" s="29" t="s">
        <v>53</v>
      </c>
      <c r="N428" s="29">
        <v>12</v>
      </c>
      <c r="O428" s="29" t="s">
        <v>883</v>
      </c>
      <c r="P428" t="s">
        <v>893</v>
      </c>
      <c r="Q428" s="35" t="s">
        <v>888</v>
      </c>
      <c r="R428" s="31"/>
      <c r="S428" t="s">
        <v>877</v>
      </c>
      <c r="T428" s="9" t="str">
        <f t="shared" si="13"/>
        <v>Insert/Injection</v>
      </c>
      <c r="U428" s="18">
        <v>1</v>
      </c>
    </row>
    <row r="429" spans="1:21">
      <c r="A429">
        <v>-69.652365954000004</v>
      </c>
      <c r="B429">
        <v>44.574932431000001</v>
      </c>
      <c r="C429" t="s">
        <v>16</v>
      </c>
      <c r="D429" t="s">
        <v>21</v>
      </c>
      <c r="G429" s="21">
        <f t="shared" si="12"/>
        <v>1</v>
      </c>
      <c r="H429" s="29">
        <v>12</v>
      </c>
      <c r="I429" s="29" t="s">
        <v>53</v>
      </c>
      <c r="J429" s="29" t="s">
        <v>53</v>
      </c>
      <c r="K429" s="29" t="s">
        <v>53</v>
      </c>
      <c r="L429" s="29" t="s">
        <v>53</v>
      </c>
      <c r="M429" s="29" t="s">
        <v>53</v>
      </c>
      <c r="N429" s="29">
        <v>9</v>
      </c>
      <c r="O429" s="29" t="s">
        <v>883</v>
      </c>
      <c r="P429" t="s">
        <v>893</v>
      </c>
      <c r="Q429" s="35" t="s">
        <v>888</v>
      </c>
      <c r="R429" s="31"/>
      <c r="S429" t="s">
        <v>877</v>
      </c>
      <c r="T429" s="9" t="str">
        <f t="shared" si="13"/>
        <v>Insert/Injection</v>
      </c>
      <c r="U429" s="18">
        <v>1</v>
      </c>
    </row>
    <row r="430" spans="1:21">
      <c r="A430">
        <v>-69.654399705000003</v>
      </c>
      <c r="B430">
        <v>44.578765187999998</v>
      </c>
      <c r="C430" t="s">
        <v>16</v>
      </c>
      <c r="D430" t="s">
        <v>21</v>
      </c>
      <c r="G430" s="21">
        <f t="shared" si="12"/>
        <v>1</v>
      </c>
      <c r="H430" s="29">
        <v>12</v>
      </c>
      <c r="I430" s="29" t="s">
        <v>53</v>
      </c>
      <c r="J430" s="29" t="s">
        <v>53</v>
      </c>
      <c r="K430" s="29" t="s">
        <v>53</v>
      </c>
      <c r="L430" s="29" t="s">
        <v>53</v>
      </c>
      <c r="M430" s="29" t="s">
        <v>53</v>
      </c>
      <c r="N430" s="29">
        <v>6</v>
      </c>
      <c r="O430" s="29" t="s">
        <v>883</v>
      </c>
      <c r="P430" t="s">
        <v>893</v>
      </c>
      <c r="Q430" s="35" t="s">
        <v>888</v>
      </c>
      <c r="R430" s="31"/>
      <c r="S430" t="s">
        <v>877</v>
      </c>
      <c r="T430" s="9" t="str">
        <f t="shared" si="13"/>
        <v>Insert/Injection</v>
      </c>
      <c r="U430" s="18">
        <v>1</v>
      </c>
    </row>
    <row r="431" spans="1:21">
      <c r="A431">
        <v>-69.655255377000003</v>
      </c>
      <c r="B431">
        <v>44.580399469</v>
      </c>
      <c r="C431" t="s">
        <v>16</v>
      </c>
      <c r="D431" t="s">
        <v>14</v>
      </c>
      <c r="G431" s="21">
        <f t="shared" si="12"/>
        <v>1</v>
      </c>
      <c r="H431" s="29">
        <v>12</v>
      </c>
      <c r="I431" s="29" t="s">
        <v>53</v>
      </c>
      <c r="J431" s="29" t="s">
        <v>53</v>
      </c>
      <c r="K431" s="29" t="s">
        <v>53</v>
      </c>
      <c r="L431" s="29" t="s">
        <v>53</v>
      </c>
      <c r="M431" s="29" t="s">
        <v>53</v>
      </c>
      <c r="N431" s="29">
        <v>4</v>
      </c>
      <c r="O431" s="29" t="s">
        <v>883</v>
      </c>
      <c r="P431" t="s">
        <v>893</v>
      </c>
      <c r="Q431" s="35" t="s">
        <v>888</v>
      </c>
      <c r="R431" s="31"/>
      <c r="S431" t="s">
        <v>877</v>
      </c>
      <c r="T431" s="9" t="str">
        <f t="shared" si="13"/>
        <v>Insert/Injection</v>
      </c>
      <c r="U431" s="18">
        <v>1</v>
      </c>
    </row>
    <row r="432" spans="1:21">
      <c r="A432">
        <v>-69.652146603999995</v>
      </c>
      <c r="B432">
        <v>44.574312790999997</v>
      </c>
      <c r="C432" t="s">
        <v>16</v>
      </c>
      <c r="D432" t="s">
        <v>14</v>
      </c>
      <c r="G432" s="21">
        <f t="shared" si="12"/>
        <v>1</v>
      </c>
      <c r="H432" s="29">
        <v>12</v>
      </c>
      <c r="I432" s="29" t="s">
        <v>53</v>
      </c>
      <c r="J432" s="29" t="s">
        <v>53</v>
      </c>
      <c r="K432" s="29" t="s">
        <v>53</v>
      </c>
      <c r="L432" s="29" t="s">
        <v>53</v>
      </c>
      <c r="M432" s="29" t="s">
        <v>53</v>
      </c>
      <c r="N432" s="29">
        <v>3</v>
      </c>
      <c r="O432" s="29" t="s">
        <v>883</v>
      </c>
      <c r="P432" t="s">
        <v>893</v>
      </c>
      <c r="Q432" s="35" t="s">
        <v>888</v>
      </c>
      <c r="R432" s="31"/>
      <c r="S432" t="s">
        <v>877</v>
      </c>
      <c r="T432" s="9" t="str">
        <f t="shared" si="13"/>
        <v>Insert/Injection</v>
      </c>
      <c r="U432" s="18">
        <v>1</v>
      </c>
    </row>
    <row r="433" spans="1:21">
      <c r="A433">
        <v>-69.656248934999994</v>
      </c>
      <c r="B433">
        <v>44.580609576000001</v>
      </c>
      <c r="C433" t="s">
        <v>51</v>
      </c>
      <c r="D433" t="s">
        <v>14</v>
      </c>
      <c r="G433" s="21">
        <f t="shared" si="12"/>
        <v>1</v>
      </c>
      <c r="H433" s="29">
        <v>12</v>
      </c>
      <c r="I433" s="29" t="s">
        <v>53</v>
      </c>
      <c r="J433" s="29" t="s">
        <v>53</v>
      </c>
      <c r="K433" s="29" t="s">
        <v>53</v>
      </c>
      <c r="L433" s="29" t="s">
        <v>53</v>
      </c>
      <c r="M433" s="29" t="s">
        <v>53</v>
      </c>
      <c r="N433" s="29">
        <v>3</v>
      </c>
      <c r="O433" s="29" t="s">
        <v>883</v>
      </c>
      <c r="P433" t="s">
        <v>893</v>
      </c>
      <c r="Q433" s="35" t="s">
        <v>888</v>
      </c>
      <c r="R433" s="31"/>
      <c r="S433" t="s">
        <v>877</v>
      </c>
      <c r="T433" s="9" t="str">
        <f t="shared" si="13"/>
        <v>Insert/Injection</v>
      </c>
      <c r="U433" s="18">
        <v>1</v>
      </c>
    </row>
    <row r="434" spans="1:21">
      <c r="A434">
        <v>-69.642755903999998</v>
      </c>
      <c r="B434">
        <v>44.534672350000001</v>
      </c>
      <c r="C434" t="s">
        <v>22</v>
      </c>
      <c r="D434" t="s">
        <v>19</v>
      </c>
      <c r="G434" s="21">
        <f t="shared" si="12"/>
        <v>1</v>
      </c>
      <c r="H434" s="29">
        <v>12</v>
      </c>
      <c r="I434" s="29" t="s">
        <v>53</v>
      </c>
      <c r="J434" s="29" t="s">
        <v>53</v>
      </c>
      <c r="K434" s="29" t="s">
        <v>53</v>
      </c>
      <c r="L434" s="29" t="s">
        <v>53</v>
      </c>
      <c r="M434" s="29" t="s">
        <v>53</v>
      </c>
      <c r="N434" s="29">
        <v>2</v>
      </c>
      <c r="O434" s="29" t="s">
        <v>885</v>
      </c>
      <c r="P434" t="s">
        <v>893</v>
      </c>
      <c r="Q434" s="35" t="s">
        <v>888</v>
      </c>
      <c r="R434" s="31"/>
      <c r="S434" t="s">
        <v>877</v>
      </c>
      <c r="T434" s="9" t="str">
        <f t="shared" si="13"/>
        <v>Insert/Injection</v>
      </c>
      <c r="U434" s="18">
        <v>1</v>
      </c>
    </row>
    <row r="435" spans="1:21">
      <c r="A435">
        <v>-69.643689570000006</v>
      </c>
      <c r="B435">
        <v>44.534470743999997</v>
      </c>
      <c r="C435" t="s">
        <v>45</v>
      </c>
      <c r="D435" t="s">
        <v>21</v>
      </c>
      <c r="G435" s="21">
        <f t="shared" si="12"/>
        <v>1</v>
      </c>
      <c r="H435" s="29">
        <v>12</v>
      </c>
      <c r="I435" s="29" t="s">
        <v>53</v>
      </c>
      <c r="J435" s="29" t="s">
        <v>53</v>
      </c>
      <c r="K435" s="29" t="s">
        <v>53</v>
      </c>
      <c r="L435" s="29" t="s">
        <v>53</v>
      </c>
      <c r="M435" s="29" t="s">
        <v>53</v>
      </c>
      <c r="N435" s="29">
        <v>2</v>
      </c>
      <c r="O435" s="29" t="s">
        <v>885</v>
      </c>
      <c r="P435" t="s">
        <v>893</v>
      </c>
      <c r="Q435" s="35" t="s">
        <v>888</v>
      </c>
      <c r="R435" s="31"/>
      <c r="S435" t="s">
        <v>877</v>
      </c>
      <c r="T435" s="9" t="str">
        <f t="shared" si="13"/>
        <v>Insert/Injection</v>
      </c>
      <c r="U435" s="18">
        <v>1</v>
      </c>
    </row>
    <row r="436" spans="1:21">
      <c r="A436">
        <v>-69.628221847000006</v>
      </c>
      <c r="B436">
        <v>44.551531316999998</v>
      </c>
      <c r="C436" t="s">
        <v>33</v>
      </c>
      <c r="D436" t="s">
        <v>14</v>
      </c>
      <c r="G436" s="21">
        <f t="shared" si="12"/>
        <v>1</v>
      </c>
      <c r="H436" s="29">
        <v>12</v>
      </c>
      <c r="I436" s="29" t="s">
        <v>53</v>
      </c>
      <c r="J436" s="29" t="s">
        <v>53</v>
      </c>
      <c r="K436" s="29" t="s">
        <v>53</v>
      </c>
      <c r="L436" s="29" t="s">
        <v>53</v>
      </c>
      <c r="M436" s="29" t="s">
        <v>53</v>
      </c>
      <c r="N436" s="29">
        <v>2</v>
      </c>
      <c r="O436" s="29" t="s">
        <v>883</v>
      </c>
      <c r="P436" t="s">
        <v>893</v>
      </c>
      <c r="Q436" s="35" t="s">
        <v>888</v>
      </c>
      <c r="R436" s="31"/>
      <c r="S436" t="s">
        <v>877</v>
      </c>
      <c r="T436" s="9" t="str">
        <f t="shared" si="13"/>
        <v>Insert/Injection</v>
      </c>
      <c r="U436" s="18">
        <v>1</v>
      </c>
    </row>
    <row r="437" spans="1:21">
      <c r="A437">
        <v>-69.660433635999993</v>
      </c>
      <c r="B437">
        <v>44.533602268000003</v>
      </c>
      <c r="C437" t="s">
        <v>33</v>
      </c>
      <c r="D437" t="s">
        <v>14</v>
      </c>
      <c r="G437" s="21">
        <f t="shared" si="12"/>
        <v>1</v>
      </c>
      <c r="H437" s="29">
        <v>12</v>
      </c>
      <c r="I437" s="29" t="s">
        <v>53</v>
      </c>
      <c r="J437" s="29" t="s">
        <v>53</v>
      </c>
      <c r="K437" s="29" t="s">
        <v>53</v>
      </c>
      <c r="L437" s="29" t="s">
        <v>53</v>
      </c>
      <c r="M437" s="29" t="s">
        <v>53</v>
      </c>
      <c r="N437" s="29">
        <v>2</v>
      </c>
      <c r="O437" s="29" t="s">
        <v>883</v>
      </c>
      <c r="P437" t="s">
        <v>893</v>
      </c>
      <c r="Q437" s="35" t="s">
        <v>888</v>
      </c>
      <c r="R437" s="31"/>
      <c r="S437" t="s">
        <v>877</v>
      </c>
      <c r="T437" s="9" t="str">
        <f t="shared" si="13"/>
        <v>Insert/Injection</v>
      </c>
      <c r="U437" s="18">
        <v>1</v>
      </c>
    </row>
    <row r="438" spans="1:21">
      <c r="A438">
        <v>-69.660314060000005</v>
      </c>
      <c r="B438">
        <v>44.527032253000002</v>
      </c>
      <c r="C438" t="s">
        <v>51</v>
      </c>
      <c r="D438" t="s">
        <v>21</v>
      </c>
      <c r="G438" s="21">
        <f t="shared" si="12"/>
        <v>1</v>
      </c>
      <c r="H438" s="29">
        <v>12</v>
      </c>
      <c r="I438" s="29" t="s">
        <v>53</v>
      </c>
      <c r="J438" s="29" t="s">
        <v>53</v>
      </c>
      <c r="K438" s="29" t="s">
        <v>53</v>
      </c>
      <c r="L438" s="29" t="s">
        <v>53</v>
      </c>
      <c r="M438" s="29" t="s">
        <v>53</v>
      </c>
      <c r="N438" s="29">
        <v>2</v>
      </c>
      <c r="O438" s="29" t="s">
        <v>883</v>
      </c>
      <c r="P438" t="s">
        <v>893</v>
      </c>
      <c r="Q438" s="35" t="s">
        <v>888</v>
      </c>
      <c r="R438" s="31"/>
      <c r="S438" t="s">
        <v>877</v>
      </c>
      <c r="T438" s="9" t="str">
        <f t="shared" si="13"/>
        <v>Insert/Injection</v>
      </c>
      <c r="U438" s="18">
        <v>1</v>
      </c>
    </row>
    <row r="439" spans="1:21">
      <c r="A439">
        <v>-69.655138926000006</v>
      </c>
      <c r="B439">
        <v>44.580275528000001</v>
      </c>
      <c r="C439" t="s">
        <v>16</v>
      </c>
      <c r="D439" t="s">
        <v>14</v>
      </c>
      <c r="G439" s="21">
        <f t="shared" si="12"/>
        <v>1</v>
      </c>
      <c r="H439" s="29">
        <v>11</v>
      </c>
      <c r="I439" s="29" t="s">
        <v>53</v>
      </c>
      <c r="J439" s="29" t="s">
        <v>53</v>
      </c>
      <c r="K439" s="29" t="s">
        <v>53</v>
      </c>
      <c r="L439" s="29" t="s">
        <v>53</v>
      </c>
      <c r="M439" s="29" t="s">
        <v>53</v>
      </c>
      <c r="N439" s="29">
        <v>10</v>
      </c>
      <c r="O439" s="29" t="s">
        <v>883</v>
      </c>
      <c r="P439" t="s">
        <v>893</v>
      </c>
      <c r="Q439" s="35" t="s">
        <v>888</v>
      </c>
      <c r="R439" s="31"/>
      <c r="S439" t="s">
        <v>877</v>
      </c>
      <c r="T439" s="9" t="str">
        <f t="shared" si="13"/>
        <v>Insert/Injection</v>
      </c>
      <c r="U439" s="18">
        <v>1</v>
      </c>
    </row>
    <row r="440" spans="1:21">
      <c r="A440">
        <v>-69.652068178999997</v>
      </c>
      <c r="B440">
        <v>44.574683743000001</v>
      </c>
      <c r="C440" t="s">
        <v>16</v>
      </c>
      <c r="D440" t="s">
        <v>21</v>
      </c>
      <c r="G440" s="21">
        <f t="shared" si="12"/>
        <v>1</v>
      </c>
      <c r="H440" s="29">
        <v>11</v>
      </c>
      <c r="I440" s="29" t="s">
        <v>53</v>
      </c>
      <c r="J440" s="29" t="s">
        <v>53</v>
      </c>
      <c r="K440" s="29" t="s">
        <v>53</v>
      </c>
      <c r="L440" s="29" t="s">
        <v>53</v>
      </c>
      <c r="M440" s="29" t="s">
        <v>53</v>
      </c>
      <c r="N440" s="29">
        <v>10</v>
      </c>
      <c r="O440" s="29" t="s">
        <v>883</v>
      </c>
      <c r="P440" t="s">
        <v>893</v>
      </c>
      <c r="Q440" s="35" t="s">
        <v>888</v>
      </c>
      <c r="R440" s="31"/>
      <c r="S440" t="s">
        <v>877</v>
      </c>
      <c r="T440" s="9" t="str">
        <f t="shared" si="13"/>
        <v>Insert/Injection</v>
      </c>
      <c r="U440" s="18">
        <v>1</v>
      </c>
    </row>
    <row r="441" spans="1:21">
      <c r="A441">
        <v>-69.654393037999995</v>
      </c>
      <c r="B441">
        <v>44.578812042000003</v>
      </c>
      <c r="C441" t="s">
        <v>16</v>
      </c>
      <c r="D441" t="s">
        <v>14</v>
      </c>
      <c r="G441" s="21">
        <f t="shared" si="12"/>
        <v>1</v>
      </c>
      <c r="H441" s="29">
        <v>11</v>
      </c>
      <c r="I441" s="29" t="s">
        <v>53</v>
      </c>
      <c r="J441" s="29" t="s">
        <v>53</v>
      </c>
      <c r="K441" s="29" t="s">
        <v>53</v>
      </c>
      <c r="L441" s="29" t="s">
        <v>53</v>
      </c>
      <c r="M441" s="29" t="s">
        <v>53</v>
      </c>
      <c r="N441" s="29">
        <v>7</v>
      </c>
      <c r="O441" s="29" t="s">
        <v>883</v>
      </c>
      <c r="P441" t="s">
        <v>893</v>
      </c>
      <c r="Q441" s="35" t="s">
        <v>888</v>
      </c>
      <c r="R441" s="31"/>
      <c r="S441" t="s">
        <v>877</v>
      </c>
      <c r="T441" s="9" t="str">
        <f t="shared" si="13"/>
        <v>Insert/Injection</v>
      </c>
      <c r="U441" s="18">
        <v>1</v>
      </c>
    </row>
    <row r="442" spans="1:21">
      <c r="A442">
        <v>-69.654646604000007</v>
      </c>
      <c r="B442">
        <v>44.579375345000003</v>
      </c>
      <c r="C442" t="s">
        <v>16</v>
      </c>
      <c r="D442" t="s">
        <v>14</v>
      </c>
      <c r="G442" s="21">
        <f t="shared" si="12"/>
        <v>1</v>
      </c>
      <c r="H442" s="29">
        <v>11</v>
      </c>
      <c r="I442" s="29">
        <v>8</v>
      </c>
      <c r="J442" s="29" t="s">
        <v>53</v>
      </c>
      <c r="K442" s="29" t="s">
        <v>53</v>
      </c>
      <c r="L442" s="29" t="s">
        <v>53</v>
      </c>
      <c r="M442" s="29" t="s">
        <v>53</v>
      </c>
      <c r="N442" s="29">
        <v>6</v>
      </c>
      <c r="O442" s="29" t="s">
        <v>883</v>
      </c>
      <c r="P442" t="s">
        <v>893</v>
      </c>
      <c r="Q442" s="35" t="s">
        <v>888</v>
      </c>
      <c r="R442" s="31"/>
      <c r="S442" t="s">
        <v>877</v>
      </c>
      <c r="T442" s="9" t="str">
        <f t="shared" si="13"/>
        <v>Insert/Injection</v>
      </c>
      <c r="U442" s="18">
        <v>1</v>
      </c>
    </row>
    <row r="443" spans="1:21">
      <c r="A443">
        <v>-69.652298814999995</v>
      </c>
      <c r="B443">
        <v>44.575447814999997</v>
      </c>
      <c r="C443" t="s">
        <v>16</v>
      </c>
      <c r="D443" t="s">
        <v>14</v>
      </c>
      <c r="G443" s="21">
        <f t="shared" si="12"/>
        <v>1</v>
      </c>
      <c r="H443" s="29">
        <v>11</v>
      </c>
      <c r="I443" s="29" t="s">
        <v>53</v>
      </c>
      <c r="J443" s="29" t="s">
        <v>53</v>
      </c>
      <c r="K443" s="29" t="s">
        <v>53</v>
      </c>
      <c r="L443" s="29" t="s">
        <v>53</v>
      </c>
      <c r="M443" s="29" t="s">
        <v>53</v>
      </c>
      <c r="N443" s="29">
        <v>5</v>
      </c>
      <c r="O443" s="29" t="s">
        <v>883</v>
      </c>
      <c r="P443" t="s">
        <v>893</v>
      </c>
      <c r="Q443" s="35" t="s">
        <v>888</v>
      </c>
      <c r="R443" s="31"/>
      <c r="S443" t="s">
        <v>877</v>
      </c>
      <c r="T443" s="9" t="str">
        <f t="shared" si="13"/>
        <v>Insert/Injection</v>
      </c>
      <c r="U443" s="18">
        <v>1</v>
      </c>
    </row>
    <row r="444" spans="1:21">
      <c r="A444">
        <v>-69.628221850000003</v>
      </c>
      <c r="B444">
        <v>44.551675879000001</v>
      </c>
      <c r="C444" t="s">
        <v>33</v>
      </c>
      <c r="D444" t="s">
        <v>14</v>
      </c>
      <c r="G444" s="21">
        <f t="shared" si="12"/>
        <v>1</v>
      </c>
      <c r="H444" s="29">
        <v>11</v>
      </c>
      <c r="I444" s="29" t="s">
        <v>53</v>
      </c>
      <c r="J444" s="29" t="s">
        <v>53</v>
      </c>
      <c r="K444" s="29" t="s">
        <v>53</v>
      </c>
      <c r="L444" s="29" t="s">
        <v>53</v>
      </c>
      <c r="M444" s="29" t="s">
        <v>53</v>
      </c>
      <c r="N444" s="29">
        <v>4</v>
      </c>
      <c r="O444" s="29" t="s">
        <v>883</v>
      </c>
      <c r="P444" t="s">
        <v>893</v>
      </c>
      <c r="Q444" s="35" t="s">
        <v>888</v>
      </c>
      <c r="R444" s="31"/>
      <c r="S444" t="s">
        <v>877</v>
      </c>
      <c r="T444" s="9" t="str">
        <f t="shared" si="13"/>
        <v>Insert/Injection</v>
      </c>
      <c r="U444" s="18">
        <v>1</v>
      </c>
    </row>
    <row r="445" spans="1:21">
      <c r="A445">
        <v>-69.655201959999999</v>
      </c>
      <c r="B445">
        <v>44.580173479999999</v>
      </c>
      <c r="C445" t="s">
        <v>16</v>
      </c>
      <c r="D445" t="s">
        <v>14</v>
      </c>
      <c r="G445" s="21">
        <f t="shared" si="12"/>
        <v>1</v>
      </c>
      <c r="H445" s="29">
        <v>11</v>
      </c>
      <c r="I445" s="29" t="s">
        <v>53</v>
      </c>
      <c r="J445" s="29" t="s">
        <v>53</v>
      </c>
      <c r="K445" s="29" t="s">
        <v>53</v>
      </c>
      <c r="L445" s="29" t="s">
        <v>53</v>
      </c>
      <c r="M445" s="29" t="s">
        <v>53</v>
      </c>
      <c r="N445" s="29">
        <v>4</v>
      </c>
      <c r="O445" s="29" t="s">
        <v>883</v>
      </c>
      <c r="P445" t="s">
        <v>893</v>
      </c>
      <c r="Q445" s="35" t="s">
        <v>888</v>
      </c>
      <c r="R445" s="31"/>
      <c r="S445" t="s">
        <v>877</v>
      </c>
      <c r="T445" s="9" t="str">
        <f t="shared" si="13"/>
        <v>Insert/Injection</v>
      </c>
      <c r="U445" s="18">
        <v>1</v>
      </c>
    </row>
    <row r="446" spans="1:21">
      <c r="A446">
        <v>-69.631011940999997</v>
      </c>
      <c r="B446">
        <v>44.567683658</v>
      </c>
      <c r="C446" t="s">
        <v>16</v>
      </c>
      <c r="D446" t="s">
        <v>14</v>
      </c>
      <c r="G446" s="21">
        <f t="shared" si="12"/>
        <v>1</v>
      </c>
      <c r="H446" s="29">
        <v>11</v>
      </c>
      <c r="I446" s="29" t="s">
        <v>53</v>
      </c>
      <c r="J446" s="29" t="s">
        <v>53</v>
      </c>
      <c r="K446" s="29" t="s">
        <v>53</v>
      </c>
      <c r="L446" s="29" t="s">
        <v>53</v>
      </c>
      <c r="M446" s="29" t="s">
        <v>53</v>
      </c>
      <c r="N446" s="29">
        <v>2</v>
      </c>
      <c r="O446" s="29" t="s">
        <v>883</v>
      </c>
      <c r="P446" t="s">
        <v>893</v>
      </c>
      <c r="Q446" s="35" t="s">
        <v>888</v>
      </c>
      <c r="R446" s="31"/>
      <c r="S446" t="s">
        <v>877</v>
      </c>
      <c r="T446" s="9" t="str">
        <f t="shared" si="13"/>
        <v>Insert/Injection</v>
      </c>
      <c r="U446" s="18">
        <v>1</v>
      </c>
    </row>
    <row r="447" spans="1:21">
      <c r="A447">
        <v>-69.654581214000004</v>
      </c>
      <c r="B447">
        <v>44.579219653000003</v>
      </c>
      <c r="C447" t="s">
        <v>16</v>
      </c>
      <c r="D447" t="s">
        <v>14</v>
      </c>
      <c r="G447" s="21">
        <f t="shared" si="12"/>
        <v>1</v>
      </c>
      <c r="H447" s="29">
        <v>11</v>
      </c>
      <c r="I447" s="29" t="s">
        <v>53</v>
      </c>
      <c r="J447" s="29" t="s">
        <v>53</v>
      </c>
      <c r="K447" s="29" t="s">
        <v>53</v>
      </c>
      <c r="L447" s="29" t="s">
        <v>53</v>
      </c>
      <c r="M447" s="29" t="s">
        <v>53</v>
      </c>
      <c r="N447" s="29">
        <v>2</v>
      </c>
      <c r="O447" s="29" t="s">
        <v>883</v>
      </c>
      <c r="P447" t="s">
        <v>893</v>
      </c>
      <c r="Q447" s="35" t="s">
        <v>888</v>
      </c>
      <c r="R447" s="31"/>
      <c r="S447" t="s">
        <v>877</v>
      </c>
      <c r="T447" s="9" t="str">
        <f t="shared" si="13"/>
        <v>Insert/Injection</v>
      </c>
      <c r="U447" s="18">
        <v>1</v>
      </c>
    </row>
    <row r="448" spans="1:21">
      <c r="A448">
        <v>-69.652270540999993</v>
      </c>
      <c r="B448">
        <v>44.57530671</v>
      </c>
      <c r="C448" t="s">
        <v>16</v>
      </c>
      <c r="D448" t="s">
        <v>19</v>
      </c>
      <c r="G448" s="21">
        <f t="shared" si="12"/>
        <v>1</v>
      </c>
      <c r="H448" s="29">
        <v>10</v>
      </c>
      <c r="I448" s="29" t="s">
        <v>53</v>
      </c>
      <c r="J448" s="29" t="s">
        <v>53</v>
      </c>
      <c r="K448" s="29" t="s">
        <v>53</v>
      </c>
      <c r="L448" s="29" t="s">
        <v>53</v>
      </c>
      <c r="M448" s="29" t="s">
        <v>53</v>
      </c>
      <c r="N448" s="29">
        <v>15</v>
      </c>
      <c r="O448" s="29" t="s">
        <v>883</v>
      </c>
      <c r="P448" t="s">
        <v>893</v>
      </c>
      <c r="Q448" s="35" t="s">
        <v>888</v>
      </c>
      <c r="R448" s="31"/>
      <c r="S448" t="s">
        <v>877</v>
      </c>
      <c r="T448" s="9" t="str">
        <f t="shared" si="13"/>
        <v>Insert/Injection</v>
      </c>
      <c r="U448" s="18">
        <v>1</v>
      </c>
    </row>
    <row r="449" spans="1:21">
      <c r="A449">
        <v>-69.659022497999999</v>
      </c>
      <c r="B449">
        <v>44.534149994000003</v>
      </c>
      <c r="C449" t="s">
        <v>52</v>
      </c>
      <c r="D449" t="s">
        <v>14</v>
      </c>
      <c r="G449" s="21">
        <f t="shared" si="12"/>
        <v>1</v>
      </c>
      <c r="H449" s="29">
        <v>10</v>
      </c>
      <c r="I449" s="29" t="s">
        <v>53</v>
      </c>
      <c r="J449" s="29" t="s">
        <v>53</v>
      </c>
      <c r="K449" s="29" t="s">
        <v>53</v>
      </c>
      <c r="L449" s="29" t="s">
        <v>53</v>
      </c>
      <c r="M449" s="29" t="s">
        <v>53</v>
      </c>
      <c r="N449" s="29">
        <v>10</v>
      </c>
      <c r="O449" s="29" t="s">
        <v>883</v>
      </c>
      <c r="P449" t="s">
        <v>893</v>
      </c>
      <c r="Q449" s="35" t="s">
        <v>888</v>
      </c>
      <c r="R449" s="31"/>
      <c r="S449" t="s">
        <v>877</v>
      </c>
      <c r="T449" s="9" t="str">
        <f t="shared" si="13"/>
        <v>Insert/Injection</v>
      </c>
      <c r="U449" s="18">
        <v>1</v>
      </c>
    </row>
    <row r="450" spans="1:21">
      <c r="A450">
        <v>-69.652410953</v>
      </c>
      <c r="B450">
        <v>44.574988308999998</v>
      </c>
      <c r="C450" t="s">
        <v>16</v>
      </c>
      <c r="D450" t="s">
        <v>14</v>
      </c>
      <c r="G450" s="21">
        <f t="shared" ref="G450:G513" si="14">IF(Q450="Y", 1, 0)</f>
        <v>1</v>
      </c>
      <c r="H450" s="29">
        <v>10</v>
      </c>
      <c r="I450" s="29" t="s">
        <v>53</v>
      </c>
      <c r="J450" s="29" t="s">
        <v>53</v>
      </c>
      <c r="K450" s="29" t="s">
        <v>53</v>
      </c>
      <c r="L450" s="29" t="s">
        <v>53</v>
      </c>
      <c r="M450" s="29" t="s">
        <v>53</v>
      </c>
      <c r="N450" s="29">
        <v>9</v>
      </c>
      <c r="O450" s="29" t="s">
        <v>883</v>
      </c>
      <c r="P450" t="s">
        <v>893</v>
      </c>
      <c r="Q450" s="35" t="s">
        <v>888</v>
      </c>
      <c r="R450" s="31"/>
      <c r="S450" t="s">
        <v>877</v>
      </c>
      <c r="T450" s="9" t="str">
        <f t="shared" ref="T450:T513" si="15">IF(Q450="N","None",(IF(AND(S450="Ornamental",Q450="Y"),"Insert/Injection",(IF(AND(OR(S450="Bush",H450&lt;10),Q450="Y"),"Manual Removal","Organic Spray")))))</f>
        <v>Insert/Injection</v>
      </c>
      <c r="U450" s="18">
        <v>1</v>
      </c>
    </row>
    <row r="451" spans="1:21">
      <c r="A451">
        <v>-69.652267984999995</v>
      </c>
      <c r="B451">
        <v>44.575309060999999</v>
      </c>
      <c r="C451" t="s">
        <v>16</v>
      </c>
      <c r="D451" t="s">
        <v>19</v>
      </c>
      <c r="G451" s="21">
        <f t="shared" si="14"/>
        <v>1</v>
      </c>
      <c r="H451" s="29">
        <v>10</v>
      </c>
      <c r="I451" s="29" t="s">
        <v>53</v>
      </c>
      <c r="J451" s="29" t="s">
        <v>53</v>
      </c>
      <c r="K451" s="29" t="s">
        <v>53</v>
      </c>
      <c r="L451" s="29" t="s">
        <v>53</v>
      </c>
      <c r="M451" s="29" t="s">
        <v>53</v>
      </c>
      <c r="N451" s="29">
        <v>6</v>
      </c>
      <c r="O451" s="29" t="s">
        <v>883</v>
      </c>
      <c r="P451" t="s">
        <v>893</v>
      </c>
      <c r="Q451" s="35" t="s">
        <v>888</v>
      </c>
      <c r="R451" s="31"/>
      <c r="S451" t="s">
        <v>877</v>
      </c>
      <c r="T451" s="9" t="str">
        <f t="shared" si="15"/>
        <v>Insert/Injection</v>
      </c>
      <c r="U451" s="18">
        <v>1</v>
      </c>
    </row>
    <row r="452" spans="1:21">
      <c r="A452">
        <v>-69.652254537000005</v>
      </c>
      <c r="B452">
        <v>44.575379054000003</v>
      </c>
      <c r="C452" t="s">
        <v>16</v>
      </c>
      <c r="D452" t="s">
        <v>14</v>
      </c>
      <c r="G452" s="21">
        <f t="shared" si="14"/>
        <v>1</v>
      </c>
      <c r="H452" s="29">
        <v>10</v>
      </c>
      <c r="I452" s="29" t="s">
        <v>53</v>
      </c>
      <c r="J452" s="29" t="s">
        <v>53</v>
      </c>
      <c r="K452" s="29" t="s">
        <v>53</v>
      </c>
      <c r="L452" s="29" t="s">
        <v>53</v>
      </c>
      <c r="M452" s="29" t="s">
        <v>53</v>
      </c>
      <c r="N452" s="29">
        <v>6</v>
      </c>
      <c r="O452" s="29" t="s">
        <v>883</v>
      </c>
      <c r="P452" t="s">
        <v>893</v>
      </c>
      <c r="Q452" s="35" t="s">
        <v>888</v>
      </c>
      <c r="R452" s="31"/>
      <c r="S452" t="s">
        <v>877</v>
      </c>
      <c r="T452" s="9" t="str">
        <f t="shared" si="15"/>
        <v>Insert/Injection</v>
      </c>
      <c r="U452" s="18">
        <v>1</v>
      </c>
    </row>
    <row r="453" spans="1:21">
      <c r="A453">
        <v>-69.652298427999995</v>
      </c>
      <c r="B453">
        <v>44.574680223999998</v>
      </c>
      <c r="C453" t="s">
        <v>16</v>
      </c>
      <c r="D453" t="s">
        <v>21</v>
      </c>
      <c r="G453" s="21">
        <f t="shared" si="14"/>
        <v>1</v>
      </c>
      <c r="H453" s="29">
        <v>10</v>
      </c>
      <c r="I453" s="29" t="s">
        <v>53</v>
      </c>
      <c r="J453" s="29" t="s">
        <v>53</v>
      </c>
      <c r="K453" s="29" t="s">
        <v>53</v>
      </c>
      <c r="L453" s="29" t="s">
        <v>53</v>
      </c>
      <c r="M453" s="29" t="s">
        <v>53</v>
      </c>
      <c r="N453" s="29">
        <v>6</v>
      </c>
      <c r="O453" s="29" t="s">
        <v>883</v>
      </c>
      <c r="P453" t="s">
        <v>893</v>
      </c>
      <c r="Q453" s="35" t="s">
        <v>888</v>
      </c>
      <c r="R453" s="31"/>
      <c r="S453" t="s">
        <v>877</v>
      </c>
      <c r="T453" s="9" t="str">
        <f t="shared" si="15"/>
        <v>Insert/Injection</v>
      </c>
      <c r="U453" s="18">
        <v>1</v>
      </c>
    </row>
    <row r="454" spans="1:21">
      <c r="A454">
        <v>-69.631143566000006</v>
      </c>
      <c r="B454">
        <v>44.567420478999999</v>
      </c>
      <c r="C454" t="s">
        <v>16</v>
      </c>
      <c r="D454" t="s">
        <v>19</v>
      </c>
      <c r="G454" s="21">
        <f t="shared" si="14"/>
        <v>1</v>
      </c>
      <c r="H454" s="29">
        <v>10</v>
      </c>
      <c r="I454" s="29" t="s">
        <v>53</v>
      </c>
      <c r="J454" s="29" t="s">
        <v>53</v>
      </c>
      <c r="K454" s="29" t="s">
        <v>53</v>
      </c>
      <c r="L454" s="29" t="s">
        <v>53</v>
      </c>
      <c r="M454" s="29" t="s">
        <v>53</v>
      </c>
      <c r="N454" s="29">
        <v>4</v>
      </c>
      <c r="O454" s="29" t="s">
        <v>883</v>
      </c>
      <c r="P454" t="s">
        <v>893</v>
      </c>
      <c r="Q454" s="35" t="s">
        <v>888</v>
      </c>
      <c r="R454" s="31"/>
      <c r="S454" t="s">
        <v>877</v>
      </c>
      <c r="T454" s="9" t="str">
        <f t="shared" si="15"/>
        <v>Insert/Injection</v>
      </c>
      <c r="U454" s="18">
        <v>1</v>
      </c>
    </row>
    <row r="455" spans="1:21">
      <c r="A455">
        <v>-69.662996023999995</v>
      </c>
      <c r="B455">
        <v>44.529037938000002</v>
      </c>
      <c r="C455" t="s">
        <v>22</v>
      </c>
      <c r="D455" t="s">
        <v>14</v>
      </c>
      <c r="G455" s="21">
        <f t="shared" si="14"/>
        <v>1</v>
      </c>
      <c r="H455" s="29">
        <v>10</v>
      </c>
      <c r="I455" s="29" t="s">
        <v>53</v>
      </c>
      <c r="J455" s="29" t="s">
        <v>53</v>
      </c>
      <c r="K455" s="29" t="s">
        <v>53</v>
      </c>
      <c r="L455" s="29" t="s">
        <v>53</v>
      </c>
      <c r="M455" s="29" t="s">
        <v>53</v>
      </c>
      <c r="N455" s="29">
        <v>3</v>
      </c>
      <c r="O455" s="29" t="s">
        <v>883</v>
      </c>
      <c r="P455" t="s">
        <v>893</v>
      </c>
      <c r="Q455" s="35" t="s">
        <v>888</v>
      </c>
      <c r="R455" s="31"/>
      <c r="S455" t="s">
        <v>877</v>
      </c>
      <c r="T455" s="9" t="str">
        <f t="shared" si="15"/>
        <v>Insert/Injection</v>
      </c>
      <c r="U455" s="18">
        <v>1</v>
      </c>
    </row>
    <row r="456" spans="1:21">
      <c r="A456">
        <v>-69.654663634000002</v>
      </c>
      <c r="B456">
        <v>44.579035122999997</v>
      </c>
      <c r="C456" t="s">
        <v>25</v>
      </c>
      <c r="D456" t="s">
        <v>14</v>
      </c>
      <c r="G456" s="21">
        <f t="shared" si="14"/>
        <v>1</v>
      </c>
      <c r="H456" s="29">
        <v>10</v>
      </c>
      <c r="I456" s="29" t="s">
        <v>53</v>
      </c>
      <c r="J456" s="29" t="s">
        <v>53</v>
      </c>
      <c r="K456" s="29" t="s">
        <v>53</v>
      </c>
      <c r="L456" s="29" t="s">
        <v>53</v>
      </c>
      <c r="M456" s="29" t="s">
        <v>53</v>
      </c>
      <c r="N456" s="29">
        <v>2</v>
      </c>
      <c r="O456" s="29" t="s">
        <v>883</v>
      </c>
      <c r="P456" t="s">
        <v>893</v>
      </c>
      <c r="Q456" s="35" t="s">
        <v>888</v>
      </c>
      <c r="R456" s="31"/>
      <c r="S456" t="s">
        <v>877</v>
      </c>
      <c r="T456" s="9" t="str">
        <f t="shared" si="15"/>
        <v>Insert/Injection</v>
      </c>
      <c r="U456" s="18">
        <v>1</v>
      </c>
    </row>
    <row r="457" spans="1:21">
      <c r="A457">
        <v>-69.628173551000003</v>
      </c>
      <c r="B457">
        <v>44.552673128999999</v>
      </c>
      <c r="C457" t="s">
        <v>33</v>
      </c>
      <c r="D457" t="s">
        <v>14</v>
      </c>
      <c r="G457" s="21">
        <f t="shared" si="14"/>
        <v>1</v>
      </c>
      <c r="H457" s="29">
        <v>10</v>
      </c>
      <c r="I457" s="29">
        <v>8</v>
      </c>
      <c r="J457" s="29">
        <v>7</v>
      </c>
      <c r="K457" s="29">
        <v>6</v>
      </c>
      <c r="L457" s="29" t="s">
        <v>53</v>
      </c>
      <c r="M457" s="29" t="s">
        <v>53</v>
      </c>
      <c r="N457" s="29">
        <v>2</v>
      </c>
      <c r="O457" s="29" t="s">
        <v>883</v>
      </c>
      <c r="P457" t="s">
        <v>893</v>
      </c>
      <c r="Q457" s="35" t="s">
        <v>888</v>
      </c>
      <c r="R457" s="31"/>
      <c r="S457" t="s">
        <v>877</v>
      </c>
      <c r="T457" s="9" t="str">
        <f t="shared" si="15"/>
        <v>Insert/Injection</v>
      </c>
      <c r="U457" s="18">
        <v>1</v>
      </c>
    </row>
    <row r="458" spans="1:21">
      <c r="A458">
        <v>-69.628203632999998</v>
      </c>
      <c r="B458">
        <v>44.552324151000001</v>
      </c>
      <c r="C458" t="s">
        <v>33</v>
      </c>
      <c r="D458" t="s">
        <v>14</v>
      </c>
      <c r="G458" s="21">
        <f t="shared" si="14"/>
        <v>1</v>
      </c>
      <c r="H458" s="29">
        <v>10</v>
      </c>
      <c r="I458" s="29">
        <v>8</v>
      </c>
      <c r="J458" s="29">
        <v>7</v>
      </c>
      <c r="K458" s="29" t="s">
        <v>53</v>
      </c>
      <c r="L458" s="29" t="s">
        <v>53</v>
      </c>
      <c r="M458" s="29" t="s">
        <v>53</v>
      </c>
      <c r="N458" s="29">
        <v>2</v>
      </c>
      <c r="O458" s="29" t="s">
        <v>883</v>
      </c>
      <c r="P458" t="s">
        <v>893</v>
      </c>
      <c r="Q458" s="35" t="s">
        <v>888</v>
      </c>
      <c r="R458" s="31"/>
      <c r="S458" t="s">
        <v>877</v>
      </c>
      <c r="T458" s="9" t="str">
        <f t="shared" si="15"/>
        <v>Insert/Injection</v>
      </c>
      <c r="U458" s="18">
        <v>1</v>
      </c>
    </row>
    <row r="459" spans="1:21">
      <c r="A459">
        <v>-69.628181923</v>
      </c>
      <c r="B459">
        <v>44.552134621999997</v>
      </c>
      <c r="C459" t="s">
        <v>33</v>
      </c>
      <c r="D459" t="s">
        <v>14</v>
      </c>
      <c r="G459" s="21">
        <f t="shared" si="14"/>
        <v>1</v>
      </c>
      <c r="H459" s="29">
        <v>10</v>
      </c>
      <c r="I459" s="29">
        <v>6</v>
      </c>
      <c r="J459" s="29" t="s">
        <v>53</v>
      </c>
      <c r="K459" s="29" t="s">
        <v>53</v>
      </c>
      <c r="L459" s="29" t="s">
        <v>53</v>
      </c>
      <c r="M459" s="29" t="s">
        <v>53</v>
      </c>
      <c r="N459" s="29">
        <v>2</v>
      </c>
      <c r="O459" s="29" t="s">
        <v>883</v>
      </c>
      <c r="P459" t="s">
        <v>893</v>
      </c>
      <c r="Q459" s="35" t="s">
        <v>888</v>
      </c>
      <c r="R459" s="31"/>
      <c r="S459" t="s">
        <v>877</v>
      </c>
      <c r="T459" s="9" t="str">
        <f t="shared" si="15"/>
        <v>Insert/Injection</v>
      </c>
      <c r="U459" s="18">
        <v>1</v>
      </c>
    </row>
    <row r="460" spans="1:21">
      <c r="A460">
        <v>-69.628225731000001</v>
      </c>
      <c r="B460">
        <v>44.551966245999999</v>
      </c>
      <c r="C460" t="s">
        <v>33</v>
      </c>
      <c r="D460" t="s">
        <v>19</v>
      </c>
      <c r="G460" s="21">
        <f t="shared" si="14"/>
        <v>1</v>
      </c>
      <c r="H460" s="29">
        <v>10</v>
      </c>
      <c r="I460" s="29" t="s">
        <v>53</v>
      </c>
      <c r="J460" s="29" t="s">
        <v>53</v>
      </c>
      <c r="K460" s="29" t="s">
        <v>53</v>
      </c>
      <c r="L460" s="29" t="s">
        <v>53</v>
      </c>
      <c r="M460" s="29" t="s">
        <v>53</v>
      </c>
      <c r="N460" s="29">
        <v>2</v>
      </c>
      <c r="O460" s="29" t="s">
        <v>883</v>
      </c>
      <c r="P460" t="s">
        <v>893</v>
      </c>
      <c r="Q460" s="35" t="s">
        <v>888</v>
      </c>
      <c r="R460" s="31"/>
      <c r="S460" t="s">
        <v>877</v>
      </c>
      <c r="T460" s="9" t="str">
        <f t="shared" si="15"/>
        <v>Insert/Injection</v>
      </c>
      <c r="U460" s="18">
        <v>1</v>
      </c>
    </row>
    <row r="461" spans="1:21">
      <c r="A461">
        <v>-69.643560653999998</v>
      </c>
      <c r="B461">
        <v>44.534537108000002</v>
      </c>
      <c r="C461" t="s">
        <v>33</v>
      </c>
      <c r="D461" t="s">
        <v>14</v>
      </c>
      <c r="G461" s="21">
        <f t="shared" si="14"/>
        <v>1</v>
      </c>
      <c r="H461" s="29">
        <v>10</v>
      </c>
      <c r="I461" s="29" t="s">
        <v>53</v>
      </c>
      <c r="J461" s="29" t="s">
        <v>53</v>
      </c>
      <c r="K461" s="29" t="s">
        <v>53</v>
      </c>
      <c r="L461" s="29" t="s">
        <v>53</v>
      </c>
      <c r="M461" s="29" t="s">
        <v>53</v>
      </c>
      <c r="N461" s="29">
        <v>2</v>
      </c>
      <c r="O461" s="29" t="s">
        <v>885</v>
      </c>
      <c r="P461" t="s">
        <v>893</v>
      </c>
      <c r="Q461" s="35" t="s">
        <v>888</v>
      </c>
      <c r="R461" s="31"/>
      <c r="S461" t="s">
        <v>877</v>
      </c>
      <c r="T461" s="9" t="str">
        <f t="shared" si="15"/>
        <v>Insert/Injection</v>
      </c>
      <c r="U461" s="18">
        <v>1</v>
      </c>
    </row>
    <row r="462" spans="1:21">
      <c r="A462">
        <v>-69.654514810999999</v>
      </c>
      <c r="B462">
        <v>44.579050449999997</v>
      </c>
      <c r="C462" t="s">
        <v>16</v>
      </c>
      <c r="D462" t="s">
        <v>14</v>
      </c>
      <c r="G462" s="21">
        <f t="shared" si="14"/>
        <v>1</v>
      </c>
      <c r="H462" s="29">
        <v>10</v>
      </c>
      <c r="I462" s="29" t="s">
        <v>53</v>
      </c>
      <c r="J462" s="29" t="s">
        <v>53</v>
      </c>
      <c r="K462" s="29" t="s">
        <v>53</v>
      </c>
      <c r="L462" s="29" t="s">
        <v>53</v>
      </c>
      <c r="M462" s="29" t="s">
        <v>53</v>
      </c>
      <c r="N462" s="29">
        <v>2</v>
      </c>
      <c r="O462" s="29" t="s">
        <v>883</v>
      </c>
      <c r="P462" t="s">
        <v>893</v>
      </c>
      <c r="Q462" s="35" t="s">
        <v>888</v>
      </c>
      <c r="R462" s="31"/>
      <c r="S462" t="s">
        <v>877</v>
      </c>
      <c r="T462" s="9" t="str">
        <f t="shared" si="15"/>
        <v>Insert/Injection</v>
      </c>
      <c r="U462" s="18">
        <v>1</v>
      </c>
    </row>
    <row r="463" spans="1:21">
      <c r="A463">
        <v>-69.627586304999994</v>
      </c>
      <c r="B463">
        <v>44.550794527999997</v>
      </c>
      <c r="C463" t="s">
        <v>22</v>
      </c>
      <c r="D463" t="s">
        <v>14</v>
      </c>
      <c r="G463" s="21">
        <f t="shared" si="14"/>
        <v>1</v>
      </c>
      <c r="H463" s="29">
        <v>9</v>
      </c>
      <c r="I463" s="29" t="s">
        <v>53</v>
      </c>
      <c r="J463" s="29" t="s">
        <v>53</v>
      </c>
      <c r="K463" s="29" t="s">
        <v>53</v>
      </c>
      <c r="L463" s="29" t="s">
        <v>53</v>
      </c>
      <c r="M463" s="29" t="s">
        <v>53</v>
      </c>
      <c r="N463" s="29">
        <v>12</v>
      </c>
      <c r="O463" s="29" t="s">
        <v>885</v>
      </c>
      <c r="P463" t="s">
        <v>893</v>
      </c>
      <c r="Q463" s="35" t="s">
        <v>888</v>
      </c>
      <c r="R463" s="31"/>
      <c r="S463" t="s">
        <v>877</v>
      </c>
      <c r="T463" s="9" t="str">
        <f t="shared" si="15"/>
        <v>Insert/Injection</v>
      </c>
      <c r="U463" s="18">
        <v>1</v>
      </c>
    </row>
    <row r="464" spans="1:21">
      <c r="A464">
        <v>-69.653361662999998</v>
      </c>
      <c r="B464">
        <v>44.577635094000001</v>
      </c>
      <c r="C464" t="s">
        <v>16</v>
      </c>
      <c r="D464" t="s">
        <v>14</v>
      </c>
      <c r="G464" s="21">
        <f t="shared" si="14"/>
        <v>1</v>
      </c>
      <c r="H464" s="29">
        <v>9</v>
      </c>
      <c r="I464" s="29" t="s">
        <v>53</v>
      </c>
      <c r="J464" s="29" t="s">
        <v>53</v>
      </c>
      <c r="K464" s="29" t="s">
        <v>53</v>
      </c>
      <c r="L464" s="29" t="s">
        <v>53</v>
      </c>
      <c r="M464" s="29" t="s">
        <v>53</v>
      </c>
      <c r="N464" s="29">
        <v>9</v>
      </c>
      <c r="O464" s="29" t="s">
        <v>883</v>
      </c>
      <c r="P464" t="s">
        <v>893</v>
      </c>
      <c r="Q464" s="35" t="s">
        <v>888</v>
      </c>
      <c r="R464" s="31"/>
      <c r="S464" t="s">
        <v>877</v>
      </c>
      <c r="T464" s="9" t="str">
        <f t="shared" si="15"/>
        <v>Insert/Injection</v>
      </c>
      <c r="U464" s="18">
        <v>1</v>
      </c>
    </row>
    <row r="465" spans="1:21">
      <c r="A465">
        <v>-69.652056251000005</v>
      </c>
      <c r="B465">
        <v>44.573793361</v>
      </c>
      <c r="C465" t="s">
        <v>16</v>
      </c>
      <c r="D465" t="s">
        <v>14</v>
      </c>
      <c r="G465" s="21">
        <f t="shared" si="14"/>
        <v>1</v>
      </c>
      <c r="H465" s="29">
        <v>9</v>
      </c>
      <c r="I465" s="29" t="s">
        <v>53</v>
      </c>
      <c r="J465" s="29" t="s">
        <v>53</v>
      </c>
      <c r="K465" s="29" t="s">
        <v>53</v>
      </c>
      <c r="L465" s="29" t="s">
        <v>53</v>
      </c>
      <c r="M465" s="29" t="s">
        <v>53</v>
      </c>
      <c r="N465" s="29">
        <v>5</v>
      </c>
      <c r="O465" s="29" t="s">
        <v>883</v>
      </c>
      <c r="P465" t="s">
        <v>893</v>
      </c>
      <c r="Q465" s="35" t="s">
        <v>888</v>
      </c>
      <c r="R465" s="31"/>
      <c r="S465" t="s">
        <v>877</v>
      </c>
      <c r="T465" s="9" t="str">
        <f t="shared" si="15"/>
        <v>Insert/Injection</v>
      </c>
      <c r="U465" s="18">
        <v>1</v>
      </c>
    </row>
    <row r="466" spans="1:21">
      <c r="A466">
        <v>-69.655041939</v>
      </c>
      <c r="B466">
        <v>44.580230143999998</v>
      </c>
      <c r="C466" t="s">
        <v>16</v>
      </c>
      <c r="D466" t="s">
        <v>14</v>
      </c>
      <c r="G466" s="21">
        <f t="shared" si="14"/>
        <v>1</v>
      </c>
      <c r="H466" s="29">
        <v>9</v>
      </c>
      <c r="I466" s="29" t="s">
        <v>53</v>
      </c>
      <c r="J466" s="29" t="s">
        <v>53</v>
      </c>
      <c r="K466" s="29" t="s">
        <v>53</v>
      </c>
      <c r="L466" s="29" t="s">
        <v>53</v>
      </c>
      <c r="M466" s="29" t="s">
        <v>53</v>
      </c>
      <c r="N466" s="29">
        <v>5</v>
      </c>
      <c r="O466" s="29" t="s">
        <v>883</v>
      </c>
      <c r="P466" t="s">
        <v>893</v>
      </c>
      <c r="Q466" s="35" t="s">
        <v>888</v>
      </c>
      <c r="R466" s="31"/>
      <c r="S466" t="s">
        <v>877</v>
      </c>
      <c r="T466" s="9" t="str">
        <f t="shared" si="15"/>
        <v>Insert/Injection</v>
      </c>
      <c r="U466" s="18">
        <v>1</v>
      </c>
    </row>
    <row r="467" spans="1:21">
      <c r="A467">
        <v>-69.643681873000006</v>
      </c>
      <c r="B467">
        <v>44.534474967999998</v>
      </c>
      <c r="C467" t="s">
        <v>45</v>
      </c>
      <c r="D467" t="s">
        <v>21</v>
      </c>
      <c r="G467" s="21">
        <f t="shared" si="14"/>
        <v>1</v>
      </c>
      <c r="H467" s="29">
        <v>9</v>
      </c>
      <c r="I467" s="29" t="s">
        <v>53</v>
      </c>
      <c r="J467" s="29" t="s">
        <v>53</v>
      </c>
      <c r="K467" s="29" t="s">
        <v>53</v>
      </c>
      <c r="L467" s="29" t="s">
        <v>53</v>
      </c>
      <c r="M467" s="29" t="s">
        <v>53</v>
      </c>
      <c r="N467" s="29">
        <v>4</v>
      </c>
      <c r="O467" s="29" t="s">
        <v>885</v>
      </c>
      <c r="P467" t="s">
        <v>893</v>
      </c>
      <c r="Q467" s="35" t="s">
        <v>888</v>
      </c>
      <c r="R467" s="31"/>
      <c r="S467" t="s">
        <v>877</v>
      </c>
      <c r="T467" s="9" t="str">
        <f t="shared" si="15"/>
        <v>Insert/Injection</v>
      </c>
      <c r="U467" s="18">
        <v>1</v>
      </c>
    </row>
    <row r="468" spans="1:21">
      <c r="A468">
        <v>-69.654538389999999</v>
      </c>
      <c r="B468">
        <v>44.579120469000003</v>
      </c>
      <c r="C468" t="s">
        <v>16</v>
      </c>
      <c r="D468" t="s">
        <v>14</v>
      </c>
      <c r="G468" s="21">
        <f t="shared" si="14"/>
        <v>1</v>
      </c>
      <c r="H468" s="29">
        <v>9</v>
      </c>
      <c r="I468" s="29" t="s">
        <v>53</v>
      </c>
      <c r="J468" s="29" t="s">
        <v>53</v>
      </c>
      <c r="K468" s="29" t="s">
        <v>53</v>
      </c>
      <c r="L468" s="29" t="s">
        <v>53</v>
      </c>
      <c r="M468" s="29" t="s">
        <v>53</v>
      </c>
      <c r="N468" s="29">
        <v>4</v>
      </c>
      <c r="O468" s="29" t="s">
        <v>883</v>
      </c>
      <c r="P468" t="s">
        <v>893</v>
      </c>
      <c r="Q468" s="35" t="s">
        <v>888</v>
      </c>
      <c r="R468" s="31"/>
      <c r="S468" t="s">
        <v>877</v>
      </c>
      <c r="T468" s="9" t="str">
        <f t="shared" si="15"/>
        <v>Insert/Injection</v>
      </c>
      <c r="U468" s="18">
        <v>1</v>
      </c>
    </row>
    <row r="469" spans="1:21">
      <c r="A469">
        <v>-69.655177022000004</v>
      </c>
      <c r="B469">
        <v>44.580346956</v>
      </c>
      <c r="C469" t="s">
        <v>16</v>
      </c>
      <c r="D469" t="s">
        <v>19</v>
      </c>
      <c r="G469" s="21">
        <f t="shared" si="14"/>
        <v>1</v>
      </c>
      <c r="H469" s="29">
        <v>9</v>
      </c>
      <c r="I469" s="29" t="s">
        <v>53</v>
      </c>
      <c r="J469" s="29" t="s">
        <v>53</v>
      </c>
      <c r="K469" s="29" t="s">
        <v>53</v>
      </c>
      <c r="L469" s="29" t="s">
        <v>53</v>
      </c>
      <c r="M469" s="29" t="s">
        <v>53</v>
      </c>
      <c r="N469" s="29">
        <v>4</v>
      </c>
      <c r="O469" s="29" t="s">
        <v>883</v>
      </c>
      <c r="P469" t="s">
        <v>893</v>
      </c>
      <c r="Q469" s="35" t="s">
        <v>888</v>
      </c>
      <c r="R469" s="31"/>
      <c r="S469" t="s">
        <v>877</v>
      </c>
      <c r="T469" s="9" t="str">
        <f t="shared" si="15"/>
        <v>Insert/Injection</v>
      </c>
      <c r="U469" s="18">
        <v>1</v>
      </c>
    </row>
    <row r="470" spans="1:21">
      <c r="A470">
        <v>-69.660258939000002</v>
      </c>
      <c r="B470">
        <v>44.527009341000003</v>
      </c>
      <c r="C470" t="s">
        <v>52</v>
      </c>
      <c r="D470" t="s">
        <v>19</v>
      </c>
      <c r="G470" s="21">
        <f t="shared" si="14"/>
        <v>1</v>
      </c>
      <c r="H470" s="29">
        <v>9</v>
      </c>
      <c r="I470" s="29" t="s">
        <v>53</v>
      </c>
      <c r="J470" s="29" t="s">
        <v>53</v>
      </c>
      <c r="K470" s="29" t="s">
        <v>53</v>
      </c>
      <c r="L470" s="29" t="s">
        <v>53</v>
      </c>
      <c r="M470" s="29" t="s">
        <v>53</v>
      </c>
      <c r="N470" s="29">
        <v>4</v>
      </c>
      <c r="O470" s="29" t="s">
        <v>885</v>
      </c>
      <c r="P470" t="s">
        <v>893</v>
      </c>
      <c r="Q470" s="35" t="s">
        <v>888</v>
      </c>
      <c r="R470" s="31"/>
      <c r="S470" t="s">
        <v>877</v>
      </c>
      <c r="T470" s="9" t="str">
        <f t="shared" si="15"/>
        <v>Insert/Injection</v>
      </c>
      <c r="U470" s="18">
        <v>1</v>
      </c>
    </row>
    <row r="471" spans="1:21">
      <c r="A471">
        <v>-69.631097596999993</v>
      </c>
      <c r="B471">
        <v>44.567436811999997</v>
      </c>
      <c r="C471" t="s">
        <v>16</v>
      </c>
      <c r="D471" t="s">
        <v>14</v>
      </c>
      <c r="G471" s="21">
        <f t="shared" si="14"/>
        <v>1</v>
      </c>
      <c r="H471" s="29">
        <v>9</v>
      </c>
      <c r="I471" s="29" t="s">
        <v>53</v>
      </c>
      <c r="J471" s="29" t="s">
        <v>53</v>
      </c>
      <c r="K471" s="29" t="s">
        <v>53</v>
      </c>
      <c r="L471" s="29" t="s">
        <v>53</v>
      </c>
      <c r="M471" s="29" t="s">
        <v>53</v>
      </c>
      <c r="N471" s="29">
        <v>3</v>
      </c>
      <c r="O471" s="29" t="s">
        <v>883</v>
      </c>
      <c r="P471" t="s">
        <v>893</v>
      </c>
      <c r="Q471" s="35" t="s">
        <v>888</v>
      </c>
      <c r="R471" s="31"/>
      <c r="S471" t="s">
        <v>877</v>
      </c>
      <c r="T471" s="9" t="str">
        <f t="shared" si="15"/>
        <v>Insert/Injection</v>
      </c>
      <c r="U471" s="18">
        <v>1</v>
      </c>
    </row>
    <row r="472" spans="1:21">
      <c r="A472">
        <v>-69.652270662999996</v>
      </c>
      <c r="B472">
        <v>44.575356501000002</v>
      </c>
      <c r="C472" t="s">
        <v>16</v>
      </c>
      <c r="D472" t="s">
        <v>14</v>
      </c>
      <c r="G472" s="21">
        <f t="shared" si="14"/>
        <v>1</v>
      </c>
      <c r="H472" s="29">
        <v>9</v>
      </c>
      <c r="I472" s="29" t="s">
        <v>53</v>
      </c>
      <c r="J472" s="29" t="s">
        <v>53</v>
      </c>
      <c r="K472" s="29" t="s">
        <v>53</v>
      </c>
      <c r="L472" s="29" t="s">
        <v>53</v>
      </c>
      <c r="M472" s="29" t="s">
        <v>53</v>
      </c>
      <c r="N472" s="29">
        <v>3</v>
      </c>
      <c r="O472" s="29" t="s">
        <v>883</v>
      </c>
      <c r="P472" t="s">
        <v>893</v>
      </c>
      <c r="Q472" s="35" t="s">
        <v>888</v>
      </c>
      <c r="R472" s="31"/>
      <c r="S472" t="s">
        <v>877</v>
      </c>
      <c r="T472" s="9" t="str">
        <f t="shared" si="15"/>
        <v>Insert/Injection</v>
      </c>
      <c r="U472" s="18">
        <v>1</v>
      </c>
    </row>
    <row r="473" spans="1:21">
      <c r="A473">
        <v>-69.628191219000001</v>
      </c>
      <c r="B473">
        <v>44.552318775000003</v>
      </c>
      <c r="C473" t="s">
        <v>33</v>
      </c>
      <c r="D473" t="s">
        <v>21</v>
      </c>
      <c r="G473" s="21">
        <f t="shared" si="14"/>
        <v>1</v>
      </c>
      <c r="H473" s="29">
        <v>9</v>
      </c>
      <c r="I473" s="29" t="s">
        <v>53</v>
      </c>
      <c r="J473" s="29" t="s">
        <v>53</v>
      </c>
      <c r="K473" s="29" t="s">
        <v>53</v>
      </c>
      <c r="L473" s="29" t="s">
        <v>53</v>
      </c>
      <c r="M473" s="29" t="s">
        <v>53</v>
      </c>
      <c r="N473" s="29">
        <v>2</v>
      </c>
      <c r="O473" s="29" t="s">
        <v>883</v>
      </c>
      <c r="P473" t="s">
        <v>893</v>
      </c>
      <c r="Q473" s="35" t="s">
        <v>888</v>
      </c>
      <c r="R473" s="31"/>
      <c r="S473" t="s">
        <v>877</v>
      </c>
      <c r="T473" s="9" t="str">
        <f t="shared" si="15"/>
        <v>Insert/Injection</v>
      </c>
      <c r="U473" s="18">
        <v>1</v>
      </c>
    </row>
    <row r="474" spans="1:21">
      <c r="A474">
        <v>-69.642705375999995</v>
      </c>
      <c r="B474">
        <v>44.534753594000001</v>
      </c>
      <c r="C474" t="s">
        <v>33</v>
      </c>
      <c r="D474" t="s">
        <v>21</v>
      </c>
      <c r="G474" s="21">
        <f t="shared" si="14"/>
        <v>1</v>
      </c>
      <c r="H474" s="29">
        <v>9</v>
      </c>
      <c r="I474" s="29" t="s">
        <v>53</v>
      </c>
      <c r="J474" s="29" t="s">
        <v>53</v>
      </c>
      <c r="K474" s="29" t="s">
        <v>53</v>
      </c>
      <c r="L474" s="29" t="s">
        <v>53</v>
      </c>
      <c r="M474" s="29" t="s">
        <v>53</v>
      </c>
      <c r="N474" s="29">
        <v>2</v>
      </c>
      <c r="O474" s="29" t="s">
        <v>885</v>
      </c>
      <c r="P474" t="s">
        <v>893</v>
      </c>
      <c r="Q474" s="35" t="s">
        <v>888</v>
      </c>
      <c r="R474" s="31"/>
      <c r="S474" t="s">
        <v>877</v>
      </c>
      <c r="T474" s="9" t="str">
        <f t="shared" si="15"/>
        <v>Insert/Injection</v>
      </c>
      <c r="U474" s="18">
        <v>1</v>
      </c>
    </row>
    <row r="475" spans="1:21">
      <c r="A475">
        <v>-69.660463430999997</v>
      </c>
      <c r="B475">
        <v>44.527063873000003</v>
      </c>
      <c r="C475" t="s">
        <v>52</v>
      </c>
      <c r="D475" t="s">
        <v>14</v>
      </c>
      <c r="G475" s="21">
        <f t="shared" si="14"/>
        <v>1</v>
      </c>
      <c r="H475" s="29">
        <v>9</v>
      </c>
      <c r="I475" s="29" t="s">
        <v>53</v>
      </c>
      <c r="J475" s="29" t="s">
        <v>53</v>
      </c>
      <c r="K475" s="29" t="s">
        <v>53</v>
      </c>
      <c r="L475" s="29" t="s">
        <v>53</v>
      </c>
      <c r="M475" s="29" t="s">
        <v>53</v>
      </c>
      <c r="N475" s="29">
        <v>2</v>
      </c>
      <c r="O475" s="29" t="s">
        <v>883</v>
      </c>
      <c r="P475" t="s">
        <v>893</v>
      </c>
      <c r="Q475" s="35" t="s">
        <v>888</v>
      </c>
      <c r="R475" s="31"/>
      <c r="S475" t="s">
        <v>877</v>
      </c>
      <c r="T475" s="9" t="str">
        <f t="shared" si="15"/>
        <v>Insert/Injection</v>
      </c>
      <c r="U475" s="18">
        <v>1</v>
      </c>
    </row>
    <row r="476" spans="1:21">
      <c r="A476">
        <v>-69.627339754000005</v>
      </c>
      <c r="B476">
        <v>44.550694524000001</v>
      </c>
      <c r="C476" t="s">
        <v>27</v>
      </c>
      <c r="D476" t="s">
        <v>21</v>
      </c>
      <c r="G476" s="21">
        <f t="shared" si="14"/>
        <v>1</v>
      </c>
      <c r="H476" s="29">
        <v>8</v>
      </c>
      <c r="I476" s="29">
        <v>6</v>
      </c>
      <c r="J476" s="29">
        <v>4</v>
      </c>
      <c r="K476" s="29" t="s">
        <v>53</v>
      </c>
      <c r="L476" s="29" t="s">
        <v>53</v>
      </c>
      <c r="M476" s="29" t="s">
        <v>53</v>
      </c>
      <c r="N476" s="29">
        <v>30</v>
      </c>
      <c r="O476" s="29" t="s">
        <v>885</v>
      </c>
      <c r="P476" t="s">
        <v>893</v>
      </c>
      <c r="Q476" s="35" t="s">
        <v>888</v>
      </c>
      <c r="R476" s="31"/>
      <c r="S476" t="s">
        <v>877</v>
      </c>
      <c r="T476" s="9" t="str">
        <f t="shared" si="15"/>
        <v>Insert/Injection</v>
      </c>
      <c r="U476" s="18">
        <v>1</v>
      </c>
    </row>
    <row r="477" spans="1:21">
      <c r="A477">
        <v>-69.628209049999995</v>
      </c>
      <c r="B477">
        <v>44.551830389000003</v>
      </c>
      <c r="C477" t="s">
        <v>22</v>
      </c>
      <c r="D477" t="s">
        <v>21</v>
      </c>
      <c r="G477" s="21">
        <f t="shared" si="14"/>
        <v>1</v>
      </c>
      <c r="H477" s="29">
        <v>8</v>
      </c>
      <c r="I477" s="29">
        <v>7</v>
      </c>
      <c r="J477" s="29" t="s">
        <v>53</v>
      </c>
      <c r="K477" s="29" t="s">
        <v>53</v>
      </c>
      <c r="L477" s="29" t="s">
        <v>53</v>
      </c>
      <c r="M477" s="29" t="s">
        <v>53</v>
      </c>
      <c r="N477" s="29">
        <v>15</v>
      </c>
      <c r="O477" s="29" t="s">
        <v>883</v>
      </c>
      <c r="P477" t="s">
        <v>893</v>
      </c>
      <c r="Q477" s="35" t="s">
        <v>888</v>
      </c>
      <c r="R477" s="31"/>
      <c r="S477" t="s">
        <v>877</v>
      </c>
      <c r="T477" s="9" t="str">
        <f t="shared" si="15"/>
        <v>Insert/Injection</v>
      </c>
      <c r="U477" s="18">
        <v>1</v>
      </c>
    </row>
    <row r="478" spans="1:21">
      <c r="A478">
        <v>-69.659002271999995</v>
      </c>
      <c r="B478">
        <v>44.534143296000003</v>
      </c>
      <c r="C478" t="s">
        <v>52</v>
      </c>
      <c r="D478" t="s">
        <v>21</v>
      </c>
      <c r="G478" s="21">
        <f t="shared" si="14"/>
        <v>1</v>
      </c>
      <c r="H478" s="29">
        <v>8</v>
      </c>
      <c r="I478" s="29" t="s">
        <v>53</v>
      </c>
      <c r="J478" s="29" t="s">
        <v>53</v>
      </c>
      <c r="K478" s="29" t="s">
        <v>53</v>
      </c>
      <c r="L478" s="29" t="s">
        <v>53</v>
      </c>
      <c r="M478" s="29" t="s">
        <v>53</v>
      </c>
      <c r="N478" s="29">
        <v>10</v>
      </c>
      <c r="O478" s="29" t="s">
        <v>883</v>
      </c>
      <c r="P478" t="s">
        <v>893</v>
      </c>
      <c r="Q478" s="35" t="s">
        <v>888</v>
      </c>
      <c r="R478" s="31"/>
      <c r="S478" t="s">
        <v>877</v>
      </c>
      <c r="T478" s="9" t="str">
        <f t="shared" si="15"/>
        <v>Insert/Injection</v>
      </c>
      <c r="U478" s="18">
        <v>1</v>
      </c>
    </row>
    <row r="479" spans="1:21">
      <c r="A479">
        <v>-69.632952517999996</v>
      </c>
      <c r="B479">
        <v>44.550781123999997</v>
      </c>
      <c r="C479" t="s">
        <v>35</v>
      </c>
      <c r="D479" t="s">
        <v>21</v>
      </c>
      <c r="G479" s="21">
        <f t="shared" si="14"/>
        <v>1</v>
      </c>
      <c r="H479" s="29">
        <v>8</v>
      </c>
      <c r="I479" s="29" t="s">
        <v>53</v>
      </c>
      <c r="J479" s="29" t="s">
        <v>53</v>
      </c>
      <c r="K479" s="29" t="s">
        <v>53</v>
      </c>
      <c r="L479" s="29" t="s">
        <v>53</v>
      </c>
      <c r="M479" s="29" t="s">
        <v>53</v>
      </c>
      <c r="N479" s="29">
        <v>7</v>
      </c>
      <c r="O479" s="29" t="s">
        <v>883</v>
      </c>
      <c r="P479" t="s">
        <v>893</v>
      </c>
      <c r="Q479" s="35" t="s">
        <v>888</v>
      </c>
      <c r="R479" s="31"/>
      <c r="S479" t="s">
        <v>877</v>
      </c>
      <c r="T479" s="9" t="str">
        <f t="shared" si="15"/>
        <v>Insert/Injection</v>
      </c>
      <c r="U479" s="18">
        <v>1</v>
      </c>
    </row>
    <row r="480" spans="1:21">
      <c r="A480">
        <v>-69.652657391000005</v>
      </c>
      <c r="B480">
        <v>44.576182168999999</v>
      </c>
      <c r="C480" t="s">
        <v>16</v>
      </c>
      <c r="D480" t="s">
        <v>14</v>
      </c>
      <c r="G480" s="21">
        <f t="shared" si="14"/>
        <v>1</v>
      </c>
      <c r="H480" s="29">
        <v>8</v>
      </c>
      <c r="I480" s="29" t="s">
        <v>53</v>
      </c>
      <c r="J480" s="29" t="s">
        <v>53</v>
      </c>
      <c r="K480" s="29" t="s">
        <v>53</v>
      </c>
      <c r="L480" s="29" t="s">
        <v>53</v>
      </c>
      <c r="M480" s="29" t="s">
        <v>53</v>
      </c>
      <c r="N480" s="29">
        <v>5</v>
      </c>
      <c r="O480" s="29" t="s">
        <v>883</v>
      </c>
      <c r="P480" t="s">
        <v>893</v>
      </c>
      <c r="Q480" s="35" t="s">
        <v>888</v>
      </c>
      <c r="R480" s="31"/>
      <c r="S480" t="s">
        <v>877</v>
      </c>
      <c r="T480" s="9" t="str">
        <f t="shared" si="15"/>
        <v>Insert/Injection</v>
      </c>
      <c r="U480" s="18">
        <v>1</v>
      </c>
    </row>
    <row r="481" spans="1:21">
      <c r="A481">
        <v>-69.652119253999999</v>
      </c>
      <c r="B481">
        <v>44.574748325000002</v>
      </c>
      <c r="C481" t="s">
        <v>16</v>
      </c>
      <c r="D481" t="s">
        <v>14</v>
      </c>
      <c r="G481" s="21">
        <f t="shared" si="14"/>
        <v>1</v>
      </c>
      <c r="H481" s="29">
        <v>8</v>
      </c>
      <c r="I481" s="29" t="s">
        <v>53</v>
      </c>
      <c r="J481" s="29" t="s">
        <v>53</v>
      </c>
      <c r="K481" s="29" t="s">
        <v>53</v>
      </c>
      <c r="L481" s="29" t="s">
        <v>53</v>
      </c>
      <c r="M481" s="29" t="s">
        <v>53</v>
      </c>
      <c r="N481" s="29">
        <v>5</v>
      </c>
      <c r="O481" s="29" t="s">
        <v>883</v>
      </c>
      <c r="P481" t="s">
        <v>893</v>
      </c>
      <c r="Q481" s="35" t="s">
        <v>888</v>
      </c>
      <c r="R481" s="31"/>
      <c r="S481" t="s">
        <v>877</v>
      </c>
      <c r="T481" s="9" t="str">
        <f t="shared" si="15"/>
        <v>Insert/Injection</v>
      </c>
      <c r="U481" s="18">
        <v>1</v>
      </c>
    </row>
    <row r="482" spans="1:21">
      <c r="A482">
        <v>-69.631031761000003</v>
      </c>
      <c r="B482">
        <v>44.567647164999997</v>
      </c>
      <c r="C482" t="s">
        <v>27</v>
      </c>
      <c r="D482" t="s">
        <v>14</v>
      </c>
      <c r="G482" s="21">
        <f t="shared" si="14"/>
        <v>1</v>
      </c>
      <c r="H482" s="29">
        <v>8</v>
      </c>
      <c r="I482" s="29" t="s">
        <v>53</v>
      </c>
      <c r="J482" s="29" t="s">
        <v>53</v>
      </c>
      <c r="K482" s="29" t="s">
        <v>53</v>
      </c>
      <c r="L482" s="29" t="s">
        <v>53</v>
      </c>
      <c r="M482" s="29" t="s">
        <v>53</v>
      </c>
      <c r="N482" s="29">
        <v>3</v>
      </c>
      <c r="O482" s="29" t="s">
        <v>883</v>
      </c>
      <c r="P482" t="s">
        <v>893</v>
      </c>
      <c r="Q482" s="35" t="s">
        <v>888</v>
      </c>
      <c r="R482" s="31"/>
      <c r="S482" t="s">
        <v>877</v>
      </c>
      <c r="T482" s="9" t="str">
        <f t="shared" si="15"/>
        <v>Insert/Injection</v>
      </c>
      <c r="U482" s="18">
        <v>1</v>
      </c>
    </row>
    <row r="483" spans="1:21">
      <c r="A483">
        <v>-69.655232157</v>
      </c>
      <c r="B483">
        <v>44.580357124000002</v>
      </c>
      <c r="C483" t="s">
        <v>16</v>
      </c>
      <c r="D483" t="s">
        <v>14</v>
      </c>
      <c r="G483" s="21">
        <f t="shared" si="14"/>
        <v>1</v>
      </c>
      <c r="H483" s="29">
        <v>8</v>
      </c>
      <c r="I483" s="29" t="s">
        <v>53</v>
      </c>
      <c r="J483" s="29" t="s">
        <v>53</v>
      </c>
      <c r="K483" s="29" t="s">
        <v>53</v>
      </c>
      <c r="L483" s="29" t="s">
        <v>53</v>
      </c>
      <c r="M483" s="29" t="s">
        <v>53</v>
      </c>
      <c r="N483" s="29">
        <v>3</v>
      </c>
      <c r="O483" s="29" t="s">
        <v>883</v>
      </c>
      <c r="P483" t="s">
        <v>893</v>
      </c>
      <c r="Q483" s="35" t="s">
        <v>888</v>
      </c>
      <c r="R483" s="31"/>
      <c r="S483" t="s">
        <v>877</v>
      </c>
      <c r="T483" s="9" t="str">
        <f t="shared" si="15"/>
        <v>Insert/Injection</v>
      </c>
      <c r="U483" s="18">
        <v>1</v>
      </c>
    </row>
    <row r="484" spans="1:21">
      <c r="A484">
        <v>-69.660274157999993</v>
      </c>
      <c r="B484">
        <v>44.527014620999999</v>
      </c>
      <c r="C484" t="s">
        <v>52</v>
      </c>
      <c r="D484" t="s">
        <v>21</v>
      </c>
      <c r="G484" s="21">
        <f t="shared" si="14"/>
        <v>1</v>
      </c>
      <c r="H484" s="29">
        <v>8</v>
      </c>
      <c r="I484" s="29" t="s">
        <v>53</v>
      </c>
      <c r="J484" s="29" t="s">
        <v>53</v>
      </c>
      <c r="K484" s="29" t="s">
        <v>53</v>
      </c>
      <c r="L484" s="29" t="s">
        <v>53</v>
      </c>
      <c r="M484" s="29" t="s">
        <v>53</v>
      </c>
      <c r="N484" s="29">
        <v>3</v>
      </c>
      <c r="O484" s="29" t="s">
        <v>885</v>
      </c>
      <c r="P484" t="s">
        <v>893</v>
      </c>
      <c r="Q484" s="35" t="s">
        <v>888</v>
      </c>
      <c r="R484" s="31"/>
      <c r="S484" t="s">
        <v>877</v>
      </c>
      <c r="T484" s="9" t="str">
        <f t="shared" si="15"/>
        <v>Insert/Injection</v>
      </c>
      <c r="U484" s="18">
        <v>1</v>
      </c>
    </row>
    <row r="485" spans="1:21">
      <c r="A485">
        <v>-69.633751474999997</v>
      </c>
      <c r="B485">
        <v>44.550858454</v>
      </c>
      <c r="C485" t="s">
        <v>22</v>
      </c>
      <c r="D485" t="s">
        <v>14</v>
      </c>
      <c r="G485" s="21">
        <f t="shared" si="14"/>
        <v>1</v>
      </c>
      <c r="H485" s="29">
        <v>8</v>
      </c>
      <c r="I485" s="29" t="s">
        <v>53</v>
      </c>
      <c r="J485" s="29" t="s">
        <v>53</v>
      </c>
      <c r="K485" s="29" t="s">
        <v>53</v>
      </c>
      <c r="L485" s="29" t="s">
        <v>53</v>
      </c>
      <c r="M485" s="29" t="s">
        <v>53</v>
      </c>
      <c r="N485" s="29">
        <v>2</v>
      </c>
      <c r="O485" s="29" t="s">
        <v>883</v>
      </c>
      <c r="P485" t="s">
        <v>893</v>
      </c>
      <c r="Q485" s="35" t="s">
        <v>888</v>
      </c>
      <c r="R485" s="31"/>
      <c r="S485" t="s">
        <v>877</v>
      </c>
      <c r="T485" s="9" t="str">
        <f t="shared" si="15"/>
        <v>Insert/Injection</v>
      </c>
      <c r="U485" s="18">
        <v>1</v>
      </c>
    </row>
    <row r="486" spans="1:21">
      <c r="A486">
        <v>-69.660469546000002</v>
      </c>
      <c r="B486">
        <v>44.533698622000003</v>
      </c>
      <c r="C486" t="s">
        <v>33</v>
      </c>
      <c r="D486" t="s">
        <v>14</v>
      </c>
      <c r="G486" s="21">
        <f t="shared" si="14"/>
        <v>1</v>
      </c>
      <c r="H486" s="29">
        <v>8</v>
      </c>
      <c r="I486" s="29" t="s">
        <v>53</v>
      </c>
      <c r="J486" s="29" t="s">
        <v>53</v>
      </c>
      <c r="K486" s="29" t="s">
        <v>53</v>
      </c>
      <c r="L486" s="29" t="s">
        <v>53</v>
      </c>
      <c r="M486" s="29" t="s">
        <v>53</v>
      </c>
      <c r="N486" s="29">
        <v>2</v>
      </c>
      <c r="O486" s="29" t="s">
        <v>883</v>
      </c>
      <c r="P486" t="s">
        <v>893</v>
      </c>
      <c r="Q486" s="35" t="s">
        <v>888</v>
      </c>
      <c r="R486" s="31"/>
      <c r="S486" t="s">
        <v>877</v>
      </c>
      <c r="T486" s="9" t="str">
        <f t="shared" si="15"/>
        <v>Insert/Injection</v>
      </c>
      <c r="U486" s="18">
        <v>1</v>
      </c>
    </row>
    <row r="487" spans="1:21">
      <c r="A487">
        <v>-69.643200389</v>
      </c>
      <c r="B487">
        <v>44.534605321999997</v>
      </c>
      <c r="C487" t="s">
        <v>33</v>
      </c>
      <c r="D487" t="s">
        <v>14</v>
      </c>
      <c r="G487" s="21">
        <f t="shared" si="14"/>
        <v>1</v>
      </c>
      <c r="H487" s="29">
        <v>8</v>
      </c>
      <c r="I487" s="29" t="s">
        <v>53</v>
      </c>
      <c r="J487" s="29" t="s">
        <v>53</v>
      </c>
      <c r="K487" s="29" t="s">
        <v>53</v>
      </c>
      <c r="L487" s="29" t="s">
        <v>53</v>
      </c>
      <c r="M487" s="29" t="s">
        <v>53</v>
      </c>
      <c r="N487" s="29">
        <v>2</v>
      </c>
      <c r="O487" s="29" t="s">
        <v>885</v>
      </c>
      <c r="P487" t="s">
        <v>893</v>
      </c>
      <c r="Q487" s="35" t="s">
        <v>888</v>
      </c>
      <c r="R487" s="31"/>
      <c r="S487" t="s">
        <v>877</v>
      </c>
      <c r="T487" s="9" t="str">
        <f t="shared" si="15"/>
        <v>Insert/Injection</v>
      </c>
      <c r="U487" s="18">
        <v>1</v>
      </c>
    </row>
    <row r="488" spans="1:21">
      <c r="A488">
        <v>-69.655200426999997</v>
      </c>
      <c r="B488">
        <v>44.580150564</v>
      </c>
      <c r="C488" t="s">
        <v>16</v>
      </c>
      <c r="D488" t="s">
        <v>14</v>
      </c>
      <c r="G488" s="21">
        <f t="shared" si="14"/>
        <v>1</v>
      </c>
      <c r="H488" s="29">
        <v>8</v>
      </c>
      <c r="I488" s="29" t="s">
        <v>53</v>
      </c>
      <c r="J488" s="29" t="s">
        <v>53</v>
      </c>
      <c r="K488" s="29" t="s">
        <v>53</v>
      </c>
      <c r="L488" s="29" t="s">
        <v>53</v>
      </c>
      <c r="M488" s="29" t="s">
        <v>53</v>
      </c>
      <c r="N488" s="29">
        <v>2</v>
      </c>
      <c r="O488" s="29" t="s">
        <v>883</v>
      </c>
      <c r="P488" t="s">
        <v>893</v>
      </c>
      <c r="Q488" s="35" t="s">
        <v>888</v>
      </c>
      <c r="R488" s="31"/>
      <c r="S488" t="s">
        <v>877</v>
      </c>
      <c r="T488" s="9" t="str">
        <f t="shared" si="15"/>
        <v>Insert/Injection</v>
      </c>
      <c r="U488" s="18">
        <v>1</v>
      </c>
    </row>
    <row r="489" spans="1:21">
      <c r="A489">
        <v>-69.654341099999996</v>
      </c>
      <c r="B489">
        <v>44.578599093999998</v>
      </c>
      <c r="C489" t="s">
        <v>16</v>
      </c>
      <c r="D489" t="s">
        <v>14</v>
      </c>
      <c r="G489" s="21">
        <f t="shared" si="14"/>
        <v>1</v>
      </c>
      <c r="H489" s="29">
        <v>8</v>
      </c>
      <c r="I489" s="29" t="s">
        <v>53</v>
      </c>
      <c r="J489" s="29" t="s">
        <v>53</v>
      </c>
      <c r="K489" s="29" t="s">
        <v>53</v>
      </c>
      <c r="L489" s="29" t="s">
        <v>53</v>
      </c>
      <c r="M489" s="29" t="s">
        <v>53</v>
      </c>
      <c r="N489" s="29">
        <v>2</v>
      </c>
      <c r="O489" s="29" t="s">
        <v>883</v>
      </c>
      <c r="P489" t="s">
        <v>893</v>
      </c>
      <c r="Q489" s="35" t="s">
        <v>888</v>
      </c>
      <c r="R489" s="31"/>
      <c r="S489" t="s">
        <v>877</v>
      </c>
      <c r="T489" s="9" t="str">
        <f t="shared" si="15"/>
        <v>Insert/Injection</v>
      </c>
      <c r="U489" s="18">
        <v>1</v>
      </c>
    </row>
    <row r="490" spans="1:21">
      <c r="A490">
        <v>-69.654278425000001</v>
      </c>
      <c r="B490">
        <v>44.578514877000003</v>
      </c>
      <c r="C490" t="s">
        <v>16</v>
      </c>
      <c r="D490" t="s">
        <v>14</v>
      </c>
      <c r="G490" s="21">
        <f t="shared" si="14"/>
        <v>1</v>
      </c>
      <c r="H490" s="29">
        <v>7</v>
      </c>
      <c r="I490" s="29" t="s">
        <v>53</v>
      </c>
      <c r="J490" s="29" t="s">
        <v>53</v>
      </c>
      <c r="K490" s="29" t="s">
        <v>53</v>
      </c>
      <c r="L490" s="29" t="s">
        <v>53</v>
      </c>
      <c r="M490" s="29" t="s">
        <v>53</v>
      </c>
      <c r="N490" s="29">
        <v>8</v>
      </c>
      <c r="O490" s="29" t="s">
        <v>883</v>
      </c>
      <c r="P490" t="s">
        <v>893</v>
      </c>
      <c r="Q490" s="35" t="s">
        <v>888</v>
      </c>
      <c r="R490" s="31"/>
      <c r="S490" t="s">
        <v>877</v>
      </c>
      <c r="T490" s="9" t="str">
        <f t="shared" si="15"/>
        <v>Insert/Injection</v>
      </c>
      <c r="U490" s="18">
        <v>1</v>
      </c>
    </row>
    <row r="491" spans="1:21">
      <c r="A491">
        <v>-69.658869081999995</v>
      </c>
      <c r="B491">
        <v>44.534090767999999</v>
      </c>
      <c r="C491" t="s">
        <v>33</v>
      </c>
      <c r="D491" t="s">
        <v>21</v>
      </c>
      <c r="G491" s="21">
        <f t="shared" si="14"/>
        <v>1</v>
      </c>
      <c r="H491" s="29">
        <v>7</v>
      </c>
      <c r="I491" s="29" t="s">
        <v>53</v>
      </c>
      <c r="J491" s="29" t="s">
        <v>53</v>
      </c>
      <c r="K491" s="29" t="s">
        <v>53</v>
      </c>
      <c r="L491" s="29" t="s">
        <v>53</v>
      </c>
      <c r="M491" s="29" t="s">
        <v>53</v>
      </c>
      <c r="N491" s="29">
        <v>2</v>
      </c>
      <c r="O491" s="29" t="s">
        <v>883</v>
      </c>
      <c r="P491" t="s">
        <v>893</v>
      </c>
      <c r="Q491" s="35" t="s">
        <v>888</v>
      </c>
      <c r="R491" s="31"/>
      <c r="S491" t="s">
        <v>877</v>
      </c>
      <c r="T491" s="9" t="str">
        <f t="shared" si="15"/>
        <v>Insert/Injection</v>
      </c>
      <c r="U491" s="18">
        <v>1</v>
      </c>
    </row>
    <row r="492" spans="1:21">
      <c r="A492">
        <v>-69.655100594999993</v>
      </c>
      <c r="B492">
        <v>44.580261688999997</v>
      </c>
      <c r="C492" t="s">
        <v>13</v>
      </c>
      <c r="D492" t="s">
        <v>14</v>
      </c>
      <c r="G492" s="21">
        <f t="shared" si="14"/>
        <v>1</v>
      </c>
      <c r="H492" s="29">
        <v>7</v>
      </c>
      <c r="I492" s="29" t="s">
        <v>53</v>
      </c>
      <c r="J492" s="29" t="s">
        <v>53</v>
      </c>
      <c r="K492" s="29" t="s">
        <v>53</v>
      </c>
      <c r="L492" s="29" t="s">
        <v>53</v>
      </c>
      <c r="M492" s="29" t="s">
        <v>53</v>
      </c>
      <c r="N492" s="29">
        <v>2</v>
      </c>
      <c r="O492" s="29" t="s">
        <v>883</v>
      </c>
      <c r="P492" t="s">
        <v>893</v>
      </c>
      <c r="Q492" s="35" t="s">
        <v>888</v>
      </c>
      <c r="R492" s="31"/>
      <c r="S492" t="s">
        <v>877</v>
      </c>
      <c r="T492" s="9" t="str">
        <f t="shared" si="15"/>
        <v>Insert/Injection</v>
      </c>
      <c r="U492" s="18">
        <v>1</v>
      </c>
    </row>
    <row r="493" spans="1:21">
      <c r="A493">
        <v>-69.660187351999994</v>
      </c>
      <c r="B493">
        <v>44.534239681999999</v>
      </c>
      <c r="C493" t="s">
        <v>16</v>
      </c>
      <c r="D493" t="s">
        <v>14</v>
      </c>
      <c r="G493" s="21">
        <f t="shared" si="14"/>
        <v>1</v>
      </c>
      <c r="H493" s="29">
        <v>7</v>
      </c>
      <c r="I493" s="29" t="s">
        <v>53</v>
      </c>
      <c r="J493" s="29" t="s">
        <v>53</v>
      </c>
      <c r="K493" s="29" t="s">
        <v>53</v>
      </c>
      <c r="L493" s="29" t="s">
        <v>53</v>
      </c>
      <c r="M493" s="29" t="s">
        <v>53</v>
      </c>
      <c r="N493" s="29">
        <v>2</v>
      </c>
      <c r="O493" s="29" t="s">
        <v>883</v>
      </c>
      <c r="P493" t="s">
        <v>893</v>
      </c>
      <c r="Q493" s="35" t="s">
        <v>888</v>
      </c>
      <c r="R493" s="31"/>
      <c r="S493" t="s">
        <v>877</v>
      </c>
      <c r="T493" s="9" t="str">
        <f t="shared" si="15"/>
        <v>Insert/Injection</v>
      </c>
      <c r="U493" s="18">
        <v>1</v>
      </c>
    </row>
    <row r="494" spans="1:21">
      <c r="A494">
        <v>-69.655277268000006</v>
      </c>
      <c r="B494">
        <v>44.580441741999998</v>
      </c>
      <c r="C494" t="s">
        <v>16</v>
      </c>
      <c r="D494" t="s">
        <v>14</v>
      </c>
      <c r="G494" s="21">
        <f t="shared" si="14"/>
        <v>1</v>
      </c>
      <c r="H494" s="29">
        <v>7</v>
      </c>
      <c r="I494" s="29" t="s">
        <v>53</v>
      </c>
      <c r="J494" s="29" t="s">
        <v>53</v>
      </c>
      <c r="K494" s="29" t="s">
        <v>53</v>
      </c>
      <c r="L494" s="29" t="s">
        <v>53</v>
      </c>
      <c r="M494" s="29" t="s">
        <v>53</v>
      </c>
      <c r="N494" s="29">
        <v>2</v>
      </c>
      <c r="O494" s="29" t="s">
        <v>883</v>
      </c>
      <c r="P494" t="s">
        <v>893</v>
      </c>
      <c r="Q494" s="35" t="s">
        <v>888</v>
      </c>
      <c r="R494" s="31"/>
      <c r="S494" t="s">
        <v>877</v>
      </c>
      <c r="T494" s="9" t="str">
        <f t="shared" si="15"/>
        <v>Insert/Injection</v>
      </c>
      <c r="U494" s="18">
        <v>1</v>
      </c>
    </row>
    <row r="495" spans="1:21">
      <c r="A495">
        <v>-69.660713340000001</v>
      </c>
      <c r="B495">
        <v>44.534181934999999</v>
      </c>
      <c r="C495" t="s">
        <v>51</v>
      </c>
      <c r="D495" t="s">
        <v>14</v>
      </c>
      <c r="G495" s="21">
        <f t="shared" si="14"/>
        <v>1</v>
      </c>
      <c r="H495" s="29">
        <v>7</v>
      </c>
      <c r="I495" s="29" t="s">
        <v>53</v>
      </c>
      <c r="J495" s="29" t="s">
        <v>53</v>
      </c>
      <c r="K495" s="29" t="s">
        <v>53</v>
      </c>
      <c r="L495" s="29" t="s">
        <v>53</v>
      </c>
      <c r="M495" s="29" t="s">
        <v>53</v>
      </c>
      <c r="N495" s="29">
        <v>2</v>
      </c>
      <c r="O495" s="29" t="s">
        <v>883</v>
      </c>
      <c r="P495" t="s">
        <v>893</v>
      </c>
      <c r="Q495" s="35" t="s">
        <v>888</v>
      </c>
      <c r="R495" s="31"/>
      <c r="S495" t="s">
        <v>877</v>
      </c>
      <c r="T495" s="9" t="str">
        <f t="shared" si="15"/>
        <v>Insert/Injection</v>
      </c>
      <c r="U495" s="18">
        <v>1</v>
      </c>
    </row>
    <row r="496" spans="1:21">
      <c r="A496">
        <v>-69.662604021000007</v>
      </c>
      <c r="B496">
        <v>44.528882557999999</v>
      </c>
      <c r="C496" t="s">
        <v>22</v>
      </c>
      <c r="D496" t="s">
        <v>14</v>
      </c>
      <c r="G496" s="21">
        <f t="shared" si="14"/>
        <v>1</v>
      </c>
      <c r="H496" s="29">
        <v>6</v>
      </c>
      <c r="I496" s="29" t="s">
        <v>53</v>
      </c>
      <c r="J496" s="29" t="s">
        <v>53</v>
      </c>
      <c r="K496" s="29" t="s">
        <v>53</v>
      </c>
      <c r="L496" s="29" t="s">
        <v>53</v>
      </c>
      <c r="M496" s="29" t="s">
        <v>53</v>
      </c>
      <c r="N496" s="29">
        <v>7</v>
      </c>
      <c r="O496" s="29" t="s">
        <v>883</v>
      </c>
      <c r="P496" t="s">
        <v>893</v>
      </c>
      <c r="Q496" s="35" t="s">
        <v>888</v>
      </c>
      <c r="R496" s="31"/>
      <c r="S496" t="s">
        <v>877</v>
      </c>
      <c r="T496" s="9" t="str">
        <f t="shared" si="15"/>
        <v>Insert/Injection</v>
      </c>
      <c r="U496" s="18">
        <v>1</v>
      </c>
    </row>
    <row r="497" spans="1:21">
      <c r="A497">
        <v>-69.652301870000002</v>
      </c>
      <c r="B497">
        <v>44.575403516999998</v>
      </c>
      <c r="C497" t="s">
        <v>16</v>
      </c>
      <c r="D497" t="s">
        <v>14</v>
      </c>
      <c r="G497" s="21">
        <f t="shared" si="14"/>
        <v>1</v>
      </c>
      <c r="H497" s="29">
        <v>6</v>
      </c>
      <c r="I497" s="29" t="s">
        <v>53</v>
      </c>
      <c r="J497" s="29" t="s">
        <v>53</v>
      </c>
      <c r="K497" s="29" t="s">
        <v>53</v>
      </c>
      <c r="L497" s="29" t="s">
        <v>53</v>
      </c>
      <c r="M497" s="29" t="s">
        <v>53</v>
      </c>
      <c r="N497" s="29">
        <v>7</v>
      </c>
      <c r="O497" s="29" t="s">
        <v>883</v>
      </c>
      <c r="P497" t="s">
        <v>893</v>
      </c>
      <c r="Q497" s="35" t="s">
        <v>888</v>
      </c>
      <c r="R497" s="31"/>
      <c r="S497" t="s">
        <v>877</v>
      </c>
      <c r="T497" s="9" t="str">
        <f t="shared" si="15"/>
        <v>Insert/Injection</v>
      </c>
      <c r="U497" s="18">
        <v>1</v>
      </c>
    </row>
    <row r="498" spans="1:21">
      <c r="A498">
        <v>-69.660057977999998</v>
      </c>
      <c r="B498">
        <v>44.534168639999997</v>
      </c>
      <c r="C498" t="s">
        <v>16</v>
      </c>
      <c r="D498" t="s">
        <v>14</v>
      </c>
      <c r="G498" s="21">
        <f t="shared" si="14"/>
        <v>1</v>
      </c>
      <c r="H498" s="29">
        <v>6</v>
      </c>
      <c r="I498" s="29" t="s">
        <v>53</v>
      </c>
      <c r="J498" s="29" t="s">
        <v>53</v>
      </c>
      <c r="K498" s="29" t="s">
        <v>53</v>
      </c>
      <c r="L498" s="29" t="s">
        <v>53</v>
      </c>
      <c r="M498" s="29" t="s">
        <v>53</v>
      </c>
      <c r="N498" s="29">
        <v>5</v>
      </c>
      <c r="O498" s="29" t="s">
        <v>883</v>
      </c>
      <c r="P498" t="s">
        <v>893</v>
      </c>
      <c r="Q498" s="35" t="s">
        <v>888</v>
      </c>
      <c r="R498" s="31"/>
      <c r="S498" t="s">
        <v>877</v>
      </c>
      <c r="T498" s="9" t="str">
        <f t="shared" si="15"/>
        <v>Insert/Injection</v>
      </c>
      <c r="U498" s="18">
        <v>1</v>
      </c>
    </row>
    <row r="499" spans="1:21">
      <c r="A499">
        <v>-69.627832251000001</v>
      </c>
      <c r="B499">
        <v>44.550770544999999</v>
      </c>
      <c r="C499" t="s">
        <v>22</v>
      </c>
      <c r="D499" t="s">
        <v>21</v>
      </c>
      <c r="G499" s="21">
        <f t="shared" si="14"/>
        <v>1</v>
      </c>
      <c r="H499" s="29">
        <v>6</v>
      </c>
      <c r="I499" s="29" t="s">
        <v>53</v>
      </c>
      <c r="J499" s="29" t="s">
        <v>53</v>
      </c>
      <c r="K499" s="29" t="s">
        <v>53</v>
      </c>
      <c r="L499" s="29" t="s">
        <v>53</v>
      </c>
      <c r="M499" s="29" t="s">
        <v>53</v>
      </c>
      <c r="N499" s="29">
        <v>4</v>
      </c>
      <c r="O499" s="29" t="s">
        <v>885</v>
      </c>
      <c r="P499" t="s">
        <v>893</v>
      </c>
      <c r="Q499" s="35" t="s">
        <v>888</v>
      </c>
      <c r="R499" s="31"/>
      <c r="S499" t="s">
        <v>877</v>
      </c>
      <c r="T499" s="9" t="str">
        <f t="shared" si="15"/>
        <v>Insert/Injection</v>
      </c>
      <c r="U499" s="18">
        <v>1</v>
      </c>
    </row>
    <row r="500" spans="1:21">
      <c r="A500">
        <v>-69.660742049000007</v>
      </c>
      <c r="B500">
        <v>44.534215574000001</v>
      </c>
      <c r="C500" t="s">
        <v>51</v>
      </c>
      <c r="D500" t="s">
        <v>14</v>
      </c>
      <c r="G500" s="21">
        <f t="shared" si="14"/>
        <v>1</v>
      </c>
      <c r="H500" s="29">
        <v>6</v>
      </c>
      <c r="I500" s="29" t="s">
        <v>53</v>
      </c>
      <c r="J500" s="29" t="s">
        <v>53</v>
      </c>
      <c r="K500" s="29" t="s">
        <v>53</v>
      </c>
      <c r="L500" s="29" t="s">
        <v>53</v>
      </c>
      <c r="M500" s="29" t="s">
        <v>53</v>
      </c>
      <c r="N500" s="29">
        <v>4</v>
      </c>
      <c r="O500" s="29" t="s">
        <v>883</v>
      </c>
      <c r="P500" t="s">
        <v>893</v>
      </c>
      <c r="Q500" s="35" t="s">
        <v>888</v>
      </c>
      <c r="R500" s="31"/>
      <c r="S500" t="s">
        <v>877</v>
      </c>
      <c r="T500" s="9" t="str">
        <f t="shared" si="15"/>
        <v>Insert/Injection</v>
      </c>
      <c r="U500" s="18">
        <v>1</v>
      </c>
    </row>
    <row r="501" spans="1:21">
      <c r="A501">
        <v>-69.660699739999998</v>
      </c>
      <c r="B501">
        <v>44.534174595000003</v>
      </c>
      <c r="C501" t="s">
        <v>51</v>
      </c>
      <c r="D501" t="s">
        <v>19</v>
      </c>
      <c r="G501" s="21">
        <f t="shared" si="14"/>
        <v>1</v>
      </c>
      <c r="H501" s="29">
        <v>6</v>
      </c>
      <c r="I501" s="29" t="s">
        <v>53</v>
      </c>
      <c r="J501" s="29" t="s">
        <v>53</v>
      </c>
      <c r="K501" s="29" t="s">
        <v>53</v>
      </c>
      <c r="L501" s="29" t="s">
        <v>53</v>
      </c>
      <c r="M501" s="29" t="s">
        <v>53</v>
      </c>
      <c r="N501" s="29">
        <v>3</v>
      </c>
      <c r="O501" s="29" t="s">
        <v>883</v>
      </c>
      <c r="P501" t="s">
        <v>893</v>
      </c>
      <c r="Q501" s="35" t="s">
        <v>888</v>
      </c>
      <c r="R501" s="31"/>
      <c r="S501" t="s">
        <v>877</v>
      </c>
      <c r="T501" s="9" t="str">
        <f t="shared" si="15"/>
        <v>Insert/Injection</v>
      </c>
      <c r="U501" s="18">
        <v>1</v>
      </c>
    </row>
    <row r="502" spans="1:21">
      <c r="A502">
        <v>-69.655889005999995</v>
      </c>
      <c r="B502">
        <v>44.580491868999999</v>
      </c>
      <c r="C502" t="s">
        <v>16</v>
      </c>
      <c r="D502" t="s">
        <v>14</v>
      </c>
      <c r="G502" s="21">
        <f t="shared" si="14"/>
        <v>1</v>
      </c>
      <c r="H502" s="29">
        <v>6</v>
      </c>
      <c r="I502" s="29" t="s">
        <v>53</v>
      </c>
      <c r="J502" s="29" t="s">
        <v>53</v>
      </c>
      <c r="K502" s="29" t="s">
        <v>53</v>
      </c>
      <c r="L502" s="29" t="s">
        <v>53</v>
      </c>
      <c r="M502" s="29" t="s">
        <v>53</v>
      </c>
      <c r="N502" s="29">
        <v>2</v>
      </c>
      <c r="O502" s="29" t="s">
        <v>883</v>
      </c>
      <c r="P502" t="s">
        <v>893</v>
      </c>
      <c r="Q502" s="35" t="s">
        <v>888</v>
      </c>
      <c r="R502" s="31"/>
      <c r="S502" t="s">
        <v>877</v>
      </c>
      <c r="T502" s="9" t="str">
        <f t="shared" si="15"/>
        <v>Insert/Injection</v>
      </c>
      <c r="U502" s="18">
        <v>1</v>
      </c>
    </row>
    <row r="503" spans="1:21">
      <c r="A503">
        <v>-69.655182389000004</v>
      </c>
      <c r="B503">
        <v>44.580164924000002</v>
      </c>
      <c r="C503" t="s">
        <v>16</v>
      </c>
      <c r="D503" t="s">
        <v>14</v>
      </c>
      <c r="G503" s="21">
        <f t="shared" si="14"/>
        <v>1</v>
      </c>
      <c r="H503" s="29">
        <v>6</v>
      </c>
      <c r="I503" s="29" t="s">
        <v>53</v>
      </c>
      <c r="J503" s="29" t="s">
        <v>53</v>
      </c>
      <c r="K503" s="29" t="s">
        <v>53</v>
      </c>
      <c r="L503" s="29" t="s">
        <v>53</v>
      </c>
      <c r="M503" s="29" t="s">
        <v>53</v>
      </c>
      <c r="N503" s="29">
        <v>2</v>
      </c>
      <c r="O503" s="29" t="s">
        <v>883</v>
      </c>
      <c r="P503" t="s">
        <v>893</v>
      </c>
      <c r="Q503" s="35" t="s">
        <v>888</v>
      </c>
      <c r="R503" s="31"/>
      <c r="S503" t="s">
        <v>877</v>
      </c>
      <c r="T503" s="9" t="str">
        <f t="shared" si="15"/>
        <v>Insert/Injection</v>
      </c>
      <c r="U503" s="18">
        <v>1</v>
      </c>
    </row>
    <row r="504" spans="1:21">
      <c r="A504">
        <v>-69.659008709000005</v>
      </c>
      <c r="B504">
        <v>44.534032007999997</v>
      </c>
      <c r="C504" t="s">
        <v>52</v>
      </c>
      <c r="D504" t="s">
        <v>21</v>
      </c>
      <c r="G504" s="21">
        <f t="shared" si="14"/>
        <v>1</v>
      </c>
      <c r="H504" s="29">
        <v>6</v>
      </c>
      <c r="I504" s="29" t="s">
        <v>53</v>
      </c>
      <c r="J504" s="29" t="s">
        <v>53</v>
      </c>
      <c r="K504" s="29" t="s">
        <v>53</v>
      </c>
      <c r="L504" s="29" t="s">
        <v>53</v>
      </c>
      <c r="M504" s="29" t="s">
        <v>53</v>
      </c>
      <c r="N504" s="29">
        <v>2</v>
      </c>
      <c r="O504" s="29" t="s">
        <v>883</v>
      </c>
      <c r="P504" t="s">
        <v>893</v>
      </c>
      <c r="Q504" s="35" t="s">
        <v>888</v>
      </c>
      <c r="R504" s="31"/>
      <c r="S504" t="s">
        <v>877</v>
      </c>
      <c r="T504" s="9" t="str">
        <f t="shared" si="15"/>
        <v>Insert/Injection</v>
      </c>
      <c r="U504" s="18">
        <v>1</v>
      </c>
    </row>
    <row r="505" spans="1:21">
      <c r="A505">
        <v>-69.660747162999996</v>
      </c>
      <c r="B505">
        <v>44.527209810999999</v>
      </c>
      <c r="C505" t="s">
        <v>52</v>
      </c>
      <c r="D505" t="s">
        <v>21</v>
      </c>
      <c r="G505" s="21">
        <f t="shared" si="14"/>
        <v>1</v>
      </c>
      <c r="H505" s="29">
        <v>6</v>
      </c>
      <c r="I505" s="29" t="s">
        <v>53</v>
      </c>
      <c r="J505" s="29" t="s">
        <v>53</v>
      </c>
      <c r="K505" s="29" t="s">
        <v>53</v>
      </c>
      <c r="L505" s="29" t="s">
        <v>53</v>
      </c>
      <c r="M505" s="29" t="s">
        <v>53</v>
      </c>
      <c r="N505" s="29">
        <v>2</v>
      </c>
      <c r="O505" s="29" t="s">
        <v>883</v>
      </c>
      <c r="P505" t="s">
        <v>893</v>
      </c>
      <c r="Q505" s="35" t="s">
        <v>888</v>
      </c>
      <c r="R505" s="31"/>
      <c r="S505" t="s">
        <v>877</v>
      </c>
      <c r="T505" s="9" t="str">
        <f t="shared" si="15"/>
        <v>Insert/Injection</v>
      </c>
      <c r="U505" s="18">
        <v>1</v>
      </c>
    </row>
    <row r="506" spans="1:21">
      <c r="A506">
        <v>-69.627276042999995</v>
      </c>
      <c r="B506">
        <v>44.552245491999997</v>
      </c>
      <c r="C506" t="s">
        <v>22</v>
      </c>
      <c r="D506" t="s">
        <v>14</v>
      </c>
      <c r="G506" s="21">
        <f t="shared" si="14"/>
        <v>1</v>
      </c>
      <c r="H506" s="29">
        <v>5</v>
      </c>
      <c r="I506" s="29" t="s">
        <v>53</v>
      </c>
      <c r="J506" s="29" t="s">
        <v>53</v>
      </c>
      <c r="K506" s="29" t="s">
        <v>53</v>
      </c>
      <c r="L506" s="29" t="s">
        <v>53</v>
      </c>
      <c r="M506" s="29" t="s">
        <v>53</v>
      </c>
      <c r="N506" s="29">
        <v>35</v>
      </c>
      <c r="O506" s="29" t="s">
        <v>885</v>
      </c>
      <c r="P506" t="s">
        <v>893</v>
      </c>
      <c r="Q506" s="35" t="s">
        <v>888</v>
      </c>
      <c r="R506" s="31"/>
      <c r="S506" t="s">
        <v>877</v>
      </c>
      <c r="T506" s="9" t="str">
        <f t="shared" si="15"/>
        <v>Insert/Injection</v>
      </c>
      <c r="U506" s="18">
        <v>1</v>
      </c>
    </row>
    <row r="507" spans="1:21">
      <c r="A507">
        <v>-69.627746154999997</v>
      </c>
      <c r="B507">
        <v>44.550686667999997</v>
      </c>
      <c r="C507" t="s">
        <v>22</v>
      </c>
      <c r="D507" t="s">
        <v>14</v>
      </c>
      <c r="G507" s="21">
        <f t="shared" si="14"/>
        <v>1</v>
      </c>
      <c r="H507" s="29">
        <v>5</v>
      </c>
      <c r="I507" s="29" t="s">
        <v>53</v>
      </c>
      <c r="J507" s="29" t="s">
        <v>53</v>
      </c>
      <c r="K507" s="29" t="s">
        <v>53</v>
      </c>
      <c r="L507" s="29" t="s">
        <v>53</v>
      </c>
      <c r="M507" s="29" t="s">
        <v>53</v>
      </c>
      <c r="N507" s="29">
        <v>10</v>
      </c>
      <c r="O507" s="29" t="s">
        <v>885</v>
      </c>
      <c r="P507" t="s">
        <v>893</v>
      </c>
      <c r="Q507" s="35" t="s">
        <v>888</v>
      </c>
      <c r="R507" s="31"/>
      <c r="S507" t="s">
        <v>877</v>
      </c>
      <c r="T507" s="9" t="str">
        <f t="shared" si="15"/>
        <v>Insert/Injection</v>
      </c>
      <c r="U507" s="18">
        <v>1</v>
      </c>
    </row>
    <row r="508" spans="1:21">
      <c r="A508">
        <v>-69.627911421999997</v>
      </c>
      <c r="B508">
        <v>44.550804653</v>
      </c>
      <c r="C508" t="s">
        <v>22</v>
      </c>
      <c r="D508" t="s">
        <v>14</v>
      </c>
      <c r="G508" s="21">
        <f t="shared" si="14"/>
        <v>1</v>
      </c>
      <c r="H508" s="29">
        <v>5</v>
      </c>
      <c r="I508" s="29" t="s">
        <v>53</v>
      </c>
      <c r="J508" s="29" t="s">
        <v>53</v>
      </c>
      <c r="K508" s="29" t="s">
        <v>53</v>
      </c>
      <c r="L508" s="29" t="s">
        <v>53</v>
      </c>
      <c r="M508" s="29" t="s">
        <v>53</v>
      </c>
      <c r="N508" s="29">
        <v>4</v>
      </c>
      <c r="O508" s="29" t="s">
        <v>885</v>
      </c>
      <c r="P508" t="s">
        <v>893</v>
      </c>
      <c r="Q508" s="35" t="s">
        <v>888</v>
      </c>
      <c r="R508" s="31"/>
      <c r="S508" t="s">
        <v>877</v>
      </c>
      <c r="T508" s="9" t="str">
        <f t="shared" si="15"/>
        <v>Insert/Injection</v>
      </c>
      <c r="U508" s="18">
        <v>1</v>
      </c>
    </row>
    <row r="509" spans="1:21">
      <c r="A509">
        <v>-69.627705984000002</v>
      </c>
      <c r="B509">
        <v>44.550629016999999</v>
      </c>
      <c r="C509" t="s">
        <v>22</v>
      </c>
      <c r="D509" t="s">
        <v>14</v>
      </c>
      <c r="G509" s="21">
        <f t="shared" si="14"/>
        <v>1</v>
      </c>
      <c r="H509" s="29">
        <v>5</v>
      </c>
      <c r="I509" s="29" t="s">
        <v>53</v>
      </c>
      <c r="J509" s="29" t="s">
        <v>53</v>
      </c>
      <c r="K509" s="29" t="s">
        <v>53</v>
      </c>
      <c r="L509" s="29" t="s">
        <v>53</v>
      </c>
      <c r="M509" s="29" t="s">
        <v>53</v>
      </c>
      <c r="N509" s="29">
        <v>4</v>
      </c>
      <c r="O509" s="29" t="s">
        <v>885</v>
      </c>
      <c r="P509" t="s">
        <v>893</v>
      </c>
      <c r="Q509" s="35" t="s">
        <v>888</v>
      </c>
      <c r="R509" s="31"/>
      <c r="S509" t="s">
        <v>877</v>
      </c>
      <c r="T509" s="9" t="str">
        <f t="shared" si="15"/>
        <v>Insert/Injection</v>
      </c>
      <c r="U509" s="18">
        <v>1</v>
      </c>
    </row>
    <row r="510" spans="1:21">
      <c r="A510">
        <v>-69.646300319999995</v>
      </c>
      <c r="B510">
        <v>44.561561750000003</v>
      </c>
      <c r="C510" t="s">
        <v>13</v>
      </c>
      <c r="D510" t="s">
        <v>14</v>
      </c>
      <c r="G510" s="21">
        <f t="shared" si="14"/>
        <v>1</v>
      </c>
      <c r="H510" s="29">
        <v>5</v>
      </c>
      <c r="I510" s="29" t="s">
        <v>53</v>
      </c>
      <c r="J510" s="29" t="s">
        <v>53</v>
      </c>
      <c r="K510" s="29" t="s">
        <v>53</v>
      </c>
      <c r="L510" s="29" t="s">
        <v>53</v>
      </c>
      <c r="M510" s="29" t="s">
        <v>53</v>
      </c>
      <c r="N510" s="29">
        <v>3</v>
      </c>
      <c r="O510" s="29" t="s">
        <v>885</v>
      </c>
      <c r="P510" t="s">
        <v>893</v>
      </c>
      <c r="Q510" s="35" t="s">
        <v>888</v>
      </c>
      <c r="R510" s="31"/>
      <c r="S510" t="s">
        <v>877</v>
      </c>
      <c r="T510" s="9" t="str">
        <f t="shared" si="15"/>
        <v>Insert/Injection</v>
      </c>
      <c r="U510" s="18">
        <v>1</v>
      </c>
    </row>
    <row r="511" spans="1:21">
      <c r="A511">
        <v>-69.660531148999993</v>
      </c>
      <c r="B511">
        <v>44.533782621</v>
      </c>
      <c r="C511" t="s">
        <v>16</v>
      </c>
      <c r="D511" t="s">
        <v>21</v>
      </c>
      <c r="G511" s="21">
        <f t="shared" si="14"/>
        <v>1</v>
      </c>
      <c r="H511" s="29">
        <v>5</v>
      </c>
      <c r="I511" s="29" t="s">
        <v>53</v>
      </c>
      <c r="J511" s="29" t="s">
        <v>53</v>
      </c>
      <c r="K511" s="29" t="s">
        <v>53</v>
      </c>
      <c r="L511" s="29" t="s">
        <v>53</v>
      </c>
      <c r="M511" s="29" t="s">
        <v>53</v>
      </c>
      <c r="N511" s="29">
        <v>2</v>
      </c>
      <c r="O511" s="29" t="s">
        <v>883</v>
      </c>
      <c r="P511" t="s">
        <v>893</v>
      </c>
      <c r="Q511" s="35" t="s">
        <v>888</v>
      </c>
      <c r="R511" s="31"/>
      <c r="S511" t="s">
        <v>877</v>
      </c>
      <c r="T511" s="9" t="str">
        <f t="shared" si="15"/>
        <v>Insert/Injection</v>
      </c>
      <c r="U511" s="18">
        <v>1</v>
      </c>
    </row>
    <row r="512" spans="1:21">
      <c r="A512">
        <v>-69.627130500999996</v>
      </c>
      <c r="B512">
        <v>44.551959107000002</v>
      </c>
      <c r="C512" t="s">
        <v>22</v>
      </c>
      <c r="D512" t="s">
        <v>14</v>
      </c>
      <c r="G512" s="21">
        <f t="shared" si="14"/>
        <v>1</v>
      </c>
      <c r="H512" s="29">
        <v>4</v>
      </c>
      <c r="I512" s="29" t="s">
        <v>53</v>
      </c>
      <c r="J512" s="29" t="s">
        <v>53</v>
      </c>
      <c r="K512" s="29" t="s">
        <v>53</v>
      </c>
      <c r="L512" s="29" t="s">
        <v>53</v>
      </c>
      <c r="M512" s="29" t="s">
        <v>53</v>
      </c>
      <c r="N512" s="29">
        <v>50</v>
      </c>
      <c r="O512" s="29" t="s">
        <v>884</v>
      </c>
      <c r="P512" t="s">
        <v>893</v>
      </c>
      <c r="Q512" s="35" t="s">
        <v>888</v>
      </c>
      <c r="R512" s="31"/>
      <c r="S512" t="s">
        <v>877</v>
      </c>
      <c r="T512" s="9" t="str">
        <f t="shared" si="15"/>
        <v>Insert/Injection</v>
      </c>
      <c r="U512" s="18">
        <v>1</v>
      </c>
    </row>
    <row r="513" spans="1:21">
      <c r="A513">
        <v>-69.627170641000006</v>
      </c>
      <c r="B513">
        <v>44.552107497999998</v>
      </c>
      <c r="C513" t="s">
        <v>22</v>
      </c>
      <c r="D513" t="s">
        <v>14</v>
      </c>
      <c r="G513" s="21">
        <f t="shared" si="14"/>
        <v>1</v>
      </c>
      <c r="H513" s="29">
        <v>4</v>
      </c>
      <c r="I513" s="29" t="s">
        <v>53</v>
      </c>
      <c r="J513" s="29" t="s">
        <v>53</v>
      </c>
      <c r="K513" s="29" t="s">
        <v>53</v>
      </c>
      <c r="L513" s="29" t="s">
        <v>53</v>
      </c>
      <c r="M513" s="29" t="s">
        <v>53</v>
      </c>
      <c r="N513" s="29">
        <v>40</v>
      </c>
      <c r="O513" s="29" t="s">
        <v>884</v>
      </c>
      <c r="P513" t="s">
        <v>893</v>
      </c>
      <c r="Q513" s="35" t="s">
        <v>888</v>
      </c>
      <c r="R513" s="31"/>
      <c r="S513" t="s">
        <v>877</v>
      </c>
      <c r="T513" s="9" t="str">
        <f t="shared" si="15"/>
        <v>Insert/Injection</v>
      </c>
      <c r="U513" s="18">
        <v>1</v>
      </c>
    </row>
    <row r="514" spans="1:21">
      <c r="A514">
        <v>-69.627433233999994</v>
      </c>
      <c r="B514">
        <v>44.552883680000001</v>
      </c>
      <c r="C514" t="s">
        <v>22</v>
      </c>
      <c r="D514" t="s">
        <v>14</v>
      </c>
      <c r="G514" s="21">
        <f t="shared" ref="G514:G577" si="16">IF(Q514="Y", 1, 0)</f>
        <v>1</v>
      </c>
      <c r="H514" s="29">
        <v>4</v>
      </c>
      <c r="I514" s="29" t="s">
        <v>53</v>
      </c>
      <c r="J514" s="29" t="s">
        <v>53</v>
      </c>
      <c r="K514" s="29" t="s">
        <v>53</v>
      </c>
      <c r="L514" s="29" t="s">
        <v>53</v>
      </c>
      <c r="M514" s="29" t="s">
        <v>53</v>
      </c>
      <c r="N514" s="29">
        <v>20</v>
      </c>
      <c r="O514" s="29" t="s">
        <v>885</v>
      </c>
      <c r="P514" t="s">
        <v>893</v>
      </c>
      <c r="Q514" s="35" t="s">
        <v>888</v>
      </c>
      <c r="R514" s="31"/>
      <c r="S514" t="s">
        <v>877</v>
      </c>
      <c r="T514" s="9" t="str">
        <f t="shared" ref="T514:T577" si="17">IF(Q514="N","None",(IF(AND(S514="Ornamental",Q514="Y"),"Insert/Injection",(IF(AND(OR(S514="Bush",H514&lt;10),Q514="Y"),"Manual Removal","Organic Spray")))))</f>
        <v>Insert/Injection</v>
      </c>
      <c r="U514" s="18">
        <v>1</v>
      </c>
    </row>
    <row r="515" spans="1:21">
      <c r="A515">
        <v>-69.627530906999993</v>
      </c>
      <c r="B515">
        <v>44.553180138999998</v>
      </c>
      <c r="C515" t="s">
        <v>22</v>
      </c>
      <c r="D515" t="s">
        <v>14</v>
      </c>
      <c r="G515" s="21">
        <f t="shared" si="16"/>
        <v>1</v>
      </c>
      <c r="H515" s="29">
        <v>4</v>
      </c>
      <c r="I515" s="29" t="s">
        <v>53</v>
      </c>
      <c r="J515" s="29" t="s">
        <v>53</v>
      </c>
      <c r="K515" s="29" t="s">
        <v>53</v>
      </c>
      <c r="L515" s="29" t="s">
        <v>53</v>
      </c>
      <c r="M515" s="29" t="s">
        <v>53</v>
      </c>
      <c r="N515" s="29">
        <v>15</v>
      </c>
      <c r="O515" s="29" t="s">
        <v>885</v>
      </c>
      <c r="P515" t="s">
        <v>893</v>
      </c>
      <c r="Q515" s="35" t="s">
        <v>888</v>
      </c>
      <c r="R515" s="31"/>
      <c r="S515" t="s">
        <v>877</v>
      </c>
      <c r="T515" s="9" t="str">
        <f t="shared" si="17"/>
        <v>Insert/Injection</v>
      </c>
      <c r="U515" s="18">
        <v>1</v>
      </c>
    </row>
    <row r="516" spans="1:21">
      <c r="A516">
        <v>-69.627185863999998</v>
      </c>
      <c r="B516">
        <v>44.552855569000002</v>
      </c>
      <c r="C516" t="s">
        <v>22</v>
      </c>
      <c r="D516" t="s">
        <v>14</v>
      </c>
      <c r="G516" s="21">
        <f t="shared" si="16"/>
        <v>1</v>
      </c>
      <c r="H516" s="29">
        <v>4</v>
      </c>
      <c r="I516" s="29" t="s">
        <v>53</v>
      </c>
      <c r="J516" s="29" t="s">
        <v>53</v>
      </c>
      <c r="K516" s="29" t="s">
        <v>53</v>
      </c>
      <c r="L516" s="29" t="s">
        <v>53</v>
      </c>
      <c r="M516" s="29" t="s">
        <v>53</v>
      </c>
      <c r="N516" s="29">
        <v>6</v>
      </c>
      <c r="O516" s="29" t="s">
        <v>884</v>
      </c>
      <c r="P516" t="s">
        <v>893</v>
      </c>
      <c r="Q516" s="35" t="s">
        <v>888</v>
      </c>
      <c r="R516" s="31"/>
      <c r="S516" t="s">
        <v>877</v>
      </c>
      <c r="T516" s="9" t="str">
        <f t="shared" si="17"/>
        <v>Insert/Injection</v>
      </c>
      <c r="U516" s="18">
        <v>1</v>
      </c>
    </row>
    <row r="517" spans="1:21">
      <c r="A517">
        <v>-69.627155242000001</v>
      </c>
      <c r="B517">
        <v>44.551626847999998</v>
      </c>
      <c r="C517" t="s">
        <v>28</v>
      </c>
      <c r="D517" t="s">
        <v>14</v>
      </c>
      <c r="G517" s="21">
        <f t="shared" si="16"/>
        <v>1</v>
      </c>
      <c r="H517" s="29">
        <v>4</v>
      </c>
      <c r="I517" s="29">
        <v>2</v>
      </c>
      <c r="J517" s="29">
        <v>1</v>
      </c>
      <c r="K517" s="29" t="s">
        <v>53</v>
      </c>
      <c r="L517" s="29" t="s">
        <v>53</v>
      </c>
      <c r="M517" s="29" t="s">
        <v>53</v>
      </c>
      <c r="N517" s="29">
        <v>2</v>
      </c>
      <c r="O517" s="29" t="s">
        <v>884</v>
      </c>
      <c r="P517" t="s">
        <v>893</v>
      </c>
      <c r="Q517" s="35" t="s">
        <v>888</v>
      </c>
      <c r="R517" s="31"/>
      <c r="S517" t="s">
        <v>877</v>
      </c>
      <c r="T517" s="9" t="str">
        <f t="shared" si="17"/>
        <v>Insert/Injection</v>
      </c>
      <c r="U517" s="18">
        <v>1</v>
      </c>
    </row>
    <row r="518" spans="1:21">
      <c r="A518">
        <v>-69.627146612000004</v>
      </c>
      <c r="B518">
        <v>44.551707405999998</v>
      </c>
      <c r="C518" t="s">
        <v>28</v>
      </c>
      <c r="D518" t="s">
        <v>14</v>
      </c>
      <c r="G518" s="21">
        <f t="shared" si="16"/>
        <v>1</v>
      </c>
      <c r="H518" s="29">
        <v>4</v>
      </c>
      <c r="I518" s="29">
        <v>4</v>
      </c>
      <c r="J518" s="29">
        <v>3</v>
      </c>
      <c r="K518" s="29">
        <v>1</v>
      </c>
      <c r="L518" s="29" t="s">
        <v>53</v>
      </c>
      <c r="M518" s="29" t="s">
        <v>53</v>
      </c>
      <c r="N518" s="29">
        <v>2</v>
      </c>
      <c r="O518" s="29" t="s">
        <v>884</v>
      </c>
      <c r="P518" t="s">
        <v>893</v>
      </c>
      <c r="Q518" s="35" t="s">
        <v>888</v>
      </c>
      <c r="R518" s="31"/>
      <c r="S518" t="s">
        <v>877</v>
      </c>
      <c r="T518" s="9" t="str">
        <f t="shared" si="17"/>
        <v>Insert/Injection</v>
      </c>
      <c r="U518" s="18">
        <v>1</v>
      </c>
    </row>
    <row r="519" spans="1:21">
      <c r="A519">
        <v>-69.633630843000006</v>
      </c>
      <c r="B519">
        <v>44.550842164000002</v>
      </c>
      <c r="C519" t="s">
        <v>22</v>
      </c>
      <c r="D519" t="s">
        <v>14</v>
      </c>
      <c r="G519" s="21">
        <f t="shared" si="16"/>
        <v>1</v>
      </c>
      <c r="H519" s="29">
        <v>4</v>
      </c>
      <c r="I519" s="29" t="s">
        <v>53</v>
      </c>
      <c r="J519" s="29" t="s">
        <v>53</v>
      </c>
      <c r="K519" s="29" t="s">
        <v>53</v>
      </c>
      <c r="L519" s="29" t="s">
        <v>53</v>
      </c>
      <c r="M519" s="29" t="s">
        <v>53</v>
      </c>
      <c r="N519" s="29">
        <v>2</v>
      </c>
      <c r="O519" s="29" t="s">
        <v>883</v>
      </c>
      <c r="P519" t="s">
        <v>893</v>
      </c>
      <c r="Q519" s="35" t="s">
        <v>888</v>
      </c>
      <c r="R519" s="31"/>
      <c r="S519" t="s">
        <v>877</v>
      </c>
      <c r="T519" s="9" t="str">
        <f t="shared" si="17"/>
        <v>Insert/Injection</v>
      </c>
      <c r="U519" s="18">
        <v>1</v>
      </c>
    </row>
    <row r="520" spans="1:21">
      <c r="A520">
        <v>-69.655900935000005</v>
      </c>
      <c r="B520">
        <v>44.580442062000003</v>
      </c>
      <c r="C520" t="s">
        <v>16</v>
      </c>
      <c r="D520" t="s">
        <v>14</v>
      </c>
      <c r="G520" s="21">
        <f t="shared" si="16"/>
        <v>1</v>
      </c>
      <c r="H520" s="29">
        <v>4</v>
      </c>
      <c r="I520" s="29" t="s">
        <v>53</v>
      </c>
      <c r="J520" s="29" t="s">
        <v>53</v>
      </c>
      <c r="K520" s="29" t="s">
        <v>53</v>
      </c>
      <c r="L520" s="29" t="s">
        <v>53</v>
      </c>
      <c r="M520" s="29" t="s">
        <v>53</v>
      </c>
      <c r="N520" s="29">
        <v>2</v>
      </c>
      <c r="O520" s="29" t="s">
        <v>883</v>
      </c>
      <c r="P520" t="s">
        <v>893</v>
      </c>
      <c r="Q520" s="35" t="s">
        <v>888</v>
      </c>
      <c r="R520" s="31"/>
      <c r="S520" t="s">
        <v>877</v>
      </c>
      <c r="T520" s="9" t="str">
        <f t="shared" si="17"/>
        <v>Insert/Injection</v>
      </c>
      <c r="U520" s="18">
        <v>1</v>
      </c>
    </row>
    <row r="521" spans="1:21">
      <c r="A521">
        <v>-69.627235811000006</v>
      </c>
      <c r="B521">
        <v>44.552804440000003</v>
      </c>
      <c r="C521" t="s">
        <v>22</v>
      </c>
      <c r="D521" t="s">
        <v>14</v>
      </c>
      <c r="G521" s="21">
        <f t="shared" si="16"/>
        <v>1</v>
      </c>
      <c r="H521" s="29">
        <v>3</v>
      </c>
      <c r="I521" s="29" t="s">
        <v>53</v>
      </c>
      <c r="J521" s="29" t="s">
        <v>53</v>
      </c>
      <c r="K521" s="29" t="s">
        <v>53</v>
      </c>
      <c r="L521" s="29" t="s">
        <v>53</v>
      </c>
      <c r="M521" s="29" t="s">
        <v>53</v>
      </c>
      <c r="N521" s="29">
        <v>20</v>
      </c>
      <c r="O521" s="29" t="s">
        <v>884</v>
      </c>
      <c r="P521" t="s">
        <v>893</v>
      </c>
      <c r="Q521" s="35" t="s">
        <v>888</v>
      </c>
      <c r="R521" s="31"/>
      <c r="S521" t="s">
        <v>877</v>
      </c>
      <c r="T521" s="9" t="str">
        <f t="shared" si="17"/>
        <v>Insert/Injection</v>
      </c>
      <c r="U521" s="18">
        <v>1</v>
      </c>
    </row>
    <row r="522" spans="1:21">
      <c r="A522">
        <v>-69.627628591000004</v>
      </c>
      <c r="B522">
        <v>44.553294792999999</v>
      </c>
      <c r="C522" t="s">
        <v>22</v>
      </c>
      <c r="D522" t="s">
        <v>14</v>
      </c>
      <c r="G522" s="21">
        <f t="shared" si="16"/>
        <v>1</v>
      </c>
      <c r="H522" s="29">
        <v>3</v>
      </c>
      <c r="I522" s="29" t="s">
        <v>53</v>
      </c>
      <c r="J522" s="29" t="s">
        <v>53</v>
      </c>
      <c r="K522" s="29" t="s">
        <v>53</v>
      </c>
      <c r="L522" s="29" t="s">
        <v>53</v>
      </c>
      <c r="M522" s="29" t="s">
        <v>53</v>
      </c>
      <c r="N522" s="29">
        <v>15</v>
      </c>
      <c r="O522" s="29" t="s">
        <v>885</v>
      </c>
      <c r="P522" t="s">
        <v>893</v>
      </c>
      <c r="Q522" s="35" t="s">
        <v>888</v>
      </c>
      <c r="R522" s="31"/>
      <c r="S522" t="s">
        <v>877</v>
      </c>
      <c r="T522" s="9" t="str">
        <f t="shared" si="17"/>
        <v>Insert/Injection</v>
      </c>
      <c r="U522" s="18">
        <v>1</v>
      </c>
    </row>
    <row r="523" spans="1:21">
      <c r="A523">
        <v>-69.627712055000003</v>
      </c>
      <c r="B523">
        <v>44.551043507999999</v>
      </c>
      <c r="C523" t="s">
        <v>16</v>
      </c>
      <c r="D523" t="s">
        <v>21</v>
      </c>
      <c r="G523" s="21">
        <f t="shared" si="16"/>
        <v>1</v>
      </c>
      <c r="H523" s="29">
        <v>3</v>
      </c>
      <c r="I523" s="29" t="s">
        <v>53</v>
      </c>
      <c r="J523" s="29" t="s">
        <v>53</v>
      </c>
      <c r="K523" s="29" t="s">
        <v>53</v>
      </c>
      <c r="L523" s="29" t="s">
        <v>53</v>
      </c>
      <c r="M523" s="29" t="s">
        <v>53</v>
      </c>
      <c r="N523" s="29">
        <v>5</v>
      </c>
      <c r="O523" s="29" t="s">
        <v>885</v>
      </c>
      <c r="P523" t="s">
        <v>893</v>
      </c>
      <c r="Q523" s="35" t="s">
        <v>888</v>
      </c>
      <c r="R523" s="31"/>
      <c r="S523" t="s">
        <v>877</v>
      </c>
      <c r="T523" s="9" t="str">
        <f t="shared" si="17"/>
        <v>Insert/Injection</v>
      </c>
      <c r="U523" s="18">
        <v>1</v>
      </c>
    </row>
    <row r="524" spans="1:21">
      <c r="A524">
        <v>-69.633496756</v>
      </c>
      <c r="B524">
        <v>44.550820608999999</v>
      </c>
      <c r="C524" t="s">
        <v>22</v>
      </c>
      <c r="D524" t="s">
        <v>14</v>
      </c>
      <c r="G524" s="21">
        <f t="shared" si="16"/>
        <v>1</v>
      </c>
      <c r="H524" s="29">
        <v>3</v>
      </c>
      <c r="I524" s="29" t="s">
        <v>53</v>
      </c>
      <c r="J524" s="29" t="s">
        <v>53</v>
      </c>
      <c r="K524" s="29" t="s">
        <v>53</v>
      </c>
      <c r="L524" s="29" t="s">
        <v>53</v>
      </c>
      <c r="M524" s="29" t="s">
        <v>53</v>
      </c>
      <c r="N524" s="29">
        <v>4</v>
      </c>
      <c r="O524" s="29" t="s">
        <v>883</v>
      </c>
      <c r="P524" t="s">
        <v>893</v>
      </c>
      <c r="Q524" s="35" t="s">
        <v>888</v>
      </c>
      <c r="R524" s="31"/>
      <c r="S524" t="s">
        <v>877</v>
      </c>
      <c r="T524" s="9" t="str">
        <f t="shared" si="17"/>
        <v>Insert/Injection</v>
      </c>
      <c r="U524" s="18">
        <v>1</v>
      </c>
    </row>
    <row r="525" spans="1:21">
      <c r="A525">
        <v>-69.627548722</v>
      </c>
      <c r="B525">
        <v>44.551067037000003</v>
      </c>
      <c r="C525" t="s">
        <v>16</v>
      </c>
      <c r="D525" t="s">
        <v>14</v>
      </c>
      <c r="G525" s="21">
        <f t="shared" si="16"/>
        <v>1</v>
      </c>
      <c r="H525" s="29">
        <v>3</v>
      </c>
      <c r="I525" s="29" t="s">
        <v>53</v>
      </c>
      <c r="J525" s="29" t="s">
        <v>53</v>
      </c>
      <c r="K525" s="29" t="s">
        <v>53</v>
      </c>
      <c r="L525" s="29" t="s">
        <v>53</v>
      </c>
      <c r="M525" s="29" t="s">
        <v>53</v>
      </c>
      <c r="N525" s="29">
        <v>3</v>
      </c>
      <c r="O525" s="29" t="s">
        <v>885</v>
      </c>
      <c r="P525" t="s">
        <v>893</v>
      </c>
      <c r="Q525" s="35" t="s">
        <v>888</v>
      </c>
      <c r="R525" s="31"/>
      <c r="S525" t="s">
        <v>877</v>
      </c>
      <c r="T525" s="9" t="str">
        <f t="shared" si="17"/>
        <v>Insert/Injection</v>
      </c>
      <c r="U525" s="18">
        <v>1</v>
      </c>
    </row>
    <row r="526" spans="1:21">
      <c r="A526">
        <v>-69.627184596999996</v>
      </c>
      <c r="B526">
        <v>44.551287305999999</v>
      </c>
      <c r="C526" t="s">
        <v>28</v>
      </c>
      <c r="D526" t="s">
        <v>14</v>
      </c>
      <c r="G526" s="21">
        <f t="shared" si="16"/>
        <v>1</v>
      </c>
      <c r="H526" s="29">
        <v>3</v>
      </c>
      <c r="I526" s="29">
        <v>3</v>
      </c>
      <c r="J526" s="29">
        <v>1</v>
      </c>
      <c r="K526" s="29">
        <v>1</v>
      </c>
      <c r="L526" s="29" t="s">
        <v>53</v>
      </c>
      <c r="M526" s="29" t="s">
        <v>53</v>
      </c>
      <c r="N526" s="29">
        <v>2</v>
      </c>
      <c r="O526" s="29" t="s">
        <v>884</v>
      </c>
      <c r="P526" t="s">
        <v>893</v>
      </c>
      <c r="Q526" s="35" t="s">
        <v>888</v>
      </c>
      <c r="R526" s="31"/>
      <c r="S526" t="s">
        <v>877</v>
      </c>
      <c r="T526" s="9" t="str">
        <f t="shared" si="17"/>
        <v>Insert/Injection</v>
      </c>
      <c r="U526" s="18">
        <v>1</v>
      </c>
    </row>
    <row r="527" spans="1:21">
      <c r="A527">
        <v>-69.627084651999994</v>
      </c>
      <c r="B527">
        <v>44.552212285000003</v>
      </c>
      <c r="C527" t="s">
        <v>28</v>
      </c>
      <c r="D527" t="s">
        <v>14</v>
      </c>
      <c r="G527" s="21">
        <f t="shared" si="16"/>
        <v>1</v>
      </c>
      <c r="H527" s="29">
        <v>3</v>
      </c>
      <c r="I527" s="29">
        <v>1</v>
      </c>
      <c r="J527" s="29">
        <v>1</v>
      </c>
      <c r="K527" s="29">
        <v>1</v>
      </c>
      <c r="L527" s="29">
        <v>1</v>
      </c>
      <c r="M527" s="29">
        <v>1</v>
      </c>
      <c r="N527" s="29">
        <v>2</v>
      </c>
      <c r="O527" s="29" t="s">
        <v>884</v>
      </c>
      <c r="P527" t="s">
        <v>893</v>
      </c>
      <c r="Q527" s="35" t="s">
        <v>888</v>
      </c>
      <c r="R527" s="31"/>
      <c r="S527" t="s">
        <v>877</v>
      </c>
      <c r="T527" s="9" t="str">
        <f t="shared" si="17"/>
        <v>Insert/Injection</v>
      </c>
      <c r="U527" s="18">
        <v>1</v>
      </c>
    </row>
    <row r="528" spans="1:21">
      <c r="A528">
        <v>-69.627203952000002</v>
      </c>
      <c r="B528">
        <v>44.552401690000003</v>
      </c>
      <c r="C528" t="s">
        <v>28</v>
      </c>
      <c r="D528" t="s">
        <v>14</v>
      </c>
      <c r="G528" s="21">
        <f t="shared" si="16"/>
        <v>1</v>
      </c>
      <c r="H528" s="29">
        <v>3</v>
      </c>
      <c r="I528" s="29">
        <v>2</v>
      </c>
      <c r="J528" s="29">
        <v>1</v>
      </c>
      <c r="K528" s="29" t="s">
        <v>53</v>
      </c>
      <c r="L528" s="29" t="s">
        <v>53</v>
      </c>
      <c r="M528" s="29" t="s">
        <v>53</v>
      </c>
      <c r="N528" s="29">
        <v>2</v>
      </c>
      <c r="O528" s="29" t="s">
        <v>884</v>
      </c>
      <c r="P528" t="s">
        <v>893</v>
      </c>
      <c r="Q528" s="35" t="s">
        <v>888</v>
      </c>
      <c r="R528" s="31"/>
      <c r="S528" t="s">
        <v>877</v>
      </c>
      <c r="T528" s="9" t="str">
        <f t="shared" si="17"/>
        <v>Insert/Injection</v>
      </c>
      <c r="U528" s="18">
        <v>1</v>
      </c>
    </row>
    <row r="529" spans="1:21">
      <c r="A529">
        <v>-69.627205470999996</v>
      </c>
      <c r="B529">
        <v>44.552465323</v>
      </c>
      <c r="C529" t="s">
        <v>28</v>
      </c>
      <c r="D529" t="s">
        <v>14</v>
      </c>
      <c r="G529" s="21">
        <f t="shared" si="16"/>
        <v>1</v>
      </c>
      <c r="H529" s="29">
        <v>3</v>
      </c>
      <c r="I529" s="29">
        <v>3</v>
      </c>
      <c r="J529" s="29">
        <v>1</v>
      </c>
      <c r="K529" s="29" t="s">
        <v>53</v>
      </c>
      <c r="L529" s="29" t="s">
        <v>53</v>
      </c>
      <c r="M529" s="29" t="s">
        <v>53</v>
      </c>
      <c r="N529" s="29">
        <v>2</v>
      </c>
      <c r="O529" s="29" t="s">
        <v>884</v>
      </c>
      <c r="P529" t="s">
        <v>893</v>
      </c>
      <c r="Q529" s="35" t="s">
        <v>888</v>
      </c>
      <c r="R529" s="31"/>
      <c r="S529" t="s">
        <v>877</v>
      </c>
      <c r="T529" s="9" t="str">
        <f t="shared" si="17"/>
        <v>Insert/Injection</v>
      </c>
      <c r="U529" s="18">
        <v>1</v>
      </c>
    </row>
    <row r="530" spans="1:21">
      <c r="A530">
        <v>-69.627243395999997</v>
      </c>
      <c r="B530">
        <v>44.552490042000002</v>
      </c>
      <c r="C530" t="s">
        <v>28</v>
      </c>
      <c r="D530" t="s">
        <v>14</v>
      </c>
      <c r="G530" s="21">
        <f t="shared" si="16"/>
        <v>1</v>
      </c>
      <c r="H530" s="29">
        <v>3</v>
      </c>
      <c r="I530" s="29">
        <v>2</v>
      </c>
      <c r="J530" s="29">
        <v>2</v>
      </c>
      <c r="K530" s="29" t="s">
        <v>53</v>
      </c>
      <c r="L530" s="29" t="s">
        <v>53</v>
      </c>
      <c r="M530" s="29" t="s">
        <v>53</v>
      </c>
      <c r="N530" s="29">
        <v>2</v>
      </c>
      <c r="O530" s="29" t="s">
        <v>884</v>
      </c>
      <c r="P530" t="s">
        <v>893</v>
      </c>
      <c r="Q530" s="35" t="s">
        <v>888</v>
      </c>
      <c r="R530" s="31"/>
      <c r="S530" t="s">
        <v>877</v>
      </c>
      <c r="T530" s="9" t="str">
        <f t="shared" si="17"/>
        <v>Insert/Injection</v>
      </c>
      <c r="U530" s="18">
        <v>1</v>
      </c>
    </row>
    <row r="531" spans="1:21">
      <c r="A531">
        <v>-69.627188631999999</v>
      </c>
      <c r="B531">
        <v>44.551157570000001</v>
      </c>
      <c r="C531" t="s">
        <v>28</v>
      </c>
      <c r="D531" t="s">
        <v>14</v>
      </c>
      <c r="G531" s="21">
        <f t="shared" si="16"/>
        <v>1</v>
      </c>
      <c r="H531" s="29">
        <v>3</v>
      </c>
      <c r="I531" s="29">
        <v>3</v>
      </c>
      <c r="J531" s="29" t="s">
        <v>53</v>
      </c>
      <c r="K531" s="29" t="s">
        <v>53</v>
      </c>
      <c r="L531" s="29" t="s">
        <v>53</v>
      </c>
      <c r="M531" s="29" t="s">
        <v>53</v>
      </c>
      <c r="N531" s="29">
        <v>2</v>
      </c>
      <c r="O531" s="29" t="s">
        <v>885</v>
      </c>
      <c r="P531" t="s">
        <v>893</v>
      </c>
      <c r="Q531" s="35" t="s">
        <v>888</v>
      </c>
      <c r="R531" s="31"/>
      <c r="S531" t="s">
        <v>877</v>
      </c>
      <c r="T531" s="9" t="str">
        <f t="shared" si="17"/>
        <v>Insert/Injection</v>
      </c>
      <c r="U531" s="18">
        <v>1</v>
      </c>
    </row>
    <row r="532" spans="1:21">
      <c r="A532">
        <v>-69.627224026999997</v>
      </c>
      <c r="B532">
        <v>44.551231274000003</v>
      </c>
      <c r="C532" t="s">
        <v>28</v>
      </c>
      <c r="D532" t="s">
        <v>14</v>
      </c>
      <c r="G532" s="21">
        <f t="shared" si="16"/>
        <v>1</v>
      </c>
      <c r="H532" s="29">
        <v>3</v>
      </c>
      <c r="I532" s="29">
        <v>3</v>
      </c>
      <c r="J532" s="29">
        <v>2</v>
      </c>
      <c r="K532" s="29">
        <v>2</v>
      </c>
      <c r="L532" s="29" t="s">
        <v>53</v>
      </c>
      <c r="M532" s="29" t="s">
        <v>53</v>
      </c>
      <c r="N532" s="29">
        <v>2</v>
      </c>
      <c r="O532" s="29" t="s">
        <v>885</v>
      </c>
      <c r="P532" t="s">
        <v>893</v>
      </c>
      <c r="Q532" s="35" t="s">
        <v>888</v>
      </c>
      <c r="R532" s="31"/>
      <c r="S532" t="s">
        <v>877</v>
      </c>
      <c r="T532" s="9" t="str">
        <f t="shared" si="17"/>
        <v>Insert/Injection</v>
      </c>
      <c r="U532" s="18">
        <v>1</v>
      </c>
    </row>
    <row r="533" spans="1:21">
      <c r="A533">
        <v>-69.627198538000002</v>
      </c>
      <c r="B533">
        <v>44.552910416000003</v>
      </c>
      <c r="C533" t="s">
        <v>16</v>
      </c>
      <c r="D533" t="s">
        <v>14</v>
      </c>
      <c r="G533" s="21">
        <f t="shared" si="16"/>
        <v>1</v>
      </c>
      <c r="H533" s="29">
        <v>3</v>
      </c>
      <c r="I533" s="29" t="s">
        <v>53</v>
      </c>
      <c r="J533" s="29" t="s">
        <v>53</v>
      </c>
      <c r="K533" s="29" t="s">
        <v>53</v>
      </c>
      <c r="L533" s="29" t="s">
        <v>53</v>
      </c>
      <c r="M533" s="29" t="s">
        <v>53</v>
      </c>
      <c r="N533" s="29">
        <v>2</v>
      </c>
      <c r="O533" s="29" t="s">
        <v>884</v>
      </c>
      <c r="P533" t="s">
        <v>893</v>
      </c>
      <c r="Q533" s="35" t="s">
        <v>888</v>
      </c>
      <c r="R533" s="31"/>
      <c r="S533" t="s">
        <v>877</v>
      </c>
      <c r="T533" s="9" t="str">
        <f t="shared" si="17"/>
        <v>Insert/Injection</v>
      </c>
      <c r="U533" s="18">
        <v>1</v>
      </c>
    </row>
    <row r="534" spans="1:21">
      <c r="A534">
        <v>-69.627433922999998</v>
      </c>
      <c r="B534">
        <v>44.551153796999998</v>
      </c>
      <c r="C534" t="s">
        <v>16</v>
      </c>
      <c r="D534" t="s">
        <v>14</v>
      </c>
      <c r="G534" s="21">
        <f t="shared" si="16"/>
        <v>1</v>
      </c>
      <c r="H534" s="29">
        <v>3</v>
      </c>
      <c r="I534" s="29" t="s">
        <v>53</v>
      </c>
      <c r="J534" s="29" t="s">
        <v>53</v>
      </c>
      <c r="K534" s="29" t="s">
        <v>53</v>
      </c>
      <c r="L534" s="29" t="s">
        <v>53</v>
      </c>
      <c r="M534" s="29" t="s">
        <v>53</v>
      </c>
      <c r="N534" s="29">
        <v>2</v>
      </c>
      <c r="O534" s="29" t="s">
        <v>885</v>
      </c>
      <c r="P534" t="s">
        <v>893</v>
      </c>
      <c r="Q534" s="35" t="s">
        <v>888</v>
      </c>
      <c r="R534" s="31"/>
      <c r="S534" t="s">
        <v>877</v>
      </c>
      <c r="T534" s="9" t="str">
        <f t="shared" si="17"/>
        <v>Insert/Injection</v>
      </c>
      <c r="U534" s="18">
        <v>1</v>
      </c>
    </row>
    <row r="535" spans="1:21">
      <c r="A535">
        <v>-69.652188339000006</v>
      </c>
      <c r="B535">
        <v>44.574355202</v>
      </c>
      <c r="C535" t="s">
        <v>16</v>
      </c>
      <c r="D535" t="s">
        <v>14</v>
      </c>
      <c r="G535" s="21">
        <f t="shared" si="16"/>
        <v>1</v>
      </c>
      <c r="H535" s="29">
        <v>2</v>
      </c>
      <c r="I535" s="29" t="s">
        <v>53</v>
      </c>
      <c r="J535" s="29" t="s">
        <v>53</v>
      </c>
      <c r="K535" s="29" t="s">
        <v>53</v>
      </c>
      <c r="L535" s="29" t="s">
        <v>53</v>
      </c>
      <c r="M535" s="29" t="s">
        <v>53</v>
      </c>
      <c r="N535" s="29">
        <v>25</v>
      </c>
      <c r="O535" s="29" t="s">
        <v>883</v>
      </c>
      <c r="P535" t="s">
        <v>893</v>
      </c>
      <c r="Q535" s="35" t="s">
        <v>888</v>
      </c>
      <c r="R535" s="31"/>
      <c r="S535" t="s">
        <v>877</v>
      </c>
      <c r="T535" s="9" t="str">
        <f t="shared" si="17"/>
        <v>Insert/Injection</v>
      </c>
      <c r="U535" s="18">
        <v>1</v>
      </c>
    </row>
    <row r="536" spans="1:21">
      <c r="A536">
        <v>-69.627784007000002</v>
      </c>
      <c r="B536">
        <v>44.550948337000001</v>
      </c>
      <c r="C536" t="s">
        <v>16</v>
      </c>
      <c r="D536" t="s">
        <v>19</v>
      </c>
      <c r="G536" s="21">
        <f t="shared" si="16"/>
        <v>1</v>
      </c>
      <c r="H536" s="29">
        <v>2</v>
      </c>
      <c r="I536" s="29" t="s">
        <v>53</v>
      </c>
      <c r="J536" s="29" t="s">
        <v>53</v>
      </c>
      <c r="K536" s="29" t="s">
        <v>53</v>
      </c>
      <c r="L536" s="29" t="s">
        <v>53</v>
      </c>
      <c r="M536" s="29" t="s">
        <v>53</v>
      </c>
      <c r="N536" s="29">
        <v>2</v>
      </c>
      <c r="O536" s="29" t="s">
        <v>885</v>
      </c>
      <c r="P536" t="s">
        <v>893</v>
      </c>
      <c r="Q536" s="35" t="s">
        <v>888</v>
      </c>
      <c r="R536" s="31"/>
      <c r="S536" t="s">
        <v>877</v>
      </c>
      <c r="T536" s="9" t="str">
        <f t="shared" si="17"/>
        <v>Insert/Injection</v>
      </c>
      <c r="U536" s="18">
        <v>1</v>
      </c>
    </row>
    <row r="537" spans="1:21">
      <c r="A537">
        <v>-69.627096195999997</v>
      </c>
      <c r="B537">
        <v>44.552256335999999</v>
      </c>
      <c r="C537" t="s">
        <v>31</v>
      </c>
      <c r="D537" t="s">
        <v>14</v>
      </c>
      <c r="G537" s="21">
        <f t="shared" si="16"/>
        <v>1</v>
      </c>
      <c r="H537" s="29">
        <v>2</v>
      </c>
      <c r="I537" s="29" t="s">
        <v>53</v>
      </c>
      <c r="J537" s="29" t="s">
        <v>53</v>
      </c>
      <c r="K537" s="29" t="s">
        <v>53</v>
      </c>
      <c r="L537" s="29" t="s">
        <v>53</v>
      </c>
      <c r="M537" s="29" t="s">
        <v>53</v>
      </c>
      <c r="N537" s="29">
        <v>40</v>
      </c>
      <c r="O537" s="29" t="s">
        <v>884</v>
      </c>
      <c r="P537" t="s">
        <v>893</v>
      </c>
      <c r="Q537" s="35" t="s">
        <v>888</v>
      </c>
      <c r="R537" s="31"/>
      <c r="S537" t="s">
        <v>880</v>
      </c>
      <c r="T537" s="9" t="str">
        <f t="shared" si="17"/>
        <v>Manual Removal</v>
      </c>
      <c r="U537" s="18">
        <v>1</v>
      </c>
    </row>
    <row r="538" spans="1:21">
      <c r="A538">
        <v>-69.627251595999994</v>
      </c>
      <c r="B538">
        <v>44.552649305000003</v>
      </c>
      <c r="C538" t="s">
        <v>31</v>
      </c>
      <c r="D538" t="s">
        <v>14</v>
      </c>
      <c r="G538" s="21">
        <f t="shared" si="16"/>
        <v>1</v>
      </c>
      <c r="H538" s="29">
        <v>2</v>
      </c>
      <c r="I538" s="29" t="s">
        <v>53</v>
      </c>
      <c r="J538" s="29" t="s">
        <v>53</v>
      </c>
      <c r="K538" s="29" t="s">
        <v>53</v>
      </c>
      <c r="L538" s="29" t="s">
        <v>53</v>
      </c>
      <c r="M538" s="29" t="s">
        <v>53</v>
      </c>
      <c r="N538" s="29">
        <v>25</v>
      </c>
      <c r="O538" s="29" t="s">
        <v>884</v>
      </c>
      <c r="P538" t="s">
        <v>893</v>
      </c>
      <c r="Q538" s="35" t="s">
        <v>888</v>
      </c>
      <c r="R538" s="31"/>
      <c r="S538" t="s">
        <v>880</v>
      </c>
      <c r="T538" s="9" t="str">
        <f t="shared" si="17"/>
        <v>Manual Removal</v>
      </c>
      <c r="U538" s="18">
        <v>1</v>
      </c>
    </row>
    <row r="539" spans="1:21">
      <c r="A539">
        <v>-69.627295519</v>
      </c>
      <c r="B539">
        <v>44.552631228999999</v>
      </c>
      <c r="C539" t="s">
        <v>31</v>
      </c>
      <c r="D539" t="s">
        <v>14</v>
      </c>
      <c r="G539" s="21">
        <f t="shared" si="16"/>
        <v>1</v>
      </c>
      <c r="H539" s="29">
        <v>2</v>
      </c>
      <c r="I539" s="29" t="s">
        <v>53</v>
      </c>
      <c r="J539" s="29" t="s">
        <v>53</v>
      </c>
      <c r="K539" s="29" t="s">
        <v>53</v>
      </c>
      <c r="L539" s="29" t="s">
        <v>53</v>
      </c>
      <c r="M539" s="29" t="s">
        <v>53</v>
      </c>
      <c r="N539" s="29">
        <v>25</v>
      </c>
      <c r="O539" s="29" t="s">
        <v>884</v>
      </c>
      <c r="P539" t="s">
        <v>893</v>
      </c>
      <c r="Q539" s="35" t="s">
        <v>888</v>
      </c>
      <c r="R539" s="31"/>
      <c r="S539" t="s">
        <v>880</v>
      </c>
      <c r="T539" s="9" t="str">
        <f t="shared" si="17"/>
        <v>Manual Removal</v>
      </c>
      <c r="U539" s="18">
        <v>1</v>
      </c>
    </row>
    <row r="540" spans="1:21">
      <c r="A540">
        <v>-69.627102918000006</v>
      </c>
      <c r="B540">
        <v>44.552232601999997</v>
      </c>
      <c r="C540" t="s">
        <v>31</v>
      </c>
      <c r="D540" t="s">
        <v>14</v>
      </c>
      <c r="G540" s="21">
        <f t="shared" si="16"/>
        <v>1</v>
      </c>
      <c r="H540" s="29">
        <v>2</v>
      </c>
      <c r="I540" s="29" t="s">
        <v>53</v>
      </c>
      <c r="J540" s="29" t="s">
        <v>53</v>
      </c>
      <c r="K540" s="29" t="s">
        <v>53</v>
      </c>
      <c r="L540" s="29" t="s">
        <v>53</v>
      </c>
      <c r="M540" s="29" t="s">
        <v>53</v>
      </c>
      <c r="N540" s="29">
        <v>10</v>
      </c>
      <c r="O540" s="29" t="s">
        <v>884</v>
      </c>
      <c r="P540" t="s">
        <v>893</v>
      </c>
      <c r="Q540" s="35" t="s">
        <v>888</v>
      </c>
      <c r="R540" s="31"/>
      <c r="S540" t="s">
        <v>880</v>
      </c>
      <c r="T540" s="9" t="str">
        <f t="shared" si="17"/>
        <v>Manual Removal</v>
      </c>
      <c r="U540" s="18">
        <v>1</v>
      </c>
    </row>
    <row r="541" spans="1:21">
      <c r="A541">
        <v>-69.627136031000006</v>
      </c>
      <c r="B541">
        <v>44.552257253999997</v>
      </c>
      <c r="C541" t="s">
        <v>31</v>
      </c>
      <c r="D541" t="s">
        <v>14</v>
      </c>
      <c r="G541" s="21">
        <f t="shared" si="16"/>
        <v>1</v>
      </c>
      <c r="H541" s="29">
        <v>2</v>
      </c>
      <c r="I541" s="29" t="s">
        <v>53</v>
      </c>
      <c r="J541" s="29" t="s">
        <v>53</v>
      </c>
      <c r="K541" s="29" t="s">
        <v>53</v>
      </c>
      <c r="L541" s="29" t="s">
        <v>53</v>
      </c>
      <c r="M541" s="29" t="s">
        <v>53</v>
      </c>
      <c r="N541" s="29">
        <v>5</v>
      </c>
      <c r="O541" s="29" t="s">
        <v>884</v>
      </c>
      <c r="P541" t="s">
        <v>893</v>
      </c>
      <c r="Q541" s="35" t="s">
        <v>888</v>
      </c>
      <c r="R541" s="31"/>
      <c r="S541" t="s">
        <v>880</v>
      </c>
      <c r="T541" s="9" t="str">
        <f t="shared" si="17"/>
        <v>Manual Removal</v>
      </c>
      <c r="U541" s="18">
        <v>1</v>
      </c>
    </row>
    <row r="542" spans="1:21">
      <c r="A542">
        <v>-69.627161178999998</v>
      </c>
      <c r="B542">
        <v>44.552673261000002</v>
      </c>
      <c r="C542" t="s">
        <v>31</v>
      </c>
      <c r="D542" t="s">
        <v>14</v>
      </c>
      <c r="G542" s="21">
        <f t="shared" si="16"/>
        <v>1</v>
      </c>
      <c r="H542" s="29">
        <v>2</v>
      </c>
      <c r="I542" s="29" t="s">
        <v>53</v>
      </c>
      <c r="J542" s="29" t="s">
        <v>53</v>
      </c>
      <c r="K542" s="29" t="s">
        <v>53</v>
      </c>
      <c r="L542" s="29" t="s">
        <v>53</v>
      </c>
      <c r="M542" s="29" t="s">
        <v>53</v>
      </c>
      <c r="N542" s="29">
        <v>5</v>
      </c>
      <c r="O542" s="29" t="s">
        <v>884</v>
      </c>
      <c r="P542" t="s">
        <v>893</v>
      </c>
      <c r="Q542" s="35" t="s">
        <v>888</v>
      </c>
      <c r="R542" s="31"/>
      <c r="S542" t="s">
        <v>880</v>
      </c>
      <c r="T542" s="9" t="str">
        <f t="shared" si="17"/>
        <v>Manual Removal</v>
      </c>
      <c r="U542" s="18">
        <v>1</v>
      </c>
    </row>
    <row r="543" spans="1:21">
      <c r="A543">
        <v>-69.627292800999996</v>
      </c>
      <c r="B543">
        <v>44.552707302000002</v>
      </c>
      <c r="C543" t="s">
        <v>31</v>
      </c>
      <c r="D543" t="s">
        <v>14</v>
      </c>
      <c r="G543" s="21">
        <f t="shared" si="16"/>
        <v>1</v>
      </c>
      <c r="H543" s="29">
        <v>1</v>
      </c>
      <c r="I543" s="29" t="s">
        <v>53</v>
      </c>
      <c r="J543" s="29" t="s">
        <v>53</v>
      </c>
      <c r="K543" s="29" t="s">
        <v>53</v>
      </c>
      <c r="L543" s="29" t="s">
        <v>53</v>
      </c>
      <c r="M543" s="29" t="s">
        <v>53</v>
      </c>
      <c r="N543" s="29">
        <v>30</v>
      </c>
      <c r="O543" s="29" t="s">
        <v>884</v>
      </c>
      <c r="P543" t="s">
        <v>893</v>
      </c>
      <c r="Q543" s="35" t="s">
        <v>888</v>
      </c>
      <c r="R543" s="31"/>
      <c r="S543" t="s">
        <v>880</v>
      </c>
      <c r="T543" s="9" t="str">
        <f t="shared" si="17"/>
        <v>Manual Removal</v>
      </c>
      <c r="U543" s="18">
        <v>1</v>
      </c>
    </row>
    <row r="544" spans="1:21">
      <c r="A544">
        <v>-69.627188770999993</v>
      </c>
      <c r="B544">
        <v>44.552655426999998</v>
      </c>
      <c r="C544" t="s">
        <v>31</v>
      </c>
      <c r="D544" t="s">
        <v>14</v>
      </c>
      <c r="G544" s="21">
        <f t="shared" si="16"/>
        <v>1</v>
      </c>
      <c r="H544" s="29">
        <v>1</v>
      </c>
      <c r="I544" s="29" t="s">
        <v>53</v>
      </c>
      <c r="J544" s="29" t="s">
        <v>53</v>
      </c>
      <c r="K544" s="29" t="s">
        <v>53</v>
      </c>
      <c r="L544" s="29" t="s">
        <v>53</v>
      </c>
      <c r="M544" s="29" t="s">
        <v>53</v>
      </c>
      <c r="N544" s="29">
        <v>5</v>
      </c>
      <c r="O544" s="29" t="s">
        <v>884</v>
      </c>
      <c r="P544" t="s">
        <v>893</v>
      </c>
      <c r="Q544" s="35" t="s">
        <v>888</v>
      </c>
      <c r="R544" s="31"/>
      <c r="S544" t="s">
        <v>880</v>
      </c>
      <c r="T544" s="9" t="str">
        <f t="shared" si="17"/>
        <v>Manual Removal</v>
      </c>
      <c r="U544" s="18">
        <v>1</v>
      </c>
    </row>
    <row r="545" spans="1:21">
      <c r="A545">
        <v>-69.662159380999995</v>
      </c>
      <c r="B545">
        <v>44.528607317000002</v>
      </c>
      <c r="C545" t="s">
        <v>48</v>
      </c>
      <c r="D545" t="s">
        <v>21</v>
      </c>
      <c r="G545" s="21">
        <f t="shared" si="16"/>
        <v>1</v>
      </c>
      <c r="H545" s="29">
        <v>9</v>
      </c>
      <c r="I545" s="29" t="s">
        <v>53</v>
      </c>
      <c r="J545" s="29" t="s">
        <v>53</v>
      </c>
      <c r="K545" s="29" t="s">
        <v>53</v>
      </c>
      <c r="L545" s="29" t="s">
        <v>53</v>
      </c>
      <c r="M545" s="29" t="s">
        <v>53</v>
      </c>
      <c r="N545" s="29">
        <v>15</v>
      </c>
      <c r="O545" s="29" t="s">
        <v>883</v>
      </c>
      <c r="P545" t="s">
        <v>893</v>
      </c>
      <c r="Q545" s="35" t="s">
        <v>888</v>
      </c>
      <c r="R545" s="31"/>
      <c r="S545" t="s">
        <v>879</v>
      </c>
      <c r="T545" s="9" t="str">
        <f t="shared" si="17"/>
        <v>Manual Removal</v>
      </c>
      <c r="U545" s="18">
        <v>1</v>
      </c>
    </row>
    <row r="546" spans="1:21">
      <c r="A546">
        <v>-69.662260275999998</v>
      </c>
      <c r="B546">
        <v>44.528683061999999</v>
      </c>
      <c r="C546" t="s">
        <v>48</v>
      </c>
      <c r="D546" t="s">
        <v>21</v>
      </c>
      <c r="G546" s="21">
        <f t="shared" si="16"/>
        <v>1</v>
      </c>
      <c r="H546" s="29">
        <v>9</v>
      </c>
      <c r="I546" s="29" t="s">
        <v>53</v>
      </c>
      <c r="J546" s="29" t="s">
        <v>53</v>
      </c>
      <c r="K546" s="29" t="s">
        <v>53</v>
      </c>
      <c r="L546" s="29" t="s">
        <v>53</v>
      </c>
      <c r="M546" s="29" t="s">
        <v>53</v>
      </c>
      <c r="N546" s="29">
        <v>2</v>
      </c>
      <c r="O546" s="29" t="s">
        <v>883</v>
      </c>
      <c r="P546" t="s">
        <v>893</v>
      </c>
      <c r="Q546" s="35" t="s">
        <v>888</v>
      </c>
      <c r="R546" s="31"/>
      <c r="S546" t="s">
        <v>879</v>
      </c>
      <c r="T546" s="9" t="str">
        <f t="shared" si="17"/>
        <v>Manual Removal</v>
      </c>
      <c r="U546" s="18">
        <v>1</v>
      </c>
    </row>
    <row r="547" spans="1:21">
      <c r="A547">
        <v>-69.630103804000001</v>
      </c>
      <c r="B547">
        <v>44.568119203000002</v>
      </c>
      <c r="C547" t="s">
        <v>44</v>
      </c>
      <c r="D547" t="s">
        <v>14</v>
      </c>
      <c r="G547" s="21">
        <f t="shared" si="16"/>
        <v>1</v>
      </c>
      <c r="H547" s="29">
        <v>8</v>
      </c>
      <c r="I547" s="29">
        <v>4</v>
      </c>
      <c r="J547" s="29">
        <v>4</v>
      </c>
      <c r="K547" s="29" t="s">
        <v>53</v>
      </c>
      <c r="L547" s="29" t="s">
        <v>53</v>
      </c>
      <c r="M547" s="29" t="s">
        <v>53</v>
      </c>
      <c r="N547" s="29">
        <v>40</v>
      </c>
      <c r="O547" s="29" t="s">
        <v>883</v>
      </c>
      <c r="P547" t="s">
        <v>893</v>
      </c>
      <c r="Q547" s="35" t="s">
        <v>888</v>
      </c>
      <c r="R547" s="31"/>
      <c r="S547" t="s">
        <v>879</v>
      </c>
      <c r="T547" s="9" t="str">
        <f t="shared" si="17"/>
        <v>Manual Removal</v>
      </c>
      <c r="U547" s="18">
        <v>1</v>
      </c>
    </row>
    <row r="548" spans="1:21">
      <c r="A548">
        <v>-69.629823115999997</v>
      </c>
      <c r="B548">
        <v>44.549624139000002</v>
      </c>
      <c r="C548" t="s">
        <v>26</v>
      </c>
      <c r="D548" t="s">
        <v>14</v>
      </c>
      <c r="G548" s="21">
        <f t="shared" si="16"/>
        <v>1</v>
      </c>
      <c r="H548" s="29">
        <v>8</v>
      </c>
      <c r="I548" s="29" t="s">
        <v>53</v>
      </c>
      <c r="J548" s="29" t="s">
        <v>53</v>
      </c>
      <c r="K548" s="29" t="s">
        <v>53</v>
      </c>
      <c r="L548" s="29" t="s">
        <v>53</v>
      </c>
      <c r="M548" s="29" t="s">
        <v>53</v>
      </c>
      <c r="N548" s="29">
        <v>25</v>
      </c>
      <c r="O548" s="29" t="s">
        <v>883</v>
      </c>
      <c r="P548" t="s">
        <v>893</v>
      </c>
      <c r="Q548" s="35" t="s">
        <v>888</v>
      </c>
      <c r="R548" s="31"/>
      <c r="S548" t="s">
        <v>879</v>
      </c>
      <c r="T548" s="9" t="str">
        <f t="shared" si="17"/>
        <v>Manual Removal</v>
      </c>
      <c r="U548" s="18">
        <v>1</v>
      </c>
    </row>
    <row r="549" spans="1:21">
      <c r="A549">
        <v>-69.661224919999995</v>
      </c>
      <c r="B549">
        <v>44.527400950000001</v>
      </c>
      <c r="C549" t="s">
        <v>48</v>
      </c>
      <c r="D549" t="s">
        <v>19</v>
      </c>
      <c r="G549" s="21">
        <f t="shared" si="16"/>
        <v>1</v>
      </c>
      <c r="H549" s="29">
        <v>8</v>
      </c>
      <c r="I549" s="29" t="s">
        <v>53</v>
      </c>
      <c r="J549" s="29" t="s">
        <v>53</v>
      </c>
      <c r="K549" s="29" t="s">
        <v>53</v>
      </c>
      <c r="L549" s="29" t="s">
        <v>53</v>
      </c>
      <c r="M549" s="29" t="s">
        <v>53</v>
      </c>
      <c r="N549" s="29">
        <v>5</v>
      </c>
      <c r="O549" s="29" t="s">
        <v>883</v>
      </c>
      <c r="P549" t="s">
        <v>893</v>
      </c>
      <c r="Q549" s="35" t="s">
        <v>888</v>
      </c>
      <c r="R549" s="31"/>
      <c r="S549" t="s">
        <v>879</v>
      </c>
      <c r="T549" s="9" t="str">
        <f t="shared" si="17"/>
        <v>Manual Removal</v>
      </c>
      <c r="U549" s="18">
        <v>1</v>
      </c>
    </row>
    <row r="550" spans="1:21">
      <c r="A550">
        <v>-69.662852181999995</v>
      </c>
      <c r="B550">
        <v>44.528925725000001</v>
      </c>
      <c r="C550" t="s">
        <v>26</v>
      </c>
      <c r="D550" t="s">
        <v>21</v>
      </c>
      <c r="G550" s="21">
        <f t="shared" si="16"/>
        <v>1</v>
      </c>
      <c r="H550" s="29">
        <v>8</v>
      </c>
      <c r="I550" s="29" t="s">
        <v>53</v>
      </c>
      <c r="J550" s="29" t="s">
        <v>53</v>
      </c>
      <c r="K550" s="29" t="s">
        <v>53</v>
      </c>
      <c r="L550" s="29" t="s">
        <v>53</v>
      </c>
      <c r="M550" s="29" t="s">
        <v>53</v>
      </c>
      <c r="N550" s="29">
        <v>3</v>
      </c>
      <c r="O550" s="29" t="s">
        <v>883</v>
      </c>
      <c r="P550" t="s">
        <v>893</v>
      </c>
      <c r="Q550" s="35" t="s">
        <v>888</v>
      </c>
      <c r="R550" s="31"/>
      <c r="S550" t="s">
        <v>879</v>
      </c>
      <c r="T550" s="9" t="str">
        <f t="shared" si="17"/>
        <v>Manual Removal</v>
      </c>
      <c r="U550" s="18">
        <v>1</v>
      </c>
    </row>
    <row r="551" spans="1:21">
      <c r="A551">
        <v>-69.661195771999999</v>
      </c>
      <c r="B551">
        <v>44.527407699999998</v>
      </c>
      <c r="C551" t="s">
        <v>48</v>
      </c>
      <c r="D551" t="s">
        <v>19</v>
      </c>
      <c r="G551" s="21">
        <f t="shared" si="16"/>
        <v>1</v>
      </c>
      <c r="H551" s="29">
        <v>8</v>
      </c>
      <c r="I551" s="29" t="s">
        <v>53</v>
      </c>
      <c r="J551" s="29" t="s">
        <v>53</v>
      </c>
      <c r="K551" s="29" t="s">
        <v>53</v>
      </c>
      <c r="L551" s="29" t="s">
        <v>53</v>
      </c>
      <c r="M551" s="29" t="s">
        <v>53</v>
      </c>
      <c r="N551" s="29">
        <v>2</v>
      </c>
      <c r="O551" s="29" t="s">
        <v>883</v>
      </c>
      <c r="P551" t="s">
        <v>893</v>
      </c>
      <c r="Q551" s="35" t="s">
        <v>888</v>
      </c>
      <c r="R551" s="31"/>
      <c r="S551" t="s">
        <v>879</v>
      </c>
      <c r="T551" s="9" t="str">
        <f t="shared" si="17"/>
        <v>Manual Removal</v>
      </c>
      <c r="U551" s="18">
        <v>1</v>
      </c>
    </row>
    <row r="552" spans="1:21">
      <c r="A552">
        <v>-69.660540241999996</v>
      </c>
      <c r="B552">
        <v>44.534175722000001</v>
      </c>
      <c r="C552" t="s">
        <v>26</v>
      </c>
      <c r="D552" t="s">
        <v>21</v>
      </c>
      <c r="G552" s="21">
        <f t="shared" si="16"/>
        <v>1</v>
      </c>
      <c r="H552" s="29">
        <v>8</v>
      </c>
      <c r="I552" s="29" t="s">
        <v>53</v>
      </c>
      <c r="J552" s="29" t="s">
        <v>53</v>
      </c>
      <c r="K552" s="29" t="s">
        <v>53</v>
      </c>
      <c r="L552" s="29" t="s">
        <v>53</v>
      </c>
      <c r="M552" s="29" t="s">
        <v>53</v>
      </c>
      <c r="N552" s="29">
        <v>2</v>
      </c>
      <c r="O552" s="29" t="s">
        <v>883</v>
      </c>
      <c r="P552" t="s">
        <v>893</v>
      </c>
      <c r="Q552" s="35" t="s">
        <v>888</v>
      </c>
      <c r="R552" s="31"/>
      <c r="S552" t="s">
        <v>879</v>
      </c>
      <c r="T552" s="9" t="str">
        <f t="shared" si="17"/>
        <v>Manual Removal</v>
      </c>
      <c r="U552" s="18">
        <v>1</v>
      </c>
    </row>
    <row r="553" spans="1:21">
      <c r="A553">
        <v>-69.661276373999996</v>
      </c>
      <c r="B553">
        <v>44.527779086000002</v>
      </c>
      <c r="C553" t="s">
        <v>48</v>
      </c>
      <c r="D553" t="s">
        <v>19</v>
      </c>
      <c r="G553" s="21">
        <f t="shared" si="16"/>
        <v>1</v>
      </c>
      <c r="H553" s="29">
        <v>7</v>
      </c>
      <c r="I553" s="29">
        <v>6</v>
      </c>
      <c r="J553" s="29" t="s">
        <v>53</v>
      </c>
      <c r="K553" s="29" t="s">
        <v>53</v>
      </c>
      <c r="L553" s="29" t="s">
        <v>53</v>
      </c>
      <c r="M553" s="29" t="s">
        <v>53</v>
      </c>
      <c r="N553" s="29">
        <v>10</v>
      </c>
      <c r="O553" s="29" t="s">
        <v>883</v>
      </c>
      <c r="P553" t="s">
        <v>893</v>
      </c>
      <c r="Q553" s="35" t="s">
        <v>888</v>
      </c>
      <c r="R553" s="31"/>
      <c r="S553" t="s">
        <v>879</v>
      </c>
      <c r="T553" s="9" t="str">
        <f t="shared" si="17"/>
        <v>Manual Removal</v>
      </c>
      <c r="U553" s="18">
        <v>1</v>
      </c>
    </row>
    <row r="554" spans="1:21">
      <c r="A554">
        <v>-69.662876483999995</v>
      </c>
      <c r="B554">
        <v>44.528955535999998</v>
      </c>
      <c r="C554" t="s">
        <v>48</v>
      </c>
      <c r="D554" t="s">
        <v>14</v>
      </c>
      <c r="G554" s="21">
        <f t="shared" si="16"/>
        <v>1</v>
      </c>
      <c r="H554" s="29">
        <v>7</v>
      </c>
      <c r="I554" s="29" t="s">
        <v>53</v>
      </c>
      <c r="J554" s="29" t="s">
        <v>53</v>
      </c>
      <c r="K554" s="29" t="s">
        <v>53</v>
      </c>
      <c r="L554" s="29" t="s">
        <v>53</v>
      </c>
      <c r="M554" s="29" t="s">
        <v>53</v>
      </c>
      <c r="N554" s="29">
        <v>4</v>
      </c>
      <c r="O554" s="29" t="s">
        <v>883</v>
      </c>
      <c r="P554" t="s">
        <v>893</v>
      </c>
      <c r="Q554" s="35" t="s">
        <v>888</v>
      </c>
      <c r="R554" s="31"/>
      <c r="S554" t="s">
        <v>879</v>
      </c>
      <c r="T554" s="9" t="str">
        <f t="shared" si="17"/>
        <v>Manual Removal</v>
      </c>
      <c r="U554" s="18">
        <v>1</v>
      </c>
    </row>
    <row r="555" spans="1:21">
      <c r="A555">
        <v>-69.661080904000002</v>
      </c>
      <c r="B555">
        <v>44.527357027000001</v>
      </c>
      <c r="C555" t="s">
        <v>48</v>
      </c>
      <c r="D555" t="s">
        <v>21</v>
      </c>
      <c r="G555" s="21">
        <f t="shared" si="16"/>
        <v>1</v>
      </c>
      <c r="H555" s="29">
        <v>7</v>
      </c>
      <c r="I555" s="29" t="s">
        <v>53</v>
      </c>
      <c r="J555" s="29" t="s">
        <v>53</v>
      </c>
      <c r="K555" s="29" t="s">
        <v>53</v>
      </c>
      <c r="L555" s="29" t="s">
        <v>53</v>
      </c>
      <c r="M555" s="29" t="s">
        <v>53</v>
      </c>
      <c r="N555" s="29">
        <v>3</v>
      </c>
      <c r="O555" s="29" t="s">
        <v>883</v>
      </c>
      <c r="P555" t="s">
        <v>893</v>
      </c>
      <c r="Q555" s="35" t="s">
        <v>888</v>
      </c>
      <c r="R555" s="31"/>
      <c r="S555" t="s">
        <v>879</v>
      </c>
      <c r="T555" s="9" t="str">
        <f t="shared" si="17"/>
        <v>Manual Removal</v>
      </c>
      <c r="U555" s="18">
        <v>1</v>
      </c>
    </row>
    <row r="556" spans="1:21">
      <c r="A556">
        <v>-69.662271575000005</v>
      </c>
      <c r="B556">
        <v>44.528688922000001</v>
      </c>
      <c r="C556" t="s">
        <v>48</v>
      </c>
      <c r="D556" t="s">
        <v>21</v>
      </c>
      <c r="G556" s="21">
        <f t="shared" si="16"/>
        <v>1</v>
      </c>
      <c r="H556" s="29">
        <v>7</v>
      </c>
      <c r="I556" s="29" t="s">
        <v>53</v>
      </c>
      <c r="J556" s="29" t="s">
        <v>53</v>
      </c>
      <c r="K556" s="29" t="s">
        <v>53</v>
      </c>
      <c r="L556" s="29" t="s">
        <v>53</v>
      </c>
      <c r="M556" s="29" t="s">
        <v>53</v>
      </c>
      <c r="N556" s="29">
        <v>2</v>
      </c>
      <c r="O556" s="29" t="s">
        <v>883</v>
      </c>
      <c r="P556" t="s">
        <v>893</v>
      </c>
      <c r="Q556" s="35" t="s">
        <v>888</v>
      </c>
      <c r="R556" s="31"/>
      <c r="S556" t="s">
        <v>879</v>
      </c>
      <c r="T556" s="9" t="str">
        <f t="shared" si="17"/>
        <v>Manual Removal</v>
      </c>
      <c r="U556" s="18">
        <v>1</v>
      </c>
    </row>
    <row r="557" spans="1:21">
      <c r="A557">
        <v>-69.645284967999999</v>
      </c>
      <c r="B557">
        <v>44.561758927</v>
      </c>
      <c r="C557" t="s">
        <v>32</v>
      </c>
      <c r="D557" t="s">
        <v>14</v>
      </c>
      <c r="G557" s="21">
        <f t="shared" si="16"/>
        <v>1</v>
      </c>
      <c r="H557" s="29">
        <v>7</v>
      </c>
      <c r="I557" s="29" t="s">
        <v>53</v>
      </c>
      <c r="J557" s="29" t="s">
        <v>53</v>
      </c>
      <c r="K557" s="29" t="s">
        <v>53</v>
      </c>
      <c r="L557" s="29" t="s">
        <v>53</v>
      </c>
      <c r="M557" s="29" t="s">
        <v>53</v>
      </c>
      <c r="N557" s="29">
        <v>2</v>
      </c>
      <c r="O557" s="29" t="s">
        <v>883</v>
      </c>
      <c r="P557" t="s">
        <v>893</v>
      </c>
      <c r="Q557" s="35" t="s">
        <v>888</v>
      </c>
      <c r="R557" s="31"/>
      <c r="S557" t="s">
        <v>879</v>
      </c>
      <c r="T557" s="9" t="str">
        <f t="shared" si="17"/>
        <v>Manual Removal</v>
      </c>
      <c r="U557" s="18">
        <v>1</v>
      </c>
    </row>
    <row r="558" spans="1:21">
      <c r="A558">
        <v>-69.645394574999997</v>
      </c>
      <c r="B558">
        <v>44.561671857</v>
      </c>
      <c r="C558" t="s">
        <v>32</v>
      </c>
      <c r="D558" t="s">
        <v>14</v>
      </c>
      <c r="G558" s="21">
        <f t="shared" si="16"/>
        <v>1</v>
      </c>
      <c r="H558" s="29">
        <v>7</v>
      </c>
      <c r="I558" s="29" t="s">
        <v>53</v>
      </c>
      <c r="J558" s="29" t="s">
        <v>53</v>
      </c>
      <c r="K558" s="29" t="s">
        <v>53</v>
      </c>
      <c r="L558" s="29" t="s">
        <v>53</v>
      </c>
      <c r="M558" s="29" t="s">
        <v>53</v>
      </c>
      <c r="N558" s="29">
        <v>2</v>
      </c>
      <c r="O558" s="29" t="s">
        <v>883</v>
      </c>
      <c r="P558" t="s">
        <v>893</v>
      </c>
      <c r="Q558" s="35" t="s">
        <v>888</v>
      </c>
      <c r="R558" s="31"/>
      <c r="S558" t="s">
        <v>879</v>
      </c>
      <c r="T558" s="9" t="str">
        <f t="shared" si="17"/>
        <v>Manual Removal</v>
      </c>
      <c r="U558" s="18">
        <v>1</v>
      </c>
    </row>
    <row r="559" spans="1:21">
      <c r="A559">
        <v>-69.627587860999995</v>
      </c>
      <c r="B559">
        <v>44.550682721999998</v>
      </c>
      <c r="C559" t="s">
        <v>26</v>
      </c>
      <c r="D559" t="s">
        <v>14</v>
      </c>
      <c r="G559" s="21">
        <f t="shared" si="16"/>
        <v>1</v>
      </c>
      <c r="H559" s="29">
        <v>6</v>
      </c>
      <c r="I559" s="29" t="s">
        <v>53</v>
      </c>
      <c r="J559" s="29" t="s">
        <v>53</v>
      </c>
      <c r="K559" s="29" t="s">
        <v>53</v>
      </c>
      <c r="L559" s="29" t="s">
        <v>53</v>
      </c>
      <c r="M559" s="29" t="s">
        <v>53</v>
      </c>
      <c r="N559" s="29">
        <v>20</v>
      </c>
      <c r="O559" s="29" t="s">
        <v>885</v>
      </c>
      <c r="P559" t="s">
        <v>893</v>
      </c>
      <c r="Q559" s="35" t="s">
        <v>888</v>
      </c>
      <c r="R559" s="31"/>
      <c r="S559" t="s">
        <v>879</v>
      </c>
      <c r="T559" s="9" t="str">
        <f t="shared" si="17"/>
        <v>Manual Removal</v>
      </c>
      <c r="U559" s="18">
        <v>1</v>
      </c>
    </row>
    <row r="560" spans="1:21">
      <c r="A560">
        <v>-69.630623607999993</v>
      </c>
      <c r="B560">
        <v>44.568187706000003</v>
      </c>
      <c r="C560" t="s">
        <v>44</v>
      </c>
      <c r="D560" t="s">
        <v>14</v>
      </c>
      <c r="G560" s="21">
        <f t="shared" si="16"/>
        <v>1</v>
      </c>
      <c r="H560" s="29">
        <v>6</v>
      </c>
      <c r="I560" s="29">
        <v>6</v>
      </c>
      <c r="J560" s="29">
        <v>6</v>
      </c>
      <c r="K560" s="29">
        <v>5</v>
      </c>
      <c r="L560" s="29" t="s">
        <v>53</v>
      </c>
      <c r="M560" s="29" t="s">
        <v>53</v>
      </c>
      <c r="N560" s="29">
        <v>20</v>
      </c>
      <c r="O560" s="29" t="s">
        <v>883</v>
      </c>
      <c r="P560" t="s">
        <v>893</v>
      </c>
      <c r="Q560" s="35" t="s">
        <v>888</v>
      </c>
      <c r="R560" s="31"/>
      <c r="S560" t="s">
        <v>879</v>
      </c>
      <c r="T560" s="9" t="str">
        <f t="shared" si="17"/>
        <v>Manual Removal</v>
      </c>
      <c r="U560" s="18">
        <v>1</v>
      </c>
    </row>
    <row r="561" spans="1:21">
      <c r="A561">
        <v>-69.662730791000001</v>
      </c>
      <c r="B561">
        <v>44.528887953000002</v>
      </c>
      <c r="C561" t="s">
        <v>48</v>
      </c>
      <c r="D561" t="s">
        <v>14</v>
      </c>
      <c r="G561" s="21">
        <f t="shared" si="16"/>
        <v>1</v>
      </c>
      <c r="H561" s="29">
        <v>6</v>
      </c>
      <c r="I561" s="29" t="s">
        <v>53</v>
      </c>
      <c r="J561" s="29" t="s">
        <v>53</v>
      </c>
      <c r="K561" s="29" t="s">
        <v>53</v>
      </c>
      <c r="L561" s="29" t="s">
        <v>53</v>
      </c>
      <c r="M561" s="29" t="s">
        <v>53</v>
      </c>
      <c r="N561" s="29">
        <v>13</v>
      </c>
      <c r="O561" s="29" t="s">
        <v>883</v>
      </c>
      <c r="P561" t="s">
        <v>893</v>
      </c>
      <c r="Q561" s="35" t="s">
        <v>888</v>
      </c>
      <c r="R561" s="31"/>
      <c r="S561" t="s">
        <v>879</v>
      </c>
      <c r="T561" s="9" t="str">
        <f t="shared" si="17"/>
        <v>Manual Removal</v>
      </c>
      <c r="U561" s="18">
        <v>1</v>
      </c>
    </row>
    <row r="562" spans="1:21">
      <c r="A562">
        <v>-69.643105089000002</v>
      </c>
      <c r="B562">
        <v>44.534641602000001</v>
      </c>
      <c r="C562" t="s">
        <v>48</v>
      </c>
      <c r="D562" t="s">
        <v>21</v>
      </c>
      <c r="G562" s="21">
        <f t="shared" si="16"/>
        <v>1</v>
      </c>
      <c r="H562" s="29">
        <v>6</v>
      </c>
      <c r="I562" s="29" t="s">
        <v>53</v>
      </c>
      <c r="J562" s="29" t="s">
        <v>53</v>
      </c>
      <c r="K562" s="29" t="s">
        <v>53</v>
      </c>
      <c r="L562" s="29" t="s">
        <v>53</v>
      </c>
      <c r="M562" s="29" t="s">
        <v>53</v>
      </c>
      <c r="N562" s="29">
        <v>10</v>
      </c>
      <c r="O562" s="29" t="s">
        <v>885</v>
      </c>
      <c r="P562" t="s">
        <v>893</v>
      </c>
      <c r="Q562" s="35" t="s">
        <v>888</v>
      </c>
      <c r="R562" s="31"/>
      <c r="S562" t="s">
        <v>879</v>
      </c>
      <c r="T562" s="9" t="str">
        <f t="shared" si="17"/>
        <v>Manual Removal</v>
      </c>
      <c r="U562" s="18">
        <v>1</v>
      </c>
    </row>
    <row r="563" spans="1:21">
      <c r="A563">
        <v>-69.662390349000006</v>
      </c>
      <c r="B563">
        <v>44.528763963999999</v>
      </c>
      <c r="C563" t="s">
        <v>48</v>
      </c>
      <c r="D563" t="s">
        <v>21</v>
      </c>
      <c r="G563" s="21">
        <f t="shared" si="16"/>
        <v>1</v>
      </c>
      <c r="H563" s="29">
        <v>6</v>
      </c>
      <c r="I563" s="29" t="s">
        <v>53</v>
      </c>
      <c r="J563" s="29" t="s">
        <v>53</v>
      </c>
      <c r="K563" s="29" t="s">
        <v>53</v>
      </c>
      <c r="L563" s="29" t="s">
        <v>53</v>
      </c>
      <c r="M563" s="29" t="s">
        <v>53</v>
      </c>
      <c r="N563" s="29">
        <v>4</v>
      </c>
      <c r="O563" s="29" t="s">
        <v>883</v>
      </c>
      <c r="P563" t="s">
        <v>893</v>
      </c>
      <c r="Q563" s="35" t="s">
        <v>888</v>
      </c>
      <c r="R563" s="31"/>
      <c r="S563" t="s">
        <v>879</v>
      </c>
      <c r="T563" s="9" t="str">
        <f t="shared" si="17"/>
        <v>Manual Removal</v>
      </c>
      <c r="U563" s="18">
        <v>1</v>
      </c>
    </row>
    <row r="564" spans="1:21">
      <c r="A564">
        <v>-69.627482166999997</v>
      </c>
      <c r="B564">
        <v>44.550643004999998</v>
      </c>
      <c r="C564" t="s">
        <v>26</v>
      </c>
      <c r="D564" t="s">
        <v>14</v>
      </c>
      <c r="G564" s="21">
        <f t="shared" si="16"/>
        <v>1</v>
      </c>
      <c r="H564" s="29">
        <v>5</v>
      </c>
      <c r="I564" s="29" t="s">
        <v>53</v>
      </c>
      <c r="J564" s="29" t="s">
        <v>53</v>
      </c>
      <c r="K564" s="29" t="s">
        <v>53</v>
      </c>
      <c r="L564" s="29" t="s">
        <v>53</v>
      </c>
      <c r="M564" s="29" t="s">
        <v>53</v>
      </c>
      <c r="N564" s="29">
        <v>30</v>
      </c>
      <c r="O564" s="29" t="s">
        <v>885</v>
      </c>
      <c r="P564" t="s">
        <v>893</v>
      </c>
      <c r="Q564" s="35" t="s">
        <v>888</v>
      </c>
      <c r="R564" s="31"/>
      <c r="S564" t="s">
        <v>879</v>
      </c>
      <c r="T564" s="9" t="str">
        <f t="shared" si="17"/>
        <v>Manual Removal</v>
      </c>
      <c r="U564" s="18">
        <v>1</v>
      </c>
    </row>
    <row r="565" spans="1:21">
      <c r="A565">
        <v>-69.627441574000002</v>
      </c>
      <c r="B565">
        <v>44.550653336000003</v>
      </c>
      <c r="C565" t="s">
        <v>26</v>
      </c>
      <c r="D565" t="s">
        <v>14</v>
      </c>
      <c r="G565" s="21">
        <f t="shared" si="16"/>
        <v>1</v>
      </c>
      <c r="H565" s="29">
        <v>5</v>
      </c>
      <c r="I565" s="29" t="s">
        <v>53</v>
      </c>
      <c r="J565" s="29" t="s">
        <v>53</v>
      </c>
      <c r="K565" s="29" t="s">
        <v>53</v>
      </c>
      <c r="L565" s="29" t="s">
        <v>53</v>
      </c>
      <c r="M565" s="29" t="s">
        <v>53</v>
      </c>
      <c r="N565" s="29">
        <v>30</v>
      </c>
      <c r="O565" s="29" t="s">
        <v>885</v>
      </c>
      <c r="P565" t="s">
        <v>893</v>
      </c>
      <c r="Q565" s="35" t="s">
        <v>888</v>
      </c>
      <c r="R565" s="31"/>
      <c r="S565" t="s">
        <v>879</v>
      </c>
      <c r="T565" s="9" t="str">
        <f t="shared" si="17"/>
        <v>Manual Removal</v>
      </c>
      <c r="U565" s="18">
        <v>1</v>
      </c>
    </row>
    <row r="566" spans="1:21">
      <c r="A566">
        <v>-69.627520493999995</v>
      </c>
      <c r="B566">
        <v>44.550650787999999</v>
      </c>
      <c r="C566" t="s">
        <v>26</v>
      </c>
      <c r="D566" t="s">
        <v>14</v>
      </c>
      <c r="G566" s="21">
        <f t="shared" si="16"/>
        <v>1</v>
      </c>
      <c r="H566" s="29">
        <v>5</v>
      </c>
      <c r="I566" s="29" t="s">
        <v>53</v>
      </c>
      <c r="J566" s="29" t="s">
        <v>53</v>
      </c>
      <c r="K566" s="29" t="s">
        <v>53</v>
      </c>
      <c r="L566" s="29" t="s">
        <v>53</v>
      </c>
      <c r="M566" s="29" t="s">
        <v>53</v>
      </c>
      <c r="N566" s="29">
        <v>25</v>
      </c>
      <c r="O566" s="29" t="s">
        <v>885</v>
      </c>
      <c r="P566" t="s">
        <v>893</v>
      </c>
      <c r="Q566" s="35" t="s">
        <v>888</v>
      </c>
      <c r="R566" s="31"/>
      <c r="S566" t="s">
        <v>879</v>
      </c>
      <c r="T566" s="9" t="str">
        <f t="shared" si="17"/>
        <v>Manual Removal</v>
      </c>
      <c r="U566" s="18">
        <v>1</v>
      </c>
    </row>
    <row r="567" spans="1:21">
      <c r="A567">
        <v>-69.627481594000002</v>
      </c>
      <c r="B567">
        <v>44.550814563000003</v>
      </c>
      <c r="C567" t="s">
        <v>26</v>
      </c>
      <c r="D567" t="s">
        <v>14</v>
      </c>
      <c r="G567" s="21">
        <f t="shared" si="16"/>
        <v>1</v>
      </c>
      <c r="H567" s="29">
        <v>5</v>
      </c>
      <c r="I567" s="29" t="s">
        <v>53</v>
      </c>
      <c r="J567" s="29" t="s">
        <v>53</v>
      </c>
      <c r="K567" s="29" t="s">
        <v>53</v>
      </c>
      <c r="L567" s="29" t="s">
        <v>53</v>
      </c>
      <c r="M567" s="29" t="s">
        <v>53</v>
      </c>
      <c r="N567" s="29">
        <v>10</v>
      </c>
      <c r="O567" s="29" t="s">
        <v>885</v>
      </c>
      <c r="P567" t="s">
        <v>893</v>
      </c>
      <c r="Q567" s="35" t="s">
        <v>888</v>
      </c>
      <c r="R567" s="31"/>
      <c r="S567" t="s">
        <v>879</v>
      </c>
      <c r="T567" s="9" t="str">
        <f t="shared" si="17"/>
        <v>Manual Removal</v>
      </c>
      <c r="U567" s="18">
        <v>1</v>
      </c>
    </row>
    <row r="568" spans="1:21">
      <c r="A568">
        <v>-69.627535546999994</v>
      </c>
      <c r="B568">
        <v>44.550823041999998</v>
      </c>
      <c r="C568" t="s">
        <v>26</v>
      </c>
      <c r="D568" t="s">
        <v>14</v>
      </c>
      <c r="G568" s="21">
        <f t="shared" si="16"/>
        <v>1</v>
      </c>
      <c r="H568" s="29">
        <v>5</v>
      </c>
      <c r="I568" s="29" t="s">
        <v>53</v>
      </c>
      <c r="J568" s="29" t="s">
        <v>53</v>
      </c>
      <c r="K568" s="29" t="s">
        <v>53</v>
      </c>
      <c r="L568" s="29" t="s">
        <v>53</v>
      </c>
      <c r="M568" s="29" t="s">
        <v>53</v>
      </c>
      <c r="N568" s="29">
        <v>3</v>
      </c>
      <c r="O568" s="29" t="s">
        <v>885</v>
      </c>
      <c r="P568" t="s">
        <v>893</v>
      </c>
      <c r="Q568" s="35" t="s">
        <v>888</v>
      </c>
      <c r="R568" s="31"/>
      <c r="S568" t="s">
        <v>879</v>
      </c>
      <c r="T568" s="9" t="str">
        <f t="shared" si="17"/>
        <v>Manual Removal</v>
      </c>
      <c r="U568" s="18">
        <v>1</v>
      </c>
    </row>
    <row r="569" spans="1:21">
      <c r="A569">
        <v>-69.662652941000005</v>
      </c>
      <c r="B569">
        <v>44.528841767000003</v>
      </c>
      <c r="C569" t="s">
        <v>48</v>
      </c>
      <c r="D569" t="s">
        <v>14</v>
      </c>
      <c r="G569" s="21">
        <f t="shared" si="16"/>
        <v>1</v>
      </c>
      <c r="H569" s="29">
        <v>5</v>
      </c>
      <c r="I569" s="29" t="s">
        <v>53</v>
      </c>
      <c r="J569" s="29" t="s">
        <v>53</v>
      </c>
      <c r="K569" s="29" t="s">
        <v>53</v>
      </c>
      <c r="L569" s="29" t="s">
        <v>53</v>
      </c>
      <c r="M569" s="29" t="s">
        <v>53</v>
      </c>
      <c r="N569" s="29">
        <v>2</v>
      </c>
      <c r="O569" s="29" t="s">
        <v>883</v>
      </c>
      <c r="P569" t="s">
        <v>893</v>
      </c>
      <c r="Q569" s="35" t="s">
        <v>888</v>
      </c>
      <c r="R569" s="31"/>
      <c r="S569" t="s">
        <v>879</v>
      </c>
      <c r="T569" s="9" t="str">
        <f t="shared" si="17"/>
        <v>Manual Removal</v>
      </c>
      <c r="U569" s="18">
        <v>1</v>
      </c>
    </row>
    <row r="570" spans="1:21">
      <c r="A570">
        <v>-69.627462484000006</v>
      </c>
      <c r="B570">
        <v>44.550816718</v>
      </c>
      <c r="C570" t="s">
        <v>26</v>
      </c>
      <c r="D570" t="s">
        <v>14</v>
      </c>
      <c r="G570" s="21">
        <f t="shared" si="16"/>
        <v>1</v>
      </c>
      <c r="H570" s="29">
        <v>5</v>
      </c>
      <c r="I570" s="29" t="s">
        <v>53</v>
      </c>
      <c r="J570" s="29" t="s">
        <v>53</v>
      </c>
      <c r="K570" s="29" t="s">
        <v>53</v>
      </c>
      <c r="L570" s="29" t="s">
        <v>53</v>
      </c>
      <c r="M570" s="29" t="s">
        <v>53</v>
      </c>
      <c r="N570" s="29">
        <v>2</v>
      </c>
      <c r="O570" s="29" t="s">
        <v>885</v>
      </c>
      <c r="P570" t="s">
        <v>893</v>
      </c>
      <c r="Q570" s="35" t="s">
        <v>888</v>
      </c>
      <c r="R570" s="31"/>
      <c r="S570" t="s">
        <v>879</v>
      </c>
      <c r="T570" s="9" t="str">
        <f t="shared" si="17"/>
        <v>Manual Removal</v>
      </c>
      <c r="U570" s="18">
        <v>1</v>
      </c>
    </row>
    <row r="571" spans="1:21">
      <c r="A571">
        <v>-69.635817125000003</v>
      </c>
      <c r="B571">
        <v>44.54761293</v>
      </c>
      <c r="C571" t="s">
        <v>32</v>
      </c>
      <c r="D571" t="s">
        <v>14</v>
      </c>
      <c r="G571" s="21">
        <f t="shared" si="16"/>
        <v>1</v>
      </c>
      <c r="H571" s="29">
        <v>5</v>
      </c>
      <c r="I571" s="29" t="s">
        <v>53</v>
      </c>
      <c r="J571" s="29" t="s">
        <v>53</v>
      </c>
      <c r="K571" s="29" t="s">
        <v>53</v>
      </c>
      <c r="L571" s="29" t="s">
        <v>53</v>
      </c>
      <c r="M571" s="29" t="s">
        <v>53</v>
      </c>
      <c r="N571" s="29">
        <v>2</v>
      </c>
      <c r="O571" s="29" t="s">
        <v>883</v>
      </c>
      <c r="P571" t="s">
        <v>893</v>
      </c>
      <c r="Q571" s="35" t="s">
        <v>888</v>
      </c>
      <c r="R571" s="31"/>
      <c r="S571" t="s">
        <v>879</v>
      </c>
      <c r="T571" s="9" t="str">
        <f t="shared" si="17"/>
        <v>Manual Removal</v>
      </c>
      <c r="U571" s="18">
        <v>1</v>
      </c>
    </row>
    <row r="572" spans="1:21">
      <c r="A572">
        <v>-69.627561064000005</v>
      </c>
      <c r="B572">
        <v>44.550660512</v>
      </c>
      <c r="C572" t="s">
        <v>26</v>
      </c>
      <c r="D572" t="s">
        <v>14</v>
      </c>
      <c r="G572" s="21">
        <f t="shared" si="16"/>
        <v>1</v>
      </c>
      <c r="H572" s="29">
        <v>4</v>
      </c>
      <c r="I572" s="29" t="s">
        <v>53</v>
      </c>
      <c r="J572" s="29" t="s">
        <v>53</v>
      </c>
      <c r="K572" s="29" t="s">
        <v>53</v>
      </c>
      <c r="L572" s="29" t="s">
        <v>53</v>
      </c>
      <c r="M572" s="29" t="s">
        <v>53</v>
      </c>
      <c r="N572" s="29">
        <v>20</v>
      </c>
      <c r="O572" s="29" t="s">
        <v>885</v>
      </c>
      <c r="P572" t="s">
        <v>893</v>
      </c>
      <c r="Q572" s="35" t="s">
        <v>888</v>
      </c>
      <c r="R572" s="31"/>
      <c r="S572" t="s">
        <v>879</v>
      </c>
      <c r="T572" s="9" t="str">
        <f t="shared" si="17"/>
        <v>Manual Removal</v>
      </c>
      <c r="U572" s="18">
        <v>1</v>
      </c>
    </row>
    <row r="573" spans="1:21">
      <c r="A573">
        <v>-69.627825130000005</v>
      </c>
      <c r="B573">
        <v>44.551100061</v>
      </c>
      <c r="C573" t="s">
        <v>26</v>
      </c>
      <c r="D573" t="s">
        <v>14</v>
      </c>
      <c r="G573" s="21">
        <f t="shared" si="16"/>
        <v>1</v>
      </c>
      <c r="H573" s="29">
        <v>3</v>
      </c>
      <c r="I573" s="29" t="s">
        <v>53</v>
      </c>
      <c r="J573" s="29" t="s">
        <v>53</v>
      </c>
      <c r="K573" s="29" t="s">
        <v>53</v>
      </c>
      <c r="L573" s="29" t="s">
        <v>53</v>
      </c>
      <c r="M573" s="29" t="s">
        <v>53</v>
      </c>
      <c r="N573" s="29">
        <v>30</v>
      </c>
      <c r="O573" s="29" t="s">
        <v>885</v>
      </c>
      <c r="P573" t="s">
        <v>893</v>
      </c>
      <c r="Q573" s="35" t="s">
        <v>888</v>
      </c>
      <c r="R573" s="31"/>
      <c r="S573" t="s">
        <v>879</v>
      </c>
      <c r="T573" s="9" t="str">
        <f t="shared" si="17"/>
        <v>Manual Removal</v>
      </c>
      <c r="U573" s="18">
        <v>1</v>
      </c>
    </row>
    <row r="574" spans="1:21">
      <c r="A574">
        <v>-69.627503344000004</v>
      </c>
      <c r="B574">
        <v>44.553042259000001</v>
      </c>
      <c r="C574" t="s">
        <v>32</v>
      </c>
      <c r="D574" t="s">
        <v>14</v>
      </c>
      <c r="G574" s="21">
        <f t="shared" si="16"/>
        <v>1</v>
      </c>
      <c r="H574" s="29">
        <v>3</v>
      </c>
      <c r="I574" s="29" t="s">
        <v>53</v>
      </c>
      <c r="J574" s="29" t="s">
        <v>53</v>
      </c>
      <c r="K574" s="29" t="s">
        <v>53</v>
      </c>
      <c r="L574" s="29" t="s">
        <v>53</v>
      </c>
      <c r="M574" s="29" t="s">
        <v>53</v>
      </c>
      <c r="N574" s="29">
        <v>3</v>
      </c>
      <c r="O574" s="29" t="s">
        <v>885</v>
      </c>
      <c r="P574" t="s">
        <v>893</v>
      </c>
      <c r="Q574" s="35" t="s">
        <v>888</v>
      </c>
      <c r="R574" s="31"/>
      <c r="S574" t="s">
        <v>879</v>
      </c>
      <c r="T574" s="9" t="str">
        <f t="shared" si="17"/>
        <v>Manual Removal</v>
      </c>
      <c r="U574" s="18">
        <v>1</v>
      </c>
    </row>
    <row r="575" spans="1:21">
      <c r="A575">
        <v>-69.627443772999996</v>
      </c>
      <c r="B575">
        <v>44.552831406000003</v>
      </c>
      <c r="C575" t="s">
        <v>32</v>
      </c>
      <c r="D575" t="s">
        <v>14</v>
      </c>
      <c r="G575" s="21">
        <f t="shared" si="16"/>
        <v>1</v>
      </c>
      <c r="H575" s="29">
        <v>3</v>
      </c>
      <c r="I575" s="29" t="s">
        <v>53</v>
      </c>
      <c r="J575" s="29" t="s">
        <v>53</v>
      </c>
      <c r="K575" s="29" t="s">
        <v>53</v>
      </c>
      <c r="L575" s="29" t="s">
        <v>53</v>
      </c>
      <c r="M575" s="29" t="s">
        <v>53</v>
      </c>
      <c r="N575" s="29">
        <v>2</v>
      </c>
      <c r="O575" s="29" t="s">
        <v>885</v>
      </c>
      <c r="P575" t="s">
        <v>893</v>
      </c>
      <c r="Q575" s="35" t="s">
        <v>888</v>
      </c>
      <c r="R575" s="31"/>
      <c r="S575" t="s">
        <v>879</v>
      </c>
      <c r="T575" s="9" t="str">
        <f t="shared" si="17"/>
        <v>Manual Removal</v>
      </c>
      <c r="U575" s="18">
        <v>1</v>
      </c>
    </row>
    <row r="576" spans="1:21">
      <c r="A576">
        <v>-69.627390598999995</v>
      </c>
      <c r="B576">
        <v>44.552948094000001</v>
      </c>
      <c r="C576" t="s">
        <v>32</v>
      </c>
      <c r="D576" t="s">
        <v>14</v>
      </c>
      <c r="G576" s="21">
        <f t="shared" si="16"/>
        <v>1</v>
      </c>
      <c r="H576" s="29">
        <v>3</v>
      </c>
      <c r="I576" s="29" t="s">
        <v>53</v>
      </c>
      <c r="J576" s="29" t="s">
        <v>53</v>
      </c>
      <c r="K576" s="29" t="s">
        <v>53</v>
      </c>
      <c r="L576" s="29" t="s">
        <v>53</v>
      </c>
      <c r="M576" s="29" t="s">
        <v>53</v>
      </c>
      <c r="N576" s="29">
        <v>2</v>
      </c>
      <c r="O576" s="29" t="s">
        <v>885</v>
      </c>
      <c r="P576" t="s">
        <v>893</v>
      </c>
      <c r="Q576" s="35" t="s">
        <v>888</v>
      </c>
      <c r="R576" s="31"/>
      <c r="S576" t="s">
        <v>879</v>
      </c>
      <c r="T576" s="9" t="str">
        <f t="shared" si="17"/>
        <v>Manual Removal</v>
      </c>
      <c r="U576" s="18">
        <v>1</v>
      </c>
    </row>
    <row r="577" spans="1:21">
      <c r="A577">
        <v>-69.627462326</v>
      </c>
      <c r="B577">
        <v>44.552961345</v>
      </c>
      <c r="C577" t="s">
        <v>32</v>
      </c>
      <c r="D577" t="s">
        <v>14</v>
      </c>
      <c r="G577" s="21">
        <f t="shared" si="16"/>
        <v>1</v>
      </c>
      <c r="H577" s="29">
        <v>3</v>
      </c>
      <c r="I577" s="29" t="s">
        <v>53</v>
      </c>
      <c r="J577" s="29" t="s">
        <v>53</v>
      </c>
      <c r="K577" s="29" t="s">
        <v>53</v>
      </c>
      <c r="L577" s="29" t="s">
        <v>53</v>
      </c>
      <c r="M577" s="29" t="s">
        <v>53</v>
      </c>
      <c r="N577" s="29">
        <v>2</v>
      </c>
      <c r="O577" s="29" t="s">
        <v>885</v>
      </c>
      <c r="P577" t="s">
        <v>893</v>
      </c>
      <c r="Q577" s="35" t="s">
        <v>888</v>
      </c>
      <c r="R577" s="31"/>
      <c r="S577" t="s">
        <v>879</v>
      </c>
      <c r="T577" s="9" t="str">
        <f t="shared" si="17"/>
        <v>Manual Removal</v>
      </c>
      <c r="U577" s="18">
        <v>1</v>
      </c>
    </row>
    <row r="578" spans="1:21">
      <c r="A578">
        <v>-69.627437268999998</v>
      </c>
      <c r="B578">
        <v>44.553095521000003</v>
      </c>
      <c r="C578" t="s">
        <v>32</v>
      </c>
      <c r="D578" t="s">
        <v>14</v>
      </c>
      <c r="G578" s="21">
        <f t="shared" ref="G578:G603" si="18">IF(Q578="Y", 1, 0)</f>
        <v>1</v>
      </c>
      <c r="H578" s="29">
        <v>3</v>
      </c>
      <c r="I578" s="29" t="s">
        <v>53</v>
      </c>
      <c r="J578" s="29" t="s">
        <v>53</v>
      </c>
      <c r="K578" s="29" t="s">
        <v>53</v>
      </c>
      <c r="L578" s="29" t="s">
        <v>53</v>
      </c>
      <c r="M578" s="29" t="s">
        <v>53</v>
      </c>
      <c r="N578" s="29">
        <v>2</v>
      </c>
      <c r="O578" s="29" t="s">
        <v>885</v>
      </c>
      <c r="P578" t="s">
        <v>893</v>
      </c>
      <c r="Q578" s="35" t="s">
        <v>888</v>
      </c>
      <c r="R578" s="31"/>
      <c r="S578" t="s">
        <v>879</v>
      </c>
      <c r="T578" s="9" t="str">
        <f t="shared" ref="T578:T603" si="19">IF(Q578="N","None",(IF(AND(S578="Ornamental",Q578="Y"),"Insert/Injection",(IF(AND(OR(S578="Bush",H578&lt;10),Q578="Y"),"Manual Removal","Organic Spray")))))</f>
        <v>Manual Removal</v>
      </c>
      <c r="U578" s="18">
        <v>1</v>
      </c>
    </row>
    <row r="579" spans="1:21">
      <c r="A579">
        <v>-69.629180762000004</v>
      </c>
      <c r="B579">
        <v>44.549536455999998</v>
      </c>
      <c r="C579" t="s">
        <v>34</v>
      </c>
      <c r="D579" t="s">
        <v>14</v>
      </c>
      <c r="G579" s="21">
        <f t="shared" si="18"/>
        <v>1</v>
      </c>
      <c r="H579" s="29">
        <v>2</v>
      </c>
      <c r="I579" s="29" t="s">
        <v>53</v>
      </c>
      <c r="J579" s="29" t="s">
        <v>53</v>
      </c>
      <c r="K579" s="29" t="s">
        <v>53</v>
      </c>
      <c r="L579" s="29" t="s">
        <v>53</v>
      </c>
      <c r="M579" s="29" t="s">
        <v>53</v>
      </c>
      <c r="N579" s="29">
        <v>2</v>
      </c>
      <c r="O579" s="29" t="s">
        <v>883</v>
      </c>
      <c r="P579" t="s">
        <v>893</v>
      </c>
      <c r="Q579" s="35" t="s">
        <v>888</v>
      </c>
      <c r="R579" s="31"/>
      <c r="S579" t="s">
        <v>879</v>
      </c>
      <c r="T579" s="9" t="str">
        <f t="shared" si="19"/>
        <v>Manual Removal</v>
      </c>
      <c r="U579" s="18">
        <v>1</v>
      </c>
    </row>
    <row r="580" spans="1:21">
      <c r="A580">
        <v>-69.659009354000005</v>
      </c>
      <c r="B580">
        <v>44.527892993999998</v>
      </c>
      <c r="C580" t="s">
        <v>48</v>
      </c>
      <c r="D580" t="s">
        <v>19</v>
      </c>
      <c r="G580" s="21">
        <f t="shared" si="18"/>
        <v>1</v>
      </c>
      <c r="H580" s="29">
        <v>24</v>
      </c>
      <c r="I580" s="29" t="s">
        <v>53</v>
      </c>
      <c r="J580" s="29" t="s">
        <v>53</v>
      </c>
      <c r="K580" s="29" t="s">
        <v>53</v>
      </c>
      <c r="L580" s="29" t="s">
        <v>53</v>
      </c>
      <c r="M580" s="29" t="s">
        <v>53</v>
      </c>
      <c r="N580" s="29">
        <v>45</v>
      </c>
      <c r="O580" s="29" t="s">
        <v>883</v>
      </c>
      <c r="P580" t="s">
        <v>893</v>
      </c>
      <c r="Q580" s="35" t="s">
        <v>888</v>
      </c>
      <c r="R580" s="31"/>
      <c r="S580" t="s">
        <v>879</v>
      </c>
      <c r="T580" s="9" t="str">
        <f t="shared" si="19"/>
        <v>Organic Spray</v>
      </c>
      <c r="U580" s="18">
        <v>1</v>
      </c>
    </row>
    <row r="581" spans="1:21">
      <c r="A581">
        <v>-69.629734075000002</v>
      </c>
      <c r="B581">
        <v>44.549535104</v>
      </c>
      <c r="C581" t="s">
        <v>26</v>
      </c>
      <c r="D581" t="s">
        <v>21</v>
      </c>
      <c r="G581" s="21">
        <f t="shared" si="18"/>
        <v>1</v>
      </c>
      <c r="H581" s="29">
        <v>21</v>
      </c>
      <c r="I581" s="29" t="s">
        <v>53</v>
      </c>
      <c r="J581" s="29" t="s">
        <v>53</v>
      </c>
      <c r="K581" s="29" t="s">
        <v>53</v>
      </c>
      <c r="L581" s="29" t="s">
        <v>53</v>
      </c>
      <c r="M581" s="29" t="s">
        <v>53</v>
      </c>
      <c r="N581" s="29">
        <v>50</v>
      </c>
      <c r="O581" s="29" t="s">
        <v>883</v>
      </c>
      <c r="P581" t="s">
        <v>893</v>
      </c>
      <c r="Q581" s="35" t="s">
        <v>888</v>
      </c>
      <c r="R581" s="31"/>
      <c r="S581" t="s">
        <v>879</v>
      </c>
      <c r="T581" s="9" t="str">
        <f t="shared" si="19"/>
        <v>Organic Spray</v>
      </c>
      <c r="U581" s="18">
        <v>1</v>
      </c>
    </row>
    <row r="582" spans="1:21">
      <c r="A582">
        <v>-69.643196373999999</v>
      </c>
      <c r="B582">
        <v>44.534567479000003</v>
      </c>
      <c r="C582" t="s">
        <v>32</v>
      </c>
      <c r="D582" t="s">
        <v>14</v>
      </c>
      <c r="G582" s="21">
        <f t="shared" si="18"/>
        <v>1</v>
      </c>
      <c r="H582" s="29">
        <v>19</v>
      </c>
      <c r="I582" s="29" t="s">
        <v>53</v>
      </c>
      <c r="J582" s="29" t="s">
        <v>53</v>
      </c>
      <c r="K582" s="29" t="s">
        <v>53</v>
      </c>
      <c r="L582" s="29" t="s">
        <v>53</v>
      </c>
      <c r="M582" s="29" t="s">
        <v>53</v>
      </c>
      <c r="N582" s="29">
        <v>10</v>
      </c>
      <c r="O582" s="29" t="s">
        <v>885</v>
      </c>
      <c r="P582" t="s">
        <v>893</v>
      </c>
      <c r="Q582" s="35" t="s">
        <v>888</v>
      </c>
      <c r="R582" s="31"/>
      <c r="S582" t="s">
        <v>879</v>
      </c>
      <c r="T582" s="9" t="str">
        <f t="shared" si="19"/>
        <v>Organic Spray</v>
      </c>
      <c r="U582" s="18">
        <v>1</v>
      </c>
    </row>
    <row r="583" spans="1:21">
      <c r="A583">
        <v>-69.659404660000007</v>
      </c>
      <c r="B583">
        <v>44.526922708000001</v>
      </c>
      <c r="C583" t="s">
        <v>48</v>
      </c>
      <c r="D583" t="s">
        <v>21</v>
      </c>
      <c r="G583" s="21">
        <f t="shared" si="18"/>
        <v>1</v>
      </c>
      <c r="H583" s="29">
        <v>16</v>
      </c>
      <c r="I583" s="29" t="s">
        <v>53</v>
      </c>
      <c r="J583" s="29" t="s">
        <v>53</v>
      </c>
      <c r="K583" s="29" t="s">
        <v>53</v>
      </c>
      <c r="L583" s="29" t="s">
        <v>53</v>
      </c>
      <c r="M583" s="29" t="s">
        <v>53</v>
      </c>
      <c r="N583" s="29">
        <v>20</v>
      </c>
      <c r="O583" s="29" t="s">
        <v>883</v>
      </c>
      <c r="P583" t="s">
        <v>893</v>
      </c>
      <c r="Q583" s="35" t="s">
        <v>888</v>
      </c>
      <c r="R583" s="31"/>
      <c r="S583" t="s">
        <v>879</v>
      </c>
      <c r="T583" s="9" t="str">
        <f t="shared" si="19"/>
        <v>Organic Spray</v>
      </c>
      <c r="U583" s="18">
        <v>1</v>
      </c>
    </row>
    <row r="584" spans="1:21">
      <c r="A584">
        <v>-69.629933097000006</v>
      </c>
      <c r="B584">
        <v>44.568092382000003</v>
      </c>
      <c r="C584" t="s">
        <v>44</v>
      </c>
      <c r="D584" t="s">
        <v>19</v>
      </c>
      <c r="G584" s="21">
        <f t="shared" si="18"/>
        <v>1</v>
      </c>
      <c r="H584" s="29">
        <v>15</v>
      </c>
      <c r="I584" s="29" t="s">
        <v>53</v>
      </c>
      <c r="J584" s="29" t="s">
        <v>53</v>
      </c>
      <c r="K584" s="29" t="s">
        <v>53</v>
      </c>
      <c r="L584" s="29" t="s">
        <v>53</v>
      </c>
      <c r="M584" s="29" t="s">
        <v>53</v>
      </c>
      <c r="N584" s="29">
        <v>20</v>
      </c>
      <c r="O584" s="29" t="s">
        <v>883</v>
      </c>
      <c r="P584" t="s">
        <v>893</v>
      </c>
      <c r="Q584" s="35" t="s">
        <v>888</v>
      </c>
      <c r="R584" s="31"/>
      <c r="S584" t="s">
        <v>879</v>
      </c>
      <c r="T584" s="9" t="str">
        <f t="shared" si="19"/>
        <v>Organic Spray</v>
      </c>
      <c r="U584" s="18">
        <v>1</v>
      </c>
    </row>
    <row r="585" spans="1:21">
      <c r="A585">
        <v>-69.661506931999995</v>
      </c>
      <c r="B585">
        <v>44.528500766999997</v>
      </c>
      <c r="C585" t="s">
        <v>26</v>
      </c>
      <c r="D585" t="s">
        <v>14</v>
      </c>
      <c r="G585" s="21">
        <f t="shared" si="18"/>
        <v>1</v>
      </c>
      <c r="H585" s="29">
        <v>14</v>
      </c>
      <c r="I585" s="29" t="s">
        <v>53</v>
      </c>
      <c r="J585" s="29" t="s">
        <v>53</v>
      </c>
      <c r="K585" s="29" t="s">
        <v>53</v>
      </c>
      <c r="L585" s="29" t="s">
        <v>53</v>
      </c>
      <c r="M585" s="29" t="s">
        <v>53</v>
      </c>
      <c r="N585" s="29">
        <v>40</v>
      </c>
      <c r="O585" s="29" t="s">
        <v>883</v>
      </c>
      <c r="P585" t="s">
        <v>893</v>
      </c>
      <c r="Q585" s="35" t="s">
        <v>888</v>
      </c>
      <c r="R585" s="31"/>
      <c r="S585" t="s">
        <v>879</v>
      </c>
      <c r="T585" s="9" t="str">
        <f t="shared" si="19"/>
        <v>Organic Spray</v>
      </c>
      <c r="U585" s="18">
        <v>1</v>
      </c>
    </row>
    <row r="586" spans="1:21">
      <c r="A586">
        <v>-69.630521763999994</v>
      </c>
      <c r="B586">
        <v>44.568180525000002</v>
      </c>
      <c r="C586" t="s">
        <v>44</v>
      </c>
      <c r="D586" t="s">
        <v>21</v>
      </c>
      <c r="G586" s="21">
        <f t="shared" si="18"/>
        <v>1</v>
      </c>
      <c r="H586" s="29">
        <v>14</v>
      </c>
      <c r="I586" s="29" t="s">
        <v>53</v>
      </c>
      <c r="J586" s="29" t="s">
        <v>53</v>
      </c>
      <c r="K586" s="29" t="s">
        <v>53</v>
      </c>
      <c r="L586" s="29" t="s">
        <v>53</v>
      </c>
      <c r="M586" s="29" t="s">
        <v>53</v>
      </c>
      <c r="N586" s="29">
        <v>20</v>
      </c>
      <c r="O586" s="29" t="s">
        <v>883</v>
      </c>
      <c r="P586" t="s">
        <v>893</v>
      </c>
      <c r="Q586" s="35" t="s">
        <v>888</v>
      </c>
      <c r="R586" s="31"/>
      <c r="S586" t="s">
        <v>879</v>
      </c>
      <c r="T586" s="9" t="str">
        <f t="shared" si="19"/>
        <v>Organic Spray</v>
      </c>
      <c r="U586" s="18">
        <v>1</v>
      </c>
    </row>
    <row r="587" spans="1:21">
      <c r="A587">
        <v>-69.659735433999998</v>
      </c>
      <c r="B587">
        <v>44.526937209000003</v>
      </c>
      <c r="C587" t="s">
        <v>48</v>
      </c>
      <c r="D587" t="s">
        <v>19</v>
      </c>
      <c r="G587" s="21">
        <f t="shared" si="18"/>
        <v>1</v>
      </c>
      <c r="H587" s="29">
        <v>14</v>
      </c>
      <c r="I587" s="29" t="s">
        <v>53</v>
      </c>
      <c r="J587" s="29" t="s">
        <v>53</v>
      </c>
      <c r="K587" s="29" t="s">
        <v>53</v>
      </c>
      <c r="L587" s="29" t="s">
        <v>53</v>
      </c>
      <c r="M587" s="29" t="s">
        <v>53</v>
      </c>
      <c r="N587" s="29">
        <v>8</v>
      </c>
      <c r="O587" s="29" t="s">
        <v>885</v>
      </c>
      <c r="P587" t="s">
        <v>893</v>
      </c>
      <c r="Q587" s="35" t="s">
        <v>888</v>
      </c>
      <c r="R587" s="31"/>
      <c r="S587" t="s">
        <v>879</v>
      </c>
      <c r="T587" s="9" t="str">
        <f t="shared" si="19"/>
        <v>Organic Spray</v>
      </c>
      <c r="U587" s="18">
        <v>1</v>
      </c>
    </row>
    <row r="588" spans="1:21">
      <c r="A588">
        <v>-69.628121475</v>
      </c>
      <c r="B588">
        <v>44.553180069</v>
      </c>
      <c r="C588" t="s">
        <v>32</v>
      </c>
      <c r="D588" t="s">
        <v>14</v>
      </c>
      <c r="G588" s="21">
        <f t="shared" si="18"/>
        <v>1</v>
      </c>
      <c r="H588" s="29">
        <v>14</v>
      </c>
      <c r="I588" s="29" t="s">
        <v>53</v>
      </c>
      <c r="J588" s="29" t="s">
        <v>53</v>
      </c>
      <c r="K588" s="29" t="s">
        <v>53</v>
      </c>
      <c r="L588" s="29" t="s">
        <v>53</v>
      </c>
      <c r="M588" s="29" t="s">
        <v>53</v>
      </c>
      <c r="N588" s="29">
        <v>5</v>
      </c>
      <c r="O588" s="29" t="s">
        <v>883</v>
      </c>
      <c r="P588" t="s">
        <v>893</v>
      </c>
      <c r="Q588" s="35" t="s">
        <v>888</v>
      </c>
      <c r="R588" s="31"/>
      <c r="S588" t="s">
        <v>879</v>
      </c>
      <c r="T588" s="9" t="str">
        <f t="shared" si="19"/>
        <v>Organic Spray</v>
      </c>
      <c r="U588" s="18">
        <v>1</v>
      </c>
    </row>
    <row r="589" spans="1:21">
      <c r="A589">
        <v>-69.628138644000003</v>
      </c>
      <c r="B589">
        <v>44.553203955000001</v>
      </c>
      <c r="C589" t="s">
        <v>32</v>
      </c>
      <c r="D589" t="s">
        <v>21</v>
      </c>
      <c r="G589" s="21">
        <f t="shared" si="18"/>
        <v>1</v>
      </c>
      <c r="H589" s="29">
        <v>14</v>
      </c>
      <c r="I589" s="29">
        <v>12</v>
      </c>
      <c r="J589" s="29">
        <v>6</v>
      </c>
      <c r="K589" s="29">
        <v>6</v>
      </c>
      <c r="L589" s="29">
        <v>5</v>
      </c>
      <c r="M589" s="29">
        <v>5</v>
      </c>
      <c r="N589" s="29">
        <v>5</v>
      </c>
      <c r="O589" s="29" t="s">
        <v>883</v>
      </c>
      <c r="P589" t="s">
        <v>893</v>
      </c>
      <c r="Q589" s="35" t="s">
        <v>888</v>
      </c>
      <c r="R589" s="31"/>
      <c r="S589" t="s">
        <v>879</v>
      </c>
      <c r="T589" s="9" t="str">
        <f t="shared" si="19"/>
        <v>Organic Spray</v>
      </c>
      <c r="U589" s="18">
        <v>1</v>
      </c>
    </row>
    <row r="590" spans="1:21">
      <c r="A590">
        <v>-69.630423726000004</v>
      </c>
      <c r="B590">
        <v>44.568166277000003</v>
      </c>
      <c r="C590" t="s">
        <v>44</v>
      </c>
      <c r="D590" t="s">
        <v>21</v>
      </c>
      <c r="G590" s="21">
        <f t="shared" si="18"/>
        <v>1</v>
      </c>
      <c r="H590" s="29">
        <v>13</v>
      </c>
      <c r="I590" s="29" t="s">
        <v>53</v>
      </c>
      <c r="J590" s="29" t="s">
        <v>53</v>
      </c>
      <c r="K590" s="29" t="s">
        <v>53</v>
      </c>
      <c r="L590" s="29" t="s">
        <v>53</v>
      </c>
      <c r="M590" s="29" t="s">
        <v>53</v>
      </c>
      <c r="N590" s="29">
        <v>20</v>
      </c>
      <c r="O590" s="29" t="s">
        <v>883</v>
      </c>
      <c r="P590" t="s">
        <v>893</v>
      </c>
      <c r="Q590" s="35" t="s">
        <v>888</v>
      </c>
      <c r="R590" s="31"/>
      <c r="S590" t="s">
        <v>879</v>
      </c>
      <c r="T590" s="9" t="str">
        <f t="shared" si="19"/>
        <v>Organic Spray</v>
      </c>
      <c r="U590" s="18">
        <v>1</v>
      </c>
    </row>
    <row r="591" spans="1:21">
      <c r="A591">
        <v>-69.662350450000005</v>
      </c>
      <c r="B591">
        <v>44.528757968999997</v>
      </c>
      <c r="C591" t="s">
        <v>48</v>
      </c>
      <c r="D591" t="s">
        <v>19</v>
      </c>
      <c r="G591" s="21">
        <f t="shared" si="18"/>
        <v>1</v>
      </c>
      <c r="H591" s="29">
        <v>13</v>
      </c>
      <c r="I591" s="29" t="s">
        <v>53</v>
      </c>
      <c r="J591" s="29" t="s">
        <v>53</v>
      </c>
      <c r="K591" s="29" t="s">
        <v>53</v>
      </c>
      <c r="L591" s="29" t="s">
        <v>53</v>
      </c>
      <c r="M591" s="29" t="s">
        <v>53</v>
      </c>
      <c r="N591" s="29">
        <v>10</v>
      </c>
      <c r="O591" s="29" t="s">
        <v>883</v>
      </c>
      <c r="P591" t="s">
        <v>893</v>
      </c>
      <c r="Q591" s="35" t="s">
        <v>888</v>
      </c>
      <c r="R591" s="31"/>
      <c r="S591" t="s">
        <v>879</v>
      </c>
      <c r="T591" s="9" t="str">
        <f t="shared" si="19"/>
        <v>Organic Spray</v>
      </c>
      <c r="U591" s="18">
        <v>1</v>
      </c>
    </row>
    <row r="592" spans="1:21">
      <c r="A592">
        <v>-69.630236961999998</v>
      </c>
      <c r="B592">
        <v>44.568131596000001</v>
      </c>
      <c r="C592" t="s">
        <v>44</v>
      </c>
      <c r="D592" t="s">
        <v>19</v>
      </c>
      <c r="G592" s="21">
        <f t="shared" si="18"/>
        <v>1</v>
      </c>
      <c r="H592" s="29">
        <v>12</v>
      </c>
      <c r="I592" s="29">
        <v>5</v>
      </c>
      <c r="J592" s="29" t="s">
        <v>53</v>
      </c>
      <c r="K592" s="29" t="s">
        <v>53</v>
      </c>
      <c r="L592" s="29" t="s">
        <v>53</v>
      </c>
      <c r="M592" s="29" t="s">
        <v>53</v>
      </c>
      <c r="N592" s="29">
        <v>15</v>
      </c>
      <c r="O592" s="29" t="s">
        <v>883</v>
      </c>
      <c r="P592" t="s">
        <v>893</v>
      </c>
      <c r="Q592" s="35" t="s">
        <v>888</v>
      </c>
      <c r="R592" s="31"/>
      <c r="S592" t="s">
        <v>879</v>
      </c>
      <c r="T592" s="9" t="str">
        <f t="shared" si="19"/>
        <v>Organic Spray</v>
      </c>
      <c r="U592" s="18">
        <v>1</v>
      </c>
    </row>
    <row r="593" spans="1:21">
      <c r="A593">
        <v>-69.662369433999999</v>
      </c>
      <c r="B593">
        <v>44.528731835999999</v>
      </c>
      <c r="C593" t="s">
        <v>48</v>
      </c>
      <c r="D593" t="s">
        <v>19</v>
      </c>
      <c r="G593" s="21">
        <f t="shared" si="18"/>
        <v>1</v>
      </c>
      <c r="H593" s="29">
        <v>12</v>
      </c>
      <c r="I593" s="29">
        <v>12</v>
      </c>
      <c r="J593" s="29" t="s">
        <v>53</v>
      </c>
      <c r="K593" s="29" t="s">
        <v>53</v>
      </c>
      <c r="L593" s="29" t="s">
        <v>53</v>
      </c>
      <c r="M593" s="29" t="s">
        <v>53</v>
      </c>
      <c r="N593" s="29">
        <v>10</v>
      </c>
      <c r="O593" s="29" t="s">
        <v>883</v>
      </c>
      <c r="P593" t="s">
        <v>893</v>
      </c>
      <c r="Q593" s="35" t="s">
        <v>888</v>
      </c>
      <c r="R593" s="31"/>
      <c r="S593" t="s">
        <v>879</v>
      </c>
      <c r="T593" s="9" t="str">
        <f t="shared" si="19"/>
        <v>Organic Spray</v>
      </c>
      <c r="U593" s="18">
        <v>1</v>
      </c>
    </row>
    <row r="594" spans="1:21">
      <c r="A594">
        <v>-69.662314828000007</v>
      </c>
      <c r="B594">
        <v>44.528718456</v>
      </c>
      <c r="C594" t="s">
        <v>48</v>
      </c>
      <c r="D594" t="s">
        <v>19</v>
      </c>
      <c r="G594" s="21">
        <f t="shared" si="18"/>
        <v>1</v>
      </c>
      <c r="H594" s="29">
        <v>12</v>
      </c>
      <c r="I594" s="29">
        <v>11</v>
      </c>
      <c r="J594" s="29" t="s">
        <v>53</v>
      </c>
      <c r="K594" s="29" t="s">
        <v>53</v>
      </c>
      <c r="L594" s="29" t="s">
        <v>53</v>
      </c>
      <c r="M594" s="29" t="s">
        <v>53</v>
      </c>
      <c r="N594" s="29">
        <v>5</v>
      </c>
      <c r="O594" s="29" t="s">
        <v>883</v>
      </c>
      <c r="P594" t="s">
        <v>893</v>
      </c>
      <c r="Q594" s="35" t="s">
        <v>888</v>
      </c>
      <c r="R594" s="31"/>
      <c r="S594" t="s">
        <v>879</v>
      </c>
      <c r="T594" s="9" t="str">
        <f t="shared" si="19"/>
        <v>Organic Spray</v>
      </c>
      <c r="U594" s="18">
        <v>1</v>
      </c>
    </row>
    <row r="595" spans="1:21">
      <c r="A595">
        <v>-69.659834537999998</v>
      </c>
      <c r="B595">
        <v>44.526939685999999</v>
      </c>
      <c r="C595" t="s">
        <v>48</v>
      </c>
      <c r="D595" t="s">
        <v>19</v>
      </c>
      <c r="G595" s="21">
        <f t="shared" si="18"/>
        <v>1</v>
      </c>
      <c r="H595" s="29">
        <v>12</v>
      </c>
      <c r="I595" s="29" t="s">
        <v>53</v>
      </c>
      <c r="J595" s="29" t="s">
        <v>53</v>
      </c>
      <c r="K595" s="29" t="s">
        <v>53</v>
      </c>
      <c r="L595" s="29" t="s">
        <v>53</v>
      </c>
      <c r="M595" s="29" t="s">
        <v>53</v>
      </c>
      <c r="N595" s="29">
        <v>5</v>
      </c>
      <c r="O595" s="29" t="s">
        <v>885</v>
      </c>
      <c r="P595" t="s">
        <v>893</v>
      </c>
      <c r="Q595" s="35" t="s">
        <v>888</v>
      </c>
      <c r="R595" s="31"/>
      <c r="S595" t="s">
        <v>879</v>
      </c>
      <c r="T595" s="9" t="str">
        <f t="shared" si="19"/>
        <v>Organic Spray</v>
      </c>
      <c r="U595" s="18">
        <v>1</v>
      </c>
    </row>
    <row r="596" spans="1:21">
      <c r="A596">
        <v>-69.662393433000005</v>
      </c>
      <c r="B596">
        <v>44.528787874999999</v>
      </c>
      <c r="C596" t="s">
        <v>48</v>
      </c>
      <c r="D596" t="s">
        <v>21</v>
      </c>
      <c r="G596" s="21">
        <f t="shared" si="18"/>
        <v>1</v>
      </c>
      <c r="H596" s="29">
        <v>11</v>
      </c>
      <c r="I596" s="29" t="s">
        <v>53</v>
      </c>
      <c r="J596" s="29" t="s">
        <v>53</v>
      </c>
      <c r="K596" s="29" t="s">
        <v>53</v>
      </c>
      <c r="L596" s="29" t="s">
        <v>53</v>
      </c>
      <c r="M596" s="29" t="s">
        <v>53</v>
      </c>
      <c r="N596" s="29">
        <v>12</v>
      </c>
      <c r="O596" s="29" t="s">
        <v>883</v>
      </c>
      <c r="P596" t="s">
        <v>893</v>
      </c>
      <c r="Q596" s="35" t="s">
        <v>888</v>
      </c>
      <c r="R596" s="31"/>
      <c r="S596" t="s">
        <v>879</v>
      </c>
      <c r="T596" s="9" t="str">
        <f t="shared" si="19"/>
        <v>Organic Spray</v>
      </c>
      <c r="U596" s="18">
        <v>1</v>
      </c>
    </row>
    <row r="597" spans="1:21">
      <c r="A597">
        <v>-69.633445105999996</v>
      </c>
      <c r="B597">
        <v>44.551270842999998</v>
      </c>
      <c r="C597" t="s">
        <v>26</v>
      </c>
      <c r="D597" t="s">
        <v>14</v>
      </c>
      <c r="G597" s="21">
        <f t="shared" si="18"/>
        <v>1</v>
      </c>
      <c r="H597" s="29">
        <v>10</v>
      </c>
      <c r="I597" s="29" t="s">
        <v>53</v>
      </c>
      <c r="J597" s="29" t="s">
        <v>53</v>
      </c>
      <c r="K597" s="29" t="s">
        <v>53</v>
      </c>
      <c r="L597" s="29" t="s">
        <v>53</v>
      </c>
      <c r="M597" s="29" t="s">
        <v>53</v>
      </c>
      <c r="N597" s="29">
        <v>75</v>
      </c>
      <c r="O597" s="29" t="s">
        <v>883</v>
      </c>
      <c r="P597" t="s">
        <v>893</v>
      </c>
      <c r="Q597" s="35" t="s">
        <v>888</v>
      </c>
      <c r="R597" s="31"/>
      <c r="S597" t="s">
        <v>879</v>
      </c>
      <c r="T597" s="9" t="str">
        <f t="shared" si="19"/>
        <v>Organic Spray</v>
      </c>
      <c r="U597" s="18">
        <v>1</v>
      </c>
    </row>
    <row r="598" spans="1:21">
      <c r="A598">
        <v>-69.661540576999997</v>
      </c>
      <c r="B598">
        <v>44.528507083999997</v>
      </c>
      <c r="C598" t="s">
        <v>26</v>
      </c>
      <c r="D598" t="s">
        <v>21</v>
      </c>
      <c r="G598" s="21">
        <f t="shared" si="18"/>
        <v>1</v>
      </c>
      <c r="H598" s="29">
        <v>10</v>
      </c>
      <c r="I598" s="29" t="s">
        <v>53</v>
      </c>
      <c r="J598" s="29" t="s">
        <v>53</v>
      </c>
      <c r="K598" s="29" t="s">
        <v>53</v>
      </c>
      <c r="L598" s="29" t="s">
        <v>53</v>
      </c>
      <c r="M598" s="29" t="s">
        <v>53</v>
      </c>
      <c r="N598" s="29">
        <v>35</v>
      </c>
      <c r="O598" s="29" t="s">
        <v>883</v>
      </c>
      <c r="P598" t="s">
        <v>893</v>
      </c>
      <c r="Q598" s="35" t="s">
        <v>888</v>
      </c>
      <c r="R598" s="31"/>
      <c r="S598" t="s">
        <v>879</v>
      </c>
      <c r="T598" s="9" t="str">
        <f t="shared" si="19"/>
        <v>Organic Spray</v>
      </c>
      <c r="U598" s="18">
        <v>1</v>
      </c>
    </row>
    <row r="599" spans="1:21">
      <c r="A599">
        <v>-69.660152068000002</v>
      </c>
      <c r="B599">
        <v>44.534203214000001</v>
      </c>
      <c r="C599" t="s">
        <v>48</v>
      </c>
      <c r="D599" t="s">
        <v>21</v>
      </c>
      <c r="G599" s="21">
        <f t="shared" si="18"/>
        <v>1</v>
      </c>
      <c r="H599" s="29">
        <v>10</v>
      </c>
      <c r="I599" s="29">
        <v>9</v>
      </c>
      <c r="J599" s="29" t="s">
        <v>53</v>
      </c>
      <c r="K599" s="29" t="s">
        <v>53</v>
      </c>
      <c r="L599" s="29" t="s">
        <v>53</v>
      </c>
      <c r="M599" s="29" t="s">
        <v>53</v>
      </c>
      <c r="N599" s="29">
        <v>10</v>
      </c>
      <c r="O599" s="29" t="s">
        <v>883</v>
      </c>
      <c r="P599" t="s">
        <v>893</v>
      </c>
      <c r="Q599" s="35" t="s">
        <v>888</v>
      </c>
      <c r="R599" s="31"/>
      <c r="S599" t="s">
        <v>879</v>
      </c>
      <c r="T599" s="9" t="str">
        <f t="shared" si="19"/>
        <v>Organic Spray</v>
      </c>
      <c r="U599" s="18">
        <v>1</v>
      </c>
    </row>
    <row r="600" spans="1:21">
      <c r="A600">
        <v>-69.662999702999997</v>
      </c>
      <c r="B600">
        <v>44.529051549000002</v>
      </c>
      <c r="C600" t="s">
        <v>32</v>
      </c>
      <c r="D600" t="s">
        <v>14</v>
      </c>
      <c r="G600" s="21">
        <f t="shared" si="18"/>
        <v>1</v>
      </c>
      <c r="H600" s="29">
        <v>10</v>
      </c>
      <c r="I600" s="29" t="s">
        <v>53</v>
      </c>
      <c r="J600" s="29" t="s">
        <v>53</v>
      </c>
      <c r="K600" s="29" t="s">
        <v>53</v>
      </c>
      <c r="L600" s="29" t="s">
        <v>53</v>
      </c>
      <c r="M600" s="29" t="s">
        <v>53</v>
      </c>
      <c r="N600" s="29">
        <v>10</v>
      </c>
      <c r="O600" s="29" t="s">
        <v>883</v>
      </c>
      <c r="P600" t="s">
        <v>893</v>
      </c>
      <c r="Q600" s="35" t="s">
        <v>888</v>
      </c>
      <c r="R600" s="31"/>
      <c r="S600" t="s">
        <v>879</v>
      </c>
      <c r="T600" s="9" t="str">
        <f t="shared" si="19"/>
        <v>Organic Spray</v>
      </c>
      <c r="U600" s="18">
        <v>1</v>
      </c>
    </row>
    <row r="601" spans="1:21">
      <c r="A601">
        <v>-69.661268433000004</v>
      </c>
      <c r="B601">
        <v>44.527500848000003</v>
      </c>
      <c r="C601" t="s">
        <v>48</v>
      </c>
      <c r="D601" t="s">
        <v>21</v>
      </c>
      <c r="G601" s="21">
        <f t="shared" si="18"/>
        <v>1</v>
      </c>
      <c r="H601" s="29">
        <v>10</v>
      </c>
      <c r="I601" s="29" t="s">
        <v>53</v>
      </c>
      <c r="J601" s="29" t="s">
        <v>53</v>
      </c>
      <c r="K601" s="29" t="s">
        <v>53</v>
      </c>
      <c r="L601" s="29" t="s">
        <v>53</v>
      </c>
      <c r="M601" s="29" t="s">
        <v>53</v>
      </c>
      <c r="N601" s="29">
        <v>5</v>
      </c>
      <c r="O601" s="29" t="s">
        <v>883</v>
      </c>
      <c r="P601" t="s">
        <v>893</v>
      </c>
      <c r="Q601" s="35" t="s">
        <v>888</v>
      </c>
      <c r="R601" s="31"/>
      <c r="S601" t="s">
        <v>879</v>
      </c>
      <c r="T601" s="9" t="str">
        <f t="shared" si="19"/>
        <v>Organic Spray</v>
      </c>
      <c r="U601" s="18">
        <v>1</v>
      </c>
    </row>
    <row r="602" spans="1:21">
      <c r="A602">
        <v>-69.663110978999995</v>
      </c>
      <c r="B602">
        <v>44.529126312000002</v>
      </c>
      <c r="C602" t="s">
        <v>48</v>
      </c>
      <c r="D602" t="s">
        <v>14</v>
      </c>
      <c r="G602" s="21">
        <f t="shared" si="18"/>
        <v>1</v>
      </c>
      <c r="H602" s="29">
        <v>10</v>
      </c>
      <c r="I602" s="29" t="s">
        <v>53</v>
      </c>
      <c r="J602" s="29" t="s">
        <v>53</v>
      </c>
      <c r="K602" s="29" t="s">
        <v>53</v>
      </c>
      <c r="L602" s="29" t="s">
        <v>53</v>
      </c>
      <c r="M602" s="29" t="s">
        <v>53</v>
      </c>
      <c r="N602" s="29">
        <v>4</v>
      </c>
      <c r="O602" s="29" t="s">
        <v>883</v>
      </c>
      <c r="P602" t="s">
        <v>893</v>
      </c>
      <c r="Q602" s="35" t="s">
        <v>888</v>
      </c>
      <c r="R602" s="31"/>
      <c r="S602" t="s">
        <v>879</v>
      </c>
      <c r="T602" s="9" t="str">
        <f t="shared" si="19"/>
        <v>Organic Spray</v>
      </c>
      <c r="U602" s="18">
        <v>1</v>
      </c>
    </row>
    <row r="603" spans="1:21">
      <c r="A603">
        <v>-69.630864462999995</v>
      </c>
      <c r="B603">
        <v>44.567252793000002</v>
      </c>
      <c r="C603" t="s">
        <v>32</v>
      </c>
      <c r="D603" t="s">
        <v>19</v>
      </c>
      <c r="G603" s="21">
        <f t="shared" si="18"/>
        <v>1</v>
      </c>
      <c r="H603" s="29">
        <v>10</v>
      </c>
      <c r="I603" s="29" t="s">
        <v>53</v>
      </c>
      <c r="J603" s="29" t="s">
        <v>53</v>
      </c>
      <c r="K603" s="29" t="s">
        <v>53</v>
      </c>
      <c r="L603" s="29" t="s">
        <v>53</v>
      </c>
      <c r="M603" s="29" t="s">
        <v>53</v>
      </c>
      <c r="N603" s="29">
        <v>2</v>
      </c>
      <c r="O603" s="29" t="s">
        <v>883</v>
      </c>
      <c r="P603" t="s">
        <v>893</v>
      </c>
      <c r="Q603" s="35" t="s">
        <v>888</v>
      </c>
      <c r="R603" s="31"/>
      <c r="S603" t="s">
        <v>879</v>
      </c>
      <c r="T603" s="9" t="str">
        <f t="shared" si="19"/>
        <v>Organic Spray</v>
      </c>
      <c r="U603" s="18">
        <v>1</v>
      </c>
    </row>
    <row r="604" spans="1:21">
      <c r="A604" s="9">
        <v>-69.642500999999996</v>
      </c>
      <c r="B604" s="9">
        <v>44.556389000000003</v>
      </c>
      <c r="E604" s="2" t="s">
        <v>900</v>
      </c>
      <c r="F604" s="2" t="s">
        <v>900</v>
      </c>
      <c r="G604" s="21">
        <v>2</v>
      </c>
      <c r="P604" t="s">
        <v>892</v>
      </c>
      <c r="Q604" s="33" t="s">
        <v>888</v>
      </c>
      <c r="R604" s="33" t="s">
        <v>888</v>
      </c>
      <c r="S604" t="str">
        <f>IF(T604="Insert/Injection", "Ornamental", "Fruiting/Flowering")</f>
        <v>Ornamental</v>
      </c>
      <c r="T604" t="s">
        <v>896</v>
      </c>
      <c r="U604" s="18">
        <v>1</v>
      </c>
    </row>
    <row r="605" spans="1:21">
      <c r="A605">
        <v>-69.634919999999994</v>
      </c>
      <c r="B605">
        <v>44.546047000000002</v>
      </c>
      <c r="E605" s="2" t="s">
        <v>901</v>
      </c>
      <c r="F605" s="2" t="s">
        <v>901</v>
      </c>
      <c r="G605" s="21">
        <v>0</v>
      </c>
      <c r="P605" t="s">
        <v>892</v>
      </c>
      <c r="Q605" s="33" t="s">
        <v>888</v>
      </c>
      <c r="R605" s="33" t="s">
        <v>888</v>
      </c>
      <c r="S605" t="str">
        <f t="shared" ref="S605:S668" si="20">IF(T605="Insert/Injection", "Ornamental", "Fruiting/Flowering")</f>
        <v>Ornamental</v>
      </c>
      <c r="T605" t="s">
        <v>896</v>
      </c>
      <c r="U605" s="18">
        <v>1</v>
      </c>
    </row>
    <row r="606" spans="1:21">
      <c r="A606">
        <v>-69.659131000000002</v>
      </c>
      <c r="B606">
        <v>44.536217999999998</v>
      </c>
      <c r="E606" s="2" t="s">
        <v>902</v>
      </c>
      <c r="F606" s="2" t="s">
        <v>902</v>
      </c>
      <c r="G606" s="21">
        <v>2</v>
      </c>
      <c r="P606" t="s">
        <v>892</v>
      </c>
      <c r="Q606" s="33" t="s">
        <v>888</v>
      </c>
      <c r="R606" s="33" t="s">
        <v>888</v>
      </c>
      <c r="S606" t="str">
        <f t="shared" si="20"/>
        <v>Ornamental</v>
      </c>
      <c r="T606" t="s">
        <v>896</v>
      </c>
      <c r="U606" s="17">
        <v>2</v>
      </c>
    </row>
    <row r="607" spans="1:21" ht="30">
      <c r="A607">
        <v>-69.650531000000001</v>
      </c>
      <c r="B607">
        <v>44.581713000000001</v>
      </c>
      <c r="E607" s="2" t="s">
        <v>903</v>
      </c>
      <c r="F607" s="2" t="s">
        <v>904</v>
      </c>
      <c r="G607" s="21">
        <v>1</v>
      </c>
      <c r="P607" t="s">
        <v>892</v>
      </c>
      <c r="Q607" s="33" t="s">
        <v>888</v>
      </c>
      <c r="R607" s="33" t="s">
        <v>888</v>
      </c>
      <c r="S607" t="str">
        <f t="shared" si="20"/>
        <v>Ornamental</v>
      </c>
      <c r="T607" t="s">
        <v>896</v>
      </c>
      <c r="U607" s="17">
        <v>2</v>
      </c>
    </row>
    <row r="608" spans="1:21">
      <c r="A608">
        <v>-69.640405999999999</v>
      </c>
      <c r="B608">
        <v>44.557256000000002</v>
      </c>
      <c r="E608" s="2" t="s">
        <v>904</v>
      </c>
      <c r="F608" s="2" t="s">
        <v>904</v>
      </c>
      <c r="G608" s="21">
        <v>1</v>
      </c>
      <c r="P608" t="s">
        <v>892</v>
      </c>
      <c r="Q608" s="33" t="s">
        <v>888</v>
      </c>
      <c r="R608" s="33" t="s">
        <v>888</v>
      </c>
      <c r="S608" t="str">
        <f t="shared" si="20"/>
        <v>Ornamental</v>
      </c>
      <c r="T608" t="s">
        <v>896</v>
      </c>
      <c r="U608" s="17">
        <v>2</v>
      </c>
    </row>
    <row r="609" spans="1:21">
      <c r="A609">
        <v>-69.660802000000004</v>
      </c>
      <c r="B609">
        <v>44.54486</v>
      </c>
      <c r="E609" s="2" t="s">
        <v>905</v>
      </c>
      <c r="F609" s="2" t="s">
        <v>905</v>
      </c>
      <c r="G609" s="21">
        <v>2</v>
      </c>
      <c r="P609" t="s">
        <v>892</v>
      </c>
      <c r="Q609" s="33" t="s">
        <v>888</v>
      </c>
      <c r="R609" s="33" t="s">
        <v>888</v>
      </c>
      <c r="S609" t="str">
        <f t="shared" si="20"/>
        <v>Ornamental</v>
      </c>
      <c r="T609" t="s">
        <v>896</v>
      </c>
      <c r="U609" s="17">
        <v>2</v>
      </c>
    </row>
    <row r="610" spans="1:21">
      <c r="A610">
        <v>-69.674504999999996</v>
      </c>
      <c r="B610">
        <v>44.549776999999999</v>
      </c>
      <c r="E610" s="2" t="s">
        <v>902</v>
      </c>
      <c r="F610" s="2" t="s">
        <v>904</v>
      </c>
      <c r="G610" s="21">
        <v>1</v>
      </c>
      <c r="P610" t="s">
        <v>892</v>
      </c>
      <c r="Q610" s="33" t="s">
        <v>888</v>
      </c>
      <c r="R610" s="33" t="s">
        <v>888</v>
      </c>
      <c r="S610" t="str">
        <f t="shared" si="20"/>
        <v>Ornamental</v>
      </c>
      <c r="T610" t="s">
        <v>896</v>
      </c>
      <c r="U610" s="17">
        <v>2</v>
      </c>
    </row>
    <row r="611" spans="1:21">
      <c r="A611">
        <v>-69.661321999999998</v>
      </c>
      <c r="B611">
        <v>44.538465000000002</v>
      </c>
      <c r="E611" s="2" t="s">
        <v>906</v>
      </c>
      <c r="F611" s="2" t="s">
        <v>901</v>
      </c>
      <c r="G611" s="21">
        <v>0</v>
      </c>
      <c r="P611" t="s">
        <v>892</v>
      </c>
      <c r="Q611" s="33" t="s">
        <v>888</v>
      </c>
      <c r="R611" s="33" t="s">
        <v>888</v>
      </c>
      <c r="S611" t="str">
        <f t="shared" si="20"/>
        <v>Ornamental</v>
      </c>
      <c r="T611" t="s">
        <v>896</v>
      </c>
      <c r="U611" s="17">
        <v>2</v>
      </c>
    </row>
    <row r="612" spans="1:21">
      <c r="A612">
        <v>-69.661214000000001</v>
      </c>
      <c r="B612">
        <v>44.537522000000003</v>
      </c>
      <c r="E612" s="2" t="s">
        <v>900</v>
      </c>
      <c r="F612" s="2" t="s">
        <v>900</v>
      </c>
      <c r="G612" s="21">
        <v>2</v>
      </c>
      <c r="P612" t="s">
        <v>892</v>
      </c>
      <c r="Q612" s="33" t="s">
        <v>888</v>
      </c>
      <c r="R612" s="33" t="s">
        <v>888</v>
      </c>
      <c r="S612" t="str">
        <f t="shared" si="20"/>
        <v>Ornamental</v>
      </c>
      <c r="T612" t="s">
        <v>896</v>
      </c>
      <c r="U612" s="17">
        <v>2</v>
      </c>
    </row>
    <row r="613" spans="1:21">
      <c r="A613">
        <v>-69.660483999999997</v>
      </c>
      <c r="B613">
        <v>44.545065000000001</v>
      </c>
      <c r="E613" s="2" t="s">
        <v>905</v>
      </c>
      <c r="F613" s="2" t="s">
        <v>905</v>
      </c>
      <c r="G613" s="21">
        <v>2</v>
      </c>
      <c r="P613" t="s">
        <v>892</v>
      </c>
      <c r="Q613" s="33" t="s">
        <v>888</v>
      </c>
      <c r="R613" s="33" t="s">
        <v>888</v>
      </c>
      <c r="S613" t="str">
        <f t="shared" si="20"/>
        <v>Ornamental</v>
      </c>
      <c r="T613" t="s">
        <v>896</v>
      </c>
      <c r="U613" s="17">
        <v>2</v>
      </c>
    </row>
    <row r="614" spans="1:21">
      <c r="A614">
        <v>-69.656638999999998</v>
      </c>
      <c r="B614">
        <v>44.550227</v>
      </c>
      <c r="E614" s="2" t="s">
        <v>907</v>
      </c>
      <c r="F614" s="2" t="s">
        <v>907</v>
      </c>
      <c r="G614" s="21">
        <v>3</v>
      </c>
      <c r="P614" t="s">
        <v>892</v>
      </c>
      <c r="Q614" s="33" t="s">
        <v>888</v>
      </c>
      <c r="R614" s="33" t="s">
        <v>888</v>
      </c>
      <c r="S614" t="str">
        <f t="shared" si="20"/>
        <v>Ornamental</v>
      </c>
      <c r="T614" t="s">
        <v>896</v>
      </c>
      <c r="U614" s="17">
        <v>2</v>
      </c>
    </row>
    <row r="615" spans="1:21" ht="30">
      <c r="A615">
        <v>-69.617808999999994</v>
      </c>
      <c r="B615">
        <v>44.554321000000002</v>
      </c>
      <c r="E615" s="2" t="s">
        <v>908</v>
      </c>
      <c r="F615" s="2" t="s">
        <v>900</v>
      </c>
      <c r="G615" s="21">
        <v>2</v>
      </c>
      <c r="P615" t="s">
        <v>892</v>
      </c>
      <c r="Q615" s="33" t="s">
        <v>888</v>
      </c>
      <c r="R615" s="33" t="s">
        <v>888</v>
      </c>
      <c r="S615" t="str">
        <f t="shared" si="20"/>
        <v>Ornamental</v>
      </c>
      <c r="T615" t="s">
        <v>896</v>
      </c>
      <c r="U615" s="17">
        <v>2</v>
      </c>
    </row>
    <row r="616" spans="1:21" ht="30">
      <c r="A616">
        <v>-69.642683000000005</v>
      </c>
      <c r="B616">
        <v>44.558174999999999</v>
      </c>
      <c r="E616" s="2" t="s">
        <v>909</v>
      </c>
      <c r="F616" s="2" t="s">
        <v>904</v>
      </c>
      <c r="G616" s="21">
        <v>1</v>
      </c>
      <c r="P616" t="s">
        <v>892</v>
      </c>
      <c r="Q616" s="33" t="s">
        <v>888</v>
      </c>
      <c r="R616" s="33" t="s">
        <v>888</v>
      </c>
      <c r="S616" t="str">
        <f t="shared" si="20"/>
        <v>Ornamental</v>
      </c>
      <c r="T616" t="s">
        <v>896</v>
      </c>
      <c r="U616" s="17">
        <v>2</v>
      </c>
    </row>
    <row r="617" spans="1:21">
      <c r="A617">
        <v>-69.660032000000001</v>
      </c>
      <c r="B617">
        <v>44.547426000000002</v>
      </c>
      <c r="E617" s="2" t="s">
        <v>906</v>
      </c>
      <c r="F617" s="2" t="s">
        <v>906</v>
      </c>
      <c r="G617" s="21">
        <v>3</v>
      </c>
      <c r="P617" t="s">
        <v>892</v>
      </c>
      <c r="Q617" s="33" t="s">
        <v>888</v>
      </c>
      <c r="R617" s="33" t="s">
        <v>888</v>
      </c>
      <c r="S617" t="str">
        <f t="shared" si="20"/>
        <v>Ornamental</v>
      </c>
      <c r="T617" t="s">
        <v>896</v>
      </c>
      <c r="U617" s="17">
        <v>2</v>
      </c>
    </row>
    <row r="618" spans="1:21">
      <c r="A618">
        <v>-69.657846000000006</v>
      </c>
      <c r="B618">
        <v>44.545592999999997</v>
      </c>
      <c r="E618" s="2" t="s">
        <v>906</v>
      </c>
      <c r="F618" s="2" t="s">
        <v>904</v>
      </c>
      <c r="G618" s="21">
        <v>1</v>
      </c>
      <c r="P618" t="s">
        <v>892</v>
      </c>
      <c r="Q618" s="33" t="s">
        <v>888</v>
      </c>
      <c r="R618" s="33" t="s">
        <v>888</v>
      </c>
      <c r="S618" t="str">
        <f t="shared" si="20"/>
        <v>Ornamental</v>
      </c>
      <c r="T618" t="s">
        <v>896</v>
      </c>
      <c r="U618" s="17">
        <v>2</v>
      </c>
    </row>
    <row r="619" spans="1:21">
      <c r="A619">
        <v>-69.659685999999994</v>
      </c>
      <c r="B619">
        <v>44.546348000000002</v>
      </c>
      <c r="E619" s="2" t="s">
        <v>907</v>
      </c>
      <c r="F619" s="2" t="s">
        <v>907</v>
      </c>
      <c r="G619" s="21">
        <v>3</v>
      </c>
      <c r="P619" t="s">
        <v>892</v>
      </c>
      <c r="Q619" s="33" t="s">
        <v>888</v>
      </c>
      <c r="R619" s="33" t="s">
        <v>888</v>
      </c>
      <c r="S619" t="str">
        <f t="shared" si="20"/>
        <v>Ornamental</v>
      </c>
      <c r="T619" t="s">
        <v>896</v>
      </c>
      <c r="U619" s="17">
        <v>2</v>
      </c>
    </row>
    <row r="620" spans="1:21" ht="30">
      <c r="A620">
        <v>-69.655126999999993</v>
      </c>
      <c r="B620">
        <v>44.554616000000003</v>
      </c>
      <c r="E620" s="2" t="s">
        <v>910</v>
      </c>
      <c r="F620" s="2" t="s">
        <v>904</v>
      </c>
      <c r="G620" s="21">
        <v>1</v>
      </c>
      <c r="P620" t="s">
        <v>892</v>
      </c>
      <c r="Q620" s="33" t="s">
        <v>888</v>
      </c>
      <c r="R620" s="33" t="s">
        <v>888</v>
      </c>
      <c r="S620" t="str">
        <f t="shared" si="20"/>
        <v>Ornamental</v>
      </c>
      <c r="T620" t="s">
        <v>896</v>
      </c>
      <c r="U620" s="17">
        <v>2</v>
      </c>
    </row>
    <row r="621" spans="1:21">
      <c r="A621">
        <v>-69.628120999999993</v>
      </c>
      <c r="B621">
        <v>44.564611999999997</v>
      </c>
      <c r="E621" s="2" t="s">
        <v>911</v>
      </c>
      <c r="F621" s="2" t="s">
        <v>911</v>
      </c>
      <c r="G621" s="21">
        <v>1</v>
      </c>
      <c r="P621" t="s">
        <v>892</v>
      </c>
      <c r="Q621" s="33" t="s">
        <v>888</v>
      </c>
      <c r="R621" s="33" t="s">
        <v>888</v>
      </c>
      <c r="S621" t="str">
        <f t="shared" si="20"/>
        <v>Ornamental</v>
      </c>
      <c r="T621" t="s">
        <v>896</v>
      </c>
      <c r="U621" s="17">
        <v>2</v>
      </c>
    </row>
    <row r="622" spans="1:21">
      <c r="A622">
        <v>-69.714350999999994</v>
      </c>
      <c r="B622">
        <v>44.514712000000003</v>
      </c>
      <c r="E622" s="2" t="s">
        <v>907</v>
      </c>
      <c r="F622" s="2" t="s">
        <v>912</v>
      </c>
      <c r="G622" s="21">
        <v>1</v>
      </c>
      <c r="P622" t="s">
        <v>892</v>
      </c>
      <c r="Q622" s="33" t="s">
        <v>888</v>
      </c>
      <c r="R622" s="33" t="s">
        <v>888</v>
      </c>
      <c r="S622" t="str">
        <f t="shared" si="20"/>
        <v>Ornamental</v>
      </c>
      <c r="T622" t="s">
        <v>896</v>
      </c>
      <c r="U622" s="17">
        <v>2</v>
      </c>
    </row>
    <row r="623" spans="1:21">
      <c r="A623">
        <v>-69.645345000000006</v>
      </c>
      <c r="B623">
        <v>44.540483000000002</v>
      </c>
      <c r="E623" s="2" t="s">
        <v>900</v>
      </c>
      <c r="F623" s="2" t="s">
        <v>901</v>
      </c>
      <c r="G623" s="21">
        <v>0</v>
      </c>
      <c r="P623" t="s">
        <v>892</v>
      </c>
      <c r="Q623" s="33" t="s">
        <v>888</v>
      </c>
      <c r="R623" s="33" t="s">
        <v>888</v>
      </c>
      <c r="S623" t="str">
        <f t="shared" si="20"/>
        <v>Ornamental</v>
      </c>
      <c r="T623" t="s">
        <v>896</v>
      </c>
      <c r="U623" s="17">
        <v>2</v>
      </c>
    </row>
    <row r="624" spans="1:21">
      <c r="A624">
        <v>-69.658141999999998</v>
      </c>
      <c r="B624">
        <v>44.546194999999997</v>
      </c>
      <c r="E624" s="2" t="s">
        <v>907</v>
      </c>
      <c r="F624" s="2" t="s">
        <v>901</v>
      </c>
      <c r="G624" s="21">
        <v>0</v>
      </c>
      <c r="P624" t="s">
        <v>892</v>
      </c>
      <c r="Q624" s="33" t="s">
        <v>888</v>
      </c>
      <c r="R624" s="33" t="s">
        <v>888</v>
      </c>
      <c r="S624" t="str">
        <f t="shared" si="20"/>
        <v>Ornamental</v>
      </c>
      <c r="T624" t="s">
        <v>896</v>
      </c>
      <c r="U624" s="17">
        <v>2</v>
      </c>
    </row>
    <row r="625" spans="1:21">
      <c r="A625">
        <v>-69.654995999999997</v>
      </c>
      <c r="B625">
        <v>44.549692</v>
      </c>
      <c r="E625" s="2" t="s">
        <v>900</v>
      </c>
      <c r="F625" s="2" t="s">
        <v>900</v>
      </c>
      <c r="G625" s="21">
        <v>2</v>
      </c>
      <c r="P625" t="s">
        <v>892</v>
      </c>
      <c r="Q625" s="33" t="s">
        <v>888</v>
      </c>
      <c r="R625" s="33" t="s">
        <v>888</v>
      </c>
      <c r="S625" t="str">
        <f t="shared" si="20"/>
        <v>Ornamental</v>
      </c>
      <c r="T625" t="s">
        <v>896</v>
      </c>
      <c r="U625" s="17">
        <v>2</v>
      </c>
    </row>
    <row r="626" spans="1:21">
      <c r="A626">
        <v>-69.646082000000007</v>
      </c>
      <c r="B626">
        <v>44.549005000000001</v>
      </c>
      <c r="E626" s="2" t="s">
        <v>900</v>
      </c>
      <c r="F626" s="2" t="s">
        <v>904</v>
      </c>
      <c r="G626" s="21">
        <v>1</v>
      </c>
      <c r="P626" t="s">
        <v>892</v>
      </c>
      <c r="Q626" s="33" t="s">
        <v>888</v>
      </c>
      <c r="R626" s="33" t="s">
        <v>888</v>
      </c>
      <c r="S626" t="str">
        <f t="shared" si="20"/>
        <v>Ornamental</v>
      </c>
      <c r="T626" t="s">
        <v>896</v>
      </c>
      <c r="U626" s="17">
        <v>2</v>
      </c>
    </row>
    <row r="627" spans="1:21">
      <c r="A627">
        <v>-69.657779000000005</v>
      </c>
      <c r="B627">
        <v>44.540191999999998</v>
      </c>
      <c r="E627" s="2" t="s">
        <v>912</v>
      </c>
      <c r="F627" s="2" t="s">
        <v>912</v>
      </c>
      <c r="G627" s="21">
        <v>1</v>
      </c>
      <c r="P627" t="s">
        <v>892</v>
      </c>
      <c r="Q627" s="33" t="s">
        <v>888</v>
      </c>
      <c r="R627" s="33" t="s">
        <v>888</v>
      </c>
      <c r="S627" t="str">
        <f t="shared" si="20"/>
        <v>Ornamental</v>
      </c>
      <c r="T627" t="s">
        <v>896</v>
      </c>
      <c r="U627" s="17">
        <v>2</v>
      </c>
    </row>
    <row r="628" spans="1:21" ht="30">
      <c r="A628">
        <v>-69.657623000000001</v>
      </c>
      <c r="B628">
        <v>44.547598000000001</v>
      </c>
      <c r="E628" s="2" t="s">
        <v>913</v>
      </c>
      <c r="F628" s="2" t="s">
        <v>971</v>
      </c>
      <c r="G628" s="21">
        <v>1</v>
      </c>
      <c r="P628" t="s">
        <v>892</v>
      </c>
      <c r="Q628" s="33" t="s">
        <v>888</v>
      </c>
      <c r="R628" s="33" t="s">
        <v>888</v>
      </c>
      <c r="S628" t="str">
        <f t="shared" si="20"/>
        <v>Ornamental</v>
      </c>
      <c r="T628" t="s">
        <v>896</v>
      </c>
      <c r="U628" s="17">
        <v>2</v>
      </c>
    </row>
    <row r="629" spans="1:21">
      <c r="A629">
        <v>-69.656927999999994</v>
      </c>
      <c r="B629">
        <v>44.546273999999997</v>
      </c>
      <c r="E629" s="2" t="s">
        <v>904</v>
      </c>
      <c r="F629" s="2" t="s">
        <v>904</v>
      </c>
      <c r="G629" s="21">
        <v>1</v>
      </c>
      <c r="P629" t="s">
        <v>892</v>
      </c>
      <c r="Q629" s="33" t="s">
        <v>888</v>
      </c>
      <c r="R629" s="33" t="s">
        <v>888</v>
      </c>
      <c r="S629" t="str">
        <f t="shared" si="20"/>
        <v>Ornamental</v>
      </c>
      <c r="T629" t="s">
        <v>896</v>
      </c>
      <c r="U629" s="17">
        <v>2</v>
      </c>
    </row>
    <row r="630" spans="1:21">
      <c r="A630">
        <v>-69.656160999999997</v>
      </c>
      <c r="B630">
        <v>44.551369000000001</v>
      </c>
      <c r="E630" s="2" t="s">
        <v>907</v>
      </c>
      <c r="F630" s="2" t="s">
        <v>907</v>
      </c>
      <c r="G630" s="21">
        <v>3</v>
      </c>
      <c r="P630" t="s">
        <v>892</v>
      </c>
      <c r="Q630" s="33" t="s">
        <v>888</v>
      </c>
      <c r="R630" s="33" t="s">
        <v>888</v>
      </c>
      <c r="S630" t="str">
        <f t="shared" si="20"/>
        <v>Ornamental</v>
      </c>
      <c r="T630" t="s">
        <v>896</v>
      </c>
      <c r="U630" s="17">
        <v>2</v>
      </c>
    </row>
    <row r="631" spans="1:21" ht="30">
      <c r="A631">
        <v>-69.647368</v>
      </c>
      <c r="B631">
        <v>44.542394000000002</v>
      </c>
      <c r="E631" s="2" t="s">
        <v>914</v>
      </c>
      <c r="F631" s="2" t="s">
        <v>901</v>
      </c>
      <c r="G631" s="21">
        <v>0</v>
      </c>
      <c r="P631" t="s">
        <v>892</v>
      </c>
      <c r="Q631" s="33" t="s">
        <v>888</v>
      </c>
      <c r="R631" s="33" t="s">
        <v>888</v>
      </c>
      <c r="S631" t="str">
        <f t="shared" si="20"/>
        <v>Ornamental</v>
      </c>
      <c r="T631" t="s">
        <v>896</v>
      </c>
      <c r="U631" s="17">
        <v>2</v>
      </c>
    </row>
    <row r="632" spans="1:21">
      <c r="A632">
        <v>-69.669347000000002</v>
      </c>
      <c r="B632">
        <v>44.549532999999997</v>
      </c>
      <c r="E632" s="2" t="s">
        <v>915</v>
      </c>
      <c r="F632" s="2" t="s">
        <v>995</v>
      </c>
      <c r="G632" s="21">
        <v>1</v>
      </c>
      <c r="P632" t="s">
        <v>892</v>
      </c>
      <c r="Q632" s="33" t="s">
        <v>888</v>
      </c>
      <c r="R632" s="33" t="s">
        <v>888</v>
      </c>
      <c r="S632" t="str">
        <f t="shared" si="20"/>
        <v>Ornamental</v>
      </c>
      <c r="T632" t="s">
        <v>896</v>
      </c>
      <c r="U632" s="17">
        <v>2</v>
      </c>
    </row>
    <row r="633" spans="1:21">
      <c r="A633">
        <v>-69.644682000000003</v>
      </c>
      <c r="B633">
        <v>44.555093999999997</v>
      </c>
      <c r="E633" s="2" t="s">
        <v>907</v>
      </c>
      <c r="F633" s="2" t="s">
        <v>904</v>
      </c>
      <c r="G633" s="21">
        <v>1</v>
      </c>
      <c r="P633" t="s">
        <v>892</v>
      </c>
      <c r="Q633" s="33" t="s">
        <v>888</v>
      </c>
      <c r="R633" s="33" t="s">
        <v>888</v>
      </c>
      <c r="S633" t="str">
        <f t="shared" si="20"/>
        <v>Ornamental</v>
      </c>
      <c r="T633" t="s">
        <v>896</v>
      </c>
      <c r="U633" s="17">
        <v>2</v>
      </c>
    </row>
    <row r="634" spans="1:21">
      <c r="A634">
        <v>-69.652270999999999</v>
      </c>
      <c r="B634">
        <v>44.554186999999999</v>
      </c>
      <c r="E634" s="2" t="s">
        <v>900</v>
      </c>
      <c r="F634" s="2" t="s">
        <v>900</v>
      </c>
      <c r="G634" s="21">
        <v>2</v>
      </c>
      <c r="P634" t="s">
        <v>892</v>
      </c>
      <c r="Q634" s="33" t="s">
        <v>888</v>
      </c>
      <c r="R634" s="33" t="s">
        <v>888</v>
      </c>
      <c r="S634" t="str">
        <f t="shared" si="20"/>
        <v>Ornamental</v>
      </c>
      <c r="T634" t="s">
        <v>896</v>
      </c>
      <c r="U634" s="17">
        <v>2</v>
      </c>
    </row>
    <row r="635" spans="1:21">
      <c r="A635">
        <v>-69.660137000000006</v>
      </c>
      <c r="B635">
        <v>44.537832999999999</v>
      </c>
      <c r="E635" s="2" t="s">
        <v>907</v>
      </c>
      <c r="F635" s="2" t="s">
        <v>907</v>
      </c>
      <c r="G635" s="21">
        <v>3</v>
      </c>
      <c r="P635" t="s">
        <v>892</v>
      </c>
      <c r="Q635" s="33" t="s">
        <v>888</v>
      </c>
      <c r="R635" s="33" t="s">
        <v>888</v>
      </c>
      <c r="S635" t="str">
        <f t="shared" si="20"/>
        <v>Ornamental</v>
      </c>
      <c r="T635" t="s">
        <v>896</v>
      </c>
      <c r="U635" s="17">
        <v>2</v>
      </c>
    </row>
    <row r="636" spans="1:21" ht="60">
      <c r="A636">
        <v>-69.630605000000003</v>
      </c>
      <c r="B636">
        <v>44.553241999999997</v>
      </c>
      <c r="E636" s="2" t="s">
        <v>916</v>
      </c>
      <c r="F636" s="2" t="s">
        <v>908</v>
      </c>
      <c r="G636" s="21">
        <v>4</v>
      </c>
      <c r="P636" t="s">
        <v>892</v>
      </c>
      <c r="Q636" s="33" t="s">
        <v>888</v>
      </c>
      <c r="R636" s="33" t="s">
        <v>888</v>
      </c>
      <c r="S636" t="str">
        <f t="shared" si="20"/>
        <v>Ornamental</v>
      </c>
      <c r="T636" t="s">
        <v>896</v>
      </c>
      <c r="U636" s="17">
        <v>2</v>
      </c>
    </row>
    <row r="637" spans="1:21">
      <c r="A637">
        <v>-69.661829999999995</v>
      </c>
      <c r="B637">
        <v>44.546087999999997</v>
      </c>
      <c r="E637" s="2" t="s">
        <v>907</v>
      </c>
      <c r="F637" s="2" t="s">
        <v>905</v>
      </c>
      <c r="G637" s="21">
        <v>2</v>
      </c>
      <c r="P637" t="s">
        <v>892</v>
      </c>
      <c r="Q637" s="33" t="s">
        <v>888</v>
      </c>
      <c r="R637" s="33" t="s">
        <v>888</v>
      </c>
      <c r="S637" t="str">
        <f t="shared" si="20"/>
        <v>Ornamental</v>
      </c>
      <c r="T637" t="s">
        <v>896</v>
      </c>
      <c r="U637" s="17">
        <v>2</v>
      </c>
    </row>
    <row r="638" spans="1:21" ht="30">
      <c r="A638">
        <v>-69.642801000000006</v>
      </c>
      <c r="B638">
        <v>44.543793000000001</v>
      </c>
      <c r="E638" s="2" t="s">
        <v>908</v>
      </c>
      <c r="F638" s="2" t="s">
        <v>904</v>
      </c>
      <c r="G638" s="21">
        <v>1</v>
      </c>
      <c r="P638" t="s">
        <v>892</v>
      </c>
      <c r="Q638" s="33" t="s">
        <v>888</v>
      </c>
      <c r="R638" s="33" t="s">
        <v>888</v>
      </c>
      <c r="S638" t="str">
        <f t="shared" si="20"/>
        <v>Ornamental</v>
      </c>
      <c r="T638" t="s">
        <v>896</v>
      </c>
      <c r="U638" s="17">
        <v>2</v>
      </c>
    </row>
    <row r="639" spans="1:21">
      <c r="A639">
        <v>-69.658623000000006</v>
      </c>
      <c r="B639">
        <v>44.535226999999999</v>
      </c>
      <c r="E639" s="2" t="s">
        <v>900</v>
      </c>
      <c r="F639" s="2" t="s">
        <v>901</v>
      </c>
      <c r="G639" s="21">
        <v>0</v>
      </c>
      <c r="P639" t="s">
        <v>892</v>
      </c>
      <c r="Q639" s="33" t="s">
        <v>888</v>
      </c>
      <c r="R639" s="33" t="s">
        <v>888</v>
      </c>
      <c r="S639" t="str">
        <f t="shared" si="20"/>
        <v>Ornamental</v>
      </c>
      <c r="T639" t="s">
        <v>896</v>
      </c>
      <c r="U639" s="17">
        <v>2</v>
      </c>
    </row>
    <row r="640" spans="1:21" ht="30">
      <c r="A640">
        <v>-69.656636000000006</v>
      </c>
      <c r="B640">
        <v>44.532595999999998</v>
      </c>
      <c r="E640" s="2" t="s">
        <v>917</v>
      </c>
      <c r="F640" s="2" t="s">
        <v>900</v>
      </c>
      <c r="G640" s="21">
        <v>2</v>
      </c>
      <c r="P640" t="s">
        <v>892</v>
      </c>
      <c r="Q640" s="33" t="s">
        <v>888</v>
      </c>
      <c r="R640" s="33" t="s">
        <v>888</v>
      </c>
      <c r="S640" t="str">
        <f t="shared" si="20"/>
        <v>Ornamental</v>
      </c>
      <c r="T640" t="s">
        <v>896</v>
      </c>
      <c r="U640" s="17">
        <v>2</v>
      </c>
    </row>
    <row r="641" spans="1:21">
      <c r="A641">
        <v>-69.654746000000003</v>
      </c>
      <c r="B641">
        <v>44.548681000000002</v>
      </c>
      <c r="E641" s="2" t="s">
        <v>907</v>
      </c>
      <c r="F641" s="2" t="s">
        <v>904</v>
      </c>
      <c r="G641" s="21">
        <v>1</v>
      </c>
      <c r="P641" t="s">
        <v>892</v>
      </c>
      <c r="Q641" s="33" t="s">
        <v>888</v>
      </c>
      <c r="R641" s="33" t="s">
        <v>888</v>
      </c>
      <c r="S641" t="str">
        <f t="shared" si="20"/>
        <v>Ornamental</v>
      </c>
      <c r="T641" t="s">
        <v>896</v>
      </c>
      <c r="U641" s="17">
        <v>2</v>
      </c>
    </row>
    <row r="642" spans="1:21">
      <c r="A642">
        <v>-69.660988000000003</v>
      </c>
      <c r="B642">
        <v>44.544544000000002</v>
      </c>
      <c r="E642" s="2" t="s">
        <v>918</v>
      </c>
      <c r="F642" s="2" t="s">
        <v>995</v>
      </c>
      <c r="G642" s="21">
        <v>1</v>
      </c>
      <c r="P642" t="s">
        <v>892</v>
      </c>
      <c r="Q642" s="33" t="s">
        <v>888</v>
      </c>
      <c r="R642" s="33" t="s">
        <v>888</v>
      </c>
      <c r="S642" t="str">
        <f t="shared" si="20"/>
        <v>Ornamental</v>
      </c>
      <c r="T642" t="s">
        <v>896</v>
      </c>
      <c r="U642" s="17">
        <v>2</v>
      </c>
    </row>
    <row r="643" spans="1:21">
      <c r="A643">
        <v>-69.656336999999994</v>
      </c>
      <c r="B643">
        <v>44.550764999999998</v>
      </c>
      <c r="E643" s="2" t="s">
        <v>900</v>
      </c>
      <c r="F643" s="2" t="s">
        <v>900</v>
      </c>
      <c r="G643" s="21">
        <v>2</v>
      </c>
      <c r="P643" t="s">
        <v>892</v>
      </c>
      <c r="Q643" s="33" t="s">
        <v>888</v>
      </c>
      <c r="R643" s="33" t="s">
        <v>888</v>
      </c>
      <c r="S643" t="str">
        <f t="shared" si="20"/>
        <v>Ornamental</v>
      </c>
      <c r="T643" t="s">
        <v>896</v>
      </c>
      <c r="U643" s="17">
        <v>2</v>
      </c>
    </row>
    <row r="644" spans="1:21" ht="30">
      <c r="A644">
        <v>-69.641891999999999</v>
      </c>
      <c r="B644">
        <v>44.556072999999998</v>
      </c>
      <c r="E644" s="2" t="s">
        <v>919</v>
      </c>
      <c r="F644" s="2" t="s">
        <v>901</v>
      </c>
      <c r="G644" s="21">
        <v>0</v>
      </c>
      <c r="P644" t="s">
        <v>892</v>
      </c>
      <c r="Q644" s="33" t="s">
        <v>888</v>
      </c>
      <c r="R644" s="33" t="s">
        <v>888</v>
      </c>
      <c r="S644" t="str">
        <f t="shared" si="20"/>
        <v>Ornamental</v>
      </c>
      <c r="T644" t="s">
        <v>896</v>
      </c>
      <c r="U644" s="17">
        <v>2</v>
      </c>
    </row>
    <row r="645" spans="1:21" ht="30">
      <c r="A645">
        <v>-69.643043000000006</v>
      </c>
      <c r="B645">
        <v>44.543976000000001</v>
      </c>
      <c r="E645" s="2" t="s">
        <v>920</v>
      </c>
      <c r="F645" s="2" t="s">
        <v>901</v>
      </c>
      <c r="G645" s="21">
        <v>0</v>
      </c>
      <c r="P645" t="s">
        <v>892</v>
      </c>
      <c r="Q645" s="33" t="s">
        <v>888</v>
      </c>
      <c r="R645" s="33" t="s">
        <v>888</v>
      </c>
      <c r="S645" t="str">
        <f t="shared" si="20"/>
        <v>Ornamental</v>
      </c>
      <c r="T645" t="s">
        <v>896</v>
      </c>
      <c r="U645" s="17">
        <v>2</v>
      </c>
    </row>
    <row r="646" spans="1:21">
      <c r="A646">
        <v>-69.658765000000002</v>
      </c>
      <c r="B646">
        <v>44.547812</v>
      </c>
      <c r="E646" s="2" t="s">
        <v>900</v>
      </c>
      <c r="F646" s="2" t="s">
        <v>901</v>
      </c>
      <c r="G646" s="21">
        <v>0</v>
      </c>
      <c r="P646" t="s">
        <v>892</v>
      </c>
      <c r="Q646" s="33" t="s">
        <v>888</v>
      </c>
      <c r="R646" s="33" t="s">
        <v>888</v>
      </c>
      <c r="S646" t="str">
        <f t="shared" si="20"/>
        <v>Ornamental</v>
      </c>
      <c r="T646" t="s">
        <v>896</v>
      </c>
      <c r="U646" s="17">
        <v>2</v>
      </c>
    </row>
    <row r="647" spans="1:21">
      <c r="A647">
        <v>-69.647373000000002</v>
      </c>
      <c r="B647">
        <v>44.572940000000003</v>
      </c>
      <c r="E647" s="2" t="s">
        <v>907</v>
      </c>
      <c r="F647" s="2" t="s">
        <v>901</v>
      </c>
      <c r="G647" s="21">
        <v>0</v>
      </c>
      <c r="P647" t="s">
        <v>892</v>
      </c>
      <c r="Q647" s="33" t="s">
        <v>888</v>
      </c>
      <c r="R647" s="33" t="s">
        <v>888</v>
      </c>
      <c r="S647" t="str">
        <f t="shared" si="20"/>
        <v>Ornamental</v>
      </c>
      <c r="T647" t="s">
        <v>896</v>
      </c>
      <c r="U647" s="17">
        <v>2</v>
      </c>
    </row>
    <row r="648" spans="1:21">
      <c r="A648">
        <v>-69.661916000000005</v>
      </c>
      <c r="B648">
        <v>44.545358</v>
      </c>
      <c r="E648" s="2" t="s">
        <v>912</v>
      </c>
      <c r="F648" s="2" t="s">
        <v>901</v>
      </c>
      <c r="G648" s="21">
        <v>0</v>
      </c>
      <c r="P648" t="s">
        <v>892</v>
      </c>
      <c r="Q648" s="33" t="s">
        <v>888</v>
      </c>
      <c r="R648" s="33" t="s">
        <v>888</v>
      </c>
      <c r="S648" t="str">
        <f t="shared" si="20"/>
        <v>Ornamental</v>
      </c>
      <c r="T648" t="s">
        <v>896</v>
      </c>
      <c r="U648" s="17">
        <v>2</v>
      </c>
    </row>
    <row r="649" spans="1:21" ht="30">
      <c r="A649">
        <v>-69.659029000000004</v>
      </c>
      <c r="B649">
        <v>44.54054</v>
      </c>
      <c r="E649" s="2" t="s">
        <v>921</v>
      </c>
      <c r="F649" s="2" t="s">
        <v>1004</v>
      </c>
      <c r="G649" s="21">
        <v>2</v>
      </c>
      <c r="P649" t="s">
        <v>892</v>
      </c>
      <c r="Q649" s="33" t="s">
        <v>888</v>
      </c>
      <c r="R649" s="33" t="s">
        <v>888</v>
      </c>
      <c r="S649" t="str">
        <f t="shared" si="20"/>
        <v>Fruiting/Flowering</v>
      </c>
      <c r="T649" t="s">
        <v>897</v>
      </c>
      <c r="U649" s="17">
        <v>2</v>
      </c>
    </row>
    <row r="650" spans="1:21">
      <c r="A650">
        <v>-69.645422999999994</v>
      </c>
      <c r="B650">
        <v>44.556049000000002</v>
      </c>
      <c r="E650" s="2" t="s">
        <v>922</v>
      </c>
      <c r="F650" s="2" t="s">
        <v>899</v>
      </c>
      <c r="G650" s="21">
        <v>1</v>
      </c>
      <c r="P650" t="s">
        <v>892</v>
      </c>
      <c r="Q650" s="33" t="s">
        <v>888</v>
      </c>
      <c r="R650" s="33" t="s">
        <v>888</v>
      </c>
      <c r="S650" t="str">
        <f t="shared" si="20"/>
        <v>Fruiting/Flowering</v>
      </c>
      <c r="T650" t="s">
        <v>897</v>
      </c>
      <c r="U650" s="17">
        <v>2</v>
      </c>
    </row>
    <row r="651" spans="1:21" ht="30">
      <c r="A651">
        <v>-69.656475999999998</v>
      </c>
      <c r="B651">
        <v>44.549737999999998</v>
      </c>
      <c r="E651" s="2" t="s">
        <v>919</v>
      </c>
      <c r="F651" s="2" t="s">
        <v>899</v>
      </c>
      <c r="G651" s="21">
        <v>1</v>
      </c>
      <c r="P651" t="s">
        <v>892</v>
      </c>
      <c r="Q651" s="33" t="s">
        <v>888</v>
      </c>
      <c r="R651" s="33" t="s">
        <v>888</v>
      </c>
      <c r="S651" t="str">
        <f t="shared" si="20"/>
        <v>Fruiting/Flowering</v>
      </c>
      <c r="T651" t="s">
        <v>897</v>
      </c>
      <c r="U651" s="17">
        <v>2</v>
      </c>
    </row>
    <row r="652" spans="1:21" ht="60">
      <c r="A652">
        <v>-69.652439000000001</v>
      </c>
      <c r="B652">
        <v>44.552399000000001</v>
      </c>
      <c r="E652" s="2" t="s">
        <v>923</v>
      </c>
      <c r="F652" s="2" t="s">
        <v>899</v>
      </c>
      <c r="G652" s="21">
        <v>1</v>
      </c>
      <c r="P652" t="s">
        <v>892</v>
      </c>
      <c r="Q652" s="33" t="s">
        <v>888</v>
      </c>
      <c r="R652" s="33" t="s">
        <v>888</v>
      </c>
      <c r="S652" t="str">
        <f t="shared" si="20"/>
        <v>Fruiting/Flowering</v>
      </c>
      <c r="T652" t="s">
        <v>897</v>
      </c>
      <c r="U652" s="17">
        <v>2</v>
      </c>
    </row>
    <row r="653" spans="1:21" ht="30">
      <c r="A653">
        <v>-69.657145</v>
      </c>
      <c r="B653">
        <v>44.549833</v>
      </c>
      <c r="E653" s="2" t="s">
        <v>924</v>
      </c>
      <c r="F653" s="2" t="s">
        <v>899</v>
      </c>
      <c r="G653" s="21">
        <v>1</v>
      </c>
      <c r="P653" t="s">
        <v>892</v>
      </c>
      <c r="Q653" s="33" t="s">
        <v>888</v>
      </c>
      <c r="R653" s="33" t="s">
        <v>888</v>
      </c>
      <c r="S653" t="str">
        <f t="shared" si="20"/>
        <v>Fruiting/Flowering</v>
      </c>
      <c r="T653" t="s">
        <v>897</v>
      </c>
      <c r="U653" s="17">
        <v>2</v>
      </c>
    </row>
    <row r="654" spans="1:21">
      <c r="A654">
        <v>-69.636633000000003</v>
      </c>
      <c r="B654">
        <v>44.543193000000002</v>
      </c>
      <c r="E654" s="2" t="s">
        <v>925</v>
      </c>
      <c r="F654" s="2" t="s">
        <v>911</v>
      </c>
      <c r="G654" s="21">
        <v>1</v>
      </c>
      <c r="P654" t="s">
        <v>892</v>
      </c>
      <c r="Q654" s="33" t="s">
        <v>888</v>
      </c>
      <c r="R654" s="33" t="s">
        <v>888</v>
      </c>
      <c r="S654" t="str">
        <f t="shared" si="20"/>
        <v>Fruiting/Flowering</v>
      </c>
      <c r="T654" t="s">
        <v>897</v>
      </c>
      <c r="U654" s="17">
        <v>2</v>
      </c>
    </row>
    <row r="655" spans="1:21" ht="30">
      <c r="A655">
        <v>-69.633070000000004</v>
      </c>
      <c r="B655">
        <v>44.576293</v>
      </c>
      <c r="E655" s="2" t="s">
        <v>926</v>
      </c>
      <c r="F655" s="2" t="s">
        <v>929</v>
      </c>
      <c r="G655" s="21">
        <v>3</v>
      </c>
      <c r="P655" t="s">
        <v>892</v>
      </c>
      <c r="Q655" s="33" t="s">
        <v>888</v>
      </c>
      <c r="R655" s="33" t="s">
        <v>888</v>
      </c>
      <c r="S655" t="str">
        <f t="shared" si="20"/>
        <v>Fruiting/Flowering</v>
      </c>
      <c r="T655" t="s">
        <v>897</v>
      </c>
      <c r="U655" s="17">
        <v>2</v>
      </c>
    </row>
    <row r="656" spans="1:21" ht="60">
      <c r="A656">
        <v>-69.639071999999999</v>
      </c>
      <c r="B656">
        <v>44.563043</v>
      </c>
      <c r="E656" s="2" t="s">
        <v>927</v>
      </c>
      <c r="F656" s="2" t="s">
        <v>899</v>
      </c>
      <c r="G656" s="21">
        <v>1</v>
      </c>
      <c r="P656" t="s">
        <v>892</v>
      </c>
      <c r="Q656" s="33" t="s">
        <v>888</v>
      </c>
      <c r="R656" s="33" t="s">
        <v>888</v>
      </c>
      <c r="S656" t="str">
        <f t="shared" si="20"/>
        <v>Fruiting/Flowering</v>
      </c>
      <c r="T656" t="s">
        <v>897</v>
      </c>
      <c r="U656" s="17">
        <v>2</v>
      </c>
    </row>
    <row r="657" spans="1:21">
      <c r="A657">
        <v>-69.639882999999998</v>
      </c>
      <c r="B657">
        <v>44.550848999999999</v>
      </c>
      <c r="E657" s="2" t="s">
        <v>899</v>
      </c>
      <c r="F657" s="2" t="s">
        <v>899</v>
      </c>
      <c r="G657" s="21">
        <v>1</v>
      </c>
      <c r="P657" t="s">
        <v>892</v>
      </c>
      <c r="Q657" s="33" t="s">
        <v>888</v>
      </c>
      <c r="R657" s="33" t="s">
        <v>888</v>
      </c>
      <c r="S657" t="str">
        <f t="shared" si="20"/>
        <v>Fruiting/Flowering</v>
      </c>
      <c r="T657" t="s">
        <v>897</v>
      </c>
      <c r="U657" s="17">
        <v>2</v>
      </c>
    </row>
    <row r="658" spans="1:21">
      <c r="A658">
        <v>-69.670410000000004</v>
      </c>
      <c r="B658">
        <v>44.544561000000002</v>
      </c>
      <c r="E658" s="2" t="s">
        <v>928</v>
      </c>
      <c r="F658" s="2" t="s">
        <v>928</v>
      </c>
      <c r="G658" s="21">
        <v>2</v>
      </c>
      <c r="P658" t="s">
        <v>892</v>
      </c>
      <c r="Q658" s="33" t="s">
        <v>888</v>
      </c>
      <c r="R658" s="33" t="s">
        <v>888</v>
      </c>
      <c r="S658" t="str">
        <f t="shared" si="20"/>
        <v>Fruiting/Flowering</v>
      </c>
      <c r="T658" t="s">
        <v>897</v>
      </c>
      <c r="U658" s="17">
        <v>2</v>
      </c>
    </row>
    <row r="659" spans="1:21">
      <c r="A659">
        <v>-69.658989000000005</v>
      </c>
      <c r="B659">
        <v>44.540382999999999</v>
      </c>
      <c r="E659" s="2" t="s">
        <v>929</v>
      </c>
      <c r="F659" s="2" t="s">
        <v>992</v>
      </c>
      <c r="G659" s="21">
        <v>2</v>
      </c>
      <c r="P659" t="s">
        <v>892</v>
      </c>
      <c r="Q659" s="33" t="s">
        <v>888</v>
      </c>
      <c r="R659" s="33" t="s">
        <v>888</v>
      </c>
      <c r="S659" t="str">
        <f t="shared" si="20"/>
        <v>Fruiting/Flowering</v>
      </c>
      <c r="T659" t="s">
        <v>897</v>
      </c>
      <c r="U659" s="17">
        <v>2</v>
      </c>
    </row>
    <row r="660" spans="1:21" ht="30">
      <c r="A660">
        <v>-69.653752999999995</v>
      </c>
      <c r="B660">
        <v>44.554777999999999</v>
      </c>
      <c r="E660" s="2" t="s">
        <v>930</v>
      </c>
      <c r="F660" s="2" t="s">
        <v>911</v>
      </c>
      <c r="G660" s="21">
        <v>1</v>
      </c>
      <c r="P660" t="s">
        <v>892</v>
      </c>
      <c r="Q660" s="33" t="s">
        <v>888</v>
      </c>
      <c r="R660" s="33" t="s">
        <v>888</v>
      </c>
      <c r="S660" t="str">
        <f t="shared" si="20"/>
        <v>Fruiting/Flowering</v>
      </c>
      <c r="T660" t="s">
        <v>897</v>
      </c>
      <c r="U660" s="17">
        <v>2</v>
      </c>
    </row>
    <row r="661" spans="1:21" ht="30">
      <c r="A661">
        <v>-69.677359999999993</v>
      </c>
      <c r="B661">
        <v>44.510936000000001</v>
      </c>
      <c r="E661" s="2" t="s">
        <v>931</v>
      </c>
      <c r="F661" s="2" t="s">
        <v>899</v>
      </c>
      <c r="G661" s="21">
        <v>1</v>
      </c>
      <c r="P661" t="s">
        <v>892</v>
      </c>
      <c r="Q661" s="33" t="s">
        <v>888</v>
      </c>
      <c r="R661" s="33" t="s">
        <v>888</v>
      </c>
      <c r="S661" t="str">
        <f t="shared" si="20"/>
        <v>Fruiting/Flowering</v>
      </c>
      <c r="T661" t="s">
        <v>897</v>
      </c>
      <c r="U661" s="17">
        <v>2</v>
      </c>
    </row>
    <row r="662" spans="1:21">
      <c r="A662">
        <v>-69.66986</v>
      </c>
      <c r="B662">
        <v>44.522939999999998</v>
      </c>
      <c r="E662" s="2" t="s">
        <v>932</v>
      </c>
      <c r="F662" s="2" t="s">
        <v>901</v>
      </c>
      <c r="G662" s="21">
        <v>0</v>
      </c>
      <c r="P662" t="s">
        <v>892</v>
      </c>
      <c r="Q662" s="33" t="s">
        <v>888</v>
      </c>
      <c r="R662" s="33" t="s">
        <v>888</v>
      </c>
      <c r="S662" t="str">
        <f t="shared" si="20"/>
        <v>Fruiting/Flowering</v>
      </c>
      <c r="T662" t="s">
        <v>897</v>
      </c>
      <c r="U662" s="17">
        <v>2</v>
      </c>
    </row>
    <row r="663" spans="1:21" ht="30">
      <c r="A663">
        <v>-69.675013000000007</v>
      </c>
      <c r="B663">
        <v>44.548490999999999</v>
      </c>
      <c r="E663" s="2" t="s">
        <v>933</v>
      </c>
      <c r="F663" s="2" t="s">
        <v>1005</v>
      </c>
      <c r="G663" s="21">
        <v>2</v>
      </c>
      <c r="P663" t="s">
        <v>892</v>
      </c>
      <c r="Q663" s="33" t="s">
        <v>888</v>
      </c>
      <c r="R663" s="33" t="s">
        <v>888</v>
      </c>
      <c r="S663" t="str">
        <f t="shared" si="20"/>
        <v>Fruiting/Flowering</v>
      </c>
      <c r="T663" t="s">
        <v>897</v>
      </c>
      <c r="U663" s="17">
        <v>2</v>
      </c>
    </row>
    <row r="664" spans="1:21" ht="30">
      <c r="A664">
        <v>-69.659267</v>
      </c>
      <c r="B664">
        <v>44.539341999999998</v>
      </c>
      <c r="E664" s="2" t="s">
        <v>934</v>
      </c>
      <c r="F664" s="2" t="s">
        <v>974</v>
      </c>
      <c r="G664" s="21">
        <v>1</v>
      </c>
      <c r="P664" t="s">
        <v>892</v>
      </c>
      <c r="Q664" s="33" t="s">
        <v>888</v>
      </c>
      <c r="R664" s="33" t="s">
        <v>888</v>
      </c>
      <c r="S664" t="str">
        <f t="shared" si="20"/>
        <v>Fruiting/Flowering</v>
      </c>
      <c r="T664" t="s">
        <v>897</v>
      </c>
      <c r="U664" s="17">
        <v>2</v>
      </c>
    </row>
    <row r="665" spans="1:21" ht="30">
      <c r="A665">
        <v>-69.669199000000006</v>
      </c>
      <c r="B665">
        <v>44.548741</v>
      </c>
      <c r="E665" s="2" t="s">
        <v>917</v>
      </c>
      <c r="F665" s="2" t="s">
        <v>917</v>
      </c>
      <c r="G665" s="21">
        <v>4</v>
      </c>
      <c r="P665" t="s">
        <v>892</v>
      </c>
      <c r="Q665" s="33" t="s">
        <v>888</v>
      </c>
      <c r="R665" s="33" t="s">
        <v>888</v>
      </c>
      <c r="S665" t="str">
        <f t="shared" si="20"/>
        <v>Ornamental</v>
      </c>
      <c r="T665" t="s">
        <v>896</v>
      </c>
      <c r="U665" s="17">
        <v>2</v>
      </c>
    </row>
    <row r="666" spans="1:21" ht="60">
      <c r="A666">
        <v>-69.659389000000004</v>
      </c>
      <c r="B666">
        <v>44.547339999999998</v>
      </c>
      <c r="E666" s="2" t="s">
        <v>935</v>
      </c>
      <c r="F666" s="2" t="s">
        <v>1006</v>
      </c>
      <c r="G666" s="21">
        <v>5</v>
      </c>
      <c r="P666" t="s">
        <v>892</v>
      </c>
      <c r="Q666" s="33" t="s">
        <v>888</v>
      </c>
      <c r="R666" s="33" t="s">
        <v>888</v>
      </c>
      <c r="S666" t="str">
        <f t="shared" si="20"/>
        <v>Ornamental</v>
      </c>
      <c r="T666" t="s">
        <v>896</v>
      </c>
      <c r="U666" s="17">
        <v>2</v>
      </c>
    </row>
    <row r="667" spans="1:21">
      <c r="A667">
        <v>-69.655001999999996</v>
      </c>
      <c r="B667">
        <v>44.545127999999998</v>
      </c>
      <c r="E667" s="2" t="s">
        <v>936</v>
      </c>
      <c r="F667" s="2" t="s">
        <v>936</v>
      </c>
      <c r="G667" s="21">
        <v>2</v>
      </c>
      <c r="P667" t="s">
        <v>892</v>
      </c>
      <c r="Q667" s="33" t="s">
        <v>888</v>
      </c>
      <c r="R667" s="33" t="s">
        <v>888</v>
      </c>
      <c r="S667" t="str">
        <f t="shared" si="20"/>
        <v>Ornamental</v>
      </c>
      <c r="T667" t="s">
        <v>896</v>
      </c>
      <c r="U667" s="17">
        <v>2</v>
      </c>
    </row>
    <row r="668" spans="1:21" ht="30">
      <c r="A668">
        <v>-69.645202999999995</v>
      </c>
      <c r="B668">
        <v>44.543581000000003</v>
      </c>
      <c r="E668" s="2" t="s">
        <v>937</v>
      </c>
      <c r="F668" s="2" t="s">
        <v>937</v>
      </c>
      <c r="G668" s="21">
        <v>4</v>
      </c>
      <c r="P668" t="s">
        <v>892</v>
      </c>
      <c r="Q668" s="33" t="s">
        <v>888</v>
      </c>
      <c r="R668" s="33" t="s">
        <v>888</v>
      </c>
      <c r="S668" t="str">
        <f t="shared" si="20"/>
        <v>Ornamental</v>
      </c>
      <c r="T668" t="s">
        <v>896</v>
      </c>
      <c r="U668" s="17">
        <v>2</v>
      </c>
    </row>
    <row r="669" spans="1:21">
      <c r="A669">
        <v>-69.668401000000003</v>
      </c>
      <c r="B669">
        <v>44.549250000000001</v>
      </c>
      <c r="E669" s="2" t="s">
        <v>938</v>
      </c>
      <c r="F669" s="2" t="s">
        <v>938</v>
      </c>
      <c r="G669" s="21">
        <v>2</v>
      </c>
      <c r="P669" t="s">
        <v>892</v>
      </c>
      <c r="Q669" s="33" t="s">
        <v>888</v>
      </c>
      <c r="R669" s="33" t="s">
        <v>888</v>
      </c>
      <c r="S669" t="str">
        <f t="shared" ref="S669:S732" si="21">IF(T669="Insert/Injection", "Ornamental", "Fruiting/Flowering")</f>
        <v>Ornamental</v>
      </c>
      <c r="T669" t="s">
        <v>896</v>
      </c>
      <c r="U669" s="17">
        <v>2</v>
      </c>
    </row>
    <row r="670" spans="1:21" ht="30">
      <c r="A670">
        <v>-69.662875999999997</v>
      </c>
      <c r="B670">
        <v>44.545135999999999</v>
      </c>
      <c r="E670" s="2" t="s">
        <v>930</v>
      </c>
      <c r="F670" s="2" t="s">
        <v>1007</v>
      </c>
      <c r="G670" s="21">
        <v>3</v>
      </c>
      <c r="P670" t="s">
        <v>892</v>
      </c>
      <c r="Q670" s="33" t="s">
        <v>888</v>
      </c>
      <c r="R670" s="33" t="s">
        <v>888</v>
      </c>
      <c r="S670" t="str">
        <f t="shared" si="21"/>
        <v>Ornamental</v>
      </c>
      <c r="T670" t="s">
        <v>896</v>
      </c>
      <c r="U670" s="17">
        <v>2</v>
      </c>
    </row>
    <row r="671" spans="1:21" ht="45">
      <c r="A671">
        <v>-69.641433000000006</v>
      </c>
      <c r="B671">
        <v>44.536093999999999</v>
      </c>
      <c r="E671" s="2" t="s">
        <v>939</v>
      </c>
      <c r="F671" s="2" t="s">
        <v>1008</v>
      </c>
      <c r="G671" s="21">
        <v>3</v>
      </c>
      <c r="P671" t="s">
        <v>892</v>
      </c>
      <c r="Q671" s="33" t="s">
        <v>888</v>
      </c>
      <c r="R671" s="33" t="s">
        <v>888</v>
      </c>
      <c r="S671" t="str">
        <f t="shared" si="21"/>
        <v>Ornamental</v>
      </c>
      <c r="T671" t="s">
        <v>896</v>
      </c>
      <c r="U671" s="17">
        <v>2</v>
      </c>
    </row>
    <row r="672" spans="1:21" ht="30">
      <c r="A672">
        <v>-69.658715000000001</v>
      </c>
      <c r="B672">
        <v>44.546168999999999</v>
      </c>
      <c r="E672" s="2" t="s">
        <v>940</v>
      </c>
      <c r="F672" s="2" t="s">
        <v>1009</v>
      </c>
      <c r="G672" s="21">
        <v>3</v>
      </c>
      <c r="P672" t="s">
        <v>892</v>
      </c>
      <c r="Q672" s="33" t="s">
        <v>888</v>
      </c>
      <c r="R672" s="33" t="s">
        <v>888</v>
      </c>
      <c r="S672" t="str">
        <f t="shared" si="21"/>
        <v>Ornamental</v>
      </c>
      <c r="T672" t="s">
        <v>896</v>
      </c>
      <c r="U672" s="17">
        <v>2</v>
      </c>
    </row>
    <row r="673" spans="1:21">
      <c r="A673">
        <v>-69.657049999999998</v>
      </c>
      <c r="B673">
        <v>44.539751000000003</v>
      </c>
      <c r="E673" s="2" t="s">
        <v>941</v>
      </c>
      <c r="F673" s="2" t="s">
        <v>941</v>
      </c>
      <c r="G673" s="21">
        <v>2</v>
      </c>
      <c r="P673" t="s">
        <v>892</v>
      </c>
      <c r="Q673" s="33" t="s">
        <v>888</v>
      </c>
      <c r="R673" s="33" t="s">
        <v>888</v>
      </c>
      <c r="S673" t="str">
        <f t="shared" si="21"/>
        <v>Ornamental</v>
      </c>
      <c r="T673" t="s">
        <v>896</v>
      </c>
      <c r="U673" s="17">
        <v>2</v>
      </c>
    </row>
    <row r="674" spans="1:21">
      <c r="A674">
        <v>-69.641519000000002</v>
      </c>
      <c r="B674">
        <v>44.573692999999999</v>
      </c>
      <c r="E674" s="2" t="s">
        <v>942</v>
      </c>
      <c r="F674" s="2" t="s">
        <v>901</v>
      </c>
      <c r="G674" s="21">
        <v>0</v>
      </c>
      <c r="P674" t="s">
        <v>892</v>
      </c>
      <c r="Q674" s="33" t="s">
        <v>888</v>
      </c>
      <c r="R674" s="33" t="s">
        <v>888</v>
      </c>
      <c r="S674" t="str">
        <f t="shared" si="21"/>
        <v>Ornamental</v>
      </c>
      <c r="T674" t="s">
        <v>896</v>
      </c>
      <c r="U674" s="17">
        <v>2</v>
      </c>
    </row>
    <row r="675" spans="1:21">
      <c r="A675">
        <v>-69.663514000000006</v>
      </c>
      <c r="B675">
        <v>44.536971999999999</v>
      </c>
      <c r="E675" s="2" t="s">
        <v>943</v>
      </c>
      <c r="F675" s="2" t="s">
        <v>943</v>
      </c>
      <c r="G675" s="21">
        <v>2</v>
      </c>
      <c r="P675" t="s">
        <v>892</v>
      </c>
      <c r="Q675" s="33" t="s">
        <v>888</v>
      </c>
      <c r="R675" s="33" t="s">
        <v>888</v>
      </c>
      <c r="S675" t="str">
        <f t="shared" si="21"/>
        <v>Ornamental</v>
      </c>
      <c r="T675" t="s">
        <v>896</v>
      </c>
      <c r="U675" s="17">
        <v>2</v>
      </c>
    </row>
    <row r="676" spans="1:21" ht="30">
      <c r="A676">
        <v>-69.659021999999993</v>
      </c>
      <c r="B676">
        <v>44.545473999999999</v>
      </c>
      <c r="E676" s="2" t="s">
        <v>944</v>
      </c>
      <c r="F676" s="2" t="s">
        <v>957</v>
      </c>
      <c r="G676" s="21">
        <v>2</v>
      </c>
      <c r="P676" t="s">
        <v>892</v>
      </c>
      <c r="Q676" s="33" t="s">
        <v>888</v>
      </c>
      <c r="R676" s="33" t="s">
        <v>888</v>
      </c>
      <c r="S676" t="str">
        <f t="shared" si="21"/>
        <v>Ornamental</v>
      </c>
      <c r="T676" t="s">
        <v>896</v>
      </c>
      <c r="U676" s="17">
        <v>2</v>
      </c>
    </row>
    <row r="677" spans="1:21">
      <c r="A677">
        <v>-69.641925999999998</v>
      </c>
      <c r="B677">
        <v>44.552912999999997</v>
      </c>
      <c r="E677" s="2" t="s">
        <v>945</v>
      </c>
      <c r="F677" s="2" t="s">
        <v>945</v>
      </c>
      <c r="G677" s="21">
        <v>2</v>
      </c>
      <c r="P677" t="s">
        <v>892</v>
      </c>
      <c r="Q677" s="33" t="s">
        <v>888</v>
      </c>
      <c r="R677" s="33" t="s">
        <v>888</v>
      </c>
      <c r="S677" t="str">
        <f t="shared" si="21"/>
        <v>Ornamental</v>
      </c>
      <c r="T677" t="s">
        <v>896</v>
      </c>
      <c r="U677" s="17">
        <v>2</v>
      </c>
    </row>
    <row r="678" spans="1:21">
      <c r="A678">
        <v>-69.638682000000003</v>
      </c>
      <c r="B678">
        <v>44.576296999999997</v>
      </c>
      <c r="E678" s="2" t="s">
        <v>946</v>
      </c>
      <c r="F678" s="2" t="s">
        <v>962</v>
      </c>
      <c r="G678" s="21">
        <v>2</v>
      </c>
      <c r="P678" t="s">
        <v>892</v>
      </c>
      <c r="Q678" s="33" t="s">
        <v>888</v>
      </c>
      <c r="R678" s="33" t="s">
        <v>888</v>
      </c>
      <c r="S678" t="str">
        <f t="shared" si="21"/>
        <v>Ornamental</v>
      </c>
      <c r="T678" t="s">
        <v>896</v>
      </c>
      <c r="U678" s="17">
        <v>2</v>
      </c>
    </row>
    <row r="679" spans="1:21" ht="30">
      <c r="A679">
        <v>-69.640199999999993</v>
      </c>
      <c r="B679">
        <v>44.555123999999999</v>
      </c>
      <c r="E679" s="2" t="s">
        <v>947</v>
      </c>
      <c r="F679" s="2" t="s">
        <v>943</v>
      </c>
      <c r="G679" s="21">
        <v>2</v>
      </c>
      <c r="P679" t="s">
        <v>892</v>
      </c>
      <c r="Q679" s="33" t="s">
        <v>888</v>
      </c>
      <c r="R679" s="33" t="s">
        <v>888</v>
      </c>
      <c r="S679" t="str">
        <f t="shared" si="21"/>
        <v>Ornamental</v>
      </c>
      <c r="T679" t="s">
        <v>896</v>
      </c>
      <c r="U679" s="17">
        <v>2</v>
      </c>
    </row>
    <row r="680" spans="1:21" ht="45">
      <c r="A680">
        <v>-69.640848000000005</v>
      </c>
      <c r="B680">
        <v>44.570596000000002</v>
      </c>
      <c r="E680" s="2" t="s">
        <v>948</v>
      </c>
      <c r="F680" s="2" t="s">
        <v>948</v>
      </c>
      <c r="G680" s="21">
        <v>4</v>
      </c>
      <c r="P680" t="s">
        <v>892</v>
      </c>
      <c r="Q680" s="33" t="s">
        <v>888</v>
      </c>
      <c r="R680" s="33" t="s">
        <v>888</v>
      </c>
      <c r="S680" t="str">
        <f t="shared" si="21"/>
        <v>Ornamental</v>
      </c>
      <c r="T680" t="s">
        <v>896</v>
      </c>
      <c r="U680" s="17">
        <v>2</v>
      </c>
    </row>
    <row r="681" spans="1:21" ht="30">
      <c r="A681">
        <v>-69.658565999999993</v>
      </c>
      <c r="B681">
        <v>44.545822999999999</v>
      </c>
      <c r="E681" s="2" t="s">
        <v>914</v>
      </c>
      <c r="F681" s="2" t="s">
        <v>943</v>
      </c>
      <c r="G681" s="21">
        <v>2</v>
      </c>
      <c r="P681" t="s">
        <v>892</v>
      </c>
      <c r="Q681" s="33" t="s">
        <v>888</v>
      </c>
      <c r="R681" s="33" t="s">
        <v>888</v>
      </c>
      <c r="S681" t="str">
        <f t="shared" si="21"/>
        <v>Ornamental</v>
      </c>
      <c r="T681" t="s">
        <v>896</v>
      </c>
      <c r="U681" s="17">
        <v>2</v>
      </c>
    </row>
    <row r="682" spans="1:21" ht="30">
      <c r="A682">
        <v>-69.668582999999998</v>
      </c>
      <c r="B682">
        <v>44.549320999999999</v>
      </c>
      <c r="E682" s="2" t="s">
        <v>949</v>
      </c>
      <c r="F682" s="2" t="s">
        <v>949</v>
      </c>
      <c r="G682" s="21">
        <v>4</v>
      </c>
      <c r="P682" t="s">
        <v>892</v>
      </c>
      <c r="Q682" s="33" t="s">
        <v>888</v>
      </c>
      <c r="R682" s="33" t="s">
        <v>888</v>
      </c>
      <c r="S682" t="str">
        <f t="shared" si="21"/>
        <v>Ornamental</v>
      </c>
      <c r="T682" t="s">
        <v>896</v>
      </c>
      <c r="U682" s="17">
        <v>2</v>
      </c>
    </row>
    <row r="683" spans="1:21">
      <c r="A683">
        <v>-69.640596000000002</v>
      </c>
      <c r="B683">
        <v>44.555625999999997</v>
      </c>
      <c r="E683" s="2" t="s">
        <v>943</v>
      </c>
      <c r="F683" s="2" t="s">
        <v>943</v>
      </c>
      <c r="G683" s="21">
        <v>2</v>
      </c>
      <c r="P683" t="s">
        <v>892</v>
      </c>
      <c r="Q683" s="33" t="s">
        <v>888</v>
      </c>
      <c r="R683" s="33" t="s">
        <v>888</v>
      </c>
      <c r="S683" t="str">
        <f t="shared" si="21"/>
        <v>Ornamental</v>
      </c>
      <c r="T683" t="s">
        <v>896</v>
      </c>
      <c r="U683" s="17">
        <v>2</v>
      </c>
    </row>
    <row r="684" spans="1:21" ht="60">
      <c r="A684">
        <v>-69.638232000000002</v>
      </c>
      <c r="B684">
        <v>44.578401999999997</v>
      </c>
      <c r="E684" s="2" t="s">
        <v>950</v>
      </c>
      <c r="F684" s="2" t="s">
        <v>1010</v>
      </c>
      <c r="G684" s="21">
        <v>6</v>
      </c>
      <c r="P684" t="s">
        <v>892</v>
      </c>
      <c r="Q684" s="33" t="s">
        <v>888</v>
      </c>
      <c r="R684" s="33" t="s">
        <v>888</v>
      </c>
      <c r="S684" t="str">
        <f t="shared" si="21"/>
        <v>Ornamental</v>
      </c>
      <c r="T684" t="s">
        <v>896</v>
      </c>
      <c r="U684" s="17">
        <v>2</v>
      </c>
    </row>
    <row r="685" spans="1:21" ht="30">
      <c r="A685">
        <v>-69.648662000000002</v>
      </c>
      <c r="B685">
        <v>44.548350999999997</v>
      </c>
      <c r="E685" s="2" t="s">
        <v>951</v>
      </c>
      <c r="F685" s="2" t="s">
        <v>951</v>
      </c>
      <c r="G685" s="21">
        <v>5</v>
      </c>
      <c r="P685" t="s">
        <v>892</v>
      </c>
      <c r="Q685" s="33" t="s">
        <v>888</v>
      </c>
      <c r="R685" s="33" t="s">
        <v>888</v>
      </c>
      <c r="S685" t="str">
        <f t="shared" si="21"/>
        <v>Ornamental</v>
      </c>
      <c r="T685" t="s">
        <v>896</v>
      </c>
      <c r="U685" s="17">
        <v>2</v>
      </c>
    </row>
    <row r="686" spans="1:21" ht="45">
      <c r="A686">
        <v>-69.651458000000005</v>
      </c>
      <c r="B686">
        <v>44.583998999999999</v>
      </c>
      <c r="E686" s="2" t="s">
        <v>952</v>
      </c>
      <c r="F686" s="2" t="s">
        <v>1011</v>
      </c>
      <c r="G686" s="21">
        <v>4</v>
      </c>
      <c r="P686" t="s">
        <v>892</v>
      </c>
      <c r="Q686" s="33" t="s">
        <v>888</v>
      </c>
      <c r="R686" s="33" t="s">
        <v>888</v>
      </c>
      <c r="S686" t="str">
        <f t="shared" si="21"/>
        <v>Ornamental</v>
      </c>
      <c r="T686" t="s">
        <v>896</v>
      </c>
      <c r="U686" s="17">
        <v>2</v>
      </c>
    </row>
    <row r="687" spans="1:21" ht="30">
      <c r="A687">
        <v>-69.637432000000004</v>
      </c>
      <c r="B687">
        <v>44.574319000000003</v>
      </c>
      <c r="E687" s="2" t="s">
        <v>953</v>
      </c>
      <c r="F687" s="2" t="s">
        <v>953</v>
      </c>
      <c r="G687" s="21">
        <v>4</v>
      </c>
      <c r="P687" t="s">
        <v>892</v>
      </c>
      <c r="Q687" s="33" t="s">
        <v>888</v>
      </c>
      <c r="R687" s="33" t="s">
        <v>888</v>
      </c>
      <c r="S687" t="str">
        <f t="shared" si="21"/>
        <v>Ornamental</v>
      </c>
      <c r="T687" t="s">
        <v>896</v>
      </c>
      <c r="U687" s="17">
        <v>2</v>
      </c>
    </row>
    <row r="688" spans="1:21" ht="30">
      <c r="A688">
        <v>-69.668397999999996</v>
      </c>
      <c r="B688">
        <v>44.549402999999998</v>
      </c>
      <c r="E688" s="2" t="s">
        <v>914</v>
      </c>
      <c r="F688" s="2" t="s">
        <v>914</v>
      </c>
      <c r="G688" s="21">
        <v>5</v>
      </c>
      <c r="P688" t="s">
        <v>892</v>
      </c>
      <c r="Q688" s="33" t="s">
        <v>888</v>
      </c>
      <c r="R688" s="33" t="s">
        <v>888</v>
      </c>
      <c r="S688" t="str">
        <f t="shared" si="21"/>
        <v>Ornamental</v>
      </c>
      <c r="T688" t="s">
        <v>896</v>
      </c>
      <c r="U688" s="17">
        <v>2</v>
      </c>
    </row>
    <row r="689" spans="1:21" ht="30">
      <c r="A689">
        <v>-69.655349999999999</v>
      </c>
      <c r="B689">
        <v>44.549821000000001</v>
      </c>
      <c r="E689" s="2" t="s">
        <v>947</v>
      </c>
      <c r="F689" s="2" t="s">
        <v>947</v>
      </c>
      <c r="G689" s="21">
        <v>3</v>
      </c>
      <c r="P689" t="s">
        <v>892</v>
      </c>
      <c r="Q689" s="33" t="s">
        <v>888</v>
      </c>
      <c r="R689" s="33" t="s">
        <v>888</v>
      </c>
      <c r="S689" t="str">
        <f t="shared" si="21"/>
        <v>Ornamental</v>
      </c>
      <c r="T689" t="s">
        <v>896</v>
      </c>
      <c r="U689" s="17">
        <v>2</v>
      </c>
    </row>
    <row r="690" spans="1:21" ht="30">
      <c r="A690">
        <v>-69.672021000000001</v>
      </c>
      <c r="B690">
        <v>44.552132</v>
      </c>
      <c r="E690" s="2" t="s">
        <v>954</v>
      </c>
      <c r="F690" s="2" t="s">
        <v>1012</v>
      </c>
      <c r="G690" s="21">
        <v>2</v>
      </c>
      <c r="P690" t="s">
        <v>892</v>
      </c>
      <c r="Q690" s="33" t="s">
        <v>888</v>
      </c>
      <c r="R690" s="33" t="s">
        <v>888</v>
      </c>
      <c r="S690" t="str">
        <f t="shared" si="21"/>
        <v>Ornamental</v>
      </c>
      <c r="T690" t="s">
        <v>896</v>
      </c>
      <c r="U690" s="17">
        <v>2</v>
      </c>
    </row>
    <row r="691" spans="1:21" ht="30">
      <c r="A691">
        <v>-69.636207999999996</v>
      </c>
      <c r="B691">
        <v>44.577558000000003</v>
      </c>
      <c r="E691" s="2" t="s">
        <v>955</v>
      </c>
      <c r="F691" s="2" t="s">
        <v>955</v>
      </c>
      <c r="G691" s="21">
        <v>4</v>
      </c>
      <c r="P691" t="s">
        <v>892</v>
      </c>
      <c r="Q691" s="33" t="s">
        <v>888</v>
      </c>
      <c r="R691" s="33" t="s">
        <v>888</v>
      </c>
      <c r="S691" t="str">
        <f t="shared" si="21"/>
        <v>Ornamental</v>
      </c>
      <c r="T691" t="s">
        <v>896</v>
      </c>
      <c r="U691" s="17">
        <v>2</v>
      </c>
    </row>
    <row r="692" spans="1:21" ht="30">
      <c r="A692">
        <v>-69.672798999999998</v>
      </c>
      <c r="B692">
        <v>44.554094999999997</v>
      </c>
      <c r="E692" s="2" t="s">
        <v>956</v>
      </c>
      <c r="F692" s="2" t="s">
        <v>956</v>
      </c>
      <c r="G692" s="21">
        <v>6</v>
      </c>
      <c r="P692" t="s">
        <v>892</v>
      </c>
      <c r="Q692" s="33" t="s">
        <v>888</v>
      </c>
      <c r="R692" s="33" t="s">
        <v>888</v>
      </c>
      <c r="S692" t="str">
        <f t="shared" si="21"/>
        <v>Ornamental</v>
      </c>
      <c r="T692" t="s">
        <v>896</v>
      </c>
      <c r="U692" s="17">
        <v>2</v>
      </c>
    </row>
    <row r="693" spans="1:21">
      <c r="A693">
        <v>-69.642965000000004</v>
      </c>
      <c r="B693">
        <v>44.539250000000003</v>
      </c>
      <c r="E693" s="2" t="s">
        <v>957</v>
      </c>
      <c r="F693" s="2" t="s">
        <v>957</v>
      </c>
      <c r="G693" s="21">
        <v>2</v>
      </c>
      <c r="P693" t="s">
        <v>892</v>
      </c>
      <c r="Q693" s="33" t="s">
        <v>888</v>
      </c>
      <c r="R693" s="33" t="s">
        <v>888</v>
      </c>
      <c r="S693" t="str">
        <f t="shared" si="21"/>
        <v>Ornamental</v>
      </c>
      <c r="T693" t="s">
        <v>896</v>
      </c>
      <c r="U693" s="17">
        <v>2</v>
      </c>
    </row>
    <row r="694" spans="1:21" ht="60">
      <c r="A694">
        <v>-69.655365000000003</v>
      </c>
      <c r="B694">
        <v>44.548844000000003</v>
      </c>
      <c r="E694" s="2" t="s">
        <v>935</v>
      </c>
      <c r="F694" s="2" t="s">
        <v>978</v>
      </c>
      <c r="G694" s="21">
        <v>4</v>
      </c>
      <c r="P694" t="s">
        <v>892</v>
      </c>
      <c r="Q694" s="33" t="s">
        <v>888</v>
      </c>
      <c r="R694" s="33" t="s">
        <v>888</v>
      </c>
      <c r="S694" t="str">
        <f t="shared" si="21"/>
        <v>Ornamental</v>
      </c>
      <c r="T694" t="s">
        <v>896</v>
      </c>
      <c r="U694" s="17">
        <v>2</v>
      </c>
    </row>
    <row r="695" spans="1:21">
      <c r="A695">
        <v>-69.658342000000005</v>
      </c>
      <c r="B695">
        <v>44.547733000000001</v>
      </c>
      <c r="E695" s="2" t="s">
        <v>958</v>
      </c>
      <c r="F695" s="2" t="s">
        <v>928</v>
      </c>
      <c r="G695" s="21">
        <v>2</v>
      </c>
      <c r="P695" t="s">
        <v>892</v>
      </c>
      <c r="Q695" s="33" t="s">
        <v>888</v>
      </c>
      <c r="R695" s="33" t="s">
        <v>888</v>
      </c>
      <c r="S695" t="str">
        <f t="shared" si="21"/>
        <v>Ornamental</v>
      </c>
      <c r="T695" t="s">
        <v>896</v>
      </c>
      <c r="U695" s="17">
        <v>2</v>
      </c>
    </row>
    <row r="696" spans="1:21">
      <c r="A696">
        <v>-69.653160999999997</v>
      </c>
      <c r="B696">
        <v>44.553299000000003</v>
      </c>
      <c r="E696" s="2" t="s">
        <v>922</v>
      </c>
      <c r="F696" s="2" t="s">
        <v>901</v>
      </c>
      <c r="G696" s="21">
        <v>0</v>
      </c>
      <c r="P696" t="s">
        <v>892</v>
      </c>
      <c r="Q696" s="33" t="s">
        <v>888</v>
      </c>
      <c r="R696" s="33" t="s">
        <v>888</v>
      </c>
      <c r="S696" t="str">
        <f t="shared" si="21"/>
        <v>Ornamental</v>
      </c>
      <c r="T696" t="s">
        <v>896</v>
      </c>
      <c r="U696" s="17">
        <v>2</v>
      </c>
    </row>
    <row r="697" spans="1:21">
      <c r="A697">
        <v>-69.650949999999995</v>
      </c>
      <c r="B697">
        <v>44.541882999999999</v>
      </c>
      <c r="E697" s="2" t="s">
        <v>922</v>
      </c>
      <c r="F697" s="2" t="s">
        <v>901</v>
      </c>
      <c r="G697" s="21">
        <v>0</v>
      </c>
      <c r="P697" t="s">
        <v>892</v>
      </c>
      <c r="Q697" s="33" t="s">
        <v>888</v>
      </c>
      <c r="R697" s="33" t="s">
        <v>888</v>
      </c>
      <c r="S697" t="str">
        <f t="shared" si="21"/>
        <v>Ornamental</v>
      </c>
      <c r="T697" t="s">
        <v>896</v>
      </c>
      <c r="U697" s="17">
        <v>2</v>
      </c>
    </row>
    <row r="698" spans="1:21">
      <c r="A698">
        <v>-69.654103000000006</v>
      </c>
      <c r="B698">
        <v>44.555869000000001</v>
      </c>
      <c r="E698" s="2" t="s">
        <v>901</v>
      </c>
      <c r="F698" s="2" t="s">
        <v>901</v>
      </c>
      <c r="G698" s="21">
        <v>0</v>
      </c>
      <c r="P698" t="s">
        <v>892</v>
      </c>
      <c r="Q698" s="33" t="s">
        <v>888</v>
      </c>
      <c r="R698" s="33" t="s">
        <v>888</v>
      </c>
      <c r="S698" t="str">
        <f t="shared" si="21"/>
        <v>Fruiting/Flowering</v>
      </c>
      <c r="T698" t="s">
        <v>897</v>
      </c>
      <c r="U698" s="17">
        <v>2</v>
      </c>
    </row>
    <row r="699" spans="1:21" ht="30">
      <c r="A699">
        <v>-69.641126</v>
      </c>
      <c r="B699">
        <v>44.575229999999998</v>
      </c>
      <c r="E699" s="2" t="s">
        <v>959</v>
      </c>
      <c r="F699" s="2" t="s">
        <v>905</v>
      </c>
      <c r="G699" s="21">
        <v>2</v>
      </c>
      <c r="P699" t="s">
        <v>892</v>
      </c>
      <c r="Q699" s="33" t="s">
        <v>888</v>
      </c>
      <c r="R699" s="33" t="s">
        <v>888</v>
      </c>
      <c r="S699" t="str">
        <f t="shared" si="21"/>
        <v>Ornamental</v>
      </c>
      <c r="T699" t="s">
        <v>896</v>
      </c>
      <c r="U699" s="19">
        <v>3</v>
      </c>
    </row>
    <row r="700" spans="1:21">
      <c r="A700">
        <v>-69.693754999999996</v>
      </c>
      <c r="B700">
        <v>44.534765999999998</v>
      </c>
      <c r="E700" s="2" t="s">
        <v>907</v>
      </c>
      <c r="F700" s="2" t="s">
        <v>901</v>
      </c>
      <c r="G700" s="21">
        <v>0</v>
      </c>
      <c r="P700" t="s">
        <v>892</v>
      </c>
      <c r="Q700" s="33" t="s">
        <v>888</v>
      </c>
      <c r="R700" s="33" t="s">
        <v>888</v>
      </c>
      <c r="S700" t="str">
        <f t="shared" si="21"/>
        <v>Ornamental</v>
      </c>
      <c r="T700" t="s">
        <v>896</v>
      </c>
      <c r="U700" s="19">
        <v>3</v>
      </c>
    </row>
    <row r="701" spans="1:21">
      <c r="A701">
        <v>-69.644969000000003</v>
      </c>
      <c r="B701">
        <v>44.562835</v>
      </c>
      <c r="E701" s="2" t="s">
        <v>960</v>
      </c>
      <c r="F701" s="2" t="s">
        <v>901</v>
      </c>
      <c r="G701" s="21">
        <v>0</v>
      </c>
      <c r="P701" t="s">
        <v>892</v>
      </c>
      <c r="Q701" s="33" t="s">
        <v>888</v>
      </c>
      <c r="R701" s="33" t="s">
        <v>888</v>
      </c>
      <c r="S701" t="str">
        <f t="shared" si="21"/>
        <v>Ornamental</v>
      </c>
      <c r="T701" t="s">
        <v>896</v>
      </c>
      <c r="U701" s="19">
        <v>3</v>
      </c>
    </row>
    <row r="702" spans="1:21" ht="45">
      <c r="A702">
        <v>-69.673413999999994</v>
      </c>
      <c r="B702">
        <v>44.547992000000001</v>
      </c>
      <c r="E702" s="2" t="s">
        <v>961</v>
      </c>
      <c r="F702" s="2" t="s">
        <v>967</v>
      </c>
      <c r="G702" s="21">
        <v>2</v>
      </c>
      <c r="P702" t="s">
        <v>892</v>
      </c>
      <c r="Q702" s="33" t="s">
        <v>888</v>
      </c>
      <c r="R702" s="33" t="s">
        <v>888</v>
      </c>
      <c r="S702" t="str">
        <f t="shared" si="21"/>
        <v>Ornamental</v>
      </c>
      <c r="T702" t="s">
        <v>896</v>
      </c>
      <c r="U702" s="19">
        <v>3</v>
      </c>
    </row>
    <row r="703" spans="1:21">
      <c r="A703">
        <v>-69.651353999999998</v>
      </c>
      <c r="B703">
        <v>44.552746999999997</v>
      </c>
      <c r="E703" s="2" t="s">
        <v>899</v>
      </c>
      <c r="F703" s="2" t="s">
        <v>901</v>
      </c>
      <c r="G703" s="21">
        <v>0</v>
      </c>
      <c r="P703" t="s">
        <v>892</v>
      </c>
      <c r="Q703" s="33" t="s">
        <v>888</v>
      </c>
      <c r="R703" s="33" t="s">
        <v>888</v>
      </c>
      <c r="S703" t="str">
        <f t="shared" si="21"/>
        <v>Fruiting/Flowering</v>
      </c>
      <c r="T703" t="s">
        <v>897</v>
      </c>
      <c r="U703" s="19">
        <v>3</v>
      </c>
    </row>
    <row r="704" spans="1:21">
      <c r="A704">
        <v>-69.655624000000003</v>
      </c>
      <c r="B704">
        <v>44.555692999999998</v>
      </c>
      <c r="E704" s="2" t="s">
        <v>962</v>
      </c>
      <c r="F704" s="2" t="s">
        <v>911</v>
      </c>
      <c r="G704" s="21">
        <v>1</v>
      </c>
      <c r="P704" t="s">
        <v>892</v>
      </c>
      <c r="Q704" s="33" t="s">
        <v>888</v>
      </c>
      <c r="R704" s="33" t="s">
        <v>888</v>
      </c>
      <c r="S704" t="str">
        <f t="shared" si="21"/>
        <v>Fruiting/Flowering</v>
      </c>
      <c r="T704" t="s">
        <v>897</v>
      </c>
      <c r="U704" s="19">
        <v>3</v>
      </c>
    </row>
    <row r="705" spans="1:21">
      <c r="A705">
        <v>-69.639593000000005</v>
      </c>
      <c r="B705">
        <v>44.555450999999998</v>
      </c>
      <c r="E705" s="2" t="s">
        <v>911</v>
      </c>
      <c r="F705" s="2" t="s">
        <v>911</v>
      </c>
      <c r="G705" s="21">
        <v>1</v>
      </c>
      <c r="P705" t="s">
        <v>892</v>
      </c>
      <c r="Q705" s="33" t="s">
        <v>888</v>
      </c>
      <c r="R705" s="33" t="s">
        <v>888</v>
      </c>
      <c r="S705" t="str">
        <f t="shared" si="21"/>
        <v>Fruiting/Flowering</v>
      </c>
      <c r="T705" t="s">
        <v>897</v>
      </c>
      <c r="U705" s="19">
        <v>3</v>
      </c>
    </row>
    <row r="706" spans="1:21" ht="30">
      <c r="A706">
        <v>-69.663934999999995</v>
      </c>
      <c r="B706">
        <v>44.537500999999999</v>
      </c>
      <c r="E706" s="2" t="s">
        <v>914</v>
      </c>
      <c r="F706" s="2" t="s">
        <v>899</v>
      </c>
      <c r="G706" s="21">
        <v>1</v>
      </c>
      <c r="P706" t="s">
        <v>892</v>
      </c>
      <c r="Q706" s="33" t="s">
        <v>888</v>
      </c>
      <c r="R706" s="33" t="s">
        <v>888</v>
      </c>
      <c r="S706" t="str">
        <f t="shared" si="21"/>
        <v>Fruiting/Flowering</v>
      </c>
      <c r="T706" t="s">
        <v>897</v>
      </c>
      <c r="U706" s="19">
        <v>3</v>
      </c>
    </row>
    <row r="707" spans="1:21" ht="60">
      <c r="A707">
        <v>-69.642751000000004</v>
      </c>
      <c r="B707">
        <v>44.575248000000002</v>
      </c>
      <c r="E707" s="2" t="s">
        <v>963</v>
      </c>
      <c r="F707" s="2" t="s">
        <v>899</v>
      </c>
      <c r="G707" s="21">
        <v>1</v>
      </c>
      <c r="P707" t="s">
        <v>892</v>
      </c>
      <c r="Q707" s="33" t="s">
        <v>888</v>
      </c>
      <c r="R707" s="33" t="s">
        <v>888</v>
      </c>
      <c r="S707" t="str">
        <f t="shared" si="21"/>
        <v>Fruiting/Flowering</v>
      </c>
      <c r="T707" t="s">
        <v>897</v>
      </c>
      <c r="U707" s="19">
        <v>3</v>
      </c>
    </row>
    <row r="708" spans="1:21" ht="30">
      <c r="A708">
        <v>-69.661749</v>
      </c>
      <c r="B708">
        <v>44.544553000000001</v>
      </c>
      <c r="E708" s="2" t="s">
        <v>964</v>
      </c>
      <c r="F708" s="2" t="s">
        <v>1013</v>
      </c>
      <c r="G708" s="21">
        <v>2</v>
      </c>
      <c r="P708" t="s">
        <v>892</v>
      </c>
      <c r="Q708" s="33" t="s">
        <v>888</v>
      </c>
      <c r="R708" s="33" t="s">
        <v>888</v>
      </c>
      <c r="S708" t="str">
        <f t="shared" si="21"/>
        <v>Fruiting/Flowering</v>
      </c>
      <c r="T708" t="s">
        <v>897</v>
      </c>
      <c r="U708" s="19">
        <v>3</v>
      </c>
    </row>
    <row r="709" spans="1:21" ht="30">
      <c r="A709">
        <v>-69.650073000000006</v>
      </c>
      <c r="B709">
        <v>44.555266000000003</v>
      </c>
      <c r="E709" s="2" t="s">
        <v>965</v>
      </c>
      <c r="F709" s="2" t="s">
        <v>976</v>
      </c>
      <c r="G709" s="21">
        <v>2</v>
      </c>
      <c r="P709" t="s">
        <v>892</v>
      </c>
      <c r="Q709" s="33" t="s">
        <v>888</v>
      </c>
      <c r="R709" s="33" t="s">
        <v>888</v>
      </c>
      <c r="S709" t="str">
        <f t="shared" si="21"/>
        <v>Fruiting/Flowering</v>
      </c>
      <c r="T709" t="s">
        <v>897</v>
      </c>
      <c r="U709" s="19">
        <v>3</v>
      </c>
    </row>
    <row r="710" spans="1:21" ht="30">
      <c r="A710">
        <v>-69.661223000000007</v>
      </c>
      <c r="B710">
        <v>44.537523999999998</v>
      </c>
      <c r="E710" s="2" t="s">
        <v>914</v>
      </c>
      <c r="F710" s="2" t="s">
        <v>943</v>
      </c>
      <c r="G710" s="21">
        <v>2</v>
      </c>
      <c r="P710" t="s">
        <v>892</v>
      </c>
      <c r="Q710" s="33" t="s">
        <v>888</v>
      </c>
      <c r="R710" s="33" t="s">
        <v>888</v>
      </c>
      <c r="S710" t="str">
        <f t="shared" si="21"/>
        <v>Ornamental</v>
      </c>
      <c r="T710" t="s">
        <v>896</v>
      </c>
      <c r="U710" s="19">
        <v>3</v>
      </c>
    </row>
    <row r="711" spans="1:21" ht="30">
      <c r="A711">
        <v>-69.641328999999999</v>
      </c>
      <c r="B711">
        <v>44.555337999999999</v>
      </c>
      <c r="E711" s="2" t="s">
        <v>966</v>
      </c>
      <c r="F711" s="2" t="s">
        <v>938</v>
      </c>
      <c r="G711" s="21">
        <v>2</v>
      </c>
      <c r="P711" t="s">
        <v>892</v>
      </c>
      <c r="Q711" s="33" t="s">
        <v>888</v>
      </c>
      <c r="R711" s="33" t="s">
        <v>888</v>
      </c>
      <c r="S711" t="str">
        <f t="shared" si="21"/>
        <v>Ornamental</v>
      </c>
      <c r="T711" t="s">
        <v>896</v>
      </c>
      <c r="U711" s="19">
        <v>3</v>
      </c>
    </row>
    <row r="712" spans="1:21">
      <c r="A712">
        <v>-69.631767999999994</v>
      </c>
      <c r="B712">
        <v>44.548437</v>
      </c>
      <c r="E712" s="2" t="s">
        <v>945</v>
      </c>
      <c r="F712" s="2" t="s">
        <v>901</v>
      </c>
      <c r="G712" s="21">
        <v>0</v>
      </c>
      <c r="P712" t="s">
        <v>892</v>
      </c>
      <c r="Q712" s="33" t="s">
        <v>888</v>
      </c>
      <c r="R712" s="33" t="s">
        <v>888</v>
      </c>
      <c r="S712" t="str">
        <f t="shared" si="21"/>
        <v>Fruiting/Flowering</v>
      </c>
      <c r="T712" t="s">
        <v>876</v>
      </c>
      <c r="U712" s="19">
        <v>3</v>
      </c>
    </row>
    <row r="713" spans="1:21" ht="30">
      <c r="A713">
        <v>-69.664113999999998</v>
      </c>
      <c r="B713">
        <v>44.538296000000003</v>
      </c>
      <c r="E713" s="2" t="s">
        <v>917</v>
      </c>
      <c r="F713" s="2" t="s">
        <v>901</v>
      </c>
      <c r="G713" s="21">
        <v>0</v>
      </c>
      <c r="P713" t="s">
        <v>892</v>
      </c>
      <c r="Q713" s="33" t="s">
        <v>888</v>
      </c>
      <c r="R713" s="33" t="s">
        <v>888</v>
      </c>
      <c r="S713" t="str">
        <f t="shared" si="21"/>
        <v>Ornamental</v>
      </c>
      <c r="T713" t="s">
        <v>896</v>
      </c>
      <c r="U713" s="19">
        <v>3</v>
      </c>
    </row>
    <row r="714" spans="1:21">
      <c r="A714">
        <v>-69.657585999999995</v>
      </c>
      <c r="B714">
        <v>44.543767000000003</v>
      </c>
      <c r="E714" s="2" t="s">
        <v>901</v>
      </c>
      <c r="F714" s="2" t="s">
        <v>901</v>
      </c>
      <c r="G714" s="21">
        <v>0</v>
      </c>
      <c r="P714" t="s">
        <v>892</v>
      </c>
      <c r="Q714" s="33" t="s">
        <v>888</v>
      </c>
      <c r="R714" s="33" t="s">
        <v>888</v>
      </c>
      <c r="S714" t="str">
        <f t="shared" si="21"/>
        <v>Fruiting/Flowering</v>
      </c>
      <c r="T714" t="s">
        <v>897</v>
      </c>
      <c r="U714" s="19">
        <v>3</v>
      </c>
    </row>
    <row r="715" spans="1:21">
      <c r="A715">
        <v>-69.641126999999997</v>
      </c>
      <c r="B715">
        <v>44.558160999999998</v>
      </c>
      <c r="E715" s="2" t="s">
        <v>900</v>
      </c>
      <c r="F715" s="2" t="s">
        <v>901</v>
      </c>
      <c r="G715" s="21">
        <v>0</v>
      </c>
      <c r="P715" t="s">
        <v>892</v>
      </c>
      <c r="Q715" s="33" t="s">
        <v>888</v>
      </c>
      <c r="R715" s="33" t="s">
        <v>888</v>
      </c>
      <c r="S715" t="str">
        <f t="shared" si="21"/>
        <v>Ornamental</v>
      </c>
      <c r="T715" t="s">
        <v>896</v>
      </c>
      <c r="U715" s="19">
        <v>3</v>
      </c>
    </row>
    <row r="716" spans="1:21">
      <c r="A716">
        <v>-69.661101000000002</v>
      </c>
      <c r="B716">
        <v>44.543418000000003</v>
      </c>
      <c r="E716" s="2" t="s">
        <v>904</v>
      </c>
      <c r="F716" s="2" t="s">
        <v>904</v>
      </c>
      <c r="G716" s="21">
        <v>1</v>
      </c>
      <c r="P716" t="s">
        <v>892</v>
      </c>
      <c r="Q716" s="33" t="s">
        <v>888</v>
      </c>
      <c r="R716" s="33" t="s">
        <v>888</v>
      </c>
      <c r="S716" t="str">
        <f t="shared" si="21"/>
        <v>Ornamental</v>
      </c>
      <c r="T716" t="s">
        <v>896</v>
      </c>
      <c r="U716" s="13"/>
    </row>
    <row r="717" spans="1:21" ht="30">
      <c r="A717">
        <v>-69.655078000000003</v>
      </c>
      <c r="B717">
        <v>44.550817000000002</v>
      </c>
      <c r="E717" s="2" t="s">
        <v>908</v>
      </c>
      <c r="F717" s="2" t="s">
        <v>904</v>
      </c>
      <c r="G717" s="21">
        <v>1</v>
      </c>
      <c r="P717" t="s">
        <v>892</v>
      </c>
      <c r="Q717" s="33" t="s">
        <v>888</v>
      </c>
      <c r="R717" s="33" t="s">
        <v>888</v>
      </c>
      <c r="S717" t="str">
        <f t="shared" si="21"/>
        <v>Ornamental</v>
      </c>
      <c r="T717" t="s">
        <v>896</v>
      </c>
      <c r="U717" s="13"/>
    </row>
    <row r="718" spans="1:21">
      <c r="A718">
        <v>-69.661073999999999</v>
      </c>
      <c r="B718">
        <v>44.538286999999997</v>
      </c>
      <c r="E718" s="2" t="s">
        <v>967</v>
      </c>
      <c r="F718" s="2" t="s">
        <v>967</v>
      </c>
      <c r="G718" s="21">
        <v>2</v>
      </c>
      <c r="P718" t="s">
        <v>892</v>
      </c>
      <c r="Q718" s="33" t="s">
        <v>888</v>
      </c>
      <c r="R718" s="33" t="s">
        <v>888</v>
      </c>
      <c r="S718" t="str">
        <f t="shared" si="21"/>
        <v>Ornamental</v>
      </c>
      <c r="T718" t="s">
        <v>896</v>
      </c>
      <c r="U718" s="13"/>
    </row>
    <row r="719" spans="1:21" ht="30">
      <c r="A719">
        <v>-69.670326000000003</v>
      </c>
      <c r="B719">
        <v>44.548163000000002</v>
      </c>
      <c r="E719" s="2" t="s">
        <v>968</v>
      </c>
      <c r="F719" s="2" t="s">
        <v>968</v>
      </c>
      <c r="G719" s="21">
        <v>3</v>
      </c>
      <c r="P719" t="s">
        <v>892</v>
      </c>
      <c r="Q719" s="33" t="s">
        <v>888</v>
      </c>
      <c r="R719" s="33" t="s">
        <v>888</v>
      </c>
      <c r="S719" t="str">
        <f t="shared" si="21"/>
        <v>Ornamental</v>
      </c>
      <c r="T719" t="s">
        <v>896</v>
      </c>
      <c r="U719" s="13"/>
    </row>
    <row r="720" spans="1:21">
      <c r="A720">
        <v>-69.659813</v>
      </c>
      <c r="B720">
        <v>44.543641999999998</v>
      </c>
      <c r="E720" s="2" t="s">
        <v>902</v>
      </c>
      <c r="F720" s="2" t="s">
        <v>904</v>
      </c>
      <c r="G720" s="21">
        <v>1</v>
      </c>
      <c r="P720" t="s">
        <v>892</v>
      </c>
      <c r="Q720" s="33" t="s">
        <v>888</v>
      </c>
      <c r="R720" s="33" t="s">
        <v>888</v>
      </c>
      <c r="S720" t="str">
        <f t="shared" si="21"/>
        <v>Ornamental</v>
      </c>
      <c r="T720" t="s">
        <v>896</v>
      </c>
      <c r="U720" s="13"/>
    </row>
    <row r="721" spans="1:21" ht="30">
      <c r="A721">
        <v>-69.668389000000005</v>
      </c>
      <c r="B721">
        <v>44.549337000000001</v>
      </c>
      <c r="E721" s="2" t="s">
        <v>969</v>
      </c>
      <c r="F721" s="2" t="s">
        <v>1014</v>
      </c>
      <c r="G721" s="21">
        <v>3</v>
      </c>
      <c r="P721" t="s">
        <v>892</v>
      </c>
      <c r="Q721" s="33" t="s">
        <v>888</v>
      </c>
      <c r="R721" s="33" t="s">
        <v>888</v>
      </c>
      <c r="S721" t="str">
        <f t="shared" si="21"/>
        <v>Ornamental</v>
      </c>
      <c r="T721" t="s">
        <v>896</v>
      </c>
      <c r="U721" s="13"/>
    </row>
    <row r="722" spans="1:21">
      <c r="A722">
        <v>-69.655158999999998</v>
      </c>
      <c r="B722">
        <v>44.55124</v>
      </c>
      <c r="E722" s="2" t="s">
        <v>906</v>
      </c>
      <c r="F722" s="2" t="s">
        <v>906</v>
      </c>
      <c r="G722" s="21">
        <v>3</v>
      </c>
      <c r="P722" t="s">
        <v>892</v>
      </c>
      <c r="Q722" s="33" t="s">
        <v>888</v>
      </c>
      <c r="R722" s="33" t="s">
        <v>888</v>
      </c>
      <c r="S722" t="str">
        <f t="shared" si="21"/>
        <v>Ornamental</v>
      </c>
      <c r="T722" t="s">
        <v>896</v>
      </c>
      <c r="U722" s="13"/>
    </row>
    <row r="723" spans="1:21" ht="45">
      <c r="A723">
        <v>-69.661396999999994</v>
      </c>
      <c r="B723">
        <v>44.545135999999999</v>
      </c>
      <c r="E723" s="2" t="s">
        <v>970</v>
      </c>
      <c r="F723" s="2" t="s">
        <v>971</v>
      </c>
      <c r="G723" s="21">
        <v>1</v>
      </c>
      <c r="P723" t="s">
        <v>892</v>
      </c>
      <c r="Q723" s="33" t="s">
        <v>888</v>
      </c>
      <c r="R723" s="33" t="s">
        <v>888</v>
      </c>
      <c r="S723" t="str">
        <f t="shared" si="21"/>
        <v>Ornamental</v>
      </c>
      <c r="T723" t="s">
        <v>896</v>
      </c>
      <c r="U723" s="13"/>
    </row>
    <row r="724" spans="1:21">
      <c r="A724">
        <v>-69.660388999999995</v>
      </c>
      <c r="B724">
        <v>44.547837999999999</v>
      </c>
      <c r="E724" s="2" t="s">
        <v>907</v>
      </c>
      <c r="F724" s="2" t="s">
        <v>912</v>
      </c>
      <c r="G724" s="21">
        <v>1</v>
      </c>
      <c r="P724" t="s">
        <v>892</v>
      </c>
      <c r="Q724" s="33" t="s">
        <v>888</v>
      </c>
      <c r="R724" s="33" t="s">
        <v>888</v>
      </c>
      <c r="S724" t="str">
        <f t="shared" si="21"/>
        <v>Ornamental</v>
      </c>
      <c r="T724" t="s">
        <v>896</v>
      </c>
      <c r="U724" s="13"/>
    </row>
    <row r="725" spans="1:21">
      <c r="A725">
        <v>-69.657362000000006</v>
      </c>
      <c r="B725">
        <v>44.549571</v>
      </c>
      <c r="E725" s="2" t="s">
        <v>907</v>
      </c>
      <c r="F725" s="2" t="s">
        <v>905</v>
      </c>
      <c r="G725" s="21">
        <v>2</v>
      </c>
      <c r="P725" t="s">
        <v>892</v>
      </c>
      <c r="Q725" s="33" t="s">
        <v>888</v>
      </c>
      <c r="R725" s="33" t="s">
        <v>888</v>
      </c>
      <c r="S725" t="str">
        <f t="shared" si="21"/>
        <v>Ornamental</v>
      </c>
      <c r="T725" t="s">
        <v>896</v>
      </c>
      <c r="U725" s="13"/>
    </row>
    <row r="726" spans="1:21">
      <c r="A726">
        <v>-69.647863999999998</v>
      </c>
      <c r="B726">
        <v>44.546788999999997</v>
      </c>
      <c r="E726" s="2" t="s">
        <v>904</v>
      </c>
      <c r="F726" s="2" t="s">
        <v>904</v>
      </c>
      <c r="G726" s="21">
        <v>1</v>
      </c>
      <c r="P726" t="s">
        <v>892</v>
      </c>
      <c r="Q726" s="33" t="s">
        <v>888</v>
      </c>
      <c r="R726" s="33" t="s">
        <v>888</v>
      </c>
      <c r="S726" t="str">
        <f t="shared" si="21"/>
        <v>Ornamental</v>
      </c>
      <c r="T726" t="s">
        <v>896</v>
      </c>
      <c r="U726" s="13"/>
    </row>
    <row r="727" spans="1:21">
      <c r="A727">
        <v>-69.652681000000001</v>
      </c>
      <c r="B727">
        <v>44.551506000000003</v>
      </c>
      <c r="E727" s="2" t="s">
        <v>971</v>
      </c>
      <c r="F727" s="2" t="s">
        <v>971</v>
      </c>
      <c r="G727" s="21">
        <v>1</v>
      </c>
      <c r="P727" t="s">
        <v>892</v>
      </c>
      <c r="Q727" s="33" t="s">
        <v>888</v>
      </c>
      <c r="R727" s="33" t="s">
        <v>888</v>
      </c>
      <c r="S727" t="str">
        <f t="shared" si="21"/>
        <v>Ornamental</v>
      </c>
      <c r="T727" t="s">
        <v>896</v>
      </c>
      <c r="U727" s="13"/>
    </row>
    <row r="728" spans="1:21">
      <c r="A728">
        <v>-69.648200000000003</v>
      </c>
      <c r="B728">
        <v>44.549334999999999</v>
      </c>
      <c r="E728" s="2" t="s">
        <v>912</v>
      </c>
      <c r="F728" s="2" t="s">
        <v>912</v>
      </c>
      <c r="G728" s="21">
        <v>1</v>
      </c>
      <c r="P728" t="s">
        <v>892</v>
      </c>
      <c r="Q728" s="33" t="s">
        <v>888</v>
      </c>
      <c r="R728" s="33" t="s">
        <v>888</v>
      </c>
      <c r="S728" t="str">
        <f t="shared" si="21"/>
        <v>Ornamental</v>
      </c>
      <c r="T728" t="s">
        <v>896</v>
      </c>
      <c r="U728" s="13"/>
    </row>
    <row r="729" spans="1:21">
      <c r="A729">
        <v>-69.639981000000006</v>
      </c>
      <c r="B729">
        <v>44.550646</v>
      </c>
      <c r="E729" s="2" t="s">
        <v>967</v>
      </c>
      <c r="F729" s="2" t="s">
        <v>971</v>
      </c>
      <c r="G729" s="21">
        <v>1</v>
      </c>
      <c r="P729" t="s">
        <v>892</v>
      </c>
      <c r="Q729" s="33" t="s">
        <v>888</v>
      </c>
      <c r="R729" s="33" t="s">
        <v>888</v>
      </c>
      <c r="S729" t="str">
        <f t="shared" si="21"/>
        <v>Ornamental</v>
      </c>
      <c r="T729" t="s">
        <v>896</v>
      </c>
      <c r="U729" s="13"/>
    </row>
    <row r="730" spans="1:21">
      <c r="A730">
        <v>-69.660286999999997</v>
      </c>
      <c r="B730">
        <v>44.547128000000001</v>
      </c>
      <c r="E730" s="2" t="s">
        <v>905</v>
      </c>
      <c r="F730" s="2" t="s">
        <v>905</v>
      </c>
      <c r="G730" s="21">
        <v>2</v>
      </c>
      <c r="P730" t="s">
        <v>892</v>
      </c>
      <c r="Q730" s="33" t="s">
        <v>888</v>
      </c>
      <c r="R730" s="33" t="s">
        <v>888</v>
      </c>
      <c r="S730" t="str">
        <f t="shared" si="21"/>
        <v>Ornamental</v>
      </c>
      <c r="T730" t="s">
        <v>896</v>
      </c>
      <c r="U730" s="13"/>
    </row>
    <row r="731" spans="1:21" ht="30">
      <c r="A731">
        <v>-69.661563999999998</v>
      </c>
      <c r="B731">
        <v>44.537685000000003</v>
      </c>
      <c r="E731" s="2" t="s">
        <v>908</v>
      </c>
      <c r="F731" s="2" t="s">
        <v>900</v>
      </c>
      <c r="G731" s="21">
        <v>2</v>
      </c>
      <c r="P731" t="s">
        <v>892</v>
      </c>
      <c r="Q731" s="33" t="s">
        <v>888</v>
      </c>
      <c r="R731" s="33" t="s">
        <v>888</v>
      </c>
      <c r="S731" t="str">
        <f t="shared" si="21"/>
        <v>Ornamental</v>
      </c>
      <c r="T731" t="s">
        <v>896</v>
      </c>
      <c r="U731" s="13"/>
    </row>
    <row r="732" spans="1:21" ht="30">
      <c r="A732">
        <v>-69.644794000000005</v>
      </c>
      <c r="B732">
        <v>44.544097000000001</v>
      </c>
      <c r="E732" s="2" t="s">
        <v>972</v>
      </c>
      <c r="F732" s="2" t="s">
        <v>900</v>
      </c>
      <c r="G732" s="21">
        <v>2</v>
      </c>
      <c r="P732" t="s">
        <v>892</v>
      </c>
      <c r="Q732" s="33" t="s">
        <v>888</v>
      </c>
      <c r="R732" s="33" t="s">
        <v>888</v>
      </c>
      <c r="S732" t="str">
        <f t="shared" si="21"/>
        <v>Ornamental</v>
      </c>
      <c r="T732" t="s">
        <v>896</v>
      </c>
      <c r="U732" s="13"/>
    </row>
    <row r="733" spans="1:21">
      <c r="A733">
        <v>-69.655728999999994</v>
      </c>
      <c r="B733">
        <v>44.549881999999997</v>
      </c>
      <c r="E733" s="2" t="s">
        <v>900</v>
      </c>
      <c r="F733" s="2" t="s">
        <v>904</v>
      </c>
      <c r="G733" s="21">
        <v>1</v>
      </c>
      <c r="P733" t="s">
        <v>892</v>
      </c>
      <c r="Q733" s="33" t="s">
        <v>888</v>
      </c>
      <c r="R733" s="33" t="s">
        <v>888</v>
      </c>
      <c r="S733" t="str">
        <f t="shared" ref="S733:S748" si="22">IF(T733="Insert/Injection", "Ornamental", "Fruiting/Flowering")</f>
        <v>Ornamental</v>
      </c>
      <c r="T733" t="s">
        <v>896</v>
      </c>
      <c r="U733" s="13"/>
    </row>
    <row r="734" spans="1:21">
      <c r="A734">
        <v>-69.636043999999998</v>
      </c>
      <c r="B734">
        <v>44.576402000000002</v>
      </c>
      <c r="E734" s="2" t="s">
        <v>912</v>
      </c>
      <c r="F734" s="2" t="s">
        <v>912</v>
      </c>
      <c r="G734" s="21">
        <v>1</v>
      </c>
      <c r="P734" t="s">
        <v>892</v>
      </c>
      <c r="Q734" s="33" t="s">
        <v>888</v>
      </c>
      <c r="R734" s="33" t="s">
        <v>888</v>
      </c>
      <c r="S734" t="str">
        <f t="shared" si="22"/>
        <v>Ornamental</v>
      </c>
      <c r="T734" t="s">
        <v>896</v>
      </c>
      <c r="U734" s="13"/>
    </row>
    <row r="735" spans="1:21" ht="45">
      <c r="A735">
        <v>-69.664057</v>
      </c>
      <c r="B735">
        <v>44.543793000000001</v>
      </c>
      <c r="E735" s="2" t="s">
        <v>973</v>
      </c>
      <c r="F735" s="2" t="s">
        <v>1015</v>
      </c>
      <c r="G735" s="21">
        <v>3</v>
      </c>
      <c r="P735" t="s">
        <v>892</v>
      </c>
      <c r="Q735" s="33" t="s">
        <v>888</v>
      </c>
      <c r="R735" s="33" t="s">
        <v>888</v>
      </c>
      <c r="S735" t="str">
        <f t="shared" si="22"/>
        <v>Ornamental</v>
      </c>
      <c r="T735" t="s">
        <v>896</v>
      </c>
      <c r="U735" s="13"/>
    </row>
    <row r="736" spans="1:21">
      <c r="A736">
        <v>-69.636319999999998</v>
      </c>
      <c r="B736">
        <v>44.554893</v>
      </c>
      <c r="E736" s="2" t="s">
        <v>974</v>
      </c>
      <c r="F736" s="2" t="s">
        <v>974</v>
      </c>
      <c r="G736" s="21">
        <v>1</v>
      </c>
      <c r="P736" t="s">
        <v>892</v>
      </c>
      <c r="Q736" s="33" t="s">
        <v>888</v>
      </c>
      <c r="R736" s="33" t="s">
        <v>888</v>
      </c>
      <c r="S736" t="str">
        <f t="shared" si="22"/>
        <v>Ornamental</v>
      </c>
      <c r="T736" t="s">
        <v>896</v>
      </c>
      <c r="U736" s="13"/>
    </row>
    <row r="737" spans="1:21">
      <c r="A737">
        <v>-69.650029000000004</v>
      </c>
      <c r="B737">
        <v>44.554122999999997</v>
      </c>
      <c r="E737" s="2" t="s">
        <v>899</v>
      </c>
      <c r="F737" s="2" t="s">
        <v>899</v>
      </c>
      <c r="G737" s="21">
        <v>1</v>
      </c>
      <c r="P737" t="s">
        <v>892</v>
      </c>
      <c r="Q737" s="33" t="s">
        <v>888</v>
      </c>
      <c r="R737" s="33" t="s">
        <v>888</v>
      </c>
      <c r="S737" t="str">
        <f t="shared" si="22"/>
        <v>Ornamental</v>
      </c>
      <c r="T737" t="s">
        <v>896</v>
      </c>
      <c r="U737" s="13"/>
    </row>
    <row r="738" spans="1:21" ht="30">
      <c r="A738">
        <v>-69.644782000000006</v>
      </c>
      <c r="B738">
        <v>44.550975000000001</v>
      </c>
      <c r="E738" s="2" t="s">
        <v>919</v>
      </c>
      <c r="F738" s="2" t="s">
        <v>899</v>
      </c>
      <c r="G738" s="21">
        <v>1</v>
      </c>
      <c r="P738" t="s">
        <v>892</v>
      </c>
      <c r="Q738" s="33" t="s">
        <v>888</v>
      </c>
      <c r="R738" s="33" t="s">
        <v>888</v>
      </c>
      <c r="S738" t="str">
        <f t="shared" si="22"/>
        <v>Ornamental</v>
      </c>
      <c r="T738" t="s">
        <v>896</v>
      </c>
      <c r="U738" s="13"/>
    </row>
    <row r="739" spans="1:21">
      <c r="A739">
        <v>-69.645570000000006</v>
      </c>
      <c r="B739">
        <v>44.551077999999997</v>
      </c>
      <c r="E739" s="2" t="s">
        <v>945</v>
      </c>
      <c r="F739" s="2" t="s">
        <v>899</v>
      </c>
      <c r="G739" s="21">
        <v>1</v>
      </c>
      <c r="P739" t="s">
        <v>892</v>
      </c>
      <c r="Q739" s="33" t="s">
        <v>888</v>
      </c>
      <c r="R739" s="33" t="s">
        <v>888</v>
      </c>
      <c r="S739" t="str">
        <f t="shared" si="22"/>
        <v>Ornamental</v>
      </c>
      <c r="T739" t="s">
        <v>896</v>
      </c>
      <c r="U739" s="13"/>
    </row>
    <row r="740" spans="1:21" ht="45">
      <c r="A740">
        <v>-69.658456000000001</v>
      </c>
      <c r="B740">
        <v>44.546678999999997</v>
      </c>
      <c r="E740" s="2" t="s">
        <v>975</v>
      </c>
      <c r="F740" s="2" t="s">
        <v>1016</v>
      </c>
      <c r="G740" s="21">
        <v>2</v>
      </c>
      <c r="P740" t="s">
        <v>892</v>
      </c>
      <c r="Q740" s="33" t="s">
        <v>888</v>
      </c>
      <c r="R740" s="33" t="s">
        <v>888</v>
      </c>
      <c r="S740" t="str">
        <f t="shared" si="22"/>
        <v>Ornamental</v>
      </c>
      <c r="T740" t="s">
        <v>896</v>
      </c>
      <c r="U740" s="13"/>
    </row>
    <row r="741" spans="1:21">
      <c r="A741">
        <v>-69.689079000000007</v>
      </c>
      <c r="B741">
        <v>44.537922000000002</v>
      </c>
      <c r="E741" s="2" t="s">
        <v>899</v>
      </c>
      <c r="F741" s="2" t="s">
        <v>899</v>
      </c>
      <c r="G741" s="21">
        <v>1</v>
      </c>
      <c r="P741" t="s">
        <v>892</v>
      </c>
      <c r="Q741" s="33" t="s">
        <v>888</v>
      </c>
      <c r="R741" s="33" t="s">
        <v>888</v>
      </c>
      <c r="S741" t="str">
        <f t="shared" si="22"/>
        <v>Ornamental</v>
      </c>
      <c r="T741" t="s">
        <v>896</v>
      </c>
      <c r="U741" s="13"/>
    </row>
    <row r="742" spans="1:21" ht="30">
      <c r="A742">
        <v>-69.641267999999997</v>
      </c>
      <c r="B742">
        <v>44.556080999999999</v>
      </c>
      <c r="E742" s="2" t="s">
        <v>934</v>
      </c>
      <c r="F742" s="2" t="s">
        <v>974</v>
      </c>
      <c r="G742" s="21">
        <v>1</v>
      </c>
      <c r="P742" t="s">
        <v>892</v>
      </c>
      <c r="Q742" s="33" t="s">
        <v>888</v>
      </c>
      <c r="R742" s="33" t="s">
        <v>888</v>
      </c>
      <c r="S742" t="str">
        <f t="shared" si="22"/>
        <v>Ornamental</v>
      </c>
      <c r="T742" t="s">
        <v>896</v>
      </c>
      <c r="U742" s="13"/>
    </row>
    <row r="743" spans="1:21">
      <c r="A743">
        <v>-69.663664999999995</v>
      </c>
      <c r="B743">
        <v>44.543650999999997</v>
      </c>
      <c r="E743" s="2" t="s">
        <v>976</v>
      </c>
      <c r="F743" s="2" t="s">
        <v>976</v>
      </c>
      <c r="G743" s="21">
        <v>2</v>
      </c>
      <c r="P743" t="s">
        <v>892</v>
      </c>
      <c r="Q743" s="33" t="s">
        <v>888</v>
      </c>
      <c r="R743" s="33" t="s">
        <v>888</v>
      </c>
      <c r="S743" t="str">
        <f t="shared" si="22"/>
        <v>Ornamental</v>
      </c>
      <c r="T743" t="s">
        <v>896</v>
      </c>
      <c r="U743" s="13"/>
    </row>
    <row r="744" spans="1:21" ht="30">
      <c r="A744">
        <v>-69.661259999999999</v>
      </c>
      <c r="B744">
        <v>44.545853000000001</v>
      </c>
      <c r="E744" s="2" t="s">
        <v>919</v>
      </c>
      <c r="F744" s="2" t="s">
        <v>922</v>
      </c>
      <c r="G744" s="21">
        <v>2</v>
      </c>
      <c r="P744" t="s">
        <v>892</v>
      </c>
      <c r="Q744" s="33" t="s">
        <v>888</v>
      </c>
      <c r="R744" s="33" t="s">
        <v>888</v>
      </c>
      <c r="S744" t="str">
        <f t="shared" si="22"/>
        <v>Ornamental</v>
      </c>
      <c r="T744" t="s">
        <v>896</v>
      </c>
      <c r="U744" s="13"/>
    </row>
    <row r="745" spans="1:21">
      <c r="A745">
        <v>-69.630627000000004</v>
      </c>
      <c r="B745">
        <v>44.551786999999997</v>
      </c>
      <c r="E745" s="2" t="s">
        <v>977</v>
      </c>
      <c r="F745" s="2" t="s">
        <v>977</v>
      </c>
      <c r="G745" s="21">
        <v>2</v>
      </c>
      <c r="P745" t="s">
        <v>892</v>
      </c>
      <c r="Q745" s="33" t="s">
        <v>888</v>
      </c>
      <c r="R745" s="33" t="s">
        <v>888</v>
      </c>
      <c r="S745" t="str">
        <f t="shared" si="22"/>
        <v>Ornamental</v>
      </c>
      <c r="T745" t="s">
        <v>896</v>
      </c>
      <c r="U745" s="13"/>
    </row>
    <row r="746" spans="1:21">
      <c r="A746">
        <v>-69.647681000000006</v>
      </c>
      <c r="B746">
        <v>44.558138</v>
      </c>
      <c r="E746" s="2" t="s">
        <v>945</v>
      </c>
      <c r="F746" s="2" t="s">
        <v>945</v>
      </c>
      <c r="G746" s="21">
        <v>2</v>
      </c>
      <c r="P746" t="s">
        <v>892</v>
      </c>
      <c r="Q746" s="33" t="s">
        <v>888</v>
      </c>
      <c r="R746" s="33" t="s">
        <v>888</v>
      </c>
      <c r="S746" t="str">
        <f t="shared" si="22"/>
        <v>Ornamental</v>
      </c>
      <c r="T746" t="s">
        <v>896</v>
      </c>
      <c r="U746" s="13"/>
    </row>
    <row r="747" spans="1:21" ht="30">
      <c r="A747">
        <v>-69.635414999999995</v>
      </c>
      <c r="B747">
        <v>44.575279999999999</v>
      </c>
      <c r="E747" s="2" t="s">
        <v>919</v>
      </c>
      <c r="F747" s="2" t="s">
        <v>922</v>
      </c>
      <c r="G747" s="21">
        <v>2</v>
      </c>
      <c r="P747" t="s">
        <v>892</v>
      </c>
      <c r="Q747" s="33" t="s">
        <v>888</v>
      </c>
      <c r="R747" s="33" t="s">
        <v>888</v>
      </c>
      <c r="S747" t="str">
        <f t="shared" si="22"/>
        <v>Ornamental</v>
      </c>
      <c r="T747" t="s">
        <v>896</v>
      </c>
      <c r="U747" s="13"/>
    </row>
    <row r="748" spans="1:21" ht="30">
      <c r="A748">
        <v>-69.656045000000006</v>
      </c>
      <c r="B748">
        <v>44.551676</v>
      </c>
      <c r="E748" s="2" t="s">
        <v>917</v>
      </c>
      <c r="F748" s="2" t="s">
        <v>947</v>
      </c>
      <c r="G748" s="21">
        <v>3</v>
      </c>
      <c r="P748" t="s">
        <v>892</v>
      </c>
      <c r="Q748" s="33" t="s">
        <v>888</v>
      </c>
      <c r="R748" s="33" t="s">
        <v>888</v>
      </c>
      <c r="S748" t="str">
        <f t="shared" si="22"/>
        <v>Ornamental</v>
      </c>
      <c r="T748" t="s">
        <v>896</v>
      </c>
      <c r="U748" s="13"/>
    </row>
    <row r="749" spans="1:21">
      <c r="A749">
        <v>-69.657098000000005</v>
      </c>
      <c r="B749">
        <v>44.546286000000002</v>
      </c>
      <c r="E749" s="2" t="s">
        <v>901</v>
      </c>
      <c r="F749" s="2" t="s">
        <v>901</v>
      </c>
      <c r="G749" s="21">
        <v>0</v>
      </c>
      <c r="P749" t="s">
        <v>892</v>
      </c>
      <c r="Q749" s="33" t="s">
        <v>888</v>
      </c>
      <c r="R749" s="33" t="s">
        <v>888</v>
      </c>
      <c r="U749" s="13"/>
    </row>
    <row r="750" spans="1:21" ht="30">
      <c r="A750">
        <v>-69.660477999999998</v>
      </c>
      <c r="B750">
        <v>44.540163</v>
      </c>
      <c r="E750" s="2" t="s">
        <v>937</v>
      </c>
      <c r="F750" s="2" t="s">
        <v>901</v>
      </c>
      <c r="G750" s="21">
        <v>0</v>
      </c>
      <c r="P750" t="s">
        <v>892</v>
      </c>
      <c r="Q750" s="33" t="s">
        <v>888</v>
      </c>
      <c r="R750" s="33" t="s">
        <v>888</v>
      </c>
      <c r="U750" s="13"/>
    </row>
    <row r="751" spans="1:21">
      <c r="A751">
        <v>-69.670520999999994</v>
      </c>
      <c r="B751">
        <v>44.548684000000002</v>
      </c>
      <c r="E751" s="2" t="s">
        <v>901</v>
      </c>
      <c r="F751" s="2" t="s">
        <v>901</v>
      </c>
      <c r="G751" s="21">
        <v>0</v>
      </c>
      <c r="P751" t="s">
        <v>892</v>
      </c>
      <c r="Q751" s="33" t="s">
        <v>888</v>
      </c>
      <c r="R751" s="33" t="s">
        <v>888</v>
      </c>
      <c r="U751" s="13"/>
    </row>
    <row r="752" spans="1:21">
      <c r="A752">
        <v>-69.670520999999994</v>
      </c>
      <c r="B752">
        <v>44.548684000000002</v>
      </c>
      <c r="E752" s="2" t="s">
        <v>901</v>
      </c>
      <c r="F752" s="2" t="s">
        <v>901</v>
      </c>
      <c r="G752" s="21">
        <v>0</v>
      </c>
      <c r="P752" t="s">
        <v>892</v>
      </c>
      <c r="Q752" s="33" t="s">
        <v>888</v>
      </c>
      <c r="R752" s="33" t="s">
        <v>888</v>
      </c>
      <c r="U752" s="13"/>
    </row>
    <row r="753" spans="1:21">
      <c r="A753">
        <v>-69.658908999999994</v>
      </c>
      <c r="B753">
        <v>44.547235000000001</v>
      </c>
      <c r="E753" s="2" t="s">
        <v>945</v>
      </c>
      <c r="F753" s="2" t="s">
        <v>901</v>
      </c>
      <c r="G753" s="21">
        <v>0</v>
      </c>
      <c r="P753" t="s">
        <v>892</v>
      </c>
      <c r="Q753" s="33" t="s">
        <v>888</v>
      </c>
      <c r="R753" s="33" t="s">
        <v>888</v>
      </c>
      <c r="U753" s="13"/>
    </row>
    <row r="754" spans="1:21" ht="30">
      <c r="A754">
        <v>-69.674515999999997</v>
      </c>
      <c r="B754">
        <v>44.550195000000002</v>
      </c>
      <c r="E754" s="2" t="s">
        <v>947</v>
      </c>
      <c r="F754" s="2" t="s">
        <v>901</v>
      </c>
      <c r="G754" s="21">
        <v>0</v>
      </c>
      <c r="P754" t="s">
        <v>892</v>
      </c>
      <c r="Q754" s="33" t="s">
        <v>888</v>
      </c>
      <c r="R754" s="33" t="s">
        <v>888</v>
      </c>
      <c r="U754" s="13"/>
    </row>
    <row r="755" spans="1:21">
      <c r="A755">
        <v>-69.638878000000005</v>
      </c>
      <c r="B755">
        <v>44.548788999999999</v>
      </c>
      <c r="E755" s="2" t="s">
        <v>904</v>
      </c>
      <c r="F755" s="2" t="s">
        <v>901</v>
      </c>
      <c r="G755" s="21">
        <v>0</v>
      </c>
      <c r="P755" t="s">
        <v>892</v>
      </c>
      <c r="Q755" s="33" t="s">
        <v>888</v>
      </c>
      <c r="R755" s="33" t="s">
        <v>888</v>
      </c>
      <c r="U755" s="13"/>
    </row>
    <row r="756" spans="1:21">
      <c r="A756">
        <v>-69.656036</v>
      </c>
      <c r="B756">
        <v>44.545310999999998</v>
      </c>
      <c r="E756" s="2" t="s">
        <v>907</v>
      </c>
      <c r="F756" s="2" t="s">
        <v>901</v>
      </c>
      <c r="G756" s="21">
        <v>0</v>
      </c>
      <c r="P756" t="s">
        <v>892</v>
      </c>
      <c r="Q756" s="33" t="s">
        <v>888</v>
      </c>
      <c r="R756" s="33" t="s">
        <v>888</v>
      </c>
      <c r="U756" s="13"/>
    </row>
    <row r="757" spans="1:21" ht="30">
      <c r="A757">
        <v>-69.669037000000003</v>
      </c>
      <c r="B757">
        <v>44.548876999999997</v>
      </c>
      <c r="E757" s="2" t="s">
        <v>978</v>
      </c>
      <c r="F757" s="2" t="s">
        <v>901</v>
      </c>
      <c r="G757" s="21">
        <v>0</v>
      </c>
      <c r="P757" t="s">
        <v>892</v>
      </c>
      <c r="Q757" s="33" t="s">
        <v>888</v>
      </c>
      <c r="R757" s="33" t="s">
        <v>888</v>
      </c>
      <c r="U757" s="13"/>
    </row>
    <row r="758" spans="1:21">
      <c r="A758">
        <v>-69.661799000000002</v>
      </c>
      <c r="B758">
        <v>44.537255999999999</v>
      </c>
      <c r="E758" s="2" t="s">
        <v>907</v>
      </c>
      <c r="F758" s="2" t="s">
        <v>901</v>
      </c>
      <c r="G758" s="21">
        <v>0</v>
      </c>
      <c r="P758" t="s">
        <v>892</v>
      </c>
      <c r="Q758" s="33" t="s">
        <v>888</v>
      </c>
      <c r="R758" s="33" t="s">
        <v>888</v>
      </c>
      <c r="U758" s="13"/>
    </row>
    <row r="759" spans="1:21">
      <c r="A759">
        <v>-69.671432999999993</v>
      </c>
      <c r="B759">
        <v>44.521261000000003</v>
      </c>
      <c r="E759" s="2" t="s">
        <v>911</v>
      </c>
      <c r="F759" s="2" t="s">
        <v>901</v>
      </c>
      <c r="G759" s="21">
        <v>0</v>
      </c>
      <c r="P759" t="s">
        <v>892</v>
      </c>
      <c r="Q759" s="33" t="s">
        <v>888</v>
      </c>
      <c r="R759" s="33" t="s">
        <v>888</v>
      </c>
      <c r="U759" s="13"/>
    </row>
    <row r="760" spans="1:21">
      <c r="A760">
        <v>-69.647034000000005</v>
      </c>
      <c r="B760">
        <v>44.549160999999998</v>
      </c>
      <c r="E760" s="2" t="s">
        <v>901</v>
      </c>
      <c r="F760" s="2" t="s">
        <v>901</v>
      </c>
      <c r="G760" s="21">
        <v>0</v>
      </c>
      <c r="P760" t="s">
        <v>892</v>
      </c>
      <c r="Q760" s="33" t="s">
        <v>888</v>
      </c>
      <c r="R760" s="33" t="s">
        <v>888</v>
      </c>
      <c r="U760" s="13"/>
    </row>
    <row r="761" spans="1:21">
      <c r="A761">
        <v>-69.658118000000002</v>
      </c>
      <c r="B761">
        <v>44.535125999999998</v>
      </c>
      <c r="E761" s="2" t="s">
        <v>901</v>
      </c>
      <c r="F761" s="2" t="s">
        <v>901</v>
      </c>
      <c r="G761" s="21">
        <v>0</v>
      </c>
      <c r="P761" t="s">
        <v>892</v>
      </c>
      <c r="Q761" s="33" t="s">
        <v>888</v>
      </c>
      <c r="R761" s="33" t="s">
        <v>888</v>
      </c>
      <c r="U761" s="13"/>
    </row>
    <row r="762" spans="1:21">
      <c r="A762">
        <v>-69.645116999999999</v>
      </c>
      <c r="B762">
        <v>44.553404</v>
      </c>
      <c r="E762" s="2" t="s">
        <v>979</v>
      </c>
      <c r="F762" s="2" t="s">
        <v>901</v>
      </c>
      <c r="G762" s="21">
        <v>0</v>
      </c>
      <c r="P762" t="s">
        <v>892</v>
      </c>
      <c r="Q762" s="33" t="s">
        <v>888</v>
      </c>
      <c r="R762" s="33" t="s">
        <v>888</v>
      </c>
      <c r="U762" s="13"/>
    </row>
    <row r="763" spans="1:21">
      <c r="A763">
        <v>-69.639116999999999</v>
      </c>
      <c r="B763">
        <v>44.540126999999998</v>
      </c>
      <c r="E763" s="2" t="s">
        <v>912</v>
      </c>
      <c r="F763" s="2" t="s">
        <v>901</v>
      </c>
      <c r="G763" s="21">
        <v>0</v>
      </c>
      <c r="P763" t="s">
        <v>892</v>
      </c>
      <c r="Q763" s="33" t="s">
        <v>888</v>
      </c>
      <c r="R763" s="33" t="s">
        <v>888</v>
      </c>
      <c r="U763" s="13"/>
    </row>
    <row r="764" spans="1:21">
      <c r="A764">
        <v>-69.647874000000002</v>
      </c>
      <c r="B764">
        <v>44.538663999999997</v>
      </c>
      <c r="E764" s="2" t="s">
        <v>907</v>
      </c>
      <c r="F764" s="2" t="s">
        <v>901</v>
      </c>
      <c r="G764" s="21">
        <v>0</v>
      </c>
      <c r="P764" t="s">
        <v>892</v>
      </c>
      <c r="Q764" s="33" t="s">
        <v>888</v>
      </c>
      <c r="R764" s="33" t="s">
        <v>888</v>
      </c>
      <c r="U764" s="13"/>
    </row>
    <row r="765" spans="1:21" ht="30">
      <c r="A765">
        <v>-69.654961999999998</v>
      </c>
      <c r="B765">
        <v>44.543233000000001</v>
      </c>
      <c r="E765" s="2" t="s">
        <v>980</v>
      </c>
      <c r="F765" s="2" t="s">
        <v>901</v>
      </c>
      <c r="G765" s="21">
        <v>0</v>
      </c>
      <c r="P765" t="s">
        <v>892</v>
      </c>
      <c r="Q765" s="33" t="s">
        <v>888</v>
      </c>
      <c r="R765" s="33" t="s">
        <v>888</v>
      </c>
      <c r="U765" s="13"/>
    </row>
    <row r="766" spans="1:21">
      <c r="A766">
        <v>-69.627257999999998</v>
      </c>
      <c r="B766">
        <v>44.566398999999997</v>
      </c>
      <c r="E766" s="2" t="s">
        <v>901</v>
      </c>
      <c r="F766" s="2" t="s">
        <v>901</v>
      </c>
      <c r="G766" s="21">
        <v>0</v>
      </c>
      <c r="P766" t="s">
        <v>892</v>
      </c>
      <c r="Q766" s="33" t="s">
        <v>888</v>
      </c>
      <c r="R766" s="33" t="s">
        <v>888</v>
      </c>
      <c r="U766" s="13"/>
    </row>
    <row r="767" spans="1:21">
      <c r="A767">
        <v>-69.648420999999999</v>
      </c>
      <c r="B767">
        <v>44.566969999999998</v>
      </c>
      <c r="E767" s="2" t="s">
        <v>900</v>
      </c>
      <c r="F767" s="2" t="s">
        <v>901</v>
      </c>
      <c r="G767" s="21">
        <v>0</v>
      </c>
      <c r="P767" t="s">
        <v>892</v>
      </c>
      <c r="Q767" s="33" t="s">
        <v>888</v>
      </c>
      <c r="R767" s="33" t="s">
        <v>888</v>
      </c>
      <c r="U767" s="13"/>
    </row>
    <row r="768" spans="1:21">
      <c r="A768">
        <v>-69.642144999999999</v>
      </c>
      <c r="B768">
        <v>44.539655000000003</v>
      </c>
      <c r="E768" s="2" t="s">
        <v>912</v>
      </c>
      <c r="F768" s="2" t="s">
        <v>901</v>
      </c>
      <c r="G768" s="21">
        <v>0</v>
      </c>
      <c r="P768" t="s">
        <v>892</v>
      </c>
      <c r="Q768" s="33" t="s">
        <v>888</v>
      </c>
      <c r="R768" s="33" t="s">
        <v>888</v>
      </c>
      <c r="U768" s="13"/>
    </row>
    <row r="769" spans="1:21">
      <c r="A769">
        <v>-69.639582000000004</v>
      </c>
      <c r="B769">
        <v>44.555050999999999</v>
      </c>
      <c r="E769" s="2" t="s">
        <v>901</v>
      </c>
      <c r="F769" s="2" t="s">
        <v>901</v>
      </c>
      <c r="G769" s="21">
        <v>0</v>
      </c>
      <c r="P769" t="s">
        <v>892</v>
      </c>
      <c r="Q769" s="33" t="s">
        <v>888</v>
      </c>
      <c r="R769" s="33" t="s">
        <v>888</v>
      </c>
      <c r="U769" s="13"/>
    </row>
    <row r="770" spans="1:21">
      <c r="A770">
        <v>-69.634237999999996</v>
      </c>
      <c r="B770">
        <v>44.57535</v>
      </c>
      <c r="E770" s="2" t="s">
        <v>901</v>
      </c>
      <c r="F770" s="2" t="s">
        <v>901</v>
      </c>
      <c r="G770" s="21">
        <v>0</v>
      </c>
      <c r="P770" t="s">
        <v>892</v>
      </c>
      <c r="Q770" s="33" t="s">
        <v>888</v>
      </c>
      <c r="R770" s="33" t="s">
        <v>888</v>
      </c>
      <c r="U770" s="13"/>
    </row>
    <row r="771" spans="1:21">
      <c r="A771">
        <v>-69.637084999999999</v>
      </c>
      <c r="B771">
        <v>44.576554000000002</v>
      </c>
      <c r="E771" s="2" t="s">
        <v>981</v>
      </c>
      <c r="F771" s="2" t="s">
        <v>901</v>
      </c>
      <c r="G771" s="21">
        <v>0</v>
      </c>
      <c r="P771" t="s">
        <v>892</v>
      </c>
      <c r="Q771" s="33" t="s">
        <v>888</v>
      </c>
      <c r="R771" s="33" t="s">
        <v>888</v>
      </c>
      <c r="U771" s="13"/>
    </row>
    <row r="772" spans="1:21">
      <c r="A772">
        <v>-69.674377000000007</v>
      </c>
      <c r="B772">
        <v>44.552833999999997</v>
      </c>
      <c r="E772" s="2" t="s">
        <v>922</v>
      </c>
      <c r="F772" s="2" t="s">
        <v>901</v>
      </c>
      <c r="G772" s="21">
        <v>0</v>
      </c>
      <c r="P772" t="s">
        <v>892</v>
      </c>
      <c r="Q772" s="33" t="s">
        <v>888</v>
      </c>
      <c r="R772" s="33" t="s">
        <v>888</v>
      </c>
      <c r="U772" s="13"/>
    </row>
    <row r="773" spans="1:21" ht="30">
      <c r="A773">
        <v>-69.655889999999999</v>
      </c>
      <c r="B773">
        <v>44.545743999999999</v>
      </c>
      <c r="E773" s="2" t="s">
        <v>982</v>
      </c>
      <c r="F773" s="2" t="s">
        <v>901</v>
      </c>
      <c r="G773" s="21">
        <v>0</v>
      </c>
      <c r="P773" t="s">
        <v>892</v>
      </c>
      <c r="Q773" s="33" t="s">
        <v>888</v>
      </c>
      <c r="R773" s="33" t="s">
        <v>888</v>
      </c>
      <c r="U773" s="13"/>
    </row>
    <row r="774" spans="1:21">
      <c r="A774">
        <v>-69.647285999999994</v>
      </c>
      <c r="B774">
        <v>44.549187000000003</v>
      </c>
      <c r="E774" s="2" t="s">
        <v>912</v>
      </c>
      <c r="F774" s="2" t="s">
        <v>901</v>
      </c>
      <c r="G774" s="21">
        <v>0</v>
      </c>
      <c r="P774" t="s">
        <v>892</v>
      </c>
      <c r="Q774" s="33" t="s">
        <v>888</v>
      </c>
      <c r="R774" s="34" t="s">
        <v>889</v>
      </c>
      <c r="U774" s="13"/>
    </row>
    <row r="775" spans="1:21">
      <c r="A775">
        <v>-69.655653999999998</v>
      </c>
      <c r="B775">
        <v>44.540947000000003</v>
      </c>
      <c r="E775" s="2" t="s">
        <v>899</v>
      </c>
      <c r="F775" s="2" t="s">
        <v>901</v>
      </c>
      <c r="G775" s="21">
        <v>0</v>
      </c>
      <c r="P775" t="s">
        <v>892</v>
      </c>
      <c r="Q775" s="33" t="s">
        <v>888</v>
      </c>
      <c r="R775" s="34" t="s">
        <v>889</v>
      </c>
      <c r="U775" s="13"/>
    </row>
    <row r="776" spans="1:21">
      <c r="A776">
        <v>-69.637476000000007</v>
      </c>
      <c r="B776">
        <v>44.554746999999999</v>
      </c>
      <c r="E776" s="2" t="s">
        <v>912</v>
      </c>
      <c r="F776" s="2" t="s">
        <v>901</v>
      </c>
      <c r="G776" s="21">
        <v>0</v>
      </c>
      <c r="P776" t="s">
        <v>892</v>
      </c>
      <c r="Q776" s="33" t="s">
        <v>888</v>
      </c>
      <c r="R776" s="34" t="s">
        <v>889</v>
      </c>
      <c r="U776" s="13"/>
    </row>
    <row r="777" spans="1:21">
      <c r="A777">
        <v>-69.653291999999993</v>
      </c>
      <c r="B777">
        <v>44.554906000000003</v>
      </c>
      <c r="E777" s="2" t="s">
        <v>899</v>
      </c>
      <c r="F777" s="2" t="s">
        <v>899</v>
      </c>
      <c r="G777" s="21">
        <v>1</v>
      </c>
      <c r="P777" t="s">
        <v>892</v>
      </c>
      <c r="Q777" s="33" t="s">
        <v>888</v>
      </c>
      <c r="R777" s="34" t="s">
        <v>889</v>
      </c>
      <c r="U777" s="13"/>
    </row>
    <row r="778" spans="1:21" ht="30">
      <c r="A778">
        <v>-69.645013000000006</v>
      </c>
      <c r="B778">
        <v>44.553736999999998</v>
      </c>
      <c r="E778" s="2" t="s">
        <v>983</v>
      </c>
      <c r="F778" s="2" t="s">
        <v>901</v>
      </c>
      <c r="G778" s="21">
        <v>0</v>
      </c>
      <c r="P778" t="s">
        <v>892</v>
      </c>
      <c r="Q778" s="33" t="s">
        <v>888</v>
      </c>
      <c r="R778" s="34" t="s">
        <v>889</v>
      </c>
      <c r="U778" s="13"/>
    </row>
    <row r="779" spans="1:21">
      <c r="A779">
        <v>-69.640900999999999</v>
      </c>
      <c r="B779">
        <v>44.542723000000002</v>
      </c>
      <c r="E779" s="2" t="s">
        <v>971</v>
      </c>
      <c r="F779" s="2" t="s">
        <v>901</v>
      </c>
      <c r="G779" s="21">
        <v>0</v>
      </c>
      <c r="P779" t="s">
        <v>892</v>
      </c>
      <c r="Q779" s="33" t="s">
        <v>888</v>
      </c>
      <c r="R779" s="34" t="s">
        <v>889</v>
      </c>
      <c r="U779" s="13"/>
    </row>
    <row r="780" spans="1:21">
      <c r="A780">
        <v>-69.645482000000001</v>
      </c>
      <c r="B780">
        <v>44.557979000000003</v>
      </c>
      <c r="E780" s="2" t="s">
        <v>915</v>
      </c>
      <c r="F780" s="2" t="s">
        <v>901</v>
      </c>
      <c r="G780" s="21">
        <v>0</v>
      </c>
      <c r="P780" t="s">
        <v>892</v>
      </c>
      <c r="Q780" s="33" t="s">
        <v>888</v>
      </c>
      <c r="R780" s="34" t="s">
        <v>889</v>
      </c>
      <c r="U780" s="13"/>
    </row>
    <row r="781" spans="1:21">
      <c r="A781">
        <v>-69.637362999999993</v>
      </c>
      <c r="B781">
        <v>44.560473999999999</v>
      </c>
      <c r="E781" s="2" t="s">
        <v>967</v>
      </c>
      <c r="F781" s="2" t="s">
        <v>901</v>
      </c>
      <c r="G781" s="21">
        <v>0</v>
      </c>
      <c r="P781" t="s">
        <v>892</v>
      </c>
      <c r="Q781" s="33" t="s">
        <v>888</v>
      </c>
      <c r="R781" s="34" t="s">
        <v>889</v>
      </c>
      <c r="U781" s="13"/>
    </row>
    <row r="782" spans="1:21" ht="30">
      <c r="A782">
        <v>-69.654741000000001</v>
      </c>
      <c r="B782">
        <v>44.554437999999998</v>
      </c>
      <c r="E782" s="2" t="s">
        <v>984</v>
      </c>
      <c r="F782" s="2" t="s">
        <v>901</v>
      </c>
      <c r="G782" s="21">
        <v>0</v>
      </c>
      <c r="P782" t="s">
        <v>892</v>
      </c>
      <c r="Q782" s="33" t="s">
        <v>888</v>
      </c>
      <c r="R782" s="34" t="s">
        <v>889</v>
      </c>
      <c r="U782" s="13"/>
    </row>
    <row r="783" spans="1:21">
      <c r="A783">
        <v>-69.638006000000004</v>
      </c>
      <c r="B783">
        <v>44.560578</v>
      </c>
      <c r="E783" s="2" t="s">
        <v>901</v>
      </c>
      <c r="F783" s="2" t="s">
        <v>901</v>
      </c>
      <c r="G783" s="21">
        <v>0</v>
      </c>
      <c r="P783" t="s">
        <v>892</v>
      </c>
      <c r="Q783" s="33" t="s">
        <v>888</v>
      </c>
      <c r="R783" s="34" t="s">
        <v>889</v>
      </c>
      <c r="U783" s="13"/>
    </row>
    <row r="784" spans="1:21">
      <c r="A784">
        <v>-69.637660999999994</v>
      </c>
      <c r="B784">
        <v>44.538806999999998</v>
      </c>
      <c r="E784" s="2" t="s">
        <v>907</v>
      </c>
      <c r="F784" s="2" t="s">
        <v>904</v>
      </c>
      <c r="G784" s="21">
        <v>1</v>
      </c>
      <c r="P784" t="s">
        <v>892</v>
      </c>
      <c r="Q784" s="33" t="s">
        <v>888</v>
      </c>
      <c r="R784" s="34" t="s">
        <v>889</v>
      </c>
      <c r="U784" s="13"/>
    </row>
    <row r="785" spans="1:21" ht="30">
      <c r="A785">
        <v>-69.713565000000003</v>
      </c>
      <c r="B785">
        <v>44.513762999999997</v>
      </c>
      <c r="E785" s="2" t="s">
        <v>908</v>
      </c>
      <c r="F785" s="2" t="s">
        <v>901</v>
      </c>
      <c r="G785" s="21">
        <v>0</v>
      </c>
      <c r="P785" t="s">
        <v>892</v>
      </c>
      <c r="Q785" s="33" t="s">
        <v>888</v>
      </c>
      <c r="R785" s="34" t="s">
        <v>889</v>
      </c>
      <c r="U785" s="13"/>
    </row>
    <row r="786" spans="1:21">
      <c r="A786">
        <v>-69.649964999999995</v>
      </c>
      <c r="B786">
        <v>44.544390999999997</v>
      </c>
      <c r="E786" s="2" t="s">
        <v>985</v>
      </c>
      <c r="F786" s="2" t="s">
        <v>911</v>
      </c>
      <c r="G786" s="21">
        <v>1</v>
      </c>
      <c r="P786" t="s">
        <v>892</v>
      </c>
      <c r="Q786" s="33" t="s">
        <v>888</v>
      </c>
      <c r="R786" s="34" t="s">
        <v>889</v>
      </c>
      <c r="U786" s="13"/>
    </row>
    <row r="787" spans="1:21">
      <c r="A787">
        <v>-69.628028999999998</v>
      </c>
      <c r="B787">
        <v>44.564895999999997</v>
      </c>
      <c r="E787" s="2" t="s">
        <v>901</v>
      </c>
      <c r="F787" s="2" t="s">
        <v>901</v>
      </c>
      <c r="G787" s="21">
        <v>0</v>
      </c>
      <c r="P787" t="s">
        <v>892</v>
      </c>
      <c r="Q787" s="33" t="s">
        <v>888</v>
      </c>
      <c r="R787" s="34" t="s">
        <v>889</v>
      </c>
      <c r="U787" s="13"/>
    </row>
    <row r="788" spans="1:21">
      <c r="A788">
        <v>-69.638211999999996</v>
      </c>
      <c r="B788">
        <v>44.559289999999997</v>
      </c>
      <c r="E788" s="2" t="s">
        <v>899</v>
      </c>
      <c r="F788" s="2" t="s">
        <v>899</v>
      </c>
      <c r="G788" s="21">
        <v>1</v>
      </c>
      <c r="P788" t="s">
        <v>892</v>
      </c>
      <c r="Q788" s="33" t="s">
        <v>888</v>
      </c>
      <c r="R788" s="34" t="s">
        <v>889</v>
      </c>
      <c r="U788" s="13"/>
    </row>
    <row r="789" spans="1:21">
      <c r="A789">
        <v>-69.652325000000005</v>
      </c>
      <c r="B789">
        <v>44.542144999999998</v>
      </c>
      <c r="E789" s="2" t="s">
        <v>945</v>
      </c>
      <c r="F789" s="2" t="s">
        <v>945</v>
      </c>
      <c r="G789" s="21">
        <v>2</v>
      </c>
      <c r="P789" t="s">
        <v>892</v>
      </c>
      <c r="Q789" s="33" t="s">
        <v>888</v>
      </c>
      <c r="R789" s="34" t="s">
        <v>889</v>
      </c>
      <c r="U789" s="13"/>
    </row>
    <row r="790" spans="1:21" ht="30">
      <c r="A790">
        <v>-69.656372000000005</v>
      </c>
      <c r="B790">
        <v>44.544975999999998</v>
      </c>
      <c r="E790" s="2" t="s">
        <v>953</v>
      </c>
      <c r="F790" s="2" t="s">
        <v>911</v>
      </c>
      <c r="G790" s="21">
        <v>1</v>
      </c>
      <c r="P790" t="s">
        <v>892</v>
      </c>
      <c r="Q790" s="33" t="s">
        <v>888</v>
      </c>
      <c r="R790" s="34" t="s">
        <v>889</v>
      </c>
      <c r="U790" s="13"/>
    </row>
    <row r="791" spans="1:21">
      <c r="A791">
        <v>-69.636512999999994</v>
      </c>
      <c r="B791">
        <v>44.575513000000001</v>
      </c>
      <c r="E791" s="2" t="s">
        <v>976</v>
      </c>
      <c r="F791" s="2" t="s">
        <v>901</v>
      </c>
      <c r="G791" s="21">
        <v>0</v>
      </c>
      <c r="P791" t="s">
        <v>892</v>
      </c>
      <c r="Q791" s="33" t="s">
        <v>888</v>
      </c>
      <c r="R791" s="34" t="s">
        <v>889</v>
      </c>
      <c r="U791" s="13"/>
    </row>
    <row r="792" spans="1:21">
      <c r="A792">
        <v>-69.637366</v>
      </c>
      <c r="B792">
        <v>44.552132999999998</v>
      </c>
      <c r="E792" s="2" t="s">
        <v>911</v>
      </c>
      <c r="F792" s="2" t="s">
        <v>901</v>
      </c>
      <c r="G792" s="21">
        <v>0</v>
      </c>
      <c r="P792" t="s">
        <v>892</v>
      </c>
      <c r="Q792" s="33" t="s">
        <v>888</v>
      </c>
      <c r="R792" s="34" t="s">
        <v>889</v>
      </c>
      <c r="U792" s="13"/>
    </row>
    <row r="793" spans="1:21" ht="30">
      <c r="A793">
        <v>-69.637755999999996</v>
      </c>
      <c r="B793">
        <v>44.574578000000002</v>
      </c>
      <c r="E793" s="2" t="s">
        <v>947</v>
      </c>
      <c r="F793" s="2" t="s">
        <v>899</v>
      </c>
      <c r="G793" s="21">
        <v>1</v>
      </c>
      <c r="P793" t="s">
        <v>892</v>
      </c>
      <c r="Q793" s="33" t="s">
        <v>888</v>
      </c>
      <c r="R793" s="34" t="s">
        <v>889</v>
      </c>
      <c r="U793" s="13"/>
    </row>
    <row r="794" spans="1:21" ht="30">
      <c r="A794">
        <v>-69.642027999999996</v>
      </c>
      <c r="B794">
        <v>44.557585000000003</v>
      </c>
      <c r="E794" s="2" t="s">
        <v>986</v>
      </c>
      <c r="F794" s="2" t="s">
        <v>1005</v>
      </c>
      <c r="G794" s="21">
        <v>2</v>
      </c>
      <c r="P794" t="s">
        <v>892</v>
      </c>
      <c r="Q794" s="33" t="s">
        <v>888</v>
      </c>
      <c r="R794" s="34" t="s">
        <v>889</v>
      </c>
      <c r="U794" s="13"/>
    </row>
    <row r="795" spans="1:21">
      <c r="A795">
        <v>-69.662991000000005</v>
      </c>
      <c r="B795">
        <v>44.543568999999998</v>
      </c>
      <c r="E795" s="2" t="s">
        <v>976</v>
      </c>
      <c r="F795" s="2" t="s">
        <v>976</v>
      </c>
      <c r="G795" s="21">
        <v>2</v>
      </c>
      <c r="P795" t="s">
        <v>892</v>
      </c>
      <c r="Q795" s="33" t="s">
        <v>888</v>
      </c>
      <c r="R795" s="34" t="s">
        <v>889</v>
      </c>
      <c r="U795" s="13"/>
    </row>
    <row r="796" spans="1:21" ht="30">
      <c r="A796">
        <v>-69.654447000000005</v>
      </c>
      <c r="B796">
        <v>44.547877</v>
      </c>
      <c r="E796" s="2" t="s">
        <v>937</v>
      </c>
      <c r="F796" s="2" t="s">
        <v>901</v>
      </c>
      <c r="G796" s="21">
        <v>0</v>
      </c>
      <c r="P796" t="s">
        <v>892</v>
      </c>
      <c r="Q796" s="33" t="s">
        <v>888</v>
      </c>
      <c r="R796" s="34" t="s">
        <v>889</v>
      </c>
      <c r="U796" s="13"/>
    </row>
    <row r="797" spans="1:21" ht="30">
      <c r="A797">
        <v>-69.652951999999999</v>
      </c>
      <c r="B797">
        <v>44.553764000000001</v>
      </c>
      <c r="E797" s="2" t="s">
        <v>987</v>
      </c>
      <c r="F797" s="2" t="s">
        <v>912</v>
      </c>
      <c r="G797" s="21">
        <v>1</v>
      </c>
      <c r="P797" t="s">
        <v>892</v>
      </c>
      <c r="Q797" s="33" t="s">
        <v>888</v>
      </c>
      <c r="R797" s="34" t="s">
        <v>889</v>
      </c>
      <c r="U797" s="13"/>
    </row>
    <row r="798" spans="1:21">
      <c r="A798">
        <v>-69.644373999999999</v>
      </c>
      <c r="B798">
        <v>44.556238999999998</v>
      </c>
      <c r="E798" s="2" t="s">
        <v>962</v>
      </c>
      <c r="F798" s="2" t="s">
        <v>901</v>
      </c>
      <c r="G798" s="21">
        <v>0</v>
      </c>
      <c r="P798" t="s">
        <v>892</v>
      </c>
      <c r="Q798" s="33" t="s">
        <v>888</v>
      </c>
      <c r="R798" s="34" t="s">
        <v>889</v>
      </c>
      <c r="U798" s="13"/>
    </row>
    <row r="799" spans="1:21">
      <c r="A799">
        <v>-69.641631000000004</v>
      </c>
      <c r="B799">
        <v>44.555880999999999</v>
      </c>
      <c r="E799" s="2" t="s">
        <v>957</v>
      </c>
      <c r="F799" s="2" t="s">
        <v>957</v>
      </c>
      <c r="G799" s="21">
        <v>2</v>
      </c>
      <c r="P799" t="s">
        <v>892</v>
      </c>
      <c r="Q799" s="33" t="s">
        <v>888</v>
      </c>
      <c r="R799" s="34" t="s">
        <v>889</v>
      </c>
      <c r="U799" s="13"/>
    </row>
    <row r="800" spans="1:21">
      <c r="A800">
        <v>-69.654390000000006</v>
      </c>
      <c r="B800">
        <v>44.551144999999998</v>
      </c>
      <c r="E800" s="2" t="s">
        <v>906</v>
      </c>
      <c r="F800" s="2" t="s">
        <v>904</v>
      </c>
      <c r="G800" s="21">
        <v>1</v>
      </c>
      <c r="P800" t="s">
        <v>892</v>
      </c>
      <c r="Q800" s="33" t="s">
        <v>888</v>
      </c>
      <c r="R800" s="34" t="s">
        <v>889</v>
      </c>
      <c r="U800" s="13"/>
    </row>
    <row r="801" spans="1:21" ht="30">
      <c r="A801">
        <v>-69.655512000000002</v>
      </c>
      <c r="B801">
        <v>44.532840999999998</v>
      </c>
      <c r="E801" s="2" t="s">
        <v>919</v>
      </c>
      <c r="F801" s="2" t="s">
        <v>899</v>
      </c>
      <c r="G801" s="21">
        <v>1</v>
      </c>
      <c r="P801" t="s">
        <v>892</v>
      </c>
      <c r="Q801" s="33" t="s">
        <v>888</v>
      </c>
      <c r="R801" s="34" t="s">
        <v>889</v>
      </c>
      <c r="U801" s="13"/>
    </row>
    <row r="802" spans="1:21" ht="60">
      <c r="A802">
        <v>-69.651814000000002</v>
      </c>
      <c r="B802">
        <v>44.548824000000003</v>
      </c>
      <c r="E802" s="2" t="s">
        <v>950</v>
      </c>
      <c r="F802" s="2" t="s">
        <v>901</v>
      </c>
      <c r="G802" s="21">
        <v>0</v>
      </c>
      <c r="P802" t="s">
        <v>892</v>
      </c>
      <c r="Q802" s="33" t="s">
        <v>888</v>
      </c>
      <c r="R802" s="34" t="s">
        <v>889</v>
      </c>
      <c r="U802" s="13"/>
    </row>
    <row r="803" spans="1:21" ht="75">
      <c r="A803">
        <v>-69.674460999999994</v>
      </c>
      <c r="B803">
        <v>44.511651000000001</v>
      </c>
      <c r="E803" s="2" t="s">
        <v>988</v>
      </c>
      <c r="F803" s="2" t="s">
        <v>1017</v>
      </c>
      <c r="G803" s="21">
        <v>5</v>
      </c>
      <c r="P803" t="s">
        <v>892</v>
      </c>
      <c r="Q803" s="33" t="s">
        <v>888</v>
      </c>
      <c r="R803" s="34" t="s">
        <v>889</v>
      </c>
      <c r="U803" s="13"/>
    </row>
    <row r="804" spans="1:21">
      <c r="A804">
        <v>-69.637837000000005</v>
      </c>
      <c r="B804">
        <v>44.552562000000002</v>
      </c>
      <c r="E804" s="2" t="s">
        <v>899</v>
      </c>
      <c r="F804" s="2" t="s">
        <v>899</v>
      </c>
      <c r="G804" s="21">
        <v>1</v>
      </c>
      <c r="P804" t="s">
        <v>892</v>
      </c>
      <c r="Q804" s="33" t="s">
        <v>888</v>
      </c>
      <c r="R804" s="34" t="s">
        <v>889</v>
      </c>
      <c r="U804" s="13"/>
    </row>
    <row r="805" spans="1:21">
      <c r="A805">
        <v>-69.680825999999996</v>
      </c>
      <c r="B805">
        <v>44.506117000000003</v>
      </c>
      <c r="E805" s="2" t="s">
        <v>979</v>
      </c>
      <c r="F805" s="2" t="s">
        <v>911</v>
      </c>
      <c r="G805" s="21">
        <v>1</v>
      </c>
      <c r="P805" t="s">
        <v>892</v>
      </c>
      <c r="Q805" s="33" t="s">
        <v>888</v>
      </c>
      <c r="R805" s="34" t="s">
        <v>889</v>
      </c>
      <c r="U805" s="13"/>
    </row>
    <row r="806" spans="1:21">
      <c r="A806">
        <v>-69.626889000000006</v>
      </c>
      <c r="B806">
        <v>44.570700000000002</v>
      </c>
      <c r="E806" s="2" t="s">
        <v>912</v>
      </c>
      <c r="F806" s="2" t="s">
        <v>901</v>
      </c>
      <c r="G806" s="21">
        <v>0</v>
      </c>
      <c r="P806" t="s">
        <v>892</v>
      </c>
      <c r="Q806" s="33" t="s">
        <v>888</v>
      </c>
      <c r="R806" s="34" t="s">
        <v>889</v>
      </c>
      <c r="U806" s="13"/>
    </row>
    <row r="807" spans="1:21">
      <c r="A807">
        <v>-69.651375000000002</v>
      </c>
      <c r="B807">
        <v>44.554600999999998</v>
      </c>
      <c r="E807" s="2" t="s">
        <v>906</v>
      </c>
      <c r="F807" s="2" t="s">
        <v>901</v>
      </c>
      <c r="G807" s="21">
        <v>0</v>
      </c>
      <c r="P807" t="s">
        <v>892</v>
      </c>
      <c r="Q807" s="34" t="s">
        <v>889</v>
      </c>
      <c r="R807" s="33" t="s">
        <v>888</v>
      </c>
      <c r="U807" s="13"/>
    </row>
    <row r="808" spans="1:21" ht="30">
      <c r="A808">
        <v>-69.651191999999995</v>
      </c>
      <c r="B808">
        <v>44.553423000000002</v>
      </c>
      <c r="E808" s="2" t="s">
        <v>947</v>
      </c>
      <c r="F808" s="2" t="s">
        <v>901</v>
      </c>
      <c r="G808" s="21">
        <v>0</v>
      </c>
      <c r="P808" t="s">
        <v>892</v>
      </c>
      <c r="Q808" s="34" t="s">
        <v>889</v>
      </c>
      <c r="R808" s="33" t="s">
        <v>888</v>
      </c>
      <c r="U808" s="13"/>
    </row>
    <row r="809" spans="1:21">
      <c r="A809">
        <v>-69.661125999999996</v>
      </c>
      <c r="B809">
        <v>44.538431000000003</v>
      </c>
      <c r="E809" s="2" t="s">
        <v>907</v>
      </c>
      <c r="F809" s="2" t="s">
        <v>901</v>
      </c>
      <c r="G809" s="21">
        <v>0</v>
      </c>
      <c r="P809" t="s">
        <v>892</v>
      </c>
      <c r="Q809" s="34" t="s">
        <v>889</v>
      </c>
      <c r="R809" s="33" t="s">
        <v>888</v>
      </c>
      <c r="U809" s="13"/>
    </row>
    <row r="810" spans="1:21">
      <c r="A810">
        <v>-69.645607999999996</v>
      </c>
      <c r="B810">
        <v>44.548256000000002</v>
      </c>
      <c r="E810" s="2" t="s">
        <v>967</v>
      </c>
      <c r="F810" s="2" t="s">
        <v>901</v>
      </c>
      <c r="G810" s="21">
        <v>0</v>
      </c>
      <c r="P810" t="s">
        <v>892</v>
      </c>
      <c r="Q810" s="34" t="s">
        <v>889</v>
      </c>
      <c r="R810" s="33" t="s">
        <v>888</v>
      </c>
      <c r="U810" s="13"/>
    </row>
    <row r="811" spans="1:21">
      <c r="A811">
        <v>-69.63015</v>
      </c>
      <c r="B811">
        <v>44.557186999999999</v>
      </c>
      <c r="E811" s="2" t="s">
        <v>899</v>
      </c>
      <c r="F811" s="2" t="s">
        <v>899</v>
      </c>
      <c r="G811" s="21">
        <v>1</v>
      </c>
      <c r="P811" t="s">
        <v>892</v>
      </c>
      <c r="Q811" s="34" t="s">
        <v>889</v>
      </c>
      <c r="R811" s="33" t="s">
        <v>888</v>
      </c>
      <c r="U811" s="13"/>
    </row>
    <row r="812" spans="1:21">
      <c r="A812">
        <v>-69.646765000000002</v>
      </c>
      <c r="B812">
        <v>44.557887000000001</v>
      </c>
      <c r="E812" s="2" t="s">
        <v>907</v>
      </c>
      <c r="F812" s="2" t="s">
        <v>901</v>
      </c>
      <c r="G812" s="21">
        <v>0</v>
      </c>
      <c r="P812" t="s">
        <v>892</v>
      </c>
      <c r="Q812" s="34" t="s">
        <v>889</v>
      </c>
      <c r="R812" s="33" t="s">
        <v>888</v>
      </c>
      <c r="U812" s="13"/>
    </row>
    <row r="813" spans="1:21">
      <c r="A813">
        <v>-69.635132999999996</v>
      </c>
      <c r="B813">
        <v>44.561562000000002</v>
      </c>
      <c r="E813" s="2" t="s">
        <v>912</v>
      </c>
      <c r="F813" s="2" t="s">
        <v>901</v>
      </c>
      <c r="G813" s="21">
        <v>0</v>
      </c>
      <c r="P813" t="s">
        <v>892</v>
      </c>
      <c r="Q813" s="34" t="s">
        <v>889</v>
      </c>
      <c r="R813" s="33" t="s">
        <v>888</v>
      </c>
      <c r="U813" s="13"/>
    </row>
    <row r="814" spans="1:21">
      <c r="A814">
        <v>-69.654463000000007</v>
      </c>
      <c r="B814">
        <v>44.535800000000002</v>
      </c>
      <c r="E814" s="2" t="s">
        <v>915</v>
      </c>
      <c r="F814" s="2" t="s">
        <v>901</v>
      </c>
      <c r="G814" s="21">
        <v>0</v>
      </c>
      <c r="P814" t="s">
        <v>892</v>
      </c>
      <c r="Q814" s="34" t="s">
        <v>889</v>
      </c>
      <c r="R814" s="33" t="s">
        <v>888</v>
      </c>
      <c r="U814" s="13"/>
    </row>
    <row r="815" spans="1:21" ht="45">
      <c r="A815">
        <v>-69.638816000000006</v>
      </c>
      <c r="B815">
        <v>44.561528000000003</v>
      </c>
      <c r="E815" s="2" t="s">
        <v>989</v>
      </c>
      <c r="F815" s="2" t="s">
        <v>1018</v>
      </c>
      <c r="G815" s="21">
        <v>1</v>
      </c>
      <c r="P815" t="s">
        <v>892</v>
      </c>
      <c r="Q815" s="34" t="s">
        <v>889</v>
      </c>
      <c r="R815" s="33" t="s">
        <v>888</v>
      </c>
      <c r="U815" s="13"/>
    </row>
    <row r="816" spans="1:21" ht="30">
      <c r="A816">
        <v>-69.635278999999997</v>
      </c>
      <c r="B816">
        <v>44.551276000000001</v>
      </c>
      <c r="E816" s="2" t="s">
        <v>965</v>
      </c>
      <c r="F816" s="2" t="s">
        <v>901</v>
      </c>
      <c r="G816" s="21">
        <v>0</v>
      </c>
      <c r="P816" t="s">
        <v>892</v>
      </c>
      <c r="Q816" s="34" t="s">
        <v>889</v>
      </c>
      <c r="R816" s="33" t="s">
        <v>888</v>
      </c>
      <c r="U816" s="13"/>
    </row>
    <row r="817" spans="1:21">
      <c r="A817">
        <v>-69.635022000000006</v>
      </c>
      <c r="B817">
        <v>44.544348999999997</v>
      </c>
      <c r="E817" s="2" t="s">
        <v>901</v>
      </c>
      <c r="F817" s="2" t="s">
        <v>901</v>
      </c>
      <c r="G817" s="21">
        <v>0</v>
      </c>
      <c r="P817" t="s">
        <v>892</v>
      </c>
      <c r="Q817" s="34" t="s">
        <v>889</v>
      </c>
      <c r="R817" s="33" t="s">
        <v>888</v>
      </c>
      <c r="U817" s="13"/>
    </row>
    <row r="818" spans="1:21">
      <c r="A818">
        <v>-69.657730999999998</v>
      </c>
      <c r="B818">
        <v>44.547114999999998</v>
      </c>
      <c r="E818" s="2" t="s">
        <v>928</v>
      </c>
      <c r="F818" s="2" t="s">
        <v>901</v>
      </c>
      <c r="G818" s="21">
        <v>0</v>
      </c>
      <c r="P818" t="s">
        <v>892</v>
      </c>
      <c r="Q818" s="34" t="s">
        <v>889</v>
      </c>
      <c r="R818" s="33" t="s">
        <v>888</v>
      </c>
      <c r="U818" s="13"/>
    </row>
    <row r="819" spans="1:21" ht="30">
      <c r="A819">
        <v>-69.640557000000001</v>
      </c>
      <c r="B819">
        <v>44.561829000000003</v>
      </c>
      <c r="E819" s="2" t="s">
        <v>990</v>
      </c>
      <c r="F819" s="2" t="s">
        <v>901</v>
      </c>
      <c r="G819" s="21">
        <v>0</v>
      </c>
      <c r="P819" t="s">
        <v>892</v>
      </c>
      <c r="Q819" s="34" t="s">
        <v>889</v>
      </c>
      <c r="R819" s="33" t="s">
        <v>888</v>
      </c>
      <c r="U819" s="13"/>
    </row>
    <row r="820" spans="1:21">
      <c r="A820">
        <v>-69.661130999999997</v>
      </c>
      <c r="B820">
        <v>44.543841</v>
      </c>
      <c r="E820" s="2" t="s">
        <v>971</v>
      </c>
      <c r="F820" s="2" t="s">
        <v>901</v>
      </c>
      <c r="G820" s="21">
        <v>0</v>
      </c>
      <c r="P820" t="s">
        <v>892</v>
      </c>
      <c r="Q820" s="34" t="s">
        <v>889</v>
      </c>
      <c r="R820" s="33" t="s">
        <v>888</v>
      </c>
      <c r="U820" s="13"/>
    </row>
    <row r="821" spans="1:21">
      <c r="A821">
        <v>-69.638542999999999</v>
      </c>
      <c r="B821">
        <v>44.580300000000001</v>
      </c>
      <c r="E821" s="2" t="s">
        <v>911</v>
      </c>
      <c r="F821" s="2" t="s">
        <v>901</v>
      </c>
      <c r="G821" s="21">
        <v>0</v>
      </c>
      <c r="P821" t="s">
        <v>892</v>
      </c>
      <c r="Q821" s="34" t="s">
        <v>889</v>
      </c>
      <c r="R821" s="33" t="s">
        <v>888</v>
      </c>
      <c r="U821" s="13"/>
    </row>
    <row r="822" spans="1:21">
      <c r="A822">
        <v>-69.628630999999999</v>
      </c>
      <c r="B822">
        <v>44.529516999999998</v>
      </c>
      <c r="E822" s="2" t="s">
        <v>899</v>
      </c>
      <c r="F822" s="2" t="s">
        <v>901</v>
      </c>
      <c r="G822" s="21">
        <v>0</v>
      </c>
      <c r="P822" t="s">
        <v>892</v>
      </c>
      <c r="Q822" s="34" t="s">
        <v>889</v>
      </c>
      <c r="R822" s="33" t="s">
        <v>888</v>
      </c>
      <c r="U822" s="13"/>
    </row>
    <row r="823" spans="1:21" ht="30">
      <c r="A823">
        <v>-69.64134</v>
      </c>
      <c r="B823">
        <v>44.562643000000001</v>
      </c>
      <c r="E823" s="2" t="s">
        <v>917</v>
      </c>
      <c r="F823" s="2" t="s">
        <v>901</v>
      </c>
      <c r="G823" s="21">
        <v>0</v>
      </c>
      <c r="P823" t="s">
        <v>892</v>
      </c>
      <c r="Q823" s="34" t="s">
        <v>889</v>
      </c>
      <c r="R823" s="33" t="s">
        <v>888</v>
      </c>
      <c r="U823" s="13"/>
    </row>
    <row r="824" spans="1:21">
      <c r="A824">
        <v>-69.658721</v>
      </c>
      <c r="B824">
        <v>44.540011</v>
      </c>
      <c r="E824" s="2" t="s">
        <v>901</v>
      </c>
      <c r="F824" s="2" t="s">
        <v>901</v>
      </c>
      <c r="G824" s="21">
        <v>0</v>
      </c>
      <c r="P824" t="s">
        <v>892</v>
      </c>
      <c r="Q824" s="34" t="s">
        <v>889</v>
      </c>
      <c r="R824" s="33" t="s">
        <v>888</v>
      </c>
      <c r="U824" s="13"/>
    </row>
    <row r="825" spans="1:21">
      <c r="A825">
        <v>-69.65652</v>
      </c>
      <c r="B825">
        <v>44.546869999999998</v>
      </c>
      <c r="E825" s="2" t="s">
        <v>907</v>
      </c>
      <c r="F825" s="2" t="s">
        <v>901</v>
      </c>
      <c r="G825" s="21">
        <v>0</v>
      </c>
      <c r="P825" t="s">
        <v>892</v>
      </c>
      <c r="Q825" s="34" t="s">
        <v>889</v>
      </c>
      <c r="R825" s="33" t="s">
        <v>888</v>
      </c>
      <c r="U825" s="13"/>
    </row>
    <row r="826" spans="1:21" ht="30">
      <c r="A826">
        <v>-69.642179999999996</v>
      </c>
      <c r="B826">
        <v>44.562809999999999</v>
      </c>
      <c r="E826" s="2" t="s">
        <v>947</v>
      </c>
      <c r="F826" s="2" t="s">
        <v>901</v>
      </c>
      <c r="G826" s="21">
        <v>0</v>
      </c>
      <c r="P826" t="s">
        <v>892</v>
      </c>
      <c r="Q826" s="34" t="s">
        <v>889</v>
      </c>
      <c r="R826" s="33" t="s">
        <v>888</v>
      </c>
      <c r="U826" s="13"/>
    </row>
    <row r="827" spans="1:21" ht="30">
      <c r="A827">
        <v>-69.641362000000001</v>
      </c>
      <c r="B827">
        <v>44.559778999999999</v>
      </c>
      <c r="E827" s="2" t="s">
        <v>919</v>
      </c>
      <c r="F827" s="2" t="s">
        <v>901</v>
      </c>
      <c r="G827" s="21">
        <v>0</v>
      </c>
      <c r="P827" t="s">
        <v>892</v>
      </c>
      <c r="Q827" s="34" t="s">
        <v>889</v>
      </c>
      <c r="R827" s="33" t="s">
        <v>888</v>
      </c>
      <c r="U827" s="13"/>
    </row>
    <row r="828" spans="1:21">
      <c r="A828">
        <v>-69.657976000000005</v>
      </c>
      <c r="B828">
        <v>44.547677</v>
      </c>
      <c r="E828" s="2" t="s">
        <v>946</v>
      </c>
      <c r="F828" s="2" t="s">
        <v>901</v>
      </c>
      <c r="G828" s="21">
        <v>0</v>
      </c>
      <c r="P828" t="s">
        <v>892</v>
      </c>
      <c r="Q828" s="34" t="s">
        <v>889</v>
      </c>
      <c r="R828" s="33" t="s">
        <v>888</v>
      </c>
      <c r="U828" s="13"/>
    </row>
    <row r="829" spans="1:21">
      <c r="A829">
        <v>-69.643682999999996</v>
      </c>
      <c r="B829">
        <v>44.553564999999999</v>
      </c>
      <c r="E829" s="2" t="s">
        <v>900</v>
      </c>
      <c r="F829" s="2" t="s">
        <v>901</v>
      </c>
      <c r="G829" s="21">
        <v>0</v>
      </c>
      <c r="P829" t="s">
        <v>892</v>
      </c>
      <c r="Q829" s="34" t="s">
        <v>889</v>
      </c>
      <c r="R829" s="33" t="s">
        <v>888</v>
      </c>
      <c r="U829" s="13"/>
    </row>
    <row r="830" spans="1:21" ht="30">
      <c r="A830">
        <v>-69.647595999999993</v>
      </c>
      <c r="B830">
        <v>44.555000999999997</v>
      </c>
      <c r="E830" s="2" t="s">
        <v>991</v>
      </c>
      <c r="F830" s="2" t="s">
        <v>901</v>
      </c>
      <c r="G830" s="21">
        <v>0</v>
      </c>
      <c r="P830" t="s">
        <v>892</v>
      </c>
      <c r="Q830" s="34" t="s">
        <v>889</v>
      </c>
      <c r="R830" s="33" t="s">
        <v>888</v>
      </c>
      <c r="U830" s="13"/>
    </row>
    <row r="831" spans="1:21">
      <c r="A831">
        <v>-69.638146000000006</v>
      </c>
      <c r="B831">
        <v>44.549742999999999</v>
      </c>
      <c r="E831" s="2" t="s">
        <v>912</v>
      </c>
      <c r="F831" s="2" t="s">
        <v>901</v>
      </c>
      <c r="G831" s="21">
        <v>0</v>
      </c>
      <c r="P831" t="s">
        <v>892</v>
      </c>
      <c r="Q831" s="34" t="s">
        <v>889</v>
      </c>
      <c r="R831" s="33" t="s">
        <v>888</v>
      </c>
      <c r="U831" s="13"/>
    </row>
    <row r="832" spans="1:21">
      <c r="A832">
        <v>-69.644153000000003</v>
      </c>
      <c r="B832">
        <v>44.549889</v>
      </c>
      <c r="E832" s="2" t="s">
        <v>992</v>
      </c>
      <c r="F832" s="2" t="s">
        <v>901</v>
      </c>
      <c r="G832" s="21">
        <v>0</v>
      </c>
      <c r="P832" t="s">
        <v>892</v>
      </c>
      <c r="Q832" s="34" t="s">
        <v>889</v>
      </c>
      <c r="R832" s="33" t="s">
        <v>888</v>
      </c>
      <c r="U832" s="13"/>
    </row>
    <row r="833" spans="1:21" ht="30">
      <c r="A833" s="9">
        <v>-69.640555000000006</v>
      </c>
      <c r="B833" s="9">
        <v>44.560473999999999</v>
      </c>
      <c r="E833" s="2" t="s">
        <v>993</v>
      </c>
      <c r="F833" s="2" t="s">
        <v>901</v>
      </c>
      <c r="G833" s="21">
        <v>0</v>
      </c>
      <c r="P833" t="s">
        <v>892</v>
      </c>
      <c r="Q833" s="34" t="s">
        <v>889</v>
      </c>
      <c r="R833" s="34" t="s">
        <v>889</v>
      </c>
      <c r="U833" s="20"/>
    </row>
    <row r="834" spans="1:21">
      <c r="A834">
        <v>-69.649958999999996</v>
      </c>
      <c r="B834">
        <v>44.546692</v>
      </c>
      <c r="E834" s="2" t="s">
        <v>899</v>
      </c>
      <c r="F834" s="2" t="s">
        <v>901</v>
      </c>
      <c r="G834" s="21">
        <v>0</v>
      </c>
      <c r="P834" t="s">
        <v>892</v>
      </c>
      <c r="Q834" s="34" t="s">
        <v>889</v>
      </c>
      <c r="R834" s="34" t="s">
        <v>889</v>
      </c>
      <c r="U834" s="13"/>
    </row>
    <row r="835" spans="1:21">
      <c r="A835" s="9">
        <v>-69.628225999999998</v>
      </c>
      <c r="B835" s="9">
        <v>44.556896000000002</v>
      </c>
      <c r="E835" s="2" t="s">
        <v>907</v>
      </c>
      <c r="F835" s="2" t="s">
        <v>901</v>
      </c>
      <c r="G835" s="21">
        <v>0</v>
      </c>
      <c r="P835" t="s">
        <v>892</v>
      </c>
      <c r="Q835" s="34" t="s">
        <v>889</v>
      </c>
      <c r="R835" s="34" t="s">
        <v>889</v>
      </c>
      <c r="U835" s="20"/>
    </row>
    <row r="836" spans="1:21">
      <c r="A836">
        <v>-69.646255999999994</v>
      </c>
      <c r="B836">
        <v>44.549954</v>
      </c>
      <c r="E836" s="2" t="s">
        <v>994</v>
      </c>
      <c r="F836" s="2" t="s">
        <v>901</v>
      </c>
      <c r="G836" s="21">
        <v>0</v>
      </c>
      <c r="P836" t="s">
        <v>892</v>
      </c>
      <c r="Q836" s="34" t="s">
        <v>889</v>
      </c>
      <c r="R836" s="34" t="s">
        <v>889</v>
      </c>
      <c r="U836" s="13"/>
    </row>
    <row r="837" spans="1:21" ht="30">
      <c r="A837">
        <v>-69.645876000000001</v>
      </c>
      <c r="B837">
        <v>44.550248000000003</v>
      </c>
      <c r="E837" s="2" t="s">
        <v>917</v>
      </c>
      <c r="F837" s="2" t="s">
        <v>901</v>
      </c>
      <c r="G837" s="21">
        <v>0</v>
      </c>
      <c r="P837" t="s">
        <v>892</v>
      </c>
      <c r="Q837" s="34" t="s">
        <v>889</v>
      </c>
      <c r="R837" s="34" t="s">
        <v>889</v>
      </c>
      <c r="U837" s="13"/>
    </row>
    <row r="838" spans="1:21">
      <c r="A838">
        <v>-69.631943000000007</v>
      </c>
      <c r="B838">
        <v>44.559990999999997</v>
      </c>
      <c r="E838" s="2" t="s">
        <v>995</v>
      </c>
      <c r="F838" s="2" t="s">
        <v>901</v>
      </c>
      <c r="G838" s="21">
        <v>0</v>
      </c>
      <c r="P838" t="s">
        <v>892</v>
      </c>
      <c r="Q838" s="34" t="s">
        <v>889</v>
      </c>
      <c r="R838" s="34" t="s">
        <v>889</v>
      </c>
      <c r="U838" s="13"/>
    </row>
    <row r="839" spans="1:21">
      <c r="A839">
        <v>-69.635746999999995</v>
      </c>
      <c r="B839">
        <v>44.542774000000001</v>
      </c>
      <c r="E839" s="2" t="s">
        <v>901</v>
      </c>
      <c r="F839" s="2" t="s">
        <v>901</v>
      </c>
      <c r="G839" s="21">
        <v>0</v>
      </c>
      <c r="P839" t="s">
        <v>892</v>
      </c>
      <c r="Q839" s="34" t="s">
        <v>889</v>
      </c>
      <c r="R839" s="34" t="s">
        <v>889</v>
      </c>
      <c r="U839" s="13"/>
    </row>
    <row r="840" spans="1:21">
      <c r="A840">
        <v>-69.63794</v>
      </c>
      <c r="B840">
        <v>44.550485999999999</v>
      </c>
      <c r="E840" s="2" t="s">
        <v>901</v>
      </c>
      <c r="F840" s="2" t="s">
        <v>901</v>
      </c>
      <c r="G840" s="21">
        <v>0</v>
      </c>
      <c r="P840" t="s">
        <v>892</v>
      </c>
      <c r="Q840" s="34" t="s">
        <v>889</v>
      </c>
      <c r="R840" s="34" t="s">
        <v>889</v>
      </c>
      <c r="U840" s="13"/>
    </row>
    <row r="841" spans="1:21">
      <c r="A841">
        <v>-69.655424999999994</v>
      </c>
      <c r="B841">
        <v>44.550846999999997</v>
      </c>
      <c r="E841" s="2" t="s">
        <v>996</v>
      </c>
      <c r="F841" s="2" t="s">
        <v>901</v>
      </c>
      <c r="G841" s="21">
        <v>0</v>
      </c>
      <c r="P841" t="s">
        <v>892</v>
      </c>
      <c r="Q841" s="34" t="s">
        <v>889</v>
      </c>
      <c r="R841" s="34" t="s">
        <v>889</v>
      </c>
      <c r="U841" s="13"/>
    </row>
    <row r="842" spans="1:21">
      <c r="A842">
        <v>-69.650101000000006</v>
      </c>
      <c r="B842">
        <v>44.550958000000001</v>
      </c>
      <c r="E842" s="2" t="s">
        <v>900</v>
      </c>
      <c r="F842" s="2" t="s">
        <v>901</v>
      </c>
      <c r="G842" s="21">
        <v>0</v>
      </c>
      <c r="P842" t="s">
        <v>892</v>
      </c>
      <c r="Q842" s="34" t="s">
        <v>889</v>
      </c>
      <c r="R842" s="34" t="s">
        <v>889</v>
      </c>
      <c r="U842" s="13"/>
    </row>
    <row r="843" spans="1:21">
      <c r="A843">
        <v>-69.641394000000005</v>
      </c>
      <c r="B843">
        <v>44.540577999999996</v>
      </c>
      <c r="E843" s="2" t="s">
        <v>901</v>
      </c>
      <c r="F843" s="2" t="s">
        <v>901</v>
      </c>
      <c r="G843" s="21">
        <v>0</v>
      </c>
      <c r="P843" t="s">
        <v>892</v>
      </c>
      <c r="Q843" s="34" t="s">
        <v>889</v>
      </c>
      <c r="R843" s="34" t="s">
        <v>889</v>
      </c>
      <c r="U843" s="13"/>
    </row>
    <row r="844" spans="1:21">
      <c r="A844">
        <v>-69.650917000000007</v>
      </c>
      <c r="B844">
        <v>44.552523999999998</v>
      </c>
      <c r="E844" s="2" t="s">
        <v>901</v>
      </c>
      <c r="F844" s="2" t="s">
        <v>901</v>
      </c>
      <c r="G844" s="21">
        <v>0</v>
      </c>
      <c r="P844" t="s">
        <v>892</v>
      </c>
      <c r="Q844" s="34" t="s">
        <v>889</v>
      </c>
      <c r="R844" s="34" t="s">
        <v>889</v>
      </c>
      <c r="U844" s="13"/>
    </row>
    <row r="845" spans="1:21" ht="30">
      <c r="A845">
        <v>-69.635650999999996</v>
      </c>
      <c r="B845">
        <v>44.557637999999997</v>
      </c>
      <c r="E845" s="2" t="s">
        <v>937</v>
      </c>
      <c r="F845" s="2" t="s">
        <v>901</v>
      </c>
      <c r="G845" s="21">
        <v>0</v>
      </c>
      <c r="P845" t="s">
        <v>892</v>
      </c>
      <c r="Q845" s="34" t="s">
        <v>889</v>
      </c>
      <c r="R845" s="34" t="s">
        <v>889</v>
      </c>
      <c r="U845" s="13"/>
    </row>
    <row r="846" spans="1:21" ht="30">
      <c r="A846">
        <v>-69.637728999999993</v>
      </c>
      <c r="B846">
        <v>44.550798</v>
      </c>
      <c r="E846" s="2" t="s">
        <v>917</v>
      </c>
      <c r="F846" s="2" t="s">
        <v>901</v>
      </c>
      <c r="G846" s="21">
        <v>0</v>
      </c>
      <c r="P846" t="s">
        <v>892</v>
      </c>
      <c r="Q846" s="34" t="s">
        <v>889</v>
      </c>
      <c r="R846" s="34" t="s">
        <v>889</v>
      </c>
      <c r="U846" s="13"/>
    </row>
    <row r="847" spans="1:21">
      <c r="A847">
        <v>-69.637192999999996</v>
      </c>
      <c r="B847">
        <v>44.540885000000003</v>
      </c>
      <c r="E847" s="2" t="s">
        <v>912</v>
      </c>
      <c r="F847" s="2" t="s">
        <v>901</v>
      </c>
      <c r="G847" s="21">
        <v>0</v>
      </c>
      <c r="P847" t="s">
        <v>892</v>
      </c>
      <c r="Q847" s="34" t="s">
        <v>889</v>
      </c>
      <c r="R847" s="34" t="s">
        <v>889</v>
      </c>
      <c r="U847" s="13"/>
    </row>
    <row r="848" spans="1:21">
      <c r="A848">
        <v>-69.636662999999999</v>
      </c>
      <c r="B848">
        <v>44.539028999999999</v>
      </c>
      <c r="E848" s="2" t="s">
        <v>899</v>
      </c>
      <c r="F848" s="2" t="s">
        <v>901</v>
      </c>
      <c r="G848" s="21">
        <v>0</v>
      </c>
      <c r="P848" t="s">
        <v>892</v>
      </c>
      <c r="Q848" s="34" t="s">
        <v>889</v>
      </c>
      <c r="R848" s="34" t="s">
        <v>889</v>
      </c>
      <c r="U848" s="13"/>
    </row>
    <row r="849" spans="1:21">
      <c r="A849">
        <v>-69.639235999999997</v>
      </c>
      <c r="B849">
        <v>44.561895</v>
      </c>
      <c r="E849" s="2" t="s">
        <v>945</v>
      </c>
      <c r="F849" s="2" t="s">
        <v>901</v>
      </c>
      <c r="G849" s="21">
        <v>0</v>
      </c>
      <c r="P849" t="s">
        <v>892</v>
      </c>
      <c r="Q849" s="34" t="s">
        <v>889</v>
      </c>
      <c r="R849" s="34" t="s">
        <v>889</v>
      </c>
      <c r="U849" s="13"/>
    </row>
    <row r="850" spans="1:21" ht="30">
      <c r="A850">
        <v>-69.673267999999993</v>
      </c>
      <c r="B850">
        <v>44.52102</v>
      </c>
      <c r="E850" s="2" t="s">
        <v>997</v>
      </c>
      <c r="F850" s="2" t="s">
        <v>901</v>
      </c>
      <c r="G850" s="21">
        <v>0</v>
      </c>
      <c r="P850" t="s">
        <v>892</v>
      </c>
      <c r="Q850" s="34" t="s">
        <v>889</v>
      </c>
      <c r="R850" s="34" t="s">
        <v>889</v>
      </c>
      <c r="U850" s="13"/>
    </row>
    <row r="851" spans="1:21">
      <c r="A851">
        <v>-69.640209999999996</v>
      </c>
      <c r="B851">
        <v>44.550266999999998</v>
      </c>
      <c r="E851" s="2" t="s">
        <v>958</v>
      </c>
      <c r="F851" s="2" t="s">
        <v>901</v>
      </c>
      <c r="G851" s="21">
        <v>0</v>
      </c>
      <c r="P851" t="s">
        <v>892</v>
      </c>
      <c r="Q851" s="34" t="s">
        <v>889</v>
      </c>
      <c r="R851" s="34" t="s">
        <v>889</v>
      </c>
      <c r="U851" s="13"/>
    </row>
    <row r="852" spans="1:21">
      <c r="A852">
        <v>-69.634900999999999</v>
      </c>
      <c r="B852">
        <v>44.575544000000001</v>
      </c>
      <c r="E852" s="2" t="s">
        <v>901</v>
      </c>
      <c r="F852" s="2" t="s">
        <v>901</v>
      </c>
      <c r="G852" s="21">
        <v>0</v>
      </c>
      <c r="P852" t="s">
        <v>892</v>
      </c>
      <c r="Q852" s="34" t="s">
        <v>889</v>
      </c>
      <c r="R852" s="34" t="s">
        <v>889</v>
      </c>
      <c r="U852" s="13"/>
    </row>
    <row r="853" spans="1:21">
      <c r="A853">
        <v>-69.637144000000006</v>
      </c>
      <c r="B853">
        <v>44.547942999999997</v>
      </c>
      <c r="E853" s="2" t="s">
        <v>901</v>
      </c>
      <c r="F853" s="2" t="s">
        <v>901</v>
      </c>
      <c r="G853" s="21">
        <v>0</v>
      </c>
      <c r="P853" t="s">
        <v>892</v>
      </c>
      <c r="Q853" s="34" t="s">
        <v>889</v>
      </c>
      <c r="R853" s="34" t="s">
        <v>889</v>
      </c>
      <c r="U853" s="13"/>
    </row>
    <row r="854" spans="1:21">
      <c r="A854">
        <v>-69.647020999999995</v>
      </c>
      <c r="B854">
        <v>44.555909</v>
      </c>
      <c r="E854" s="2" t="s">
        <v>985</v>
      </c>
      <c r="F854" s="2" t="s">
        <v>901</v>
      </c>
      <c r="G854" s="21">
        <v>0</v>
      </c>
      <c r="P854" t="s">
        <v>892</v>
      </c>
      <c r="Q854" s="34" t="s">
        <v>889</v>
      </c>
      <c r="R854" s="34" t="s">
        <v>889</v>
      </c>
      <c r="U854" s="13"/>
    </row>
    <row r="855" spans="1:21">
      <c r="A855">
        <v>-69.645602999999994</v>
      </c>
      <c r="B855">
        <v>44.557555000000001</v>
      </c>
      <c r="E855" s="2" t="s">
        <v>912</v>
      </c>
      <c r="F855" s="2" t="s">
        <v>901</v>
      </c>
      <c r="G855" s="21">
        <v>0</v>
      </c>
      <c r="P855" t="s">
        <v>892</v>
      </c>
      <c r="Q855" s="34" t="s">
        <v>889</v>
      </c>
      <c r="R855" s="34" t="s">
        <v>889</v>
      </c>
      <c r="U855" s="13"/>
    </row>
    <row r="856" spans="1:21">
      <c r="A856">
        <v>-69.655197999999999</v>
      </c>
      <c r="B856">
        <v>44.542983999999997</v>
      </c>
      <c r="E856" s="2" t="s">
        <v>901</v>
      </c>
      <c r="F856" s="2" t="s">
        <v>901</v>
      </c>
      <c r="G856" s="21">
        <v>0</v>
      </c>
      <c r="P856" t="s">
        <v>892</v>
      </c>
      <c r="Q856" s="34" t="s">
        <v>889</v>
      </c>
      <c r="R856" s="34" t="s">
        <v>889</v>
      </c>
      <c r="U856" s="13"/>
    </row>
    <row r="857" spans="1:21">
      <c r="A857">
        <v>-69.636521000000002</v>
      </c>
      <c r="B857">
        <v>44.559505999999999</v>
      </c>
      <c r="E857" s="2" t="s">
        <v>901</v>
      </c>
      <c r="F857" s="2" t="s">
        <v>901</v>
      </c>
      <c r="G857" s="21">
        <v>0</v>
      </c>
      <c r="P857" t="s">
        <v>892</v>
      </c>
      <c r="Q857" s="34" t="s">
        <v>889</v>
      </c>
      <c r="R857" s="34" t="s">
        <v>889</v>
      </c>
      <c r="U857" s="13"/>
    </row>
    <row r="858" spans="1:21" ht="30">
      <c r="A858">
        <v>-69.638445000000004</v>
      </c>
      <c r="B858">
        <v>44.555269000000003</v>
      </c>
      <c r="E858" s="2" t="s">
        <v>998</v>
      </c>
      <c r="F858" s="2" t="s">
        <v>901</v>
      </c>
      <c r="G858" s="21">
        <v>0</v>
      </c>
      <c r="P858" t="s">
        <v>892</v>
      </c>
      <c r="Q858" s="34" t="s">
        <v>889</v>
      </c>
      <c r="R858" s="34" t="s">
        <v>889</v>
      </c>
      <c r="U858" s="13"/>
    </row>
    <row r="859" spans="1:21">
      <c r="A859">
        <v>-69.676660999999996</v>
      </c>
      <c r="B859">
        <v>44.516855</v>
      </c>
      <c r="E859" s="2" t="s">
        <v>901</v>
      </c>
      <c r="F859" s="2" t="s">
        <v>901</v>
      </c>
      <c r="G859" s="21">
        <v>0</v>
      </c>
      <c r="P859" t="s">
        <v>892</v>
      </c>
      <c r="Q859" s="34" t="s">
        <v>889</v>
      </c>
      <c r="R859" s="34" t="s">
        <v>889</v>
      </c>
      <c r="U859" s="13"/>
    </row>
    <row r="860" spans="1:21">
      <c r="A860">
        <v>-69.654420999999999</v>
      </c>
      <c r="B860">
        <v>44.555065999999997</v>
      </c>
      <c r="E860" s="2" t="s">
        <v>976</v>
      </c>
      <c r="F860" s="2" t="s">
        <v>901</v>
      </c>
      <c r="G860" s="21">
        <v>0</v>
      </c>
      <c r="P860" t="s">
        <v>892</v>
      </c>
      <c r="Q860" s="34" t="s">
        <v>889</v>
      </c>
      <c r="R860" s="34" t="s">
        <v>889</v>
      </c>
      <c r="U860" s="13"/>
    </row>
    <row r="861" spans="1:21">
      <c r="A861">
        <v>-69.633289000000005</v>
      </c>
      <c r="B861">
        <v>44.558736000000003</v>
      </c>
      <c r="E861" s="2" t="s">
        <v>912</v>
      </c>
      <c r="F861" s="2" t="s">
        <v>901</v>
      </c>
      <c r="G861" s="21">
        <v>0</v>
      </c>
      <c r="P861" t="s">
        <v>892</v>
      </c>
      <c r="Q861" s="34" t="s">
        <v>889</v>
      </c>
      <c r="R861" s="34" t="s">
        <v>889</v>
      </c>
      <c r="U861" s="13"/>
    </row>
    <row r="862" spans="1:21">
      <c r="A862">
        <v>-69.633815999999996</v>
      </c>
      <c r="B862">
        <v>44.559679000000003</v>
      </c>
      <c r="E862" s="2" t="s">
        <v>912</v>
      </c>
      <c r="F862" s="2" t="s">
        <v>901</v>
      </c>
      <c r="G862" s="21">
        <v>0</v>
      </c>
      <c r="P862" t="s">
        <v>892</v>
      </c>
      <c r="Q862" s="34" t="s">
        <v>889</v>
      </c>
      <c r="R862" s="34" t="s">
        <v>889</v>
      </c>
      <c r="U862" s="13"/>
    </row>
    <row r="863" spans="1:21">
      <c r="A863">
        <v>-69.640287000000001</v>
      </c>
      <c r="B863">
        <v>44.550955000000002</v>
      </c>
      <c r="E863" s="2" t="s">
        <v>912</v>
      </c>
      <c r="F863" s="2" t="s">
        <v>901</v>
      </c>
      <c r="G863" s="21">
        <v>0</v>
      </c>
      <c r="P863" t="s">
        <v>892</v>
      </c>
      <c r="Q863" s="34" t="s">
        <v>889</v>
      </c>
      <c r="R863" s="34" t="s">
        <v>889</v>
      </c>
      <c r="U863" s="13"/>
    </row>
    <row r="864" spans="1:21">
      <c r="A864">
        <v>-69.638722999999999</v>
      </c>
      <c r="B864">
        <v>44.562249000000001</v>
      </c>
      <c r="E864" s="2" t="s">
        <v>912</v>
      </c>
      <c r="F864" s="2" t="s">
        <v>901</v>
      </c>
      <c r="G864" s="21">
        <v>0</v>
      </c>
      <c r="P864" t="s">
        <v>892</v>
      </c>
      <c r="Q864" s="34" t="s">
        <v>889</v>
      </c>
      <c r="R864" s="34" t="s">
        <v>889</v>
      </c>
      <c r="U864" s="13"/>
    </row>
    <row r="865" spans="1:21">
      <c r="A865">
        <v>-69.634679000000006</v>
      </c>
      <c r="B865">
        <v>44.560921</v>
      </c>
      <c r="E865" s="2" t="s">
        <v>974</v>
      </c>
      <c r="F865" s="2" t="s">
        <v>901</v>
      </c>
      <c r="G865" s="21">
        <v>0</v>
      </c>
      <c r="P865" t="s">
        <v>892</v>
      </c>
      <c r="Q865" s="34" t="s">
        <v>889</v>
      </c>
      <c r="R865" s="34" t="s">
        <v>889</v>
      </c>
      <c r="U865" s="13"/>
    </row>
    <row r="866" spans="1:21">
      <c r="A866">
        <v>-69.646404000000004</v>
      </c>
      <c r="B866">
        <v>44.549686999999999</v>
      </c>
      <c r="E866" s="2" t="s">
        <v>901</v>
      </c>
      <c r="F866" s="2" t="s">
        <v>901</v>
      </c>
      <c r="G866" s="21">
        <v>0</v>
      </c>
      <c r="P866" t="s">
        <v>892</v>
      </c>
      <c r="Q866" s="34" t="s">
        <v>889</v>
      </c>
      <c r="R866" s="34" t="s">
        <v>889</v>
      </c>
      <c r="U866" s="13"/>
    </row>
    <row r="867" spans="1:21">
      <c r="A867">
        <v>-69.639208999999994</v>
      </c>
      <c r="B867">
        <v>44.560074999999998</v>
      </c>
      <c r="E867" s="2" t="s">
        <v>912</v>
      </c>
      <c r="F867" s="2" t="s">
        <v>901</v>
      </c>
      <c r="G867" s="21">
        <v>0</v>
      </c>
      <c r="P867" t="s">
        <v>892</v>
      </c>
      <c r="Q867" s="34" t="s">
        <v>889</v>
      </c>
      <c r="R867" s="34" t="s">
        <v>889</v>
      </c>
      <c r="U867" s="13"/>
    </row>
    <row r="868" spans="1:21" ht="30">
      <c r="A868">
        <v>-69.650273999999996</v>
      </c>
      <c r="B868">
        <v>44.581206000000002</v>
      </c>
      <c r="E868" s="2" t="s">
        <v>999</v>
      </c>
      <c r="F868" s="2" t="s">
        <v>901</v>
      </c>
      <c r="G868" s="21">
        <v>0</v>
      </c>
      <c r="P868" t="s">
        <v>892</v>
      </c>
      <c r="Q868" s="34" t="s">
        <v>889</v>
      </c>
      <c r="R868" s="34" t="s">
        <v>889</v>
      </c>
      <c r="U868" s="13"/>
    </row>
    <row r="869" spans="1:21">
      <c r="A869">
        <v>-69.638272999999998</v>
      </c>
      <c r="B869">
        <v>44.540621999999999</v>
      </c>
      <c r="E869" s="2" t="s">
        <v>912</v>
      </c>
      <c r="F869" s="2" t="s">
        <v>901</v>
      </c>
      <c r="G869" s="21">
        <v>0</v>
      </c>
      <c r="P869" t="s">
        <v>892</v>
      </c>
      <c r="Q869" s="34" t="s">
        <v>889</v>
      </c>
      <c r="R869" s="34" t="s">
        <v>889</v>
      </c>
      <c r="U869" s="13"/>
    </row>
    <row r="870" spans="1:21">
      <c r="A870">
        <v>-69.639771999999994</v>
      </c>
      <c r="B870">
        <v>44.555104</v>
      </c>
      <c r="E870" s="2" t="s">
        <v>901</v>
      </c>
      <c r="F870" s="2" t="s">
        <v>901</v>
      </c>
      <c r="G870" s="21">
        <v>0</v>
      </c>
      <c r="P870" t="s">
        <v>892</v>
      </c>
      <c r="Q870" s="34" t="s">
        <v>889</v>
      </c>
      <c r="R870" s="34" t="s">
        <v>889</v>
      </c>
      <c r="U870" s="13"/>
    </row>
    <row r="871" spans="1:21">
      <c r="A871">
        <v>-69.637754999999999</v>
      </c>
      <c r="B871">
        <v>44.541066000000001</v>
      </c>
      <c r="E871" s="2" t="s">
        <v>1000</v>
      </c>
      <c r="F871" s="2" t="s">
        <v>901</v>
      </c>
      <c r="G871" s="21">
        <v>0</v>
      </c>
      <c r="P871" t="s">
        <v>892</v>
      </c>
      <c r="Q871" s="34" t="s">
        <v>889</v>
      </c>
      <c r="R871" s="34" t="s">
        <v>889</v>
      </c>
      <c r="U871" s="13"/>
    </row>
    <row r="872" spans="1:21">
      <c r="A872">
        <v>-69.641385</v>
      </c>
      <c r="B872">
        <v>44.572983000000001</v>
      </c>
      <c r="E872" s="2" t="s">
        <v>1001</v>
      </c>
      <c r="F872" s="2" t="s">
        <v>901</v>
      </c>
      <c r="G872" s="21">
        <v>0</v>
      </c>
      <c r="P872" t="s">
        <v>892</v>
      </c>
      <c r="Q872" s="34" t="s">
        <v>889</v>
      </c>
      <c r="R872" s="34" t="s">
        <v>889</v>
      </c>
      <c r="U872" s="13"/>
    </row>
    <row r="873" spans="1:21">
      <c r="A873">
        <v>-69.639093000000003</v>
      </c>
      <c r="B873">
        <v>44.552937999999997</v>
      </c>
      <c r="E873" s="2" t="s">
        <v>945</v>
      </c>
      <c r="F873" s="2" t="s">
        <v>901</v>
      </c>
      <c r="G873" s="21">
        <v>0</v>
      </c>
      <c r="P873" t="s">
        <v>892</v>
      </c>
      <c r="Q873" s="34" t="s">
        <v>889</v>
      </c>
      <c r="R873" s="34" t="s">
        <v>889</v>
      </c>
      <c r="U873" s="13"/>
    </row>
    <row r="874" spans="1:21" ht="30">
      <c r="A874">
        <v>-69.632085000000004</v>
      </c>
      <c r="B874">
        <v>44.562041999999998</v>
      </c>
      <c r="E874" s="2" t="s">
        <v>991</v>
      </c>
      <c r="F874" s="2" t="s">
        <v>901</v>
      </c>
      <c r="G874" s="21">
        <v>0</v>
      </c>
      <c r="P874" t="s">
        <v>892</v>
      </c>
      <c r="Q874" s="34" t="s">
        <v>889</v>
      </c>
      <c r="R874" s="34" t="s">
        <v>889</v>
      </c>
      <c r="U874" s="13"/>
    </row>
    <row r="875" spans="1:21">
      <c r="A875">
        <v>-69.651870000000002</v>
      </c>
      <c r="B875">
        <v>44.547027</v>
      </c>
      <c r="E875" s="2" t="s">
        <v>899</v>
      </c>
      <c r="F875" s="2" t="s">
        <v>901</v>
      </c>
      <c r="G875" s="21">
        <v>0</v>
      </c>
      <c r="P875" t="s">
        <v>892</v>
      </c>
      <c r="Q875" s="34" t="s">
        <v>889</v>
      </c>
      <c r="R875" s="34" t="s">
        <v>889</v>
      </c>
      <c r="U875" s="13"/>
    </row>
    <row r="876" spans="1:21">
      <c r="A876">
        <v>-69.639647999999994</v>
      </c>
      <c r="B876">
        <v>44.551256000000002</v>
      </c>
      <c r="E876" s="2" t="s">
        <v>945</v>
      </c>
      <c r="F876" s="2" t="s">
        <v>901</v>
      </c>
      <c r="G876" s="21">
        <v>0</v>
      </c>
      <c r="P876" t="s">
        <v>892</v>
      </c>
      <c r="Q876" s="34" t="s">
        <v>889</v>
      </c>
      <c r="R876" s="34" t="s">
        <v>889</v>
      </c>
      <c r="U876" s="13"/>
    </row>
    <row r="877" spans="1:21">
      <c r="A877">
        <v>-69.646415000000005</v>
      </c>
      <c r="B877">
        <v>44.549539000000003</v>
      </c>
      <c r="E877" s="2" t="s">
        <v>899</v>
      </c>
      <c r="F877" s="2" t="s">
        <v>901</v>
      </c>
      <c r="G877" s="21">
        <v>0</v>
      </c>
      <c r="P877" t="s">
        <v>892</v>
      </c>
      <c r="Q877" s="34" t="s">
        <v>889</v>
      </c>
      <c r="R877" s="34" t="s">
        <v>889</v>
      </c>
      <c r="U877" s="13"/>
    </row>
    <row r="878" spans="1:21">
      <c r="A878">
        <v>-69.637223000000006</v>
      </c>
      <c r="B878">
        <v>44.546492999999998</v>
      </c>
      <c r="E878" s="2" t="s">
        <v>912</v>
      </c>
      <c r="F878" s="2" t="s">
        <v>901</v>
      </c>
      <c r="G878" s="21">
        <v>0</v>
      </c>
      <c r="P878" t="s">
        <v>892</v>
      </c>
      <c r="Q878" s="34" t="s">
        <v>889</v>
      </c>
      <c r="R878" s="34" t="s">
        <v>889</v>
      </c>
      <c r="U878" s="13"/>
    </row>
    <row r="879" spans="1:21">
      <c r="A879">
        <v>-69.642825999999999</v>
      </c>
      <c r="B879">
        <v>44.563184</v>
      </c>
      <c r="E879" s="2" t="s">
        <v>901</v>
      </c>
      <c r="F879" s="2" t="s">
        <v>901</v>
      </c>
      <c r="G879" s="21">
        <v>0</v>
      </c>
      <c r="P879" t="s">
        <v>892</v>
      </c>
      <c r="Q879" s="34" t="s">
        <v>889</v>
      </c>
      <c r="R879" s="34" t="s">
        <v>889</v>
      </c>
      <c r="U879" s="13"/>
    </row>
    <row r="880" spans="1:21">
      <c r="A880">
        <v>-69.647114000000002</v>
      </c>
      <c r="B880">
        <v>44.544493000000003</v>
      </c>
      <c r="E880" s="2" t="s">
        <v>900</v>
      </c>
      <c r="F880" s="2" t="s">
        <v>901</v>
      </c>
      <c r="G880" s="21">
        <v>0</v>
      </c>
      <c r="P880" t="s">
        <v>892</v>
      </c>
      <c r="Q880" s="34" t="s">
        <v>889</v>
      </c>
      <c r="R880" s="34" t="s">
        <v>889</v>
      </c>
      <c r="U880" s="13"/>
    </row>
    <row r="881" spans="1:21">
      <c r="A881">
        <v>-69.649152000000001</v>
      </c>
      <c r="B881">
        <v>44.548887999999998</v>
      </c>
      <c r="E881" s="2" t="s">
        <v>967</v>
      </c>
      <c r="F881" s="2" t="s">
        <v>901</v>
      </c>
      <c r="G881" s="21">
        <v>0</v>
      </c>
      <c r="P881" t="s">
        <v>892</v>
      </c>
      <c r="Q881" s="34" t="s">
        <v>889</v>
      </c>
      <c r="R881" s="34" t="s">
        <v>889</v>
      </c>
      <c r="U881" s="13"/>
    </row>
    <row r="882" spans="1:21">
      <c r="A882">
        <v>-69.641345000000001</v>
      </c>
      <c r="B882">
        <v>44.561940999999997</v>
      </c>
      <c r="E882" s="2" t="s">
        <v>912</v>
      </c>
      <c r="F882" s="2" t="s">
        <v>901</v>
      </c>
      <c r="G882" s="21">
        <v>0</v>
      </c>
      <c r="P882" t="s">
        <v>892</v>
      </c>
      <c r="Q882" s="34" t="s">
        <v>889</v>
      </c>
      <c r="R882" s="34" t="s">
        <v>889</v>
      </c>
      <c r="U882" s="13"/>
    </row>
    <row r="883" spans="1:21">
      <c r="A883">
        <v>-69.641568000000007</v>
      </c>
      <c r="B883">
        <v>44.561610999999999</v>
      </c>
      <c r="E883" s="2" t="s">
        <v>912</v>
      </c>
      <c r="F883" s="2" t="s">
        <v>901</v>
      </c>
      <c r="G883" s="21">
        <v>0</v>
      </c>
      <c r="P883" t="s">
        <v>892</v>
      </c>
      <c r="Q883" s="34" t="s">
        <v>889</v>
      </c>
      <c r="R883" s="34" t="s">
        <v>889</v>
      </c>
      <c r="U883" s="13"/>
    </row>
    <row r="884" spans="1:21">
      <c r="A884">
        <v>-69.633229999999998</v>
      </c>
      <c r="B884">
        <v>44.562548999999997</v>
      </c>
      <c r="E884" s="2" t="s">
        <v>901</v>
      </c>
      <c r="F884" s="2" t="s">
        <v>901</v>
      </c>
      <c r="G884" s="21">
        <v>0</v>
      </c>
      <c r="P884" t="s">
        <v>892</v>
      </c>
      <c r="Q884" s="34" t="s">
        <v>889</v>
      </c>
      <c r="R884" s="34" t="s">
        <v>889</v>
      </c>
      <c r="U884" s="13"/>
    </row>
    <row r="885" spans="1:21">
      <c r="A885">
        <v>-69.637833999999998</v>
      </c>
      <c r="B885">
        <v>44.552363999999997</v>
      </c>
      <c r="E885" s="2" t="s">
        <v>899</v>
      </c>
      <c r="F885" s="2" t="s">
        <v>901</v>
      </c>
      <c r="G885" s="21">
        <v>0</v>
      </c>
      <c r="P885" t="s">
        <v>892</v>
      </c>
      <c r="Q885" s="34" t="s">
        <v>889</v>
      </c>
      <c r="R885" s="34" t="s">
        <v>889</v>
      </c>
      <c r="U885" s="13"/>
    </row>
    <row r="886" spans="1:21">
      <c r="A886">
        <v>-69.643164999999996</v>
      </c>
      <c r="B886">
        <v>44.562530000000002</v>
      </c>
      <c r="E886" s="2" t="s">
        <v>967</v>
      </c>
      <c r="F886" s="2" t="s">
        <v>901</v>
      </c>
      <c r="G886" s="21">
        <v>0</v>
      </c>
      <c r="P886" t="s">
        <v>892</v>
      </c>
      <c r="Q886" s="34" t="s">
        <v>889</v>
      </c>
      <c r="R886" s="34" t="s">
        <v>889</v>
      </c>
      <c r="U886" s="13"/>
    </row>
    <row r="887" spans="1:21">
      <c r="A887">
        <v>-69.647617999999994</v>
      </c>
      <c r="B887">
        <v>44.556441</v>
      </c>
      <c r="E887" s="2" t="s">
        <v>912</v>
      </c>
      <c r="F887" s="2" t="s">
        <v>901</v>
      </c>
      <c r="G887" s="21">
        <v>0</v>
      </c>
      <c r="P887" t="s">
        <v>892</v>
      </c>
      <c r="Q887" s="34" t="s">
        <v>889</v>
      </c>
      <c r="R887" s="34" t="s">
        <v>889</v>
      </c>
      <c r="U887" s="13"/>
    </row>
    <row r="888" spans="1:21">
      <c r="A888">
        <v>-69.635739000000001</v>
      </c>
      <c r="B888">
        <v>44.554769999999998</v>
      </c>
      <c r="E888" s="2" t="s">
        <v>912</v>
      </c>
      <c r="F888" s="2" t="s">
        <v>901</v>
      </c>
      <c r="G888" s="21">
        <v>0</v>
      </c>
      <c r="P888" t="s">
        <v>892</v>
      </c>
      <c r="Q888" s="34" t="s">
        <v>889</v>
      </c>
      <c r="R888" s="34" t="s">
        <v>889</v>
      </c>
      <c r="U888" s="13"/>
    </row>
    <row r="889" spans="1:21">
      <c r="A889">
        <v>-69.649690000000007</v>
      </c>
      <c r="B889">
        <v>44.543475000000001</v>
      </c>
      <c r="E889" s="2" t="s">
        <v>901</v>
      </c>
      <c r="F889" s="2" t="s">
        <v>901</v>
      </c>
      <c r="G889" s="21">
        <v>0</v>
      </c>
      <c r="P889" t="s">
        <v>892</v>
      </c>
      <c r="Q889" s="34" t="s">
        <v>889</v>
      </c>
      <c r="R889" s="34" t="s">
        <v>889</v>
      </c>
      <c r="U889" s="13"/>
    </row>
    <row r="890" spans="1:21">
      <c r="A890">
        <v>-69.649545000000003</v>
      </c>
      <c r="B890">
        <v>44.545122999999997</v>
      </c>
      <c r="E890" s="2" t="s">
        <v>945</v>
      </c>
      <c r="F890" s="2" t="s">
        <v>901</v>
      </c>
      <c r="G890" s="21">
        <v>0</v>
      </c>
      <c r="P890" t="s">
        <v>892</v>
      </c>
      <c r="Q890" s="34" t="s">
        <v>889</v>
      </c>
      <c r="R890" s="34" t="s">
        <v>889</v>
      </c>
      <c r="U890" s="13"/>
    </row>
    <row r="891" spans="1:21">
      <c r="A891">
        <v>-69.635969000000003</v>
      </c>
      <c r="B891">
        <v>44.561413000000002</v>
      </c>
      <c r="E891" s="2" t="s">
        <v>899</v>
      </c>
      <c r="F891" s="2" t="s">
        <v>901</v>
      </c>
      <c r="G891" s="21">
        <v>0</v>
      </c>
      <c r="P891" t="s">
        <v>892</v>
      </c>
      <c r="Q891" s="34" t="s">
        <v>889</v>
      </c>
      <c r="R891" s="34" t="s">
        <v>889</v>
      </c>
      <c r="U891" s="13"/>
    </row>
    <row r="892" spans="1:21">
      <c r="A892">
        <v>-69.644547000000003</v>
      </c>
      <c r="B892">
        <v>44.556499000000002</v>
      </c>
      <c r="E892" s="2" t="s">
        <v>901</v>
      </c>
      <c r="F892" s="2" t="s">
        <v>901</v>
      </c>
      <c r="G892" s="21">
        <v>0</v>
      </c>
      <c r="P892" t="s">
        <v>892</v>
      </c>
      <c r="Q892" s="34" t="s">
        <v>889</v>
      </c>
      <c r="R892" s="34" t="s">
        <v>889</v>
      </c>
      <c r="U892" s="13"/>
    </row>
    <row r="893" spans="1:21">
      <c r="A893">
        <v>-69.679596000000004</v>
      </c>
      <c r="B893">
        <v>44.509692000000001</v>
      </c>
      <c r="C893" t="s">
        <v>1039</v>
      </c>
      <c r="D893" t="s">
        <v>1040</v>
      </c>
      <c r="N893" t="s">
        <v>1038</v>
      </c>
      <c r="P893" t="s">
        <v>1091</v>
      </c>
      <c r="Q893" s="35" t="s">
        <v>888</v>
      </c>
      <c r="R893" s="13"/>
      <c r="S893" t="s">
        <v>877</v>
      </c>
      <c r="T893" t="str">
        <f t="shared" ref="T893:T917" si="23">IF(Q893="N","None",(IF(AND(S893="Ornamental",Q893="Y"),"Insert/Injection",(IF(AND(OR(S893="Bush",S893&lt;10),Q893="Y"),"Manual Removal","Organic Spray")))))</f>
        <v>Insert/Injection</v>
      </c>
      <c r="U893" s="13"/>
    </row>
    <row r="894" spans="1:21">
      <c r="A894">
        <v>-69.663829000000007</v>
      </c>
      <c r="B894">
        <v>44.529161999999999</v>
      </c>
      <c r="C894" t="s">
        <v>1044</v>
      </c>
      <c r="D894" t="s">
        <v>1040</v>
      </c>
      <c r="N894" t="s">
        <v>1043</v>
      </c>
      <c r="P894" t="s">
        <v>1091</v>
      </c>
      <c r="Q894" s="35" t="s">
        <v>888</v>
      </c>
      <c r="R894" s="13"/>
      <c r="S894" t="s">
        <v>877</v>
      </c>
      <c r="T894" t="str">
        <f t="shared" si="23"/>
        <v>Insert/Injection</v>
      </c>
      <c r="U894" s="13"/>
    </row>
    <row r="895" spans="1:21">
      <c r="A895">
        <v>-69.654267000000004</v>
      </c>
      <c r="B895">
        <v>44.534331000000002</v>
      </c>
      <c r="C895" t="s">
        <v>1039</v>
      </c>
      <c r="D895" t="s">
        <v>1040</v>
      </c>
      <c r="N895" t="s">
        <v>1038</v>
      </c>
      <c r="P895" t="s">
        <v>1091</v>
      </c>
      <c r="Q895" s="35" t="s">
        <v>888</v>
      </c>
      <c r="R895" s="13"/>
      <c r="S895" t="s">
        <v>877</v>
      </c>
      <c r="T895" t="str">
        <f t="shared" si="23"/>
        <v>Insert/Injection</v>
      </c>
      <c r="U895" s="13"/>
    </row>
    <row r="896" spans="1:21">
      <c r="A896">
        <v>-69.658992999999995</v>
      </c>
      <c r="B896">
        <v>44.556210999999998</v>
      </c>
      <c r="C896" t="s">
        <v>1039</v>
      </c>
      <c r="D896" t="s">
        <v>1040</v>
      </c>
      <c r="N896" t="s">
        <v>1043</v>
      </c>
      <c r="P896" t="s">
        <v>1091</v>
      </c>
      <c r="Q896" s="35" t="s">
        <v>888</v>
      </c>
      <c r="R896" s="13"/>
      <c r="S896" t="s">
        <v>877</v>
      </c>
      <c r="T896" t="str">
        <f t="shared" si="23"/>
        <v>Insert/Injection</v>
      </c>
      <c r="U896" s="13"/>
    </row>
    <row r="897" spans="1:21">
      <c r="A897">
        <v>-69.655218000000005</v>
      </c>
      <c r="B897">
        <v>44.552073</v>
      </c>
      <c r="C897" t="s">
        <v>1039</v>
      </c>
      <c r="D897" t="s">
        <v>1051</v>
      </c>
      <c r="N897" t="s">
        <v>1043</v>
      </c>
      <c r="P897" t="s">
        <v>1091</v>
      </c>
      <c r="Q897" s="35" t="s">
        <v>888</v>
      </c>
      <c r="R897" s="13"/>
      <c r="S897" t="s">
        <v>877</v>
      </c>
      <c r="T897" t="str">
        <f t="shared" si="23"/>
        <v>Insert/Injection</v>
      </c>
      <c r="U897" s="13"/>
    </row>
    <row r="898" spans="1:21">
      <c r="A898">
        <v>-69.661264000000003</v>
      </c>
      <c r="B898">
        <v>44.562742</v>
      </c>
      <c r="C898" t="s">
        <v>1039</v>
      </c>
      <c r="D898" t="s">
        <v>1040</v>
      </c>
      <c r="N898" t="s">
        <v>1043</v>
      </c>
      <c r="P898" t="s">
        <v>1091</v>
      </c>
      <c r="Q898" s="35" t="s">
        <v>888</v>
      </c>
      <c r="R898" s="13"/>
      <c r="S898" t="s">
        <v>877</v>
      </c>
      <c r="T898" t="str">
        <f t="shared" si="23"/>
        <v>Insert/Injection</v>
      </c>
      <c r="U898" s="13"/>
    </row>
    <row r="899" spans="1:21">
      <c r="A899">
        <v>-69.673118000000002</v>
      </c>
      <c r="B899">
        <v>44.548565000000004</v>
      </c>
      <c r="C899" t="s">
        <v>1039</v>
      </c>
      <c r="D899" t="s">
        <v>1040</v>
      </c>
      <c r="N899" t="s">
        <v>1056</v>
      </c>
      <c r="P899" t="s">
        <v>1091</v>
      </c>
      <c r="Q899" s="35" t="s">
        <v>888</v>
      </c>
      <c r="R899" s="13"/>
      <c r="S899" t="s">
        <v>877</v>
      </c>
      <c r="T899" t="str">
        <f t="shared" si="23"/>
        <v>Insert/Injection</v>
      </c>
      <c r="U899" s="13"/>
    </row>
    <row r="900" spans="1:21">
      <c r="A900">
        <v>-69.676891999999995</v>
      </c>
      <c r="B900">
        <v>44.550539000000001</v>
      </c>
      <c r="C900" t="s">
        <v>1039</v>
      </c>
      <c r="D900" t="s">
        <v>1040</v>
      </c>
      <c r="N900" t="s">
        <v>1038</v>
      </c>
      <c r="P900" t="s">
        <v>1091</v>
      </c>
      <c r="Q900" s="35" t="s">
        <v>888</v>
      </c>
      <c r="R900" s="13"/>
      <c r="S900" t="s">
        <v>877</v>
      </c>
      <c r="T900" t="str">
        <f t="shared" si="23"/>
        <v>Insert/Injection</v>
      </c>
      <c r="U900" s="13"/>
    </row>
    <row r="901" spans="1:21">
      <c r="A901">
        <v>-69.666891000000007</v>
      </c>
      <c r="B901">
        <v>44.564390000000003</v>
      </c>
      <c r="C901" t="s">
        <v>1039</v>
      </c>
      <c r="D901" t="s">
        <v>1040</v>
      </c>
      <c r="N901" t="s">
        <v>1038</v>
      </c>
      <c r="P901" t="s">
        <v>1091</v>
      </c>
      <c r="Q901" s="35" t="s">
        <v>888</v>
      </c>
      <c r="R901" s="13"/>
      <c r="S901" t="s">
        <v>877</v>
      </c>
      <c r="T901" t="str">
        <f t="shared" si="23"/>
        <v>Insert/Injection</v>
      </c>
      <c r="U901" s="13"/>
    </row>
    <row r="902" spans="1:21">
      <c r="A902">
        <v>-69.660861999999995</v>
      </c>
      <c r="B902">
        <v>44.567791999999997</v>
      </c>
      <c r="C902" t="s">
        <v>1039</v>
      </c>
      <c r="D902" t="s">
        <v>1051</v>
      </c>
      <c r="N902" s="40" t="s">
        <v>1063</v>
      </c>
      <c r="P902" t="s">
        <v>1091</v>
      </c>
      <c r="Q902" s="35" t="s">
        <v>888</v>
      </c>
      <c r="R902" s="13"/>
      <c r="S902" t="s">
        <v>877</v>
      </c>
      <c r="T902" t="str">
        <f t="shared" si="23"/>
        <v>Insert/Injection</v>
      </c>
      <c r="U902" s="13"/>
    </row>
    <row r="903" spans="1:21">
      <c r="A903">
        <v>-69.649482000000006</v>
      </c>
      <c r="B903">
        <v>44.566065000000002</v>
      </c>
      <c r="C903" t="s">
        <v>1039</v>
      </c>
      <c r="D903" t="s">
        <v>1040</v>
      </c>
      <c r="N903" t="s">
        <v>1038</v>
      </c>
      <c r="P903" t="s">
        <v>1091</v>
      </c>
      <c r="Q903" s="35" t="s">
        <v>888</v>
      </c>
      <c r="R903" s="13"/>
      <c r="S903" t="s">
        <v>877</v>
      </c>
      <c r="T903" t="str">
        <f t="shared" si="23"/>
        <v>Insert/Injection</v>
      </c>
      <c r="U903" s="13"/>
    </row>
    <row r="904" spans="1:21">
      <c r="A904">
        <v>-69.653690999999995</v>
      </c>
      <c r="B904">
        <v>44.568677000000001</v>
      </c>
      <c r="C904" t="s">
        <v>1039</v>
      </c>
      <c r="D904" t="s">
        <v>1040</v>
      </c>
      <c r="N904" t="s">
        <v>1043</v>
      </c>
      <c r="P904" t="s">
        <v>1091</v>
      </c>
      <c r="Q904" s="35" t="s">
        <v>888</v>
      </c>
      <c r="R904" s="13"/>
      <c r="S904" t="s">
        <v>877</v>
      </c>
      <c r="T904" t="str">
        <f t="shared" si="23"/>
        <v>Insert/Injection</v>
      </c>
      <c r="U904" s="13"/>
    </row>
    <row r="905" spans="1:21">
      <c r="A905">
        <v>-69.653690999999995</v>
      </c>
      <c r="B905">
        <v>44.568677000000001</v>
      </c>
      <c r="C905" t="s">
        <v>1039</v>
      </c>
      <c r="D905" t="s">
        <v>1040</v>
      </c>
      <c r="N905" t="s">
        <v>1043</v>
      </c>
      <c r="P905" t="s">
        <v>1091</v>
      </c>
      <c r="Q905" s="35" t="s">
        <v>888</v>
      </c>
      <c r="R905" s="13"/>
      <c r="S905" t="s">
        <v>877</v>
      </c>
      <c r="T905" t="str">
        <f t="shared" si="23"/>
        <v>Insert/Injection</v>
      </c>
      <c r="U905" s="13"/>
    </row>
    <row r="906" spans="1:21">
      <c r="A906">
        <v>-69.648022999999995</v>
      </c>
      <c r="B906">
        <v>44.581446</v>
      </c>
      <c r="C906" t="s">
        <v>1039</v>
      </c>
      <c r="D906" t="s">
        <v>1051</v>
      </c>
      <c r="N906" s="40" t="s">
        <v>1063</v>
      </c>
      <c r="P906" t="s">
        <v>1091</v>
      </c>
      <c r="Q906" s="35" t="s">
        <v>888</v>
      </c>
      <c r="R906" s="13"/>
      <c r="S906" t="s">
        <v>877</v>
      </c>
      <c r="T906" t="str">
        <f t="shared" si="23"/>
        <v>Insert/Injection</v>
      </c>
      <c r="U906" s="13"/>
    </row>
    <row r="907" spans="1:21">
      <c r="A907">
        <v>-69.644022000000007</v>
      </c>
      <c r="B907">
        <v>44.576472000000003</v>
      </c>
      <c r="C907" t="s">
        <v>1039</v>
      </c>
      <c r="D907" t="s">
        <v>1040</v>
      </c>
      <c r="N907" t="s">
        <v>1043</v>
      </c>
      <c r="P907" t="s">
        <v>1091</v>
      </c>
      <c r="Q907" s="35" t="s">
        <v>888</v>
      </c>
      <c r="R907" s="13"/>
      <c r="S907" t="s">
        <v>877</v>
      </c>
      <c r="T907" t="str">
        <f t="shared" si="23"/>
        <v>Insert/Injection</v>
      </c>
      <c r="U907" s="13"/>
    </row>
    <row r="908" spans="1:21">
      <c r="A908">
        <v>-69.661636000000001</v>
      </c>
      <c r="B908">
        <v>44.542791999999999</v>
      </c>
      <c r="C908" t="s">
        <v>1039</v>
      </c>
      <c r="D908" t="s">
        <v>1051</v>
      </c>
      <c r="N908" s="40" t="s">
        <v>1063</v>
      </c>
      <c r="P908" t="s">
        <v>1091</v>
      </c>
      <c r="Q908" s="35" t="s">
        <v>888</v>
      </c>
      <c r="R908" s="13"/>
      <c r="S908" t="s">
        <v>877</v>
      </c>
      <c r="T908" t="str">
        <f t="shared" si="23"/>
        <v>Insert/Injection</v>
      </c>
      <c r="U908" s="13"/>
    </row>
    <row r="909" spans="1:21">
      <c r="A909">
        <v>-69.640377000000001</v>
      </c>
      <c r="B909">
        <v>44.570880000000002</v>
      </c>
      <c r="C909" t="s">
        <v>1039</v>
      </c>
      <c r="D909" t="s">
        <v>1040</v>
      </c>
      <c r="N909" t="s">
        <v>1043</v>
      </c>
      <c r="P909" t="s">
        <v>1091</v>
      </c>
      <c r="Q909" s="35" t="s">
        <v>888</v>
      </c>
      <c r="R909" s="13"/>
      <c r="S909" t="s">
        <v>877</v>
      </c>
      <c r="T909" t="str">
        <f t="shared" si="23"/>
        <v>Insert/Injection</v>
      </c>
      <c r="U909" s="13"/>
    </row>
    <row r="910" spans="1:21">
      <c r="A910">
        <v>-69.637457999999995</v>
      </c>
      <c r="B910">
        <v>44.566048000000002</v>
      </c>
      <c r="C910" t="s">
        <v>1039</v>
      </c>
      <c r="D910" t="s">
        <v>1051</v>
      </c>
      <c r="N910" t="s">
        <v>1043</v>
      </c>
      <c r="P910" t="s">
        <v>1091</v>
      </c>
      <c r="Q910" s="35" t="s">
        <v>888</v>
      </c>
      <c r="R910" s="13"/>
      <c r="S910" t="s">
        <v>877</v>
      </c>
      <c r="T910" t="str">
        <f t="shared" si="23"/>
        <v>Insert/Injection</v>
      </c>
      <c r="U910" s="13"/>
    </row>
    <row r="911" spans="1:21">
      <c r="A911">
        <v>-69.631960000000007</v>
      </c>
      <c r="B911">
        <v>44.555782999999998</v>
      </c>
      <c r="C911" t="s">
        <v>1039</v>
      </c>
      <c r="D911" t="s">
        <v>1051</v>
      </c>
      <c r="N911" s="40" t="s">
        <v>1063</v>
      </c>
      <c r="P911" t="s">
        <v>1091</v>
      </c>
      <c r="Q911" s="35" t="s">
        <v>888</v>
      </c>
      <c r="R911" s="13"/>
      <c r="S911" t="s">
        <v>877</v>
      </c>
      <c r="T911" t="str">
        <f t="shared" si="23"/>
        <v>Insert/Injection</v>
      </c>
      <c r="U911" s="13"/>
    </row>
    <row r="912" spans="1:21">
      <c r="A912">
        <v>-69.632225000000005</v>
      </c>
      <c r="B912">
        <v>44.551623999999997</v>
      </c>
      <c r="C912" t="s">
        <v>1039</v>
      </c>
      <c r="D912" t="s">
        <v>1051</v>
      </c>
      <c r="N912" s="40" t="s">
        <v>1063</v>
      </c>
      <c r="P912" t="s">
        <v>1091</v>
      </c>
      <c r="Q912" s="35" t="s">
        <v>888</v>
      </c>
      <c r="R912" s="13"/>
      <c r="S912" t="s">
        <v>877</v>
      </c>
      <c r="T912" t="str">
        <f t="shared" si="23"/>
        <v>Insert/Injection</v>
      </c>
      <c r="U912" s="13"/>
    </row>
    <row r="913" spans="1:21">
      <c r="A913">
        <v>-69.635816000000005</v>
      </c>
      <c r="B913">
        <v>44.546500000000002</v>
      </c>
      <c r="C913" t="s">
        <v>1039</v>
      </c>
      <c r="D913" t="s">
        <v>1051</v>
      </c>
      <c r="N913" s="40" t="s">
        <v>1063</v>
      </c>
      <c r="P913" t="s">
        <v>1091</v>
      </c>
      <c r="Q913" s="35" t="s">
        <v>888</v>
      </c>
      <c r="R913" s="13"/>
      <c r="S913" t="s">
        <v>877</v>
      </c>
      <c r="T913" t="str">
        <f t="shared" si="23"/>
        <v>Insert/Injection</v>
      </c>
      <c r="U913" s="13"/>
    </row>
    <row r="914" spans="1:21">
      <c r="A914">
        <v>-69.641063000000003</v>
      </c>
      <c r="B914">
        <v>44.543433999999998</v>
      </c>
      <c r="C914" t="s">
        <v>1039</v>
      </c>
      <c r="D914" t="s">
        <v>1040</v>
      </c>
      <c r="N914" t="s">
        <v>1043</v>
      </c>
      <c r="P914" t="s">
        <v>1091</v>
      </c>
      <c r="Q914" s="35" t="s">
        <v>888</v>
      </c>
      <c r="R914" s="13"/>
      <c r="S914" t="s">
        <v>877</v>
      </c>
      <c r="T914" t="str">
        <f t="shared" si="23"/>
        <v>Insert/Injection</v>
      </c>
      <c r="U914" s="13"/>
    </row>
    <row r="915" spans="1:21">
      <c r="A915">
        <v>-69.648854999999998</v>
      </c>
      <c r="B915">
        <v>44.540224000000002</v>
      </c>
      <c r="C915" t="s">
        <v>1039</v>
      </c>
      <c r="D915" t="s">
        <v>1051</v>
      </c>
      <c r="N915" t="s">
        <v>1043</v>
      </c>
      <c r="P915" t="s">
        <v>1091</v>
      </c>
      <c r="Q915" s="35" t="s">
        <v>888</v>
      </c>
      <c r="R915" s="13"/>
      <c r="S915" t="s">
        <v>877</v>
      </c>
      <c r="T915" t="str">
        <f t="shared" si="23"/>
        <v>Insert/Injection</v>
      </c>
      <c r="U915" s="13"/>
    </row>
    <row r="916" spans="1:21">
      <c r="A916">
        <v>-69.661636000000001</v>
      </c>
      <c r="B916">
        <v>44.542791999999999</v>
      </c>
      <c r="C916" t="s">
        <v>1039</v>
      </c>
      <c r="D916" t="s">
        <v>1051</v>
      </c>
      <c r="N916" s="40" t="s">
        <v>1063</v>
      </c>
      <c r="P916" t="s">
        <v>1091</v>
      </c>
      <c r="Q916" s="35" t="s">
        <v>888</v>
      </c>
      <c r="R916" s="13"/>
      <c r="S916" t="s">
        <v>877</v>
      </c>
      <c r="T916" t="str">
        <f t="shared" si="23"/>
        <v>Insert/Injection</v>
      </c>
      <c r="U916" s="13"/>
    </row>
    <row r="917" spans="1:21">
      <c r="A917">
        <v>-69.670174000000003</v>
      </c>
      <c r="B917">
        <v>44.544283999999998</v>
      </c>
      <c r="C917" t="s">
        <v>1039</v>
      </c>
      <c r="D917" t="s">
        <v>1051</v>
      </c>
      <c r="N917" t="s">
        <v>1043</v>
      </c>
      <c r="P917" t="s">
        <v>1091</v>
      </c>
      <c r="Q917" s="35" t="s">
        <v>888</v>
      </c>
      <c r="R917" s="13"/>
      <c r="S917" t="s">
        <v>877</v>
      </c>
      <c r="T917" t="str">
        <f t="shared" si="23"/>
        <v>Insert/Injection</v>
      </c>
      <c r="U917" s="13"/>
    </row>
    <row r="918" spans="1:21">
      <c r="Q918" s="13"/>
      <c r="R918" s="13"/>
      <c r="U918" s="13"/>
    </row>
    <row r="919" spans="1:21">
      <c r="Q919" s="13"/>
      <c r="R919" s="13"/>
      <c r="U919" s="13"/>
    </row>
    <row r="920" spans="1:21">
      <c r="Q920" s="13"/>
      <c r="R920" s="13"/>
      <c r="U920" s="13"/>
    </row>
    <row r="921" spans="1:21">
      <c r="Q921" s="13"/>
      <c r="R921" s="13"/>
      <c r="U921" s="13"/>
    </row>
    <row r="922" spans="1:21">
      <c r="Q922" s="13"/>
      <c r="R922" s="13"/>
      <c r="U922" s="13"/>
    </row>
    <row r="923" spans="1:21">
      <c r="Q923" s="13"/>
      <c r="R923" s="13"/>
      <c r="U923" s="13"/>
    </row>
    <row r="924" spans="1:21">
      <c r="Q924" s="13"/>
      <c r="R924" s="13"/>
      <c r="U924" s="13"/>
    </row>
    <row r="925" spans="1:21">
      <c r="Q925" s="13"/>
      <c r="R925" s="13"/>
      <c r="U925" s="13"/>
    </row>
    <row r="926" spans="1:21">
      <c r="Q926" s="13"/>
      <c r="R926" s="13"/>
      <c r="U926" s="13"/>
    </row>
    <row r="927" spans="1:21">
      <c r="Q927" s="13"/>
      <c r="R927" s="13"/>
      <c r="U927" s="13"/>
    </row>
    <row r="928" spans="1:21">
      <c r="Q928" s="13"/>
      <c r="R928" s="13"/>
      <c r="U928" s="13"/>
    </row>
    <row r="929" spans="17:21">
      <c r="Q929" s="13"/>
      <c r="R929" s="13"/>
      <c r="U929" s="13"/>
    </row>
    <row r="930" spans="17:21">
      <c r="Q930" s="13"/>
      <c r="R930" s="13"/>
      <c r="U930" s="13"/>
    </row>
    <row r="931" spans="17:21">
      <c r="Q931" s="13"/>
      <c r="R931" s="13"/>
      <c r="U931" s="13"/>
    </row>
    <row r="932" spans="17:21">
      <c r="Q932" s="13"/>
      <c r="R932" s="13"/>
      <c r="U932" s="13"/>
    </row>
    <row r="933" spans="17:21">
      <c r="Q933" s="13"/>
      <c r="R933" s="13"/>
      <c r="U933" s="13"/>
    </row>
    <row r="934" spans="17:21">
      <c r="Q934" s="13"/>
      <c r="R934" s="13"/>
      <c r="U934" s="13"/>
    </row>
    <row r="935" spans="17:21">
      <c r="Q935" s="13"/>
      <c r="R935" s="13"/>
      <c r="U935" s="13"/>
    </row>
    <row r="936" spans="17:21">
      <c r="Q936" s="13"/>
      <c r="R936" s="13"/>
      <c r="U936" s="13"/>
    </row>
    <row r="937" spans="17:21">
      <c r="Q937" s="13"/>
      <c r="R937" s="13"/>
      <c r="U937" s="13"/>
    </row>
    <row r="938" spans="17:21">
      <c r="Q938" s="13"/>
      <c r="R938" s="13"/>
    </row>
    <row r="939" spans="17:21">
      <c r="Q939" s="13"/>
      <c r="R939" s="13"/>
    </row>
    <row r="940" spans="17:21">
      <c r="Q940" s="13"/>
      <c r="R940" s="13"/>
    </row>
    <row r="941" spans="17:21">
      <c r="Q941" s="13"/>
      <c r="R941" s="13"/>
    </row>
    <row r="942" spans="17:21">
      <c r="Q942" s="13"/>
      <c r="R942" s="13"/>
    </row>
    <row r="943" spans="17:21">
      <c r="Q943" s="13"/>
      <c r="R943" s="13"/>
    </row>
    <row r="944" spans="17:21">
      <c r="Q944" s="13"/>
      <c r="R944" s="13"/>
    </row>
    <row r="945" spans="17:18">
      <c r="Q945" s="13"/>
      <c r="R945" s="13"/>
    </row>
    <row r="946" spans="17:18">
      <c r="Q946" s="13"/>
      <c r="R946" s="13"/>
    </row>
    <row r="947" spans="17:18">
      <c r="Q947" s="13"/>
      <c r="R947" s="13"/>
    </row>
    <row r="948" spans="17:18">
      <c r="Q948" s="13"/>
      <c r="R948" s="13"/>
    </row>
    <row r="949" spans="17:18">
      <c r="Q949" s="13"/>
      <c r="R949" s="13"/>
    </row>
    <row r="950" spans="17:18">
      <c r="Q950" s="13"/>
      <c r="R950" s="13"/>
    </row>
    <row r="951" spans="17:18">
      <c r="Q951" s="13"/>
      <c r="R951" s="13"/>
    </row>
    <row r="952" spans="17:18">
      <c r="Q952" s="13"/>
      <c r="R952" s="13"/>
    </row>
    <row r="953" spans="17:18">
      <c r="Q953" s="13"/>
      <c r="R953" s="13"/>
    </row>
    <row r="954" spans="17:18">
      <c r="Q954" s="13"/>
      <c r="R954" s="13"/>
    </row>
    <row r="955" spans="17:18">
      <c r="Q955" s="13"/>
      <c r="R955" s="13"/>
    </row>
    <row r="956" spans="17:18">
      <c r="Q956" s="13"/>
      <c r="R956" s="13"/>
    </row>
    <row r="957" spans="17:18">
      <c r="Q957" s="13"/>
      <c r="R957" s="13"/>
    </row>
    <row r="958" spans="17:18">
      <c r="Q958" s="13"/>
      <c r="R958" s="13"/>
    </row>
    <row r="959" spans="17:18">
      <c r="Q959" s="13"/>
      <c r="R959" s="13"/>
    </row>
    <row r="960" spans="17:18">
      <c r="Q960" s="13"/>
      <c r="R960" s="13"/>
    </row>
    <row r="961" spans="17:18">
      <c r="Q961" s="13"/>
      <c r="R961" s="13"/>
    </row>
    <row r="962" spans="17:18">
      <c r="Q962" s="13"/>
      <c r="R962" s="13"/>
    </row>
    <row r="963" spans="17:18">
      <c r="Q963" s="13"/>
      <c r="R963" s="13"/>
    </row>
    <row r="964" spans="17:18">
      <c r="Q964" s="13"/>
      <c r="R964" s="13"/>
    </row>
    <row r="965" spans="17:18">
      <c r="Q965" s="13"/>
      <c r="R965" s="13"/>
    </row>
    <row r="966" spans="17:18">
      <c r="Q966" s="13"/>
      <c r="R966" s="13"/>
    </row>
    <row r="967" spans="17:18">
      <c r="Q967" s="13"/>
      <c r="R967" s="13"/>
    </row>
    <row r="968" spans="17:18">
      <c r="Q968" s="13"/>
      <c r="R968" s="13"/>
    </row>
    <row r="969" spans="17:18">
      <c r="Q969" s="13"/>
      <c r="R969" s="13"/>
    </row>
    <row r="970" spans="17:18">
      <c r="Q970" s="13"/>
      <c r="R970" s="13"/>
    </row>
    <row r="971" spans="17:18">
      <c r="Q971" s="13"/>
      <c r="R971" s="13"/>
    </row>
    <row r="972" spans="17:18">
      <c r="Q972" s="13"/>
      <c r="R972" s="13"/>
    </row>
    <row r="973" spans="17:18">
      <c r="Q973" s="13"/>
      <c r="R973" s="13"/>
    </row>
    <row r="974" spans="17:18">
      <c r="Q974" s="13"/>
      <c r="R974" s="13"/>
    </row>
    <row r="975" spans="17:18">
      <c r="Q975" s="13"/>
      <c r="R975" s="13"/>
    </row>
    <row r="976" spans="17:18">
      <c r="Q976" s="13"/>
      <c r="R976" s="13"/>
    </row>
    <row r="977" spans="17:18">
      <c r="Q977" s="13"/>
      <c r="R977" s="13"/>
    </row>
    <row r="978" spans="17:18">
      <c r="Q978" s="13"/>
      <c r="R978" s="13"/>
    </row>
    <row r="979" spans="17:18">
      <c r="Q979" s="13"/>
      <c r="R979" s="13"/>
    </row>
    <row r="980" spans="17:18">
      <c r="Q980" s="13"/>
      <c r="R980" s="13"/>
    </row>
    <row r="981" spans="17:18">
      <c r="Q981" s="13"/>
      <c r="R981" s="13"/>
    </row>
    <row r="982" spans="17:18">
      <c r="Q982" s="13"/>
      <c r="R982" s="13"/>
    </row>
    <row r="983" spans="17:18">
      <c r="Q983" s="21"/>
      <c r="R983" s="21"/>
    </row>
    <row r="984" spans="17:18">
      <c r="Q984" s="21"/>
      <c r="R984" s="21"/>
    </row>
    <row r="985" spans="17:18">
      <c r="Q985" s="21"/>
      <c r="R985" s="21"/>
    </row>
    <row r="986" spans="17:18">
      <c r="Q986" s="21"/>
      <c r="R986" s="21"/>
    </row>
    <row r="987" spans="17:18">
      <c r="Q987" s="21"/>
      <c r="R987" s="21"/>
    </row>
    <row r="988" spans="17:18">
      <c r="Q988" s="21"/>
      <c r="R988" s="21"/>
    </row>
    <row r="989" spans="17:18">
      <c r="Q989" s="21"/>
      <c r="R989" s="21"/>
    </row>
    <row r="990" spans="17:18">
      <c r="Q990" s="21"/>
      <c r="R990" s="21"/>
    </row>
    <row r="991" spans="17:18">
      <c r="Q991" s="21"/>
      <c r="R991" s="21"/>
    </row>
    <row r="992" spans="17:18">
      <c r="Q992" s="21"/>
      <c r="R992" s="21"/>
    </row>
    <row r="993" spans="17:18">
      <c r="Q993" s="21"/>
      <c r="R993" s="21"/>
    </row>
    <row r="994" spans="17:18">
      <c r="Q994" s="21"/>
      <c r="R994" s="21"/>
    </row>
    <row r="995" spans="17:18">
      <c r="Q995" s="21"/>
      <c r="R995" s="21"/>
    </row>
    <row r="996" spans="17:18">
      <c r="Q996" s="21"/>
      <c r="R996" s="21"/>
    </row>
    <row r="997" spans="17:18">
      <c r="Q997" s="21"/>
      <c r="R997" s="21"/>
    </row>
    <row r="998" spans="17:18">
      <c r="Q998" s="21"/>
      <c r="R998" s="21"/>
    </row>
    <row r="999" spans="17:18">
      <c r="Q999" s="21"/>
      <c r="R999" s="21"/>
    </row>
    <row r="1000" spans="17:18">
      <c r="Q1000" s="21"/>
      <c r="R1000" s="21"/>
    </row>
    <row r="1001" spans="17:18">
      <c r="Q1001" s="21"/>
      <c r="R1001" s="21"/>
    </row>
    <row r="1002" spans="17:18">
      <c r="Q1002" s="21"/>
      <c r="R1002" s="21"/>
    </row>
    <row r="1003" spans="17:18">
      <c r="Q1003" s="21"/>
      <c r="R1003" s="21"/>
    </row>
    <row r="1004" spans="17:18">
      <c r="Q1004" s="21"/>
      <c r="R1004" s="21"/>
    </row>
    <row r="1005" spans="17:18">
      <c r="Q1005" s="21"/>
      <c r="R1005" s="21"/>
    </row>
    <row r="1006" spans="17:18">
      <c r="Q1006" s="21"/>
      <c r="R1006" s="21"/>
    </row>
    <row r="1007" spans="17:18">
      <c r="Q1007" s="21"/>
      <c r="R1007" s="21"/>
    </row>
    <row r="1008" spans="17:18">
      <c r="Q1008" s="21"/>
      <c r="R1008" s="21"/>
    </row>
    <row r="1009" spans="17:18">
      <c r="Q1009" s="21"/>
      <c r="R1009" s="21"/>
    </row>
    <row r="1010" spans="17:18">
      <c r="Q1010" s="21"/>
      <c r="R1010" s="21"/>
    </row>
  </sheetData>
  <sortState ref="A2:AB603">
    <sortCondition ref="Q2:Q603"/>
    <sortCondition ref="T2:T603"/>
    <sortCondition ref="U2:U60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73C30-43B8-9F4E-A067-756340D11263}">
  <sheetPr codeName="Sheet6"/>
  <dimension ref="A1:AC376"/>
  <sheetViews>
    <sheetView workbookViewId="0">
      <pane ySplit="1" topLeftCell="A300" activePane="bottomLeft" state="frozen"/>
      <selection activeCell="J1" sqref="J1"/>
      <selection pane="bottomLeft" activeCell="C301" sqref="C301"/>
    </sheetView>
  </sheetViews>
  <sheetFormatPr defaultColWidth="11.42578125" defaultRowHeight="15"/>
  <cols>
    <col min="1" max="1" width="10.85546875" style="29"/>
    <col min="21" max="21" width="14.28515625" customWidth="1"/>
    <col min="22" max="22" width="8.42578125" customWidth="1"/>
  </cols>
  <sheetData>
    <row r="1" spans="1:28" s="1" customFormat="1" ht="105">
      <c r="A1" s="28" t="s">
        <v>1094</v>
      </c>
      <c r="B1" s="1" t="s">
        <v>3</v>
      </c>
      <c r="C1" s="1" t="s">
        <v>4</v>
      </c>
      <c r="D1" s="1" t="s">
        <v>1092</v>
      </c>
      <c r="E1" s="27" t="s">
        <v>1090</v>
      </c>
      <c r="F1" s="27" t="s">
        <v>1002</v>
      </c>
      <c r="G1" s="27" t="s">
        <v>1019</v>
      </c>
      <c r="H1" s="21" t="s">
        <v>1024</v>
      </c>
      <c r="I1" s="28" t="s">
        <v>886</v>
      </c>
      <c r="J1" s="30" t="s">
        <v>6</v>
      </c>
      <c r="K1" s="30" t="s">
        <v>7</v>
      </c>
      <c r="L1" s="30" t="s">
        <v>8</v>
      </c>
      <c r="M1" s="30" t="s">
        <v>9</v>
      </c>
      <c r="N1" s="30" t="s">
        <v>10</v>
      </c>
      <c r="O1" s="28" t="s">
        <v>881</v>
      </c>
      <c r="P1" s="28" t="s">
        <v>882</v>
      </c>
      <c r="Q1" s="1" t="s">
        <v>252</v>
      </c>
      <c r="R1" s="1" t="s">
        <v>887</v>
      </c>
      <c r="S1" s="32" t="s">
        <v>891</v>
      </c>
      <c r="T1" s="27" t="s">
        <v>878</v>
      </c>
      <c r="U1" s="27" t="s">
        <v>1025</v>
      </c>
      <c r="V1" s="28" t="s">
        <v>1020</v>
      </c>
    </row>
    <row r="2" spans="1:28">
      <c r="A2" s="47"/>
      <c r="B2" s="44">
        <v>-69.629360610000006</v>
      </c>
      <c r="C2" s="44">
        <v>44.549576090000002</v>
      </c>
      <c r="D2" s="44" t="s">
        <v>22</v>
      </c>
      <c r="E2" s="44" t="s">
        <v>14</v>
      </c>
      <c r="F2" s="45"/>
      <c r="G2" s="45"/>
      <c r="H2" s="46">
        <v>1</v>
      </c>
      <c r="I2" s="47">
        <v>42</v>
      </c>
      <c r="J2" s="47" t="s">
        <v>53</v>
      </c>
      <c r="K2" s="47" t="s">
        <v>53</v>
      </c>
      <c r="L2" s="47" t="s">
        <v>53</v>
      </c>
      <c r="M2" s="47" t="s">
        <v>53</v>
      </c>
      <c r="N2" s="47" t="s">
        <v>53</v>
      </c>
      <c r="O2" s="47">
        <v>50</v>
      </c>
      <c r="P2" s="47" t="s">
        <v>883</v>
      </c>
      <c r="Q2" s="44" t="s">
        <v>893</v>
      </c>
      <c r="R2" s="48" t="s">
        <v>888</v>
      </c>
      <c r="S2" s="47"/>
      <c r="T2" s="44" t="s">
        <v>877</v>
      </c>
      <c r="U2" s="44" t="s">
        <v>896</v>
      </c>
      <c r="V2" s="49">
        <v>1</v>
      </c>
      <c r="Y2" s="44"/>
      <c r="Z2" s="44"/>
      <c r="AA2" s="44"/>
      <c r="AB2" s="46"/>
    </row>
    <row r="3" spans="1:28">
      <c r="A3" s="52" t="s">
        <v>1093</v>
      </c>
      <c r="B3" s="51">
        <v>-69.653245240000004</v>
      </c>
      <c r="C3" s="51">
        <v>44.577431179999998</v>
      </c>
      <c r="D3" s="51" t="s">
        <v>16</v>
      </c>
      <c r="E3" s="44" t="s">
        <v>14</v>
      </c>
      <c r="F3" s="45"/>
      <c r="G3" s="45"/>
      <c r="H3" s="46">
        <v>1</v>
      </c>
      <c r="I3" s="47">
        <v>25</v>
      </c>
      <c r="J3" s="47" t="s">
        <v>53</v>
      </c>
      <c r="K3" s="47" t="s">
        <v>53</v>
      </c>
      <c r="L3" s="47" t="s">
        <v>53</v>
      </c>
      <c r="M3" s="47" t="s">
        <v>53</v>
      </c>
      <c r="N3" s="47" t="s">
        <v>53</v>
      </c>
      <c r="O3" s="47">
        <v>20</v>
      </c>
      <c r="P3" s="47" t="s">
        <v>883</v>
      </c>
      <c r="Q3" s="44" t="s">
        <v>893</v>
      </c>
      <c r="R3" s="48" t="s">
        <v>888</v>
      </c>
      <c r="S3" s="47"/>
      <c r="T3" s="44" t="s">
        <v>877</v>
      </c>
      <c r="U3" s="44" t="s">
        <v>896</v>
      </c>
      <c r="V3" s="49">
        <v>1</v>
      </c>
      <c r="Y3" s="44"/>
      <c r="Z3" s="44"/>
      <c r="AA3" s="44"/>
      <c r="AB3" s="46"/>
    </row>
    <row r="4" spans="1:28">
      <c r="A4" s="53" t="s">
        <v>1095</v>
      </c>
      <c r="B4" s="50">
        <v>-69.659679359999998</v>
      </c>
      <c r="C4" s="50">
        <v>44.52694735</v>
      </c>
      <c r="D4" s="50" t="s">
        <v>16</v>
      </c>
      <c r="E4" s="44" t="s">
        <v>14</v>
      </c>
      <c r="F4" s="45"/>
      <c r="G4" s="45"/>
      <c r="H4" s="46">
        <v>1</v>
      </c>
      <c r="I4" s="47">
        <v>25</v>
      </c>
      <c r="J4" s="47" t="s">
        <v>53</v>
      </c>
      <c r="K4" s="47" t="s">
        <v>53</v>
      </c>
      <c r="L4" s="47" t="s">
        <v>53</v>
      </c>
      <c r="M4" s="47" t="s">
        <v>53</v>
      </c>
      <c r="N4" s="47" t="s">
        <v>53</v>
      </c>
      <c r="O4" s="47">
        <v>15</v>
      </c>
      <c r="P4" s="47" t="s">
        <v>885</v>
      </c>
      <c r="Q4" s="44" t="s">
        <v>893</v>
      </c>
      <c r="R4" s="48" t="s">
        <v>888</v>
      </c>
      <c r="S4" s="47"/>
      <c r="T4" s="44" t="s">
        <v>877</v>
      </c>
      <c r="U4" s="44" t="s">
        <v>896</v>
      </c>
      <c r="V4" s="49">
        <v>1</v>
      </c>
      <c r="Y4" s="44"/>
      <c r="Z4" s="44"/>
      <c r="AA4" s="44"/>
      <c r="AB4" s="46"/>
    </row>
    <row r="5" spans="1:28">
      <c r="A5" s="47"/>
      <c r="B5" s="44">
        <v>-69.662300720000005</v>
      </c>
      <c r="C5" s="44">
        <v>44.528730090000003</v>
      </c>
      <c r="D5" s="44" t="s">
        <v>16</v>
      </c>
      <c r="E5" s="44" t="s">
        <v>14</v>
      </c>
      <c r="F5" s="45"/>
      <c r="G5" s="45"/>
      <c r="H5" s="46">
        <v>1</v>
      </c>
      <c r="I5" s="47">
        <v>24</v>
      </c>
      <c r="J5" s="47" t="s">
        <v>53</v>
      </c>
      <c r="K5" s="47" t="s">
        <v>53</v>
      </c>
      <c r="L5" s="47" t="s">
        <v>53</v>
      </c>
      <c r="M5" s="47" t="s">
        <v>53</v>
      </c>
      <c r="N5" s="47" t="s">
        <v>53</v>
      </c>
      <c r="O5" s="47">
        <v>50</v>
      </c>
      <c r="P5" s="47" t="s">
        <v>883</v>
      </c>
      <c r="Q5" s="44" t="s">
        <v>893</v>
      </c>
      <c r="R5" s="48" t="s">
        <v>888</v>
      </c>
      <c r="S5" s="47"/>
      <c r="T5" s="44" t="s">
        <v>877</v>
      </c>
      <c r="U5" s="44" t="s">
        <v>896</v>
      </c>
      <c r="V5" s="49">
        <v>1</v>
      </c>
      <c r="Y5" s="44"/>
      <c r="Z5" s="44"/>
      <c r="AA5" s="44"/>
      <c r="AB5" s="46"/>
    </row>
    <row r="6" spans="1:28">
      <c r="A6" s="47"/>
      <c r="B6" s="44">
        <v>-69.65209514</v>
      </c>
      <c r="C6" s="44">
        <v>44.573965549999997</v>
      </c>
      <c r="D6" s="44" t="s">
        <v>16</v>
      </c>
      <c r="E6" s="44" t="s">
        <v>14</v>
      </c>
      <c r="F6" s="45"/>
      <c r="G6" s="45"/>
      <c r="H6" s="46">
        <v>1</v>
      </c>
      <c r="I6" s="47">
        <v>24</v>
      </c>
      <c r="J6" s="47">
        <v>13</v>
      </c>
      <c r="K6" s="47">
        <v>12</v>
      </c>
      <c r="L6" s="47">
        <v>12</v>
      </c>
      <c r="M6" s="47" t="s">
        <v>53</v>
      </c>
      <c r="N6" s="47" t="s">
        <v>53</v>
      </c>
      <c r="O6" s="47">
        <v>15</v>
      </c>
      <c r="P6" s="47" t="s">
        <v>883</v>
      </c>
      <c r="Q6" s="44" t="s">
        <v>893</v>
      </c>
      <c r="R6" s="48" t="s">
        <v>888</v>
      </c>
      <c r="S6" s="47"/>
      <c r="T6" s="44" t="s">
        <v>877</v>
      </c>
      <c r="U6" s="44" t="s">
        <v>896</v>
      </c>
      <c r="V6" s="49">
        <v>1</v>
      </c>
      <c r="Y6" s="44"/>
      <c r="Z6" s="44"/>
      <c r="AA6" s="44"/>
      <c r="AB6" s="46"/>
    </row>
    <row r="7" spans="1:28">
      <c r="A7" s="47"/>
      <c r="B7" s="44">
        <v>-69.651991379999998</v>
      </c>
      <c r="C7" s="44">
        <v>44.574365819999997</v>
      </c>
      <c r="D7" s="44" t="s">
        <v>16</v>
      </c>
      <c r="E7" s="44" t="s">
        <v>14</v>
      </c>
      <c r="F7" s="45"/>
      <c r="G7" s="45"/>
      <c r="H7" s="46">
        <v>1</v>
      </c>
      <c r="I7" s="47">
        <v>23</v>
      </c>
      <c r="J7" s="47" t="s">
        <v>53</v>
      </c>
      <c r="K7" s="47" t="s">
        <v>53</v>
      </c>
      <c r="L7" s="47" t="s">
        <v>53</v>
      </c>
      <c r="M7" s="47" t="s">
        <v>53</v>
      </c>
      <c r="N7" s="47" t="s">
        <v>53</v>
      </c>
      <c r="O7" s="47">
        <v>7</v>
      </c>
      <c r="P7" s="47" t="s">
        <v>883</v>
      </c>
      <c r="Q7" s="44" t="s">
        <v>893</v>
      </c>
      <c r="R7" s="48" t="s">
        <v>888</v>
      </c>
      <c r="S7" s="47"/>
      <c r="T7" s="44" t="s">
        <v>877</v>
      </c>
      <c r="U7" s="44" t="s">
        <v>896</v>
      </c>
      <c r="V7" s="49">
        <v>1</v>
      </c>
      <c r="Y7" s="44"/>
      <c r="Z7" s="44"/>
      <c r="AA7" s="44"/>
      <c r="AB7" s="46"/>
    </row>
    <row r="8" spans="1:28">
      <c r="A8" s="47"/>
      <c r="B8" s="44">
        <v>-69.643120210000006</v>
      </c>
      <c r="C8" s="44">
        <v>44.53454138</v>
      </c>
      <c r="D8" s="44" t="s">
        <v>16</v>
      </c>
      <c r="E8" s="44" t="s">
        <v>21</v>
      </c>
      <c r="F8" s="45"/>
      <c r="G8" s="45"/>
      <c r="H8" s="46">
        <v>1</v>
      </c>
      <c r="I8" s="47">
        <v>22</v>
      </c>
      <c r="J8" s="47" t="s">
        <v>53</v>
      </c>
      <c r="K8" s="47" t="s">
        <v>53</v>
      </c>
      <c r="L8" s="47" t="s">
        <v>53</v>
      </c>
      <c r="M8" s="47" t="s">
        <v>53</v>
      </c>
      <c r="N8" s="47" t="s">
        <v>53</v>
      </c>
      <c r="O8" s="47">
        <v>30</v>
      </c>
      <c r="P8" s="47" t="s">
        <v>885</v>
      </c>
      <c r="Q8" s="44" t="s">
        <v>893</v>
      </c>
      <c r="R8" s="48" t="s">
        <v>888</v>
      </c>
      <c r="S8" s="47"/>
      <c r="T8" s="44" t="s">
        <v>877</v>
      </c>
      <c r="U8" s="44" t="s">
        <v>896</v>
      </c>
      <c r="V8" s="49">
        <v>1</v>
      </c>
      <c r="Y8" s="44"/>
      <c r="Z8" s="44"/>
      <c r="AA8" s="44"/>
      <c r="AB8" s="46"/>
    </row>
    <row r="9" spans="1:28">
      <c r="A9" s="47"/>
      <c r="B9" s="44">
        <v>-69.652007150000003</v>
      </c>
      <c r="C9" s="44">
        <v>44.574472610000001</v>
      </c>
      <c r="D9" s="44" t="s">
        <v>16</v>
      </c>
      <c r="E9" s="44" t="s">
        <v>21</v>
      </c>
      <c r="F9" s="45"/>
      <c r="G9" s="45"/>
      <c r="H9" s="46">
        <v>1</v>
      </c>
      <c r="I9" s="47">
        <v>22</v>
      </c>
      <c r="J9" s="47" t="s">
        <v>53</v>
      </c>
      <c r="K9" s="47" t="s">
        <v>53</v>
      </c>
      <c r="L9" s="47" t="s">
        <v>53</v>
      </c>
      <c r="M9" s="47" t="s">
        <v>53</v>
      </c>
      <c r="N9" s="47" t="s">
        <v>53</v>
      </c>
      <c r="O9" s="47">
        <v>15</v>
      </c>
      <c r="P9" s="47" t="s">
        <v>883</v>
      </c>
      <c r="Q9" s="44" t="s">
        <v>893</v>
      </c>
      <c r="R9" s="48" t="s">
        <v>888</v>
      </c>
      <c r="S9" s="47"/>
      <c r="T9" s="44" t="s">
        <v>877</v>
      </c>
      <c r="U9" s="44" t="s">
        <v>896</v>
      </c>
      <c r="V9" s="49">
        <v>1</v>
      </c>
      <c r="Y9" s="44"/>
      <c r="Z9" s="44"/>
      <c r="AA9" s="44"/>
      <c r="AB9" s="46"/>
    </row>
    <row r="10" spans="1:28">
      <c r="A10" s="47"/>
      <c r="B10" s="44">
        <v>-69.628123709999997</v>
      </c>
      <c r="C10" s="44">
        <v>44.550409870000003</v>
      </c>
      <c r="D10" s="44" t="s">
        <v>22</v>
      </c>
      <c r="E10" s="44" t="s">
        <v>14</v>
      </c>
      <c r="F10" s="45"/>
      <c r="G10" s="45"/>
      <c r="H10" s="46">
        <v>1</v>
      </c>
      <c r="I10" s="47">
        <v>21</v>
      </c>
      <c r="J10" s="47" t="s">
        <v>53</v>
      </c>
      <c r="K10" s="47" t="s">
        <v>53</v>
      </c>
      <c r="L10" s="47" t="s">
        <v>53</v>
      </c>
      <c r="M10" s="47" t="s">
        <v>53</v>
      </c>
      <c r="N10" s="47" t="s">
        <v>53</v>
      </c>
      <c r="O10" s="47">
        <v>25</v>
      </c>
      <c r="P10" s="47" t="s">
        <v>883</v>
      </c>
      <c r="Q10" s="44" t="s">
        <v>893</v>
      </c>
      <c r="R10" s="48" t="s">
        <v>888</v>
      </c>
      <c r="S10" s="47"/>
      <c r="T10" s="44" t="s">
        <v>877</v>
      </c>
      <c r="U10" s="44" t="s">
        <v>896</v>
      </c>
      <c r="V10" s="49">
        <v>1</v>
      </c>
      <c r="Y10" s="44"/>
      <c r="Z10" s="44"/>
      <c r="AA10" s="44"/>
      <c r="AB10" s="46"/>
    </row>
    <row r="11" spans="1:28" s="62" customFormat="1">
      <c r="A11" s="55" t="s">
        <v>1097</v>
      </c>
      <c r="B11" s="54">
        <v>-69.643134559999993</v>
      </c>
      <c r="C11" s="54">
        <v>44.534556739999999</v>
      </c>
      <c r="D11" s="54" t="s">
        <v>16</v>
      </c>
      <c r="E11" s="56" t="s">
        <v>14</v>
      </c>
      <c r="F11" s="57"/>
      <c r="G11" s="57"/>
      <c r="H11" s="58">
        <v>1</v>
      </c>
      <c r="I11" s="59">
        <v>21</v>
      </c>
      <c r="J11" s="59" t="s">
        <v>53</v>
      </c>
      <c r="K11" s="59" t="s">
        <v>53</v>
      </c>
      <c r="L11" s="59" t="s">
        <v>53</v>
      </c>
      <c r="M11" s="59" t="s">
        <v>53</v>
      </c>
      <c r="N11" s="59" t="s">
        <v>53</v>
      </c>
      <c r="O11" s="59">
        <v>20</v>
      </c>
      <c r="P11" s="59" t="s">
        <v>885</v>
      </c>
      <c r="Q11" s="56" t="s">
        <v>893</v>
      </c>
      <c r="R11" s="60" t="s">
        <v>888</v>
      </c>
      <c r="S11" s="59"/>
      <c r="T11" s="56" t="s">
        <v>877</v>
      </c>
      <c r="U11" s="56" t="s">
        <v>896</v>
      </c>
      <c r="V11" s="61">
        <v>1</v>
      </c>
      <c r="Y11" s="56"/>
      <c r="Z11" s="56"/>
      <c r="AA11" s="56"/>
      <c r="AB11" s="58"/>
    </row>
    <row r="12" spans="1:28">
      <c r="A12" s="52" t="s">
        <v>1096</v>
      </c>
      <c r="B12" s="51">
        <v>-69.642572270000002</v>
      </c>
      <c r="C12" s="51">
        <v>44.534761680000003</v>
      </c>
      <c r="D12" s="51" t="s">
        <v>16</v>
      </c>
      <c r="E12" s="44" t="s">
        <v>14</v>
      </c>
      <c r="F12" s="45"/>
      <c r="G12" s="45"/>
      <c r="H12" s="46">
        <v>1</v>
      </c>
      <c r="I12" s="47">
        <v>21</v>
      </c>
      <c r="J12" s="47" t="s">
        <v>53</v>
      </c>
      <c r="K12" s="47" t="s">
        <v>53</v>
      </c>
      <c r="L12" s="47" t="s">
        <v>53</v>
      </c>
      <c r="M12" s="47" t="s">
        <v>53</v>
      </c>
      <c r="N12" s="47" t="s">
        <v>53</v>
      </c>
      <c r="O12" s="47">
        <v>10</v>
      </c>
      <c r="P12" s="47" t="s">
        <v>885</v>
      </c>
      <c r="Q12" s="44" t="s">
        <v>893</v>
      </c>
      <c r="R12" s="48" t="s">
        <v>888</v>
      </c>
      <c r="S12" s="47"/>
      <c r="T12" s="44" t="s">
        <v>877</v>
      </c>
      <c r="U12" s="44" t="s">
        <v>896</v>
      </c>
      <c r="V12" s="49">
        <v>1</v>
      </c>
      <c r="Y12" s="44"/>
      <c r="Z12" s="44"/>
      <c r="AA12" s="44"/>
      <c r="AB12" s="46"/>
    </row>
    <row r="13" spans="1:28">
      <c r="A13" s="47"/>
      <c r="B13" s="44">
        <v>-69.651104169999996</v>
      </c>
      <c r="C13" s="44">
        <v>44.570964060000001</v>
      </c>
      <c r="D13" s="44" t="s">
        <v>16</v>
      </c>
      <c r="E13" s="44" t="s">
        <v>14</v>
      </c>
      <c r="F13" s="45"/>
      <c r="G13" s="45"/>
      <c r="H13" s="46">
        <v>1</v>
      </c>
      <c r="I13" s="47">
        <v>20</v>
      </c>
      <c r="J13" s="47" t="s">
        <v>53</v>
      </c>
      <c r="K13" s="47" t="s">
        <v>53</v>
      </c>
      <c r="L13" s="47" t="s">
        <v>53</v>
      </c>
      <c r="M13" s="47" t="s">
        <v>53</v>
      </c>
      <c r="N13" s="47" t="s">
        <v>53</v>
      </c>
      <c r="O13" s="47">
        <v>20</v>
      </c>
      <c r="P13" s="47" t="s">
        <v>883</v>
      </c>
      <c r="Q13" s="44" t="s">
        <v>893</v>
      </c>
      <c r="R13" s="48" t="s">
        <v>888</v>
      </c>
      <c r="S13" s="47"/>
      <c r="T13" s="44" t="s">
        <v>877</v>
      </c>
      <c r="U13" s="44" t="s">
        <v>896</v>
      </c>
      <c r="V13" s="49">
        <v>1</v>
      </c>
      <c r="Y13" s="44"/>
      <c r="Z13" s="44"/>
      <c r="AA13" s="44"/>
      <c r="AB13" s="46"/>
    </row>
    <row r="14" spans="1:28">
      <c r="A14" s="47"/>
      <c r="B14" s="44">
        <v>-69.651122970000003</v>
      </c>
      <c r="C14" s="44">
        <v>44.571014060000003</v>
      </c>
      <c r="D14" s="44" t="s">
        <v>16</v>
      </c>
      <c r="E14" s="44" t="s">
        <v>14</v>
      </c>
      <c r="F14" s="45"/>
      <c r="G14" s="45"/>
      <c r="H14" s="46">
        <v>1</v>
      </c>
      <c r="I14" s="47">
        <v>20</v>
      </c>
      <c r="J14" s="47" t="s">
        <v>53</v>
      </c>
      <c r="K14" s="47" t="s">
        <v>53</v>
      </c>
      <c r="L14" s="47" t="s">
        <v>53</v>
      </c>
      <c r="M14" s="47" t="s">
        <v>53</v>
      </c>
      <c r="N14" s="47" t="s">
        <v>53</v>
      </c>
      <c r="O14" s="47">
        <v>15</v>
      </c>
      <c r="P14" s="47" t="s">
        <v>883</v>
      </c>
      <c r="Q14" s="44" t="s">
        <v>893</v>
      </c>
      <c r="R14" s="48" t="s">
        <v>888</v>
      </c>
      <c r="S14" s="47"/>
      <c r="T14" s="44" t="s">
        <v>877</v>
      </c>
      <c r="U14" s="44" t="s">
        <v>896</v>
      </c>
      <c r="V14" s="49">
        <v>1</v>
      </c>
      <c r="Y14" s="44"/>
      <c r="Z14" s="44"/>
      <c r="AA14" s="44"/>
      <c r="AB14" s="46"/>
    </row>
    <row r="15" spans="1:28">
      <c r="A15" s="47"/>
      <c r="B15" s="44">
        <v>-69.654953899999995</v>
      </c>
      <c r="C15" s="44">
        <v>44.580106899999997</v>
      </c>
      <c r="D15" s="44" t="s">
        <v>16</v>
      </c>
      <c r="E15" s="44" t="s">
        <v>14</v>
      </c>
      <c r="F15" s="45"/>
      <c r="G15" s="45"/>
      <c r="H15" s="46">
        <v>1</v>
      </c>
      <c r="I15" s="47">
        <v>20</v>
      </c>
      <c r="J15" s="47" t="s">
        <v>53</v>
      </c>
      <c r="K15" s="47" t="s">
        <v>53</v>
      </c>
      <c r="L15" s="47" t="s">
        <v>53</v>
      </c>
      <c r="M15" s="47" t="s">
        <v>53</v>
      </c>
      <c r="N15" s="47" t="s">
        <v>53</v>
      </c>
      <c r="O15" s="47">
        <v>15</v>
      </c>
      <c r="P15" s="47" t="s">
        <v>883</v>
      </c>
      <c r="Q15" s="44" t="s">
        <v>893</v>
      </c>
      <c r="R15" s="48" t="s">
        <v>888</v>
      </c>
      <c r="S15" s="47"/>
      <c r="T15" s="44" t="s">
        <v>877</v>
      </c>
      <c r="U15" s="44" t="s">
        <v>896</v>
      </c>
      <c r="V15" s="49">
        <v>1</v>
      </c>
      <c r="Y15" s="44"/>
      <c r="Z15" s="44"/>
      <c r="AA15" s="44"/>
      <c r="AB15" s="46"/>
    </row>
    <row r="16" spans="1:28">
      <c r="A16" s="47"/>
      <c r="B16" s="44">
        <v>-69.659511820000006</v>
      </c>
      <c r="C16" s="44">
        <v>44.526933669999998</v>
      </c>
      <c r="D16" s="44" t="s">
        <v>16</v>
      </c>
      <c r="E16" s="44" t="s">
        <v>14</v>
      </c>
      <c r="F16" s="45"/>
      <c r="G16" s="45"/>
      <c r="H16" s="46">
        <v>1</v>
      </c>
      <c r="I16" s="47">
        <v>20</v>
      </c>
      <c r="J16" s="47" t="s">
        <v>53</v>
      </c>
      <c r="K16" s="47" t="s">
        <v>53</v>
      </c>
      <c r="L16" s="47" t="s">
        <v>53</v>
      </c>
      <c r="M16" s="47" t="s">
        <v>53</v>
      </c>
      <c r="N16" s="47" t="s">
        <v>53</v>
      </c>
      <c r="O16" s="47">
        <v>15</v>
      </c>
      <c r="P16" s="47" t="s">
        <v>885</v>
      </c>
      <c r="Q16" s="44" t="s">
        <v>893</v>
      </c>
      <c r="R16" s="48" t="s">
        <v>888</v>
      </c>
      <c r="S16" s="47"/>
      <c r="T16" s="44" t="s">
        <v>877</v>
      </c>
      <c r="U16" s="44" t="s">
        <v>896</v>
      </c>
      <c r="V16" s="49">
        <v>1</v>
      </c>
      <c r="Y16" s="44"/>
      <c r="Z16" s="44"/>
      <c r="AA16" s="44"/>
      <c r="AB16" s="46"/>
    </row>
    <row r="17" spans="1:28">
      <c r="A17" s="53" t="s">
        <v>1099</v>
      </c>
      <c r="B17" s="50">
        <v>-69.642671030000002</v>
      </c>
      <c r="C17" s="50">
        <v>44.534713019999998</v>
      </c>
      <c r="D17" s="50" t="s">
        <v>22</v>
      </c>
      <c r="E17" s="44" t="s">
        <v>14</v>
      </c>
      <c r="F17" s="45"/>
      <c r="G17" s="45"/>
      <c r="H17" s="46">
        <v>1</v>
      </c>
      <c r="I17" s="47">
        <v>20</v>
      </c>
      <c r="J17" s="47" t="s">
        <v>53</v>
      </c>
      <c r="K17" s="47" t="s">
        <v>53</v>
      </c>
      <c r="L17" s="47" t="s">
        <v>53</v>
      </c>
      <c r="M17" s="47" t="s">
        <v>53</v>
      </c>
      <c r="N17" s="47" t="s">
        <v>53</v>
      </c>
      <c r="O17" s="47">
        <v>12</v>
      </c>
      <c r="P17" s="47" t="s">
        <v>885</v>
      </c>
      <c r="Q17" s="44" t="s">
        <v>893</v>
      </c>
      <c r="R17" s="48" t="s">
        <v>888</v>
      </c>
      <c r="S17" s="47"/>
      <c r="T17" s="44" t="s">
        <v>877</v>
      </c>
      <c r="U17" s="44" t="s">
        <v>896</v>
      </c>
      <c r="V17" s="49">
        <v>1</v>
      </c>
      <c r="Y17" s="44"/>
      <c r="Z17" s="44"/>
      <c r="AA17" s="44"/>
      <c r="AB17" s="46"/>
    </row>
    <row r="18" spans="1:28">
      <c r="A18" s="47"/>
      <c r="B18" s="44">
        <v>-69.642369790000004</v>
      </c>
      <c r="C18" s="44">
        <v>44.535062879999998</v>
      </c>
      <c r="D18" s="44" t="s">
        <v>16</v>
      </c>
      <c r="E18" s="44" t="s">
        <v>14</v>
      </c>
      <c r="F18" s="45"/>
      <c r="G18" s="45"/>
      <c r="H18" s="46">
        <v>1</v>
      </c>
      <c r="I18" s="47">
        <v>20</v>
      </c>
      <c r="J18" s="47" t="s">
        <v>53</v>
      </c>
      <c r="K18" s="47" t="s">
        <v>53</v>
      </c>
      <c r="L18" s="47" t="s">
        <v>53</v>
      </c>
      <c r="M18" s="47" t="s">
        <v>53</v>
      </c>
      <c r="N18" s="47" t="s">
        <v>53</v>
      </c>
      <c r="O18" s="47">
        <v>11</v>
      </c>
      <c r="P18" s="47" t="s">
        <v>885</v>
      </c>
      <c r="Q18" s="44" t="s">
        <v>893</v>
      </c>
      <c r="R18" s="48" t="s">
        <v>888</v>
      </c>
      <c r="S18" s="47"/>
      <c r="T18" s="44" t="s">
        <v>877</v>
      </c>
      <c r="U18" s="44" t="s">
        <v>896</v>
      </c>
      <c r="V18" s="49">
        <v>1</v>
      </c>
      <c r="Y18" s="44"/>
      <c r="Z18" s="44"/>
      <c r="AA18" s="44"/>
      <c r="AB18" s="46"/>
    </row>
    <row r="19" spans="1:28">
      <c r="A19" s="47"/>
      <c r="B19" s="44">
        <v>-69.642368070000003</v>
      </c>
      <c r="C19" s="44">
        <v>44.535194949999998</v>
      </c>
      <c r="D19" s="44" t="s">
        <v>33</v>
      </c>
      <c r="E19" s="44" t="s">
        <v>21</v>
      </c>
      <c r="F19" s="45"/>
      <c r="G19" s="45"/>
      <c r="H19" s="46">
        <v>1</v>
      </c>
      <c r="I19" s="47">
        <v>20</v>
      </c>
      <c r="J19" s="47" t="s">
        <v>53</v>
      </c>
      <c r="K19" s="47" t="s">
        <v>53</v>
      </c>
      <c r="L19" s="47" t="s">
        <v>53</v>
      </c>
      <c r="M19" s="47" t="s">
        <v>53</v>
      </c>
      <c r="N19" s="47" t="s">
        <v>53</v>
      </c>
      <c r="O19" s="47">
        <v>3</v>
      </c>
      <c r="P19" s="47" t="s">
        <v>885</v>
      </c>
      <c r="Q19" s="44" t="s">
        <v>893</v>
      </c>
      <c r="R19" s="48" t="s">
        <v>888</v>
      </c>
      <c r="S19" s="47"/>
      <c r="T19" s="44" t="s">
        <v>877</v>
      </c>
      <c r="U19" s="44" t="s">
        <v>896</v>
      </c>
      <c r="V19" s="49">
        <v>1</v>
      </c>
      <c r="Y19" s="44"/>
      <c r="Z19" s="44"/>
      <c r="AA19" s="44"/>
      <c r="AB19" s="46"/>
    </row>
    <row r="20" spans="1:28">
      <c r="A20" s="47"/>
      <c r="B20" s="44">
        <v>-69.652626979999994</v>
      </c>
      <c r="C20" s="44">
        <v>44.576115340000001</v>
      </c>
      <c r="D20" s="44" t="s">
        <v>16</v>
      </c>
      <c r="E20" s="44" t="s">
        <v>21</v>
      </c>
      <c r="F20" s="45"/>
      <c r="G20" s="45"/>
      <c r="H20" s="46">
        <v>1</v>
      </c>
      <c r="I20" s="47">
        <v>19</v>
      </c>
      <c r="J20" s="47" t="s">
        <v>53</v>
      </c>
      <c r="K20" s="47" t="s">
        <v>53</v>
      </c>
      <c r="L20" s="47" t="s">
        <v>53</v>
      </c>
      <c r="M20" s="47" t="s">
        <v>53</v>
      </c>
      <c r="N20" s="47" t="s">
        <v>53</v>
      </c>
      <c r="O20" s="47">
        <v>35</v>
      </c>
      <c r="P20" s="47" t="s">
        <v>883</v>
      </c>
      <c r="Q20" s="44" t="s">
        <v>893</v>
      </c>
      <c r="R20" s="48" t="s">
        <v>888</v>
      </c>
      <c r="S20" s="47"/>
      <c r="T20" s="44" t="s">
        <v>877</v>
      </c>
      <c r="U20" s="44" t="s">
        <v>896</v>
      </c>
      <c r="V20" s="49">
        <v>1</v>
      </c>
      <c r="Y20" s="44"/>
      <c r="Z20" s="44"/>
      <c r="AA20" s="44"/>
      <c r="AB20" s="46"/>
    </row>
    <row r="21" spans="1:28">
      <c r="A21" s="47"/>
      <c r="B21" s="44">
        <v>-69.660249399999998</v>
      </c>
      <c r="C21" s="44">
        <v>44.534185649999998</v>
      </c>
      <c r="D21" s="44" t="s">
        <v>16</v>
      </c>
      <c r="E21" s="44" t="s">
        <v>21</v>
      </c>
      <c r="F21" s="45"/>
      <c r="G21" s="45"/>
      <c r="H21" s="46">
        <v>1</v>
      </c>
      <c r="I21" s="47">
        <v>19</v>
      </c>
      <c r="J21" s="47" t="s">
        <v>53</v>
      </c>
      <c r="K21" s="47" t="s">
        <v>53</v>
      </c>
      <c r="L21" s="47" t="s">
        <v>53</v>
      </c>
      <c r="M21" s="47" t="s">
        <v>53</v>
      </c>
      <c r="N21" s="47" t="s">
        <v>53</v>
      </c>
      <c r="O21" s="47">
        <v>30</v>
      </c>
      <c r="P21" s="47" t="s">
        <v>883</v>
      </c>
      <c r="Q21" s="44" t="s">
        <v>893</v>
      </c>
      <c r="R21" s="48" t="s">
        <v>888</v>
      </c>
      <c r="S21" s="47"/>
      <c r="T21" s="44" t="s">
        <v>877</v>
      </c>
      <c r="U21" s="44" t="s">
        <v>896</v>
      </c>
      <c r="V21" s="49">
        <v>1</v>
      </c>
      <c r="Y21" s="44"/>
      <c r="Z21" s="44"/>
      <c r="AA21" s="44"/>
      <c r="AB21" s="46"/>
    </row>
    <row r="22" spans="1:28">
      <c r="A22" s="52" t="s">
        <v>1098</v>
      </c>
      <c r="B22" s="51">
        <v>-69.633161939999994</v>
      </c>
      <c r="C22" s="51">
        <v>44.550885229999999</v>
      </c>
      <c r="D22" s="51" t="s">
        <v>22</v>
      </c>
      <c r="E22" s="44" t="s">
        <v>14</v>
      </c>
      <c r="F22" s="45"/>
      <c r="G22" s="45"/>
      <c r="H22" s="46">
        <v>1</v>
      </c>
      <c r="I22" s="47">
        <v>19</v>
      </c>
      <c r="J22" s="47" t="s">
        <v>53</v>
      </c>
      <c r="K22" s="47" t="s">
        <v>53</v>
      </c>
      <c r="L22" s="47" t="s">
        <v>53</v>
      </c>
      <c r="M22" s="47" t="s">
        <v>53</v>
      </c>
      <c r="N22" s="47" t="s">
        <v>53</v>
      </c>
      <c r="O22" s="47">
        <v>25</v>
      </c>
      <c r="P22" s="47" t="s">
        <v>883</v>
      </c>
      <c r="Q22" s="44" t="s">
        <v>893</v>
      </c>
      <c r="R22" s="48" t="s">
        <v>888</v>
      </c>
      <c r="S22" s="47"/>
      <c r="T22" s="44" t="s">
        <v>877</v>
      </c>
      <c r="U22" s="44" t="s">
        <v>896</v>
      </c>
      <c r="V22" s="49">
        <v>1</v>
      </c>
      <c r="Y22" s="44"/>
      <c r="Z22" s="44"/>
      <c r="AA22" s="44"/>
      <c r="AB22" s="46"/>
    </row>
    <row r="23" spans="1:28">
      <c r="A23" s="47"/>
      <c r="B23" s="44">
        <v>-69.642382609999999</v>
      </c>
      <c r="C23" s="44">
        <v>44.535067259999998</v>
      </c>
      <c r="D23" s="44" t="s">
        <v>16</v>
      </c>
      <c r="E23" s="44" t="s">
        <v>14</v>
      </c>
      <c r="F23" s="45"/>
      <c r="G23" s="45"/>
      <c r="H23" s="46">
        <v>1</v>
      </c>
      <c r="I23" s="47">
        <v>19</v>
      </c>
      <c r="J23" s="47" t="s">
        <v>53</v>
      </c>
      <c r="K23" s="47" t="s">
        <v>53</v>
      </c>
      <c r="L23" s="47" t="s">
        <v>53</v>
      </c>
      <c r="M23" s="47" t="s">
        <v>53</v>
      </c>
      <c r="N23" s="47" t="s">
        <v>53</v>
      </c>
      <c r="O23" s="47">
        <v>25</v>
      </c>
      <c r="P23" s="47" t="s">
        <v>885</v>
      </c>
      <c r="Q23" s="44" t="s">
        <v>893</v>
      </c>
      <c r="R23" s="48" t="s">
        <v>888</v>
      </c>
      <c r="S23" s="47"/>
      <c r="T23" s="44" t="s">
        <v>877</v>
      </c>
      <c r="U23" s="44" t="s">
        <v>896</v>
      </c>
      <c r="V23" s="49">
        <v>1</v>
      </c>
      <c r="Y23" s="44"/>
      <c r="Z23" s="44"/>
      <c r="AA23" s="44"/>
      <c r="AB23" s="46"/>
    </row>
    <row r="24" spans="1:28">
      <c r="A24" s="47"/>
      <c r="B24" s="44">
        <v>-69.64359005</v>
      </c>
      <c r="C24" s="44">
        <v>44.551037340000001</v>
      </c>
      <c r="D24" s="44" t="s">
        <v>47</v>
      </c>
      <c r="E24" s="44" t="s">
        <v>14</v>
      </c>
      <c r="F24" s="45"/>
      <c r="G24" s="45"/>
      <c r="H24" s="46">
        <v>1</v>
      </c>
      <c r="I24" s="47">
        <v>19</v>
      </c>
      <c r="J24" s="47" t="s">
        <v>53</v>
      </c>
      <c r="K24" s="47" t="s">
        <v>53</v>
      </c>
      <c r="L24" s="47" t="s">
        <v>53</v>
      </c>
      <c r="M24" s="47" t="s">
        <v>53</v>
      </c>
      <c r="N24" s="47" t="s">
        <v>53</v>
      </c>
      <c r="O24" s="47">
        <v>20</v>
      </c>
      <c r="P24" s="47" t="s">
        <v>883</v>
      </c>
      <c r="Q24" s="44" t="s">
        <v>893</v>
      </c>
      <c r="R24" s="48" t="s">
        <v>888</v>
      </c>
      <c r="S24" s="47"/>
      <c r="T24" s="44" t="s">
        <v>877</v>
      </c>
      <c r="U24" s="44" t="s">
        <v>896</v>
      </c>
      <c r="V24" s="49">
        <v>1</v>
      </c>
      <c r="Y24" s="44"/>
      <c r="Z24" s="44"/>
      <c r="AA24" s="44"/>
      <c r="AB24" s="46"/>
    </row>
    <row r="25" spans="1:28">
      <c r="A25" s="52" t="s">
        <v>1100</v>
      </c>
      <c r="B25" s="51">
        <v>-69.655206890000002</v>
      </c>
      <c r="C25" s="51">
        <v>44.580400519999998</v>
      </c>
      <c r="D25" s="51" t="s">
        <v>16</v>
      </c>
      <c r="E25" s="44" t="s">
        <v>14</v>
      </c>
      <c r="F25" s="45"/>
      <c r="G25" s="45"/>
      <c r="H25" s="46">
        <v>1</v>
      </c>
      <c r="I25" s="47">
        <v>19</v>
      </c>
      <c r="J25" s="47">
        <v>18</v>
      </c>
      <c r="K25" s="47" t="s">
        <v>53</v>
      </c>
      <c r="L25" s="47" t="s">
        <v>53</v>
      </c>
      <c r="M25" s="47" t="s">
        <v>53</v>
      </c>
      <c r="N25" s="47" t="s">
        <v>53</v>
      </c>
      <c r="O25" s="47">
        <v>10</v>
      </c>
      <c r="P25" s="47" t="s">
        <v>883</v>
      </c>
      <c r="Q25" s="44" t="s">
        <v>893</v>
      </c>
      <c r="R25" s="48" t="s">
        <v>888</v>
      </c>
      <c r="S25" s="47"/>
      <c r="T25" s="44" t="s">
        <v>877</v>
      </c>
      <c r="U25" s="44" t="s">
        <v>896</v>
      </c>
      <c r="V25" s="49">
        <v>1</v>
      </c>
      <c r="Y25" s="44"/>
      <c r="Z25" s="44"/>
      <c r="AA25" s="44"/>
      <c r="AB25" s="46"/>
    </row>
    <row r="26" spans="1:28">
      <c r="A26" s="53" t="s">
        <v>1101</v>
      </c>
      <c r="B26" s="50">
        <v>-69.642589700000002</v>
      </c>
      <c r="C26" s="50">
        <v>44.534760839999997</v>
      </c>
      <c r="D26" s="50" t="s">
        <v>16</v>
      </c>
      <c r="E26" s="44" t="s">
        <v>14</v>
      </c>
      <c r="F26" s="45"/>
      <c r="G26" s="45"/>
      <c r="H26" s="46">
        <v>1</v>
      </c>
      <c r="I26" s="47">
        <v>19</v>
      </c>
      <c r="J26" s="47" t="s">
        <v>53</v>
      </c>
      <c r="K26" s="47" t="s">
        <v>53</v>
      </c>
      <c r="L26" s="47" t="s">
        <v>53</v>
      </c>
      <c r="M26" s="47" t="s">
        <v>53</v>
      </c>
      <c r="N26" s="47" t="s">
        <v>53</v>
      </c>
      <c r="O26" s="47">
        <v>6</v>
      </c>
      <c r="P26" s="47" t="s">
        <v>885</v>
      </c>
      <c r="Q26" s="44" t="s">
        <v>893</v>
      </c>
      <c r="R26" s="48" t="s">
        <v>888</v>
      </c>
      <c r="S26" s="47"/>
      <c r="T26" s="44" t="s">
        <v>877</v>
      </c>
      <c r="U26" s="44" t="s">
        <v>896</v>
      </c>
      <c r="V26" s="49">
        <v>1</v>
      </c>
      <c r="Y26" s="44"/>
      <c r="Z26" s="44"/>
      <c r="AA26" s="44"/>
      <c r="AB26" s="46"/>
    </row>
    <row r="27" spans="1:28">
      <c r="A27" s="53" t="s">
        <v>1103</v>
      </c>
      <c r="B27" s="50">
        <v>-69.638579770000007</v>
      </c>
      <c r="C27" s="50">
        <v>44.538109949999999</v>
      </c>
      <c r="D27" s="50" t="s">
        <v>36</v>
      </c>
      <c r="E27" s="44" t="s">
        <v>14</v>
      </c>
      <c r="F27" s="45"/>
      <c r="G27" s="45"/>
      <c r="H27" s="46">
        <v>1</v>
      </c>
      <c r="I27" s="47">
        <v>19</v>
      </c>
      <c r="J27" s="47" t="s">
        <v>53</v>
      </c>
      <c r="K27" s="47" t="s">
        <v>53</v>
      </c>
      <c r="L27" s="47" t="s">
        <v>53</v>
      </c>
      <c r="M27" s="47" t="s">
        <v>53</v>
      </c>
      <c r="N27" s="47" t="s">
        <v>53</v>
      </c>
      <c r="O27" s="47">
        <v>4</v>
      </c>
      <c r="P27" s="47" t="s">
        <v>883</v>
      </c>
      <c r="Q27" s="44" t="s">
        <v>893</v>
      </c>
      <c r="R27" s="48" t="s">
        <v>888</v>
      </c>
      <c r="S27" s="47"/>
      <c r="T27" s="44" t="s">
        <v>877</v>
      </c>
      <c r="U27" s="44" t="s">
        <v>896</v>
      </c>
      <c r="V27" s="49">
        <v>1</v>
      </c>
      <c r="Y27" s="44"/>
      <c r="Z27" s="44"/>
      <c r="AA27" s="44"/>
      <c r="AB27" s="46"/>
    </row>
    <row r="28" spans="1:28">
      <c r="A28" s="47"/>
      <c r="B28" s="44">
        <v>-69.655171659999993</v>
      </c>
      <c r="C28" s="44">
        <v>44.580055710000003</v>
      </c>
      <c r="D28" s="44" t="s">
        <v>52</v>
      </c>
      <c r="E28" s="44" t="s">
        <v>14</v>
      </c>
      <c r="F28" s="45"/>
      <c r="G28" s="45"/>
      <c r="H28" s="46">
        <v>1</v>
      </c>
      <c r="I28" s="47">
        <v>19</v>
      </c>
      <c r="J28" s="47" t="s">
        <v>53</v>
      </c>
      <c r="K28" s="47" t="s">
        <v>53</v>
      </c>
      <c r="L28" s="47" t="s">
        <v>53</v>
      </c>
      <c r="M28" s="47" t="s">
        <v>53</v>
      </c>
      <c r="N28" s="47" t="s">
        <v>53</v>
      </c>
      <c r="O28" s="47">
        <v>3</v>
      </c>
      <c r="P28" s="47" t="s">
        <v>883</v>
      </c>
      <c r="Q28" s="44" t="s">
        <v>893</v>
      </c>
      <c r="R28" s="48" t="s">
        <v>888</v>
      </c>
      <c r="S28" s="47"/>
      <c r="T28" s="44" t="s">
        <v>877</v>
      </c>
      <c r="U28" s="44" t="s">
        <v>896</v>
      </c>
      <c r="V28" s="49">
        <v>1</v>
      </c>
      <c r="Y28" s="44"/>
      <c r="Z28" s="44"/>
      <c r="AA28" s="44"/>
      <c r="AB28" s="46"/>
    </row>
    <row r="29" spans="1:28">
      <c r="A29" s="47"/>
      <c r="B29" s="44">
        <v>-69.661991990000004</v>
      </c>
      <c r="C29" s="44">
        <v>44.528531889999996</v>
      </c>
      <c r="D29" s="44" t="s">
        <v>16</v>
      </c>
      <c r="E29" s="44" t="s">
        <v>14</v>
      </c>
      <c r="F29" s="45"/>
      <c r="G29" s="45"/>
      <c r="H29" s="46">
        <v>1</v>
      </c>
      <c r="I29" s="47">
        <v>18</v>
      </c>
      <c r="J29" s="47" t="s">
        <v>53</v>
      </c>
      <c r="K29" s="47" t="s">
        <v>53</v>
      </c>
      <c r="L29" s="47" t="s">
        <v>53</v>
      </c>
      <c r="M29" s="47" t="s">
        <v>53</v>
      </c>
      <c r="N29" s="47" t="s">
        <v>53</v>
      </c>
      <c r="O29" s="47">
        <v>30</v>
      </c>
      <c r="P29" s="47" t="s">
        <v>883</v>
      </c>
      <c r="Q29" s="44" t="s">
        <v>893</v>
      </c>
      <c r="R29" s="48" t="s">
        <v>888</v>
      </c>
      <c r="S29" s="47"/>
      <c r="T29" s="44" t="s">
        <v>877</v>
      </c>
      <c r="U29" s="44" t="s">
        <v>896</v>
      </c>
      <c r="V29" s="49">
        <v>1</v>
      </c>
      <c r="Y29" s="44"/>
      <c r="Z29" s="44"/>
      <c r="AA29" s="44"/>
      <c r="AB29" s="46"/>
    </row>
    <row r="30" spans="1:28">
      <c r="A30" s="47"/>
      <c r="B30" s="44">
        <v>-69.660609129999997</v>
      </c>
      <c r="C30" s="44">
        <v>44.53424287</v>
      </c>
      <c r="D30" s="44" t="s">
        <v>16</v>
      </c>
      <c r="E30" s="44" t="s">
        <v>14</v>
      </c>
      <c r="F30" s="45"/>
      <c r="G30" s="45"/>
      <c r="H30" s="46">
        <v>1</v>
      </c>
      <c r="I30" s="47">
        <v>18</v>
      </c>
      <c r="J30" s="47" t="s">
        <v>53</v>
      </c>
      <c r="K30" s="47" t="s">
        <v>53</v>
      </c>
      <c r="L30" s="47" t="s">
        <v>53</v>
      </c>
      <c r="M30" s="47" t="s">
        <v>53</v>
      </c>
      <c r="N30" s="47" t="s">
        <v>53</v>
      </c>
      <c r="O30" s="47">
        <v>25</v>
      </c>
      <c r="P30" s="47" t="s">
        <v>883</v>
      </c>
      <c r="Q30" s="44" t="s">
        <v>893</v>
      </c>
      <c r="R30" s="48" t="s">
        <v>888</v>
      </c>
      <c r="S30" s="47"/>
      <c r="T30" s="44" t="s">
        <v>877</v>
      </c>
      <c r="U30" s="44" t="s">
        <v>896</v>
      </c>
      <c r="V30" s="49">
        <v>1</v>
      </c>
      <c r="Y30" s="44"/>
      <c r="Z30" s="44"/>
      <c r="AA30" s="44"/>
      <c r="AB30" s="46"/>
    </row>
    <row r="31" spans="1:28">
      <c r="A31" s="47"/>
      <c r="B31" s="44">
        <v>-69.643137730000007</v>
      </c>
      <c r="C31" s="44">
        <v>44.534525739999999</v>
      </c>
      <c r="D31" s="44" t="s">
        <v>16</v>
      </c>
      <c r="E31" s="44" t="s">
        <v>21</v>
      </c>
      <c r="F31" s="45"/>
      <c r="G31" s="45"/>
      <c r="H31" s="46">
        <v>1</v>
      </c>
      <c r="I31" s="47">
        <v>18</v>
      </c>
      <c r="J31" s="47">
        <v>17</v>
      </c>
      <c r="K31" s="47" t="s">
        <v>53</v>
      </c>
      <c r="L31" s="47" t="s">
        <v>53</v>
      </c>
      <c r="M31" s="47" t="s">
        <v>53</v>
      </c>
      <c r="N31" s="47" t="s">
        <v>53</v>
      </c>
      <c r="O31" s="47">
        <v>25</v>
      </c>
      <c r="P31" s="47" t="s">
        <v>885</v>
      </c>
      <c r="Q31" s="44" t="s">
        <v>893</v>
      </c>
      <c r="R31" s="48" t="s">
        <v>888</v>
      </c>
      <c r="S31" s="47"/>
      <c r="T31" s="44" t="s">
        <v>877</v>
      </c>
      <c r="U31" s="44" t="s">
        <v>896</v>
      </c>
      <c r="V31" s="49">
        <v>1</v>
      </c>
      <c r="Y31" s="44"/>
      <c r="Z31" s="44"/>
      <c r="AA31" s="44"/>
      <c r="AB31" s="46"/>
    </row>
    <row r="32" spans="1:28">
      <c r="A32" s="47"/>
      <c r="B32" s="44">
        <v>-69.654974120000006</v>
      </c>
      <c r="C32" s="44">
        <v>44.580146259999999</v>
      </c>
      <c r="D32" s="44" t="s">
        <v>16</v>
      </c>
      <c r="E32" s="44" t="s">
        <v>14</v>
      </c>
      <c r="F32" s="45"/>
      <c r="G32" s="45"/>
      <c r="H32" s="46">
        <v>1</v>
      </c>
      <c r="I32" s="47">
        <v>18</v>
      </c>
      <c r="J32" s="47" t="s">
        <v>53</v>
      </c>
      <c r="K32" s="47" t="s">
        <v>53</v>
      </c>
      <c r="L32" s="47" t="s">
        <v>53</v>
      </c>
      <c r="M32" s="47" t="s">
        <v>53</v>
      </c>
      <c r="N32" s="47" t="s">
        <v>53</v>
      </c>
      <c r="O32" s="47">
        <v>15</v>
      </c>
      <c r="P32" s="47" t="s">
        <v>883</v>
      </c>
      <c r="Q32" s="44" t="s">
        <v>893</v>
      </c>
      <c r="R32" s="48" t="s">
        <v>888</v>
      </c>
      <c r="S32" s="47"/>
      <c r="T32" s="44" t="s">
        <v>877</v>
      </c>
      <c r="U32" s="44" t="s">
        <v>896</v>
      </c>
      <c r="V32" s="49">
        <v>1</v>
      </c>
      <c r="Y32" s="44"/>
      <c r="Z32" s="44"/>
      <c r="AA32" s="44"/>
      <c r="AB32" s="46"/>
    </row>
    <row r="33" spans="1:28">
      <c r="A33" s="52" t="s">
        <v>1102</v>
      </c>
      <c r="B33" s="51">
        <v>-69.630260179999993</v>
      </c>
      <c r="C33" s="51">
        <v>44.567114009999997</v>
      </c>
      <c r="D33" s="51" t="s">
        <v>36</v>
      </c>
      <c r="E33" s="44" t="s">
        <v>14</v>
      </c>
      <c r="F33" s="45"/>
      <c r="G33" s="45"/>
      <c r="H33" s="46">
        <v>1</v>
      </c>
      <c r="I33" s="47">
        <v>18</v>
      </c>
      <c r="J33" s="47" t="s">
        <v>53</v>
      </c>
      <c r="K33" s="47" t="s">
        <v>53</v>
      </c>
      <c r="L33" s="47" t="s">
        <v>53</v>
      </c>
      <c r="M33" s="47" t="s">
        <v>53</v>
      </c>
      <c r="N33" s="47" t="s">
        <v>53</v>
      </c>
      <c r="O33" s="47">
        <v>2</v>
      </c>
      <c r="P33" s="47" t="s">
        <v>883</v>
      </c>
      <c r="Q33" s="44" t="s">
        <v>893</v>
      </c>
      <c r="R33" s="48" t="s">
        <v>888</v>
      </c>
      <c r="S33" s="47"/>
      <c r="T33" s="44" t="s">
        <v>877</v>
      </c>
      <c r="U33" s="44" t="s">
        <v>896</v>
      </c>
      <c r="V33" s="49">
        <v>1</v>
      </c>
      <c r="Y33" s="44"/>
      <c r="Z33" s="44"/>
      <c r="AA33" s="44"/>
      <c r="AB33" s="46"/>
    </row>
    <row r="34" spans="1:28">
      <c r="A34" s="47"/>
      <c r="B34" s="44">
        <v>-69.661456279999996</v>
      </c>
      <c r="C34" s="44">
        <v>44.529681699999998</v>
      </c>
      <c r="D34" s="44" t="s">
        <v>33</v>
      </c>
      <c r="E34" s="44" t="s">
        <v>14</v>
      </c>
      <c r="F34" s="45"/>
      <c r="G34" s="45"/>
      <c r="H34" s="46">
        <v>1</v>
      </c>
      <c r="I34" s="47">
        <v>18</v>
      </c>
      <c r="J34" s="47" t="s">
        <v>53</v>
      </c>
      <c r="K34" s="47" t="s">
        <v>53</v>
      </c>
      <c r="L34" s="47" t="s">
        <v>53</v>
      </c>
      <c r="M34" s="47" t="s">
        <v>53</v>
      </c>
      <c r="N34" s="47" t="s">
        <v>53</v>
      </c>
      <c r="O34" s="47">
        <v>2</v>
      </c>
      <c r="P34" s="47" t="s">
        <v>885</v>
      </c>
      <c r="Q34" s="44" t="s">
        <v>893</v>
      </c>
      <c r="R34" s="48" t="s">
        <v>888</v>
      </c>
      <c r="S34" s="47"/>
      <c r="T34" s="44" t="s">
        <v>877</v>
      </c>
      <c r="U34" s="44" t="s">
        <v>896</v>
      </c>
      <c r="V34" s="49">
        <v>1</v>
      </c>
      <c r="Y34" s="44"/>
      <c r="Z34" s="44"/>
      <c r="AA34" s="44"/>
      <c r="AB34" s="46"/>
    </row>
    <row r="35" spans="1:28">
      <c r="A35" s="47"/>
      <c r="B35" s="44">
        <v>-69.661248950000001</v>
      </c>
      <c r="C35" s="44">
        <v>44.527790500000002</v>
      </c>
      <c r="D35" s="44" t="s">
        <v>16</v>
      </c>
      <c r="E35" s="44" t="s">
        <v>14</v>
      </c>
      <c r="F35" s="45"/>
      <c r="G35" s="45"/>
      <c r="H35" s="46">
        <v>1</v>
      </c>
      <c r="I35" s="47">
        <v>17</v>
      </c>
      <c r="J35" s="47" t="s">
        <v>53</v>
      </c>
      <c r="K35" s="47" t="s">
        <v>53</v>
      </c>
      <c r="L35" s="47" t="s">
        <v>53</v>
      </c>
      <c r="M35" s="47" t="s">
        <v>53</v>
      </c>
      <c r="N35" s="47" t="s">
        <v>53</v>
      </c>
      <c r="O35" s="47">
        <v>25</v>
      </c>
      <c r="P35" s="47" t="s">
        <v>883</v>
      </c>
      <c r="Q35" s="44" t="s">
        <v>893</v>
      </c>
      <c r="R35" s="48" t="s">
        <v>888</v>
      </c>
      <c r="S35" s="47"/>
      <c r="T35" s="44" t="s">
        <v>877</v>
      </c>
      <c r="U35" s="44" t="s">
        <v>896</v>
      </c>
      <c r="V35" s="49">
        <v>1</v>
      </c>
      <c r="Y35" s="44"/>
      <c r="Z35" s="44"/>
      <c r="AA35" s="44"/>
      <c r="AB35" s="46"/>
    </row>
    <row r="36" spans="1:28">
      <c r="A36" s="47"/>
      <c r="B36" s="44">
        <v>-69.653621630000004</v>
      </c>
      <c r="C36" s="44">
        <v>44.577928309999997</v>
      </c>
      <c r="D36" s="44" t="s">
        <v>16</v>
      </c>
      <c r="E36" s="44" t="s">
        <v>14</v>
      </c>
      <c r="F36" s="45"/>
      <c r="G36" s="45"/>
      <c r="H36" s="46">
        <v>1</v>
      </c>
      <c r="I36" s="47">
        <v>17</v>
      </c>
      <c r="J36" s="47" t="s">
        <v>53</v>
      </c>
      <c r="K36" s="47" t="s">
        <v>53</v>
      </c>
      <c r="L36" s="47" t="s">
        <v>53</v>
      </c>
      <c r="M36" s="47" t="s">
        <v>53</v>
      </c>
      <c r="N36" s="47" t="s">
        <v>53</v>
      </c>
      <c r="O36" s="47">
        <v>15</v>
      </c>
      <c r="P36" s="47" t="s">
        <v>883</v>
      </c>
      <c r="Q36" s="44" t="s">
        <v>893</v>
      </c>
      <c r="R36" s="48" t="s">
        <v>888</v>
      </c>
      <c r="S36" s="47"/>
      <c r="T36" s="44" t="s">
        <v>877</v>
      </c>
      <c r="U36" s="44" t="s">
        <v>896</v>
      </c>
      <c r="V36" s="49">
        <v>1</v>
      </c>
      <c r="Y36" s="44"/>
      <c r="Z36" s="44"/>
      <c r="AA36" s="44"/>
      <c r="AB36" s="46"/>
    </row>
    <row r="37" spans="1:28">
      <c r="A37" s="47"/>
      <c r="B37" s="44">
        <v>-69.655045329999993</v>
      </c>
      <c r="C37" s="44">
        <v>44.580206939999997</v>
      </c>
      <c r="D37" s="44" t="s">
        <v>16</v>
      </c>
      <c r="E37" s="44" t="s">
        <v>14</v>
      </c>
      <c r="F37" s="45"/>
      <c r="G37" s="45"/>
      <c r="H37" s="46">
        <v>1</v>
      </c>
      <c r="I37" s="47">
        <v>17</v>
      </c>
      <c r="J37" s="47" t="s">
        <v>53</v>
      </c>
      <c r="K37" s="47" t="s">
        <v>53</v>
      </c>
      <c r="L37" s="47" t="s">
        <v>53</v>
      </c>
      <c r="M37" s="47" t="s">
        <v>53</v>
      </c>
      <c r="N37" s="47" t="s">
        <v>53</v>
      </c>
      <c r="O37" s="47">
        <v>10</v>
      </c>
      <c r="P37" s="47" t="s">
        <v>883</v>
      </c>
      <c r="Q37" s="44" t="s">
        <v>893</v>
      </c>
      <c r="R37" s="48" t="s">
        <v>888</v>
      </c>
      <c r="S37" s="47"/>
      <c r="T37" s="44" t="s">
        <v>877</v>
      </c>
      <c r="U37" s="44" t="s">
        <v>896</v>
      </c>
      <c r="V37" s="49">
        <v>1</v>
      </c>
      <c r="Y37" s="44"/>
      <c r="Z37" s="44"/>
      <c r="AA37" s="44"/>
      <c r="AB37" s="46"/>
    </row>
    <row r="38" spans="1:28">
      <c r="A38" s="47"/>
      <c r="B38" s="44">
        <v>-69.652066059999996</v>
      </c>
      <c r="C38" s="44">
        <v>44.573930259999997</v>
      </c>
      <c r="D38" s="44" t="s">
        <v>16</v>
      </c>
      <c r="E38" s="44" t="s">
        <v>21</v>
      </c>
      <c r="F38" s="45"/>
      <c r="G38" s="45"/>
      <c r="H38" s="46">
        <v>1</v>
      </c>
      <c r="I38" s="47">
        <v>17</v>
      </c>
      <c r="J38" s="47" t="s">
        <v>53</v>
      </c>
      <c r="K38" s="47" t="s">
        <v>53</v>
      </c>
      <c r="L38" s="47" t="s">
        <v>53</v>
      </c>
      <c r="M38" s="47" t="s">
        <v>53</v>
      </c>
      <c r="N38" s="47" t="s">
        <v>53</v>
      </c>
      <c r="O38" s="47">
        <v>6</v>
      </c>
      <c r="P38" s="47" t="s">
        <v>883</v>
      </c>
      <c r="Q38" s="44" t="s">
        <v>893</v>
      </c>
      <c r="R38" s="48" t="s">
        <v>888</v>
      </c>
      <c r="S38" s="47"/>
      <c r="T38" s="44" t="s">
        <v>877</v>
      </c>
      <c r="U38" s="44" t="s">
        <v>896</v>
      </c>
      <c r="V38" s="49">
        <v>1</v>
      </c>
      <c r="Y38" s="44"/>
      <c r="Z38" s="44"/>
      <c r="AA38" s="44"/>
      <c r="AB38" s="46"/>
    </row>
    <row r="39" spans="1:28">
      <c r="A39" s="47"/>
      <c r="B39" s="44">
        <v>-69.655061259999997</v>
      </c>
      <c r="C39" s="44">
        <v>44.580293599999997</v>
      </c>
      <c r="D39" s="44" t="s">
        <v>16</v>
      </c>
      <c r="E39" s="44" t="s">
        <v>14</v>
      </c>
      <c r="F39" s="45"/>
      <c r="G39" s="45"/>
      <c r="H39" s="46">
        <v>1</v>
      </c>
      <c r="I39" s="47">
        <v>17</v>
      </c>
      <c r="J39" s="47" t="s">
        <v>53</v>
      </c>
      <c r="K39" s="47" t="s">
        <v>53</v>
      </c>
      <c r="L39" s="47" t="s">
        <v>53</v>
      </c>
      <c r="M39" s="47" t="s">
        <v>53</v>
      </c>
      <c r="N39" s="47" t="s">
        <v>53</v>
      </c>
      <c r="O39" s="47">
        <v>5</v>
      </c>
      <c r="P39" s="47" t="s">
        <v>883</v>
      </c>
      <c r="Q39" s="44" t="s">
        <v>893</v>
      </c>
      <c r="R39" s="48" t="s">
        <v>888</v>
      </c>
      <c r="S39" s="47"/>
      <c r="T39" s="44" t="s">
        <v>877</v>
      </c>
      <c r="U39" s="44" t="s">
        <v>896</v>
      </c>
      <c r="V39" s="49">
        <v>1</v>
      </c>
      <c r="Y39" s="44"/>
      <c r="Z39" s="44"/>
      <c r="AA39" s="44"/>
      <c r="AB39" s="46"/>
    </row>
    <row r="40" spans="1:28">
      <c r="A40" s="47"/>
      <c r="B40" s="44">
        <v>-69.652064229999993</v>
      </c>
      <c r="C40" s="44">
        <v>44.573716779999998</v>
      </c>
      <c r="D40" s="44" t="s">
        <v>16</v>
      </c>
      <c r="E40" s="44" t="s">
        <v>14</v>
      </c>
      <c r="F40" s="45"/>
      <c r="G40" s="45"/>
      <c r="H40" s="46">
        <v>1</v>
      </c>
      <c r="I40" s="47">
        <v>16</v>
      </c>
      <c r="J40" s="47" t="s">
        <v>53</v>
      </c>
      <c r="K40" s="47" t="s">
        <v>53</v>
      </c>
      <c r="L40" s="47" t="s">
        <v>53</v>
      </c>
      <c r="M40" s="47" t="s">
        <v>53</v>
      </c>
      <c r="N40" s="47" t="s">
        <v>53</v>
      </c>
      <c r="O40" s="47">
        <v>20</v>
      </c>
      <c r="P40" s="47" t="s">
        <v>883</v>
      </c>
      <c r="Q40" s="44" t="s">
        <v>893</v>
      </c>
      <c r="R40" s="48" t="s">
        <v>888</v>
      </c>
      <c r="S40" s="47"/>
      <c r="T40" s="44" t="s">
        <v>877</v>
      </c>
      <c r="U40" s="44" t="s">
        <v>896</v>
      </c>
      <c r="V40" s="49">
        <v>1</v>
      </c>
      <c r="Y40" s="44"/>
      <c r="Z40" s="44"/>
      <c r="AA40" s="44"/>
      <c r="AB40" s="46"/>
    </row>
    <row r="41" spans="1:28">
      <c r="A41" s="47"/>
      <c r="B41" s="44">
        <v>-69.654590880000001</v>
      </c>
      <c r="C41" s="44">
        <v>44.57916694</v>
      </c>
      <c r="D41" s="44" t="s">
        <v>16</v>
      </c>
      <c r="E41" s="44" t="s">
        <v>21</v>
      </c>
      <c r="F41" s="45"/>
      <c r="G41" s="45"/>
      <c r="H41" s="46">
        <v>1</v>
      </c>
      <c r="I41" s="47">
        <v>16</v>
      </c>
      <c r="J41" s="47">
        <v>15</v>
      </c>
      <c r="K41" s="47">
        <v>12</v>
      </c>
      <c r="L41" s="47">
        <v>11</v>
      </c>
      <c r="M41" s="47">
        <v>9</v>
      </c>
      <c r="N41" s="47" t="s">
        <v>53</v>
      </c>
      <c r="O41" s="47">
        <v>16</v>
      </c>
      <c r="P41" s="47" t="s">
        <v>883</v>
      </c>
      <c r="Q41" s="44" t="s">
        <v>893</v>
      </c>
      <c r="R41" s="48" t="s">
        <v>888</v>
      </c>
      <c r="S41" s="47"/>
      <c r="T41" s="44" t="s">
        <v>877</v>
      </c>
      <c r="U41" s="44" t="s">
        <v>896</v>
      </c>
      <c r="V41" s="49">
        <v>1</v>
      </c>
      <c r="Y41" s="44"/>
      <c r="Z41" s="44"/>
      <c r="AA41" s="44"/>
      <c r="AB41" s="46"/>
    </row>
    <row r="42" spans="1:28">
      <c r="A42" s="47"/>
      <c r="B42" s="44">
        <v>-69.643117270000005</v>
      </c>
      <c r="C42" s="44">
        <v>44.534537530000001</v>
      </c>
      <c r="D42" s="44" t="s">
        <v>16</v>
      </c>
      <c r="E42" s="44" t="s">
        <v>19</v>
      </c>
      <c r="F42" s="45"/>
      <c r="G42" s="45"/>
      <c r="H42" s="46">
        <v>1</v>
      </c>
      <c r="I42" s="47">
        <v>16</v>
      </c>
      <c r="J42" s="47" t="s">
        <v>53</v>
      </c>
      <c r="K42" s="47" t="s">
        <v>53</v>
      </c>
      <c r="L42" s="47" t="s">
        <v>53</v>
      </c>
      <c r="M42" s="47" t="s">
        <v>53</v>
      </c>
      <c r="N42" s="47" t="s">
        <v>53</v>
      </c>
      <c r="O42" s="47">
        <v>15</v>
      </c>
      <c r="P42" s="47" t="s">
        <v>885</v>
      </c>
      <c r="Q42" s="44" t="s">
        <v>893</v>
      </c>
      <c r="R42" s="48" t="s">
        <v>888</v>
      </c>
      <c r="S42" s="47"/>
      <c r="T42" s="44" t="s">
        <v>877</v>
      </c>
      <c r="U42" s="44" t="s">
        <v>896</v>
      </c>
      <c r="V42" s="49">
        <v>1</v>
      </c>
      <c r="Y42" s="44"/>
      <c r="Z42" s="44"/>
      <c r="AA42" s="44"/>
      <c r="AB42" s="46"/>
    </row>
    <row r="43" spans="1:28">
      <c r="A43" s="47"/>
      <c r="B43" s="44">
        <v>-69.659424259999994</v>
      </c>
      <c r="C43" s="44">
        <v>44.526949020000004</v>
      </c>
      <c r="D43" s="44" t="s">
        <v>16</v>
      </c>
      <c r="E43" s="44" t="s">
        <v>14</v>
      </c>
      <c r="F43" s="45"/>
      <c r="G43" s="45"/>
      <c r="H43" s="46">
        <v>1</v>
      </c>
      <c r="I43" s="47">
        <v>16</v>
      </c>
      <c r="J43" s="47" t="s">
        <v>53</v>
      </c>
      <c r="K43" s="47" t="s">
        <v>53</v>
      </c>
      <c r="L43" s="47" t="s">
        <v>53</v>
      </c>
      <c r="M43" s="47" t="s">
        <v>53</v>
      </c>
      <c r="N43" s="47" t="s">
        <v>53</v>
      </c>
      <c r="O43" s="47">
        <v>10</v>
      </c>
      <c r="P43" s="47" t="s">
        <v>883</v>
      </c>
      <c r="Q43" s="44" t="s">
        <v>893</v>
      </c>
      <c r="R43" s="48" t="s">
        <v>888</v>
      </c>
      <c r="S43" s="47"/>
      <c r="T43" s="44" t="s">
        <v>877</v>
      </c>
      <c r="U43" s="44" t="s">
        <v>896</v>
      </c>
      <c r="V43" s="49">
        <v>1</v>
      </c>
      <c r="Y43" s="44"/>
      <c r="Z43" s="44"/>
      <c r="AA43" s="44"/>
      <c r="AB43" s="46"/>
    </row>
    <row r="44" spans="1:28">
      <c r="A44" s="47"/>
      <c r="B44" s="44">
        <v>-69.651331589999998</v>
      </c>
      <c r="C44" s="44">
        <v>44.5721718</v>
      </c>
      <c r="D44" s="44" t="s">
        <v>16</v>
      </c>
      <c r="E44" s="44" t="s">
        <v>14</v>
      </c>
      <c r="F44" s="45"/>
      <c r="G44" s="45"/>
      <c r="H44" s="46">
        <v>1</v>
      </c>
      <c r="I44" s="47">
        <v>16</v>
      </c>
      <c r="J44" s="47" t="s">
        <v>53</v>
      </c>
      <c r="K44" s="47" t="s">
        <v>53</v>
      </c>
      <c r="L44" s="47" t="s">
        <v>53</v>
      </c>
      <c r="M44" s="47" t="s">
        <v>53</v>
      </c>
      <c r="N44" s="47" t="s">
        <v>53</v>
      </c>
      <c r="O44" s="47">
        <v>10</v>
      </c>
      <c r="P44" s="47" t="s">
        <v>883</v>
      </c>
      <c r="Q44" s="44" t="s">
        <v>893</v>
      </c>
      <c r="R44" s="48" t="s">
        <v>888</v>
      </c>
      <c r="S44" s="47"/>
      <c r="T44" s="44" t="s">
        <v>877</v>
      </c>
      <c r="U44" s="44" t="s">
        <v>896</v>
      </c>
      <c r="V44" s="49">
        <v>1</v>
      </c>
      <c r="Y44" s="44"/>
      <c r="Z44" s="44"/>
      <c r="AA44" s="44"/>
      <c r="AB44" s="46"/>
    </row>
    <row r="45" spans="1:28">
      <c r="A45" s="47"/>
      <c r="B45" s="44">
        <v>-69.652682589999998</v>
      </c>
      <c r="C45" s="44">
        <v>44.57623676</v>
      </c>
      <c r="D45" s="44" t="s">
        <v>16</v>
      </c>
      <c r="E45" s="44" t="s">
        <v>14</v>
      </c>
      <c r="F45" s="45"/>
      <c r="G45" s="45"/>
      <c r="H45" s="46">
        <v>1</v>
      </c>
      <c r="I45" s="47">
        <v>16</v>
      </c>
      <c r="J45" s="47" t="s">
        <v>53</v>
      </c>
      <c r="K45" s="47" t="s">
        <v>53</v>
      </c>
      <c r="L45" s="47" t="s">
        <v>53</v>
      </c>
      <c r="M45" s="47" t="s">
        <v>53</v>
      </c>
      <c r="N45" s="47" t="s">
        <v>53</v>
      </c>
      <c r="O45" s="47">
        <v>9</v>
      </c>
      <c r="P45" s="47" t="s">
        <v>883</v>
      </c>
      <c r="Q45" s="44" t="s">
        <v>893</v>
      </c>
      <c r="R45" s="48" t="s">
        <v>888</v>
      </c>
      <c r="S45" s="47"/>
      <c r="T45" s="44" t="s">
        <v>877</v>
      </c>
      <c r="U45" s="44" t="s">
        <v>896</v>
      </c>
      <c r="V45" s="49">
        <v>1</v>
      </c>
      <c r="Y45" s="44"/>
      <c r="Z45" s="44"/>
      <c r="AA45" s="44"/>
      <c r="AB45" s="46"/>
    </row>
    <row r="46" spans="1:28">
      <c r="A46" s="47"/>
      <c r="B46" s="44">
        <v>-69.653068349999998</v>
      </c>
      <c r="C46" s="44">
        <v>44.577201629999998</v>
      </c>
      <c r="D46" s="44" t="s">
        <v>16</v>
      </c>
      <c r="E46" s="44" t="s">
        <v>21</v>
      </c>
      <c r="F46" s="45"/>
      <c r="G46" s="45"/>
      <c r="H46" s="46">
        <v>1</v>
      </c>
      <c r="I46" s="47">
        <v>16</v>
      </c>
      <c r="J46" s="47" t="s">
        <v>53</v>
      </c>
      <c r="K46" s="47" t="s">
        <v>53</v>
      </c>
      <c r="L46" s="47" t="s">
        <v>53</v>
      </c>
      <c r="M46" s="47" t="s">
        <v>53</v>
      </c>
      <c r="N46" s="47" t="s">
        <v>53</v>
      </c>
      <c r="O46" s="47">
        <v>8</v>
      </c>
      <c r="P46" s="47" t="s">
        <v>883</v>
      </c>
      <c r="Q46" s="44" t="s">
        <v>893</v>
      </c>
      <c r="R46" s="48" t="s">
        <v>888</v>
      </c>
      <c r="S46" s="47"/>
      <c r="T46" s="44" t="s">
        <v>877</v>
      </c>
      <c r="U46" s="44" t="s">
        <v>896</v>
      </c>
      <c r="V46" s="49">
        <v>1</v>
      </c>
      <c r="Y46" s="44"/>
      <c r="Z46" s="44"/>
      <c r="AA46" s="44"/>
      <c r="AB46" s="46"/>
    </row>
    <row r="47" spans="1:28">
      <c r="A47" s="47"/>
      <c r="B47" s="44">
        <v>-69.658934090000002</v>
      </c>
      <c r="C47" s="44">
        <v>44.534165520000002</v>
      </c>
      <c r="D47" s="44" t="s">
        <v>52</v>
      </c>
      <c r="E47" s="44" t="s">
        <v>19</v>
      </c>
      <c r="F47" s="45"/>
      <c r="G47" s="45"/>
      <c r="H47" s="46">
        <v>1</v>
      </c>
      <c r="I47" s="47">
        <v>16</v>
      </c>
      <c r="J47" s="47" t="s">
        <v>53</v>
      </c>
      <c r="K47" s="47" t="s">
        <v>53</v>
      </c>
      <c r="L47" s="47" t="s">
        <v>53</v>
      </c>
      <c r="M47" s="47" t="s">
        <v>53</v>
      </c>
      <c r="N47" s="47" t="s">
        <v>53</v>
      </c>
      <c r="O47" s="47">
        <v>5</v>
      </c>
      <c r="P47" s="47" t="s">
        <v>883</v>
      </c>
      <c r="Q47" s="44" t="s">
        <v>893</v>
      </c>
      <c r="R47" s="48" t="s">
        <v>888</v>
      </c>
      <c r="S47" s="47"/>
      <c r="T47" s="44" t="s">
        <v>877</v>
      </c>
      <c r="U47" s="44" t="s">
        <v>896</v>
      </c>
      <c r="V47" s="49">
        <v>1</v>
      </c>
      <c r="Y47" s="44"/>
      <c r="Z47" s="44"/>
      <c r="AA47" s="44"/>
      <c r="AB47" s="46"/>
    </row>
    <row r="48" spans="1:28">
      <c r="A48" s="47"/>
      <c r="B48" s="44">
        <v>-69.655138320000006</v>
      </c>
      <c r="C48" s="44">
        <v>44.580048359999999</v>
      </c>
      <c r="D48" s="44" t="s">
        <v>52</v>
      </c>
      <c r="E48" s="44" t="s">
        <v>14</v>
      </c>
      <c r="F48" s="45"/>
      <c r="G48" s="45"/>
      <c r="H48" s="46">
        <v>1</v>
      </c>
      <c r="I48" s="47">
        <v>16</v>
      </c>
      <c r="J48" s="47" t="s">
        <v>53</v>
      </c>
      <c r="K48" s="47" t="s">
        <v>53</v>
      </c>
      <c r="L48" s="47" t="s">
        <v>53</v>
      </c>
      <c r="M48" s="47" t="s">
        <v>53</v>
      </c>
      <c r="N48" s="47" t="s">
        <v>53</v>
      </c>
      <c r="O48" s="47">
        <v>3</v>
      </c>
      <c r="P48" s="47" t="s">
        <v>883</v>
      </c>
      <c r="Q48" s="44" t="s">
        <v>893</v>
      </c>
      <c r="R48" s="48" t="s">
        <v>888</v>
      </c>
      <c r="S48" s="47"/>
      <c r="T48" s="44" t="s">
        <v>877</v>
      </c>
      <c r="U48" s="44" t="s">
        <v>896</v>
      </c>
      <c r="V48" s="49">
        <v>1</v>
      </c>
      <c r="Y48" s="44"/>
      <c r="Z48" s="44"/>
      <c r="AA48" s="44"/>
      <c r="AB48" s="46"/>
    </row>
    <row r="49" spans="1:28">
      <c r="A49" s="47"/>
      <c r="B49" s="44">
        <v>-69.650807450000002</v>
      </c>
      <c r="C49" s="44">
        <v>44.570977620000001</v>
      </c>
      <c r="D49" s="44" t="s">
        <v>16</v>
      </c>
      <c r="E49" s="44" t="s">
        <v>14</v>
      </c>
      <c r="F49" s="45"/>
      <c r="G49" s="45"/>
      <c r="H49" s="46">
        <v>1</v>
      </c>
      <c r="I49" s="47">
        <v>15</v>
      </c>
      <c r="J49" s="47" t="s">
        <v>53</v>
      </c>
      <c r="K49" s="47" t="s">
        <v>53</v>
      </c>
      <c r="L49" s="47" t="s">
        <v>53</v>
      </c>
      <c r="M49" s="47" t="s">
        <v>53</v>
      </c>
      <c r="N49" s="47" t="s">
        <v>53</v>
      </c>
      <c r="O49" s="47">
        <v>20</v>
      </c>
      <c r="P49" s="47" t="s">
        <v>883</v>
      </c>
      <c r="Q49" s="44" t="s">
        <v>893</v>
      </c>
      <c r="R49" s="48" t="s">
        <v>888</v>
      </c>
      <c r="S49" s="47"/>
      <c r="T49" s="44" t="s">
        <v>877</v>
      </c>
      <c r="U49" s="44" t="s">
        <v>896</v>
      </c>
      <c r="V49" s="49">
        <v>1</v>
      </c>
      <c r="Y49" s="44"/>
      <c r="Z49" s="44"/>
      <c r="AA49" s="44"/>
      <c r="AB49" s="46"/>
    </row>
    <row r="50" spans="1:28">
      <c r="A50" s="47"/>
      <c r="B50" s="44">
        <v>-69.65981635</v>
      </c>
      <c r="C50" s="44">
        <v>44.52698401</v>
      </c>
      <c r="D50" s="44" t="s">
        <v>16</v>
      </c>
      <c r="E50" s="44" t="s">
        <v>14</v>
      </c>
      <c r="F50" s="45"/>
      <c r="G50" s="45"/>
      <c r="H50" s="46">
        <v>1</v>
      </c>
      <c r="I50" s="47">
        <v>15</v>
      </c>
      <c r="J50" s="47" t="s">
        <v>53</v>
      </c>
      <c r="K50" s="47" t="s">
        <v>53</v>
      </c>
      <c r="L50" s="47" t="s">
        <v>53</v>
      </c>
      <c r="M50" s="47" t="s">
        <v>53</v>
      </c>
      <c r="N50" s="47" t="s">
        <v>53</v>
      </c>
      <c r="O50" s="47">
        <v>15</v>
      </c>
      <c r="P50" s="47" t="s">
        <v>885</v>
      </c>
      <c r="Q50" s="44" t="s">
        <v>893</v>
      </c>
      <c r="R50" s="48" t="s">
        <v>888</v>
      </c>
      <c r="S50" s="47"/>
      <c r="T50" s="44" t="s">
        <v>877</v>
      </c>
      <c r="U50" s="44" t="s">
        <v>896</v>
      </c>
      <c r="V50" s="49">
        <v>1</v>
      </c>
      <c r="Y50" s="44"/>
      <c r="Z50" s="44"/>
      <c r="AA50" s="44"/>
      <c r="AB50" s="46"/>
    </row>
    <row r="51" spans="1:28">
      <c r="A51" s="47"/>
      <c r="B51" s="44">
        <v>-69.653036819999997</v>
      </c>
      <c r="C51" s="44">
        <v>44.577206799999999</v>
      </c>
      <c r="D51" s="44" t="s">
        <v>16</v>
      </c>
      <c r="E51" s="44" t="s">
        <v>14</v>
      </c>
      <c r="F51" s="45"/>
      <c r="G51" s="45"/>
      <c r="H51" s="46">
        <v>1</v>
      </c>
      <c r="I51" s="47">
        <v>15</v>
      </c>
      <c r="J51" s="47" t="s">
        <v>53</v>
      </c>
      <c r="K51" s="47" t="s">
        <v>53</v>
      </c>
      <c r="L51" s="47" t="s">
        <v>53</v>
      </c>
      <c r="M51" s="47" t="s">
        <v>53</v>
      </c>
      <c r="N51" s="47" t="s">
        <v>53</v>
      </c>
      <c r="O51" s="47">
        <v>14</v>
      </c>
      <c r="P51" s="47" t="s">
        <v>883</v>
      </c>
      <c r="Q51" s="44" t="s">
        <v>893</v>
      </c>
      <c r="R51" s="48" t="s">
        <v>888</v>
      </c>
      <c r="S51" s="47"/>
      <c r="T51" s="44" t="s">
        <v>877</v>
      </c>
      <c r="U51" s="44" t="s">
        <v>896</v>
      </c>
      <c r="V51" s="49">
        <v>1</v>
      </c>
      <c r="Y51" s="44"/>
      <c r="Z51" s="44"/>
      <c r="AA51" s="44"/>
      <c r="AB51" s="46"/>
    </row>
    <row r="52" spans="1:28">
      <c r="A52" s="47"/>
      <c r="B52" s="44">
        <v>-69.654957019999998</v>
      </c>
      <c r="C52" s="44">
        <v>44.580066170000002</v>
      </c>
      <c r="D52" s="44" t="s">
        <v>16</v>
      </c>
      <c r="E52" s="44" t="s">
        <v>14</v>
      </c>
      <c r="F52" s="45"/>
      <c r="G52" s="45"/>
      <c r="H52" s="46">
        <v>1</v>
      </c>
      <c r="I52" s="47">
        <v>15</v>
      </c>
      <c r="J52" s="47" t="s">
        <v>53</v>
      </c>
      <c r="K52" s="47" t="s">
        <v>53</v>
      </c>
      <c r="L52" s="47" t="s">
        <v>53</v>
      </c>
      <c r="M52" s="47" t="s">
        <v>53</v>
      </c>
      <c r="N52" s="47" t="s">
        <v>53</v>
      </c>
      <c r="O52" s="47">
        <v>10</v>
      </c>
      <c r="P52" s="47" t="s">
        <v>883</v>
      </c>
      <c r="Q52" s="44" t="s">
        <v>893</v>
      </c>
      <c r="R52" s="48" t="s">
        <v>888</v>
      </c>
      <c r="S52" s="47"/>
      <c r="T52" s="44" t="s">
        <v>877</v>
      </c>
      <c r="U52" s="44" t="s">
        <v>896</v>
      </c>
      <c r="V52" s="49">
        <v>1</v>
      </c>
      <c r="Y52" s="44"/>
      <c r="Z52" s="44"/>
      <c r="AA52" s="44"/>
      <c r="AB52" s="46"/>
    </row>
    <row r="53" spans="1:28">
      <c r="A53" s="47"/>
      <c r="B53" s="44">
        <v>-69.642328269999993</v>
      </c>
      <c r="C53" s="44">
        <v>44.53535187</v>
      </c>
      <c r="D53" s="44" t="s">
        <v>22</v>
      </c>
      <c r="E53" s="44" t="s">
        <v>21</v>
      </c>
      <c r="F53" s="45"/>
      <c r="G53" s="45"/>
      <c r="H53" s="46">
        <v>1</v>
      </c>
      <c r="I53" s="47">
        <v>15</v>
      </c>
      <c r="J53" s="47" t="s">
        <v>53</v>
      </c>
      <c r="K53" s="47" t="s">
        <v>53</v>
      </c>
      <c r="L53" s="47" t="s">
        <v>53</v>
      </c>
      <c r="M53" s="47" t="s">
        <v>53</v>
      </c>
      <c r="N53" s="47" t="s">
        <v>53</v>
      </c>
      <c r="O53" s="47">
        <v>5</v>
      </c>
      <c r="P53" s="47" t="s">
        <v>885</v>
      </c>
      <c r="Q53" s="44" t="s">
        <v>893</v>
      </c>
      <c r="R53" s="48" t="s">
        <v>888</v>
      </c>
      <c r="S53" s="47"/>
      <c r="T53" s="44" t="s">
        <v>877</v>
      </c>
      <c r="U53" s="44" t="s">
        <v>896</v>
      </c>
      <c r="V53" s="49">
        <v>1</v>
      </c>
      <c r="Y53" s="44"/>
      <c r="Z53" s="44"/>
      <c r="AA53" s="44"/>
      <c r="AB53" s="46"/>
    </row>
    <row r="54" spans="1:28">
      <c r="A54" s="47"/>
      <c r="B54" s="44">
        <v>-69.646332349999994</v>
      </c>
      <c r="C54" s="44">
        <v>44.563353659999997</v>
      </c>
      <c r="D54" s="44" t="s">
        <v>33</v>
      </c>
      <c r="E54" s="44" t="s">
        <v>14</v>
      </c>
      <c r="F54" s="45"/>
      <c r="G54" s="45"/>
      <c r="H54" s="46">
        <v>1</v>
      </c>
      <c r="I54" s="47">
        <v>15</v>
      </c>
      <c r="J54" s="47" t="s">
        <v>53</v>
      </c>
      <c r="K54" s="47" t="s">
        <v>53</v>
      </c>
      <c r="L54" s="47" t="s">
        <v>53</v>
      </c>
      <c r="M54" s="47" t="s">
        <v>53</v>
      </c>
      <c r="N54" s="47" t="s">
        <v>53</v>
      </c>
      <c r="O54" s="47">
        <v>2</v>
      </c>
      <c r="P54" s="47" t="s">
        <v>883</v>
      </c>
      <c r="Q54" s="44" t="s">
        <v>893</v>
      </c>
      <c r="R54" s="48" t="s">
        <v>888</v>
      </c>
      <c r="S54" s="47"/>
      <c r="T54" s="44" t="s">
        <v>877</v>
      </c>
      <c r="U54" s="44" t="s">
        <v>896</v>
      </c>
      <c r="V54" s="49">
        <v>1</v>
      </c>
      <c r="Y54" s="44"/>
      <c r="Z54" s="44"/>
      <c r="AA54" s="44"/>
      <c r="AB54" s="46"/>
    </row>
    <row r="55" spans="1:28">
      <c r="A55" s="47"/>
      <c r="B55" s="44">
        <v>-69.652367479999995</v>
      </c>
      <c r="C55" s="44">
        <v>44.575610589999997</v>
      </c>
      <c r="D55" s="44" t="s">
        <v>16</v>
      </c>
      <c r="E55" s="44" t="s">
        <v>14</v>
      </c>
      <c r="F55" s="45"/>
      <c r="G55" s="45"/>
      <c r="H55" s="46">
        <v>1</v>
      </c>
      <c r="I55" s="47">
        <v>14</v>
      </c>
      <c r="J55" s="47">
        <v>1</v>
      </c>
      <c r="K55" s="47" t="s">
        <v>53</v>
      </c>
      <c r="L55" s="47" t="s">
        <v>53</v>
      </c>
      <c r="M55" s="47" t="s">
        <v>53</v>
      </c>
      <c r="N55" s="47" t="s">
        <v>53</v>
      </c>
      <c r="O55" s="47">
        <v>30</v>
      </c>
      <c r="P55" s="47" t="s">
        <v>883</v>
      </c>
      <c r="Q55" s="44" t="s">
        <v>893</v>
      </c>
      <c r="R55" s="48" t="s">
        <v>888</v>
      </c>
      <c r="S55" s="47"/>
      <c r="T55" s="44" t="s">
        <v>877</v>
      </c>
      <c r="U55" s="44" t="s">
        <v>896</v>
      </c>
      <c r="V55" s="49">
        <v>1</v>
      </c>
      <c r="Y55" s="44"/>
      <c r="Z55" s="44"/>
      <c r="AA55" s="44"/>
      <c r="AB55" s="46"/>
    </row>
    <row r="56" spans="1:28">
      <c r="A56" s="47"/>
      <c r="B56" s="44">
        <v>-69.651074620000003</v>
      </c>
      <c r="C56" s="44">
        <v>44.570940739999998</v>
      </c>
      <c r="D56" s="44" t="s">
        <v>16</v>
      </c>
      <c r="E56" s="44" t="s">
        <v>14</v>
      </c>
      <c r="F56" s="45"/>
      <c r="G56" s="45"/>
      <c r="H56" s="46">
        <v>1</v>
      </c>
      <c r="I56" s="47">
        <v>14</v>
      </c>
      <c r="J56" s="47" t="s">
        <v>53</v>
      </c>
      <c r="K56" s="47" t="s">
        <v>53</v>
      </c>
      <c r="L56" s="47" t="s">
        <v>53</v>
      </c>
      <c r="M56" s="47" t="s">
        <v>53</v>
      </c>
      <c r="N56" s="47" t="s">
        <v>53</v>
      </c>
      <c r="O56" s="47">
        <v>18</v>
      </c>
      <c r="P56" s="47" t="s">
        <v>883</v>
      </c>
      <c r="Q56" s="44" t="s">
        <v>893</v>
      </c>
      <c r="R56" s="48" t="s">
        <v>888</v>
      </c>
      <c r="S56" s="47"/>
      <c r="T56" s="44" t="s">
        <v>877</v>
      </c>
      <c r="U56" s="44" t="s">
        <v>896</v>
      </c>
      <c r="V56" s="49">
        <v>1</v>
      </c>
      <c r="Y56" s="44"/>
      <c r="Z56" s="44"/>
      <c r="AA56" s="44"/>
      <c r="AB56" s="46"/>
    </row>
    <row r="57" spans="1:28">
      <c r="A57" s="47"/>
      <c r="B57" s="44">
        <v>-69.659877910000006</v>
      </c>
      <c r="C57" s="44">
        <v>44.526985359999998</v>
      </c>
      <c r="D57" s="44" t="s">
        <v>16</v>
      </c>
      <c r="E57" s="44" t="s">
        <v>14</v>
      </c>
      <c r="F57" s="45"/>
      <c r="G57" s="45"/>
      <c r="H57" s="46">
        <v>1</v>
      </c>
      <c r="I57" s="47">
        <v>14</v>
      </c>
      <c r="J57" s="47" t="s">
        <v>53</v>
      </c>
      <c r="K57" s="47" t="s">
        <v>53</v>
      </c>
      <c r="L57" s="47" t="s">
        <v>53</v>
      </c>
      <c r="M57" s="47" t="s">
        <v>53</v>
      </c>
      <c r="N57" s="47" t="s">
        <v>53</v>
      </c>
      <c r="O57" s="47">
        <v>18</v>
      </c>
      <c r="P57" s="47" t="s">
        <v>885</v>
      </c>
      <c r="Q57" s="44" t="s">
        <v>893</v>
      </c>
      <c r="R57" s="48" t="s">
        <v>888</v>
      </c>
      <c r="S57" s="47"/>
      <c r="T57" s="44" t="s">
        <v>877</v>
      </c>
      <c r="U57" s="44" t="s">
        <v>896</v>
      </c>
      <c r="V57" s="49">
        <v>1</v>
      </c>
      <c r="Y57" s="44"/>
      <c r="Z57" s="44"/>
      <c r="AA57" s="44"/>
      <c r="AB57" s="46"/>
    </row>
    <row r="58" spans="1:28">
      <c r="A58" s="47"/>
      <c r="B58" s="44">
        <v>-69.651208830000002</v>
      </c>
      <c r="C58" s="44">
        <v>44.571125870000003</v>
      </c>
      <c r="D58" s="44" t="s">
        <v>16</v>
      </c>
      <c r="E58" s="44" t="s">
        <v>14</v>
      </c>
      <c r="F58" s="45"/>
      <c r="G58" s="45"/>
      <c r="H58" s="46">
        <v>1</v>
      </c>
      <c r="I58" s="47">
        <v>14</v>
      </c>
      <c r="J58" s="47" t="s">
        <v>53</v>
      </c>
      <c r="K58" s="47" t="s">
        <v>53</v>
      </c>
      <c r="L58" s="47" t="s">
        <v>53</v>
      </c>
      <c r="M58" s="47" t="s">
        <v>53</v>
      </c>
      <c r="N58" s="47" t="s">
        <v>53</v>
      </c>
      <c r="O58" s="47">
        <v>15</v>
      </c>
      <c r="P58" s="47" t="s">
        <v>883</v>
      </c>
      <c r="Q58" s="44" t="s">
        <v>893</v>
      </c>
      <c r="R58" s="48" t="s">
        <v>888</v>
      </c>
      <c r="S58" s="47"/>
      <c r="T58" s="44" t="s">
        <v>877</v>
      </c>
      <c r="U58" s="44" t="s">
        <v>896</v>
      </c>
      <c r="V58" s="49">
        <v>1</v>
      </c>
      <c r="Y58" s="44"/>
      <c r="Z58" s="44"/>
      <c r="AA58" s="44"/>
      <c r="AB58" s="46"/>
    </row>
    <row r="59" spans="1:28">
      <c r="A59" s="47"/>
      <c r="B59" s="44">
        <v>-69.652349939999993</v>
      </c>
      <c r="C59" s="44">
        <v>44.575656799999997</v>
      </c>
      <c r="D59" s="44" t="s">
        <v>16</v>
      </c>
      <c r="E59" s="44" t="s">
        <v>21</v>
      </c>
      <c r="F59" s="45"/>
      <c r="G59" s="45"/>
      <c r="H59" s="46">
        <v>1</v>
      </c>
      <c r="I59" s="47">
        <v>14</v>
      </c>
      <c r="J59" s="47" t="s">
        <v>53</v>
      </c>
      <c r="K59" s="47" t="s">
        <v>53</v>
      </c>
      <c r="L59" s="47" t="s">
        <v>53</v>
      </c>
      <c r="M59" s="47" t="s">
        <v>53</v>
      </c>
      <c r="N59" s="47" t="s">
        <v>53</v>
      </c>
      <c r="O59" s="47">
        <v>12</v>
      </c>
      <c r="P59" s="47" t="s">
        <v>883</v>
      </c>
      <c r="Q59" s="44" t="s">
        <v>893</v>
      </c>
      <c r="R59" s="48" t="s">
        <v>888</v>
      </c>
      <c r="S59" s="47"/>
      <c r="T59" s="44" t="s">
        <v>877</v>
      </c>
      <c r="U59" s="44" t="s">
        <v>896</v>
      </c>
      <c r="V59" s="49">
        <v>1</v>
      </c>
      <c r="Y59" s="44"/>
      <c r="Z59" s="44"/>
      <c r="AA59" s="44"/>
      <c r="AB59" s="46"/>
    </row>
    <row r="60" spans="1:28">
      <c r="A60" s="47"/>
      <c r="B60" s="44">
        <v>-69.652936890000007</v>
      </c>
      <c r="C60" s="44">
        <v>44.576905609999997</v>
      </c>
      <c r="D60" s="44" t="s">
        <v>16</v>
      </c>
      <c r="E60" s="44" t="s">
        <v>14</v>
      </c>
      <c r="F60" s="45"/>
      <c r="G60" s="45"/>
      <c r="H60" s="46">
        <v>1</v>
      </c>
      <c r="I60" s="47">
        <v>14</v>
      </c>
      <c r="J60" s="47" t="s">
        <v>53</v>
      </c>
      <c r="K60" s="47" t="s">
        <v>53</v>
      </c>
      <c r="L60" s="47" t="s">
        <v>53</v>
      </c>
      <c r="M60" s="47" t="s">
        <v>53</v>
      </c>
      <c r="N60" s="47" t="s">
        <v>53</v>
      </c>
      <c r="O60" s="47">
        <v>10</v>
      </c>
      <c r="P60" s="47" t="s">
        <v>883</v>
      </c>
      <c r="Q60" s="44" t="s">
        <v>893</v>
      </c>
      <c r="R60" s="48" t="s">
        <v>888</v>
      </c>
      <c r="S60" s="47"/>
      <c r="T60" s="44" t="s">
        <v>877</v>
      </c>
      <c r="U60" s="44" t="s">
        <v>896</v>
      </c>
      <c r="V60" s="49">
        <v>1</v>
      </c>
      <c r="Y60" s="44"/>
      <c r="Z60" s="44"/>
      <c r="AA60" s="44"/>
      <c r="AB60" s="46"/>
    </row>
    <row r="61" spans="1:28">
      <c r="A61" s="47"/>
      <c r="B61" s="44">
        <v>-69.655165850000003</v>
      </c>
      <c r="C61" s="44">
        <v>44.580304349999999</v>
      </c>
      <c r="D61" s="44" t="s">
        <v>16</v>
      </c>
      <c r="E61" s="44" t="s">
        <v>14</v>
      </c>
      <c r="F61" s="45"/>
      <c r="G61" s="45"/>
      <c r="H61" s="46">
        <v>1</v>
      </c>
      <c r="I61" s="47">
        <v>14</v>
      </c>
      <c r="J61" s="47" t="s">
        <v>53</v>
      </c>
      <c r="K61" s="47" t="s">
        <v>53</v>
      </c>
      <c r="L61" s="47" t="s">
        <v>53</v>
      </c>
      <c r="M61" s="47" t="s">
        <v>53</v>
      </c>
      <c r="N61" s="47" t="s">
        <v>53</v>
      </c>
      <c r="O61" s="47">
        <v>10</v>
      </c>
      <c r="P61" s="47" t="s">
        <v>883</v>
      </c>
      <c r="Q61" s="44" t="s">
        <v>893</v>
      </c>
      <c r="R61" s="48" t="s">
        <v>888</v>
      </c>
      <c r="S61" s="47"/>
      <c r="T61" s="44" t="s">
        <v>877</v>
      </c>
      <c r="U61" s="44" t="s">
        <v>896</v>
      </c>
      <c r="V61" s="49">
        <v>1</v>
      </c>
      <c r="Y61" s="44"/>
      <c r="Z61" s="44"/>
      <c r="AA61" s="44"/>
      <c r="AB61" s="46"/>
    </row>
    <row r="62" spans="1:28">
      <c r="A62" s="47"/>
      <c r="B62" s="44">
        <v>-69.652305119999994</v>
      </c>
      <c r="C62" s="44">
        <v>44.575447509999996</v>
      </c>
      <c r="D62" s="44" t="s">
        <v>16</v>
      </c>
      <c r="E62" s="44" t="s">
        <v>14</v>
      </c>
      <c r="F62" s="45"/>
      <c r="G62" s="45"/>
      <c r="H62" s="46">
        <v>1</v>
      </c>
      <c r="I62" s="47">
        <v>14</v>
      </c>
      <c r="J62" s="47" t="s">
        <v>53</v>
      </c>
      <c r="K62" s="47" t="s">
        <v>53</v>
      </c>
      <c r="L62" s="47" t="s">
        <v>53</v>
      </c>
      <c r="M62" s="47" t="s">
        <v>53</v>
      </c>
      <c r="N62" s="47" t="s">
        <v>53</v>
      </c>
      <c r="O62" s="47">
        <v>10</v>
      </c>
      <c r="P62" s="47" t="s">
        <v>883</v>
      </c>
      <c r="Q62" s="44" t="s">
        <v>893</v>
      </c>
      <c r="R62" s="48" t="s">
        <v>888</v>
      </c>
      <c r="S62" s="47"/>
      <c r="T62" s="44" t="s">
        <v>877</v>
      </c>
      <c r="U62" s="44" t="s">
        <v>896</v>
      </c>
      <c r="V62" s="49">
        <v>1</v>
      </c>
      <c r="Y62" s="44"/>
      <c r="Z62" s="44"/>
      <c r="AA62" s="44"/>
      <c r="AB62" s="46"/>
    </row>
    <row r="63" spans="1:28">
      <c r="A63" s="47"/>
      <c r="B63" s="44">
        <v>-69.659083370000005</v>
      </c>
      <c r="C63" s="44">
        <v>44.53413742</v>
      </c>
      <c r="D63" s="44" t="s">
        <v>52</v>
      </c>
      <c r="E63" s="44" t="s">
        <v>21</v>
      </c>
      <c r="F63" s="45"/>
      <c r="G63" s="45"/>
      <c r="H63" s="46">
        <v>1</v>
      </c>
      <c r="I63" s="47">
        <v>14</v>
      </c>
      <c r="J63" s="47" t="s">
        <v>53</v>
      </c>
      <c r="K63" s="47" t="s">
        <v>53</v>
      </c>
      <c r="L63" s="47" t="s">
        <v>53</v>
      </c>
      <c r="M63" s="47" t="s">
        <v>53</v>
      </c>
      <c r="N63" s="47" t="s">
        <v>53</v>
      </c>
      <c r="O63" s="47">
        <v>10</v>
      </c>
      <c r="P63" s="47" t="s">
        <v>883</v>
      </c>
      <c r="Q63" s="44" t="s">
        <v>893</v>
      </c>
      <c r="R63" s="48" t="s">
        <v>888</v>
      </c>
      <c r="S63" s="47"/>
      <c r="T63" s="44" t="s">
        <v>877</v>
      </c>
      <c r="U63" s="44" t="s">
        <v>896</v>
      </c>
      <c r="V63" s="49">
        <v>1</v>
      </c>
      <c r="Y63" s="44"/>
      <c r="Z63" s="44"/>
      <c r="AA63" s="44"/>
      <c r="AB63" s="46"/>
    </row>
    <row r="64" spans="1:28">
      <c r="A64" s="47"/>
      <c r="B64" s="44">
        <v>-69.654787769999999</v>
      </c>
      <c r="C64" s="44">
        <v>44.57963848</v>
      </c>
      <c r="D64" s="44" t="s">
        <v>16</v>
      </c>
      <c r="E64" s="44" t="s">
        <v>19</v>
      </c>
      <c r="F64" s="45"/>
      <c r="G64" s="45"/>
      <c r="H64" s="46">
        <v>1</v>
      </c>
      <c r="I64" s="47">
        <v>14</v>
      </c>
      <c r="J64" s="47" t="s">
        <v>53</v>
      </c>
      <c r="K64" s="47" t="s">
        <v>53</v>
      </c>
      <c r="L64" s="47" t="s">
        <v>53</v>
      </c>
      <c r="M64" s="47" t="s">
        <v>53</v>
      </c>
      <c r="N64" s="47" t="s">
        <v>53</v>
      </c>
      <c r="O64" s="47">
        <v>9</v>
      </c>
      <c r="P64" s="47" t="s">
        <v>883</v>
      </c>
      <c r="Q64" s="44" t="s">
        <v>893</v>
      </c>
      <c r="R64" s="48" t="s">
        <v>888</v>
      </c>
      <c r="S64" s="47"/>
      <c r="T64" s="44" t="s">
        <v>877</v>
      </c>
      <c r="U64" s="44" t="s">
        <v>896</v>
      </c>
      <c r="V64" s="49">
        <v>1</v>
      </c>
      <c r="Y64" s="44"/>
      <c r="Z64" s="44"/>
      <c r="AA64" s="44"/>
      <c r="AB64" s="46"/>
    </row>
    <row r="65" spans="1:28">
      <c r="A65" s="47"/>
      <c r="B65" s="44">
        <v>-69.654338969999998</v>
      </c>
      <c r="C65" s="44">
        <v>44.578644150000002</v>
      </c>
      <c r="D65" s="44" t="s">
        <v>16</v>
      </c>
      <c r="E65" s="44" t="s">
        <v>21</v>
      </c>
      <c r="F65" s="45"/>
      <c r="G65" s="45"/>
      <c r="H65" s="46">
        <v>1</v>
      </c>
      <c r="I65" s="47">
        <v>14</v>
      </c>
      <c r="J65" s="47" t="s">
        <v>53</v>
      </c>
      <c r="K65" s="47" t="s">
        <v>53</v>
      </c>
      <c r="L65" s="47" t="s">
        <v>53</v>
      </c>
      <c r="M65" s="47" t="s">
        <v>53</v>
      </c>
      <c r="N65" s="47" t="s">
        <v>53</v>
      </c>
      <c r="O65" s="47">
        <v>7</v>
      </c>
      <c r="P65" s="47" t="s">
        <v>883</v>
      </c>
      <c r="Q65" s="44" t="s">
        <v>893</v>
      </c>
      <c r="R65" s="48" t="s">
        <v>888</v>
      </c>
      <c r="S65" s="47"/>
      <c r="T65" s="44" t="s">
        <v>877</v>
      </c>
      <c r="U65" s="44" t="s">
        <v>896</v>
      </c>
      <c r="V65" s="49">
        <v>1</v>
      </c>
      <c r="Y65" s="44"/>
      <c r="Z65" s="44"/>
      <c r="AA65" s="44"/>
      <c r="AB65" s="46"/>
    </row>
    <row r="66" spans="1:28">
      <c r="A66" s="47"/>
      <c r="B66" s="44">
        <v>-69.651951749999995</v>
      </c>
      <c r="C66" s="44">
        <v>44.574166779999999</v>
      </c>
      <c r="D66" s="44" t="s">
        <v>16</v>
      </c>
      <c r="E66" s="44" t="s">
        <v>21</v>
      </c>
      <c r="F66" s="45"/>
      <c r="G66" s="45"/>
      <c r="H66" s="46">
        <v>1</v>
      </c>
      <c r="I66" s="47">
        <v>14</v>
      </c>
      <c r="J66" s="47" t="s">
        <v>53</v>
      </c>
      <c r="K66" s="47" t="s">
        <v>53</v>
      </c>
      <c r="L66" s="47" t="s">
        <v>53</v>
      </c>
      <c r="M66" s="47" t="s">
        <v>53</v>
      </c>
      <c r="N66" s="47" t="s">
        <v>53</v>
      </c>
      <c r="O66" s="47">
        <v>7</v>
      </c>
      <c r="P66" s="47" t="s">
        <v>883</v>
      </c>
      <c r="Q66" s="44" t="s">
        <v>893</v>
      </c>
      <c r="R66" s="48" t="s">
        <v>888</v>
      </c>
      <c r="S66" s="47"/>
      <c r="T66" s="44" t="s">
        <v>877</v>
      </c>
      <c r="U66" s="44" t="s">
        <v>896</v>
      </c>
      <c r="V66" s="49">
        <v>1</v>
      </c>
      <c r="Y66" s="44"/>
      <c r="Z66" s="44"/>
      <c r="AA66" s="44"/>
      <c r="AB66" s="46"/>
    </row>
    <row r="67" spans="1:28">
      <c r="A67" s="47"/>
      <c r="B67" s="44">
        <v>-69.65621874</v>
      </c>
      <c r="C67" s="44">
        <v>44.580582790000001</v>
      </c>
      <c r="D67" s="44" t="s">
        <v>51</v>
      </c>
      <c r="E67" s="44" t="s">
        <v>14</v>
      </c>
      <c r="F67" s="45"/>
      <c r="G67" s="45"/>
      <c r="H67" s="46">
        <v>1</v>
      </c>
      <c r="I67" s="47">
        <v>14</v>
      </c>
      <c r="J67" s="47" t="s">
        <v>53</v>
      </c>
      <c r="K67" s="47" t="s">
        <v>53</v>
      </c>
      <c r="L67" s="47" t="s">
        <v>53</v>
      </c>
      <c r="M67" s="47" t="s">
        <v>53</v>
      </c>
      <c r="N67" s="47" t="s">
        <v>53</v>
      </c>
      <c r="O67" s="47">
        <v>6</v>
      </c>
      <c r="P67" s="47" t="s">
        <v>883</v>
      </c>
      <c r="Q67" s="44" t="s">
        <v>893</v>
      </c>
      <c r="R67" s="48" t="s">
        <v>888</v>
      </c>
      <c r="S67" s="47"/>
      <c r="T67" s="44" t="s">
        <v>877</v>
      </c>
      <c r="U67" s="44" t="s">
        <v>896</v>
      </c>
      <c r="V67" s="49">
        <v>1</v>
      </c>
      <c r="Y67" s="44"/>
      <c r="Z67" s="44"/>
      <c r="AA67" s="44"/>
      <c r="AB67" s="46"/>
    </row>
    <row r="68" spans="1:28">
      <c r="A68" s="47"/>
      <c r="B68" s="44">
        <v>-69.651463190000001</v>
      </c>
      <c r="C68" s="44">
        <v>44.571968220000002</v>
      </c>
      <c r="D68" s="44" t="s">
        <v>16</v>
      </c>
      <c r="E68" s="44" t="s">
        <v>14</v>
      </c>
      <c r="F68" s="45"/>
      <c r="G68" s="45"/>
      <c r="H68" s="46">
        <v>1</v>
      </c>
      <c r="I68" s="47">
        <v>14</v>
      </c>
      <c r="J68" s="47" t="s">
        <v>53</v>
      </c>
      <c r="K68" s="47" t="s">
        <v>53</v>
      </c>
      <c r="L68" s="47" t="s">
        <v>53</v>
      </c>
      <c r="M68" s="47" t="s">
        <v>53</v>
      </c>
      <c r="N68" s="47" t="s">
        <v>53</v>
      </c>
      <c r="O68" s="47">
        <v>4</v>
      </c>
      <c r="P68" s="47" t="s">
        <v>883</v>
      </c>
      <c r="Q68" s="44" t="s">
        <v>893</v>
      </c>
      <c r="R68" s="48" t="s">
        <v>888</v>
      </c>
      <c r="S68" s="47"/>
      <c r="T68" s="44" t="s">
        <v>877</v>
      </c>
      <c r="U68" s="44" t="s">
        <v>896</v>
      </c>
      <c r="V68" s="49">
        <v>1</v>
      </c>
      <c r="Y68" s="44"/>
      <c r="Z68" s="44"/>
      <c r="AA68" s="44"/>
      <c r="AB68" s="46"/>
    </row>
    <row r="69" spans="1:28">
      <c r="A69" s="47"/>
      <c r="B69" s="44">
        <v>-69.628330239999997</v>
      </c>
      <c r="C69" s="44">
        <v>44.550194359999999</v>
      </c>
      <c r="D69" s="44" t="s">
        <v>45</v>
      </c>
      <c r="E69" s="44" t="s">
        <v>19</v>
      </c>
      <c r="F69" s="45"/>
      <c r="G69" s="45"/>
      <c r="H69" s="46">
        <v>1</v>
      </c>
      <c r="I69" s="47">
        <v>14</v>
      </c>
      <c r="J69" s="47" t="s">
        <v>53</v>
      </c>
      <c r="K69" s="47" t="s">
        <v>53</v>
      </c>
      <c r="L69" s="47" t="s">
        <v>53</v>
      </c>
      <c r="M69" s="47" t="s">
        <v>53</v>
      </c>
      <c r="N69" s="47" t="s">
        <v>53</v>
      </c>
      <c r="O69" s="47">
        <v>2</v>
      </c>
      <c r="P69" s="47" t="s">
        <v>883</v>
      </c>
      <c r="Q69" s="44" t="s">
        <v>893</v>
      </c>
      <c r="R69" s="48" t="s">
        <v>888</v>
      </c>
      <c r="S69" s="47"/>
      <c r="T69" s="44" t="s">
        <v>877</v>
      </c>
      <c r="U69" s="44" t="s">
        <v>896</v>
      </c>
      <c r="V69" s="49">
        <v>1</v>
      </c>
      <c r="Y69" s="44"/>
      <c r="Z69" s="44"/>
      <c r="AA69" s="44"/>
      <c r="AB69" s="46"/>
    </row>
    <row r="70" spans="1:28">
      <c r="A70" s="47"/>
      <c r="B70" s="44">
        <v>-69.63054984</v>
      </c>
      <c r="C70" s="44">
        <v>44.567158679999999</v>
      </c>
      <c r="D70" s="44" t="s">
        <v>36</v>
      </c>
      <c r="E70" s="44" t="s">
        <v>14</v>
      </c>
      <c r="F70" s="45"/>
      <c r="G70" s="45"/>
      <c r="H70" s="46">
        <v>1</v>
      </c>
      <c r="I70" s="47">
        <v>14</v>
      </c>
      <c r="J70" s="47" t="s">
        <v>53</v>
      </c>
      <c r="K70" s="47" t="s">
        <v>53</v>
      </c>
      <c r="L70" s="47" t="s">
        <v>53</v>
      </c>
      <c r="M70" s="47" t="s">
        <v>53</v>
      </c>
      <c r="N70" s="47" t="s">
        <v>53</v>
      </c>
      <c r="O70" s="47">
        <v>2</v>
      </c>
      <c r="P70" s="47" t="s">
        <v>883</v>
      </c>
      <c r="Q70" s="44" t="s">
        <v>893</v>
      </c>
      <c r="R70" s="48" t="s">
        <v>888</v>
      </c>
      <c r="S70" s="47"/>
      <c r="T70" s="44" t="s">
        <v>877</v>
      </c>
      <c r="U70" s="44" t="s">
        <v>896</v>
      </c>
      <c r="V70" s="49">
        <v>1</v>
      </c>
      <c r="Y70" s="44"/>
      <c r="Z70" s="44"/>
      <c r="AA70" s="44"/>
      <c r="AB70" s="46"/>
    </row>
    <row r="71" spans="1:28">
      <c r="A71" s="53" t="s">
        <v>1104</v>
      </c>
      <c r="B71" s="50">
        <v>-69.646170429999998</v>
      </c>
      <c r="C71" s="50">
        <v>44.563222080000003</v>
      </c>
      <c r="D71" s="50" t="s">
        <v>33</v>
      </c>
      <c r="E71" s="44" t="s">
        <v>14</v>
      </c>
      <c r="F71" s="45"/>
      <c r="G71" s="45"/>
      <c r="H71" s="46">
        <v>1</v>
      </c>
      <c r="I71" s="47">
        <v>14</v>
      </c>
      <c r="J71" s="47" t="s">
        <v>53</v>
      </c>
      <c r="K71" s="47" t="s">
        <v>53</v>
      </c>
      <c r="L71" s="47" t="s">
        <v>53</v>
      </c>
      <c r="M71" s="47" t="s">
        <v>53</v>
      </c>
      <c r="N71" s="47" t="s">
        <v>53</v>
      </c>
      <c r="O71" s="47">
        <v>2</v>
      </c>
      <c r="P71" s="47" t="s">
        <v>883</v>
      </c>
      <c r="Q71" s="44" t="s">
        <v>893</v>
      </c>
      <c r="R71" s="48" t="s">
        <v>888</v>
      </c>
      <c r="S71" s="47"/>
      <c r="T71" s="44" t="s">
        <v>877</v>
      </c>
      <c r="U71" s="44" t="s">
        <v>896</v>
      </c>
      <c r="V71" s="49">
        <v>1</v>
      </c>
      <c r="Y71" s="44"/>
      <c r="Z71" s="44"/>
      <c r="AA71" s="44"/>
      <c r="AB71" s="46"/>
    </row>
    <row r="72" spans="1:28">
      <c r="A72" s="52" t="s">
        <v>1105</v>
      </c>
      <c r="B72" s="51">
        <v>-69.628173619999998</v>
      </c>
      <c r="C72" s="51">
        <v>44.552741130000001</v>
      </c>
      <c r="D72" s="51" t="s">
        <v>33</v>
      </c>
      <c r="E72" s="44" t="s">
        <v>14</v>
      </c>
      <c r="F72" s="45"/>
      <c r="G72" s="45"/>
      <c r="H72" s="46">
        <v>1</v>
      </c>
      <c r="I72" s="47">
        <v>14</v>
      </c>
      <c r="J72" s="47">
        <v>11</v>
      </c>
      <c r="K72" s="47">
        <v>11</v>
      </c>
      <c r="L72" s="47" t="s">
        <v>53</v>
      </c>
      <c r="M72" s="47" t="s">
        <v>53</v>
      </c>
      <c r="N72" s="47" t="s">
        <v>53</v>
      </c>
      <c r="O72" s="47">
        <v>2</v>
      </c>
      <c r="P72" s="47" t="s">
        <v>883</v>
      </c>
      <c r="Q72" s="44" t="s">
        <v>893</v>
      </c>
      <c r="R72" s="48" t="s">
        <v>888</v>
      </c>
      <c r="S72" s="47"/>
      <c r="T72" s="44" t="s">
        <v>877</v>
      </c>
      <c r="U72" s="44" t="s">
        <v>896</v>
      </c>
      <c r="V72" s="49">
        <v>1</v>
      </c>
      <c r="Y72" s="44"/>
      <c r="Z72" s="44"/>
      <c r="AA72" s="44"/>
      <c r="AB72" s="46"/>
    </row>
    <row r="73" spans="1:28">
      <c r="A73" s="47"/>
      <c r="B73" s="44">
        <v>-69.659194839999998</v>
      </c>
      <c r="C73" s="44">
        <v>44.534173850000002</v>
      </c>
      <c r="D73" s="44" t="s">
        <v>13</v>
      </c>
      <c r="E73" s="44" t="s">
        <v>21</v>
      </c>
      <c r="F73" s="45"/>
      <c r="G73" s="45"/>
      <c r="H73" s="46">
        <v>1</v>
      </c>
      <c r="I73" s="47">
        <v>14</v>
      </c>
      <c r="J73" s="47">
        <v>14</v>
      </c>
      <c r="K73" s="47" t="s">
        <v>54</v>
      </c>
      <c r="L73" s="47">
        <v>8</v>
      </c>
      <c r="M73" s="47">
        <v>8</v>
      </c>
      <c r="N73" s="47">
        <v>7</v>
      </c>
      <c r="O73" s="47">
        <v>2</v>
      </c>
      <c r="P73" s="47" t="s">
        <v>883</v>
      </c>
      <c r="Q73" s="44" t="s">
        <v>893</v>
      </c>
      <c r="R73" s="48" t="s">
        <v>888</v>
      </c>
      <c r="S73" s="47"/>
      <c r="T73" s="44" t="s">
        <v>877</v>
      </c>
      <c r="U73" s="44" t="s">
        <v>896</v>
      </c>
      <c r="V73" s="49">
        <v>1</v>
      </c>
      <c r="Y73" s="44"/>
      <c r="Z73" s="44"/>
      <c r="AA73" s="44"/>
      <c r="AB73" s="46"/>
    </row>
    <row r="74" spans="1:28">
      <c r="A74" s="47"/>
      <c r="B74" s="44">
        <v>-69.652709759999993</v>
      </c>
      <c r="C74" s="44">
        <v>44.576258459999998</v>
      </c>
      <c r="D74" s="44" t="s">
        <v>16</v>
      </c>
      <c r="E74" s="44" t="s">
        <v>14</v>
      </c>
      <c r="F74" s="45"/>
      <c r="G74" s="45"/>
      <c r="H74" s="46">
        <v>1</v>
      </c>
      <c r="I74" s="47">
        <v>13</v>
      </c>
      <c r="J74" s="47" t="s">
        <v>54</v>
      </c>
      <c r="K74" s="47" t="s">
        <v>53</v>
      </c>
      <c r="L74" s="47" t="s">
        <v>53</v>
      </c>
      <c r="M74" s="47" t="s">
        <v>53</v>
      </c>
      <c r="N74" s="47" t="s">
        <v>53</v>
      </c>
      <c r="O74" s="47">
        <v>30</v>
      </c>
      <c r="P74" s="47" t="s">
        <v>883</v>
      </c>
      <c r="Q74" s="44" t="s">
        <v>893</v>
      </c>
      <c r="R74" s="48" t="s">
        <v>888</v>
      </c>
      <c r="S74" s="47"/>
      <c r="T74" s="44" t="s">
        <v>877</v>
      </c>
      <c r="U74" s="44" t="s">
        <v>896</v>
      </c>
      <c r="V74" s="49">
        <v>1</v>
      </c>
      <c r="Y74" s="44"/>
      <c r="Z74" s="44"/>
      <c r="AA74" s="44"/>
      <c r="AB74" s="46"/>
    </row>
    <row r="75" spans="1:28">
      <c r="A75" s="47"/>
      <c r="B75" s="44">
        <v>-69.652065969999995</v>
      </c>
      <c r="C75" s="44">
        <v>44.574041440000002</v>
      </c>
      <c r="D75" s="44" t="s">
        <v>16</v>
      </c>
      <c r="E75" s="44" t="s">
        <v>14</v>
      </c>
      <c r="F75" s="45"/>
      <c r="G75" s="45"/>
      <c r="H75" s="46">
        <v>1</v>
      </c>
      <c r="I75" s="47">
        <v>13</v>
      </c>
      <c r="J75" s="47" t="s">
        <v>54</v>
      </c>
      <c r="K75" s="47" t="s">
        <v>54</v>
      </c>
      <c r="L75" s="47" t="s">
        <v>53</v>
      </c>
      <c r="M75" s="47" t="s">
        <v>53</v>
      </c>
      <c r="N75" s="47" t="s">
        <v>53</v>
      </c>
      <c r="O75" s="47">
        <v>20</v>
      </c>
      <c r="P75" s="47" t="s">
        <v>883</v>
      </c>
      <c r="Q75" s="44" t="s">
        <v>893</v>
      </c>
      <c r="R75" s="48" t="s">
        <v>888</v>
      </c>
      <c r="S75" s="47"/>
      <c r="T75" s="44" t="s">
        <v>877</v>
      </c>
      <c r="U75" s="44" t="s">
        <v>896</v>
      </c>
      <c r="V75" s="49">
        <v>1</v>
      </c>
      <c r="Y75" s="44"/>
      <c r="Z75" s="44"/>
      <c r="AA75" s="44"/>
      <c r="AB75" s="46"/>
    </row>
    <row r="76" spans="1:28">
      <c r="A76" s="47"/>
      <c r="B76" s="44">
        <v>-69.652679379999995</v>
      </c>
      <c r="C76" s="44">
        <v>44.576198699999999</v>
      </c>
      <c r="D76" s="44" t="s">
        <v>16</v>
      </c>
      <c r="E76" s="44" t="s">
        <v>14</v>
      </c>
      <c r="F76" s="45"/>
      <c r="G76" s="45"/>
      <c r="H76" s="46">
        <v>1</v>
      </c>
      <c r="I76" s="47">
        <v>13</v>
      </c>
      <c r="J76" s="47" t="s">
        <v>54</v>
      </c>
      <c r="K76" s="47" t="s">
        <v>53</v>
      </c>
      <c r="L76" s="47" t="s">
        <v>53</v>
      </c>
      <c r="M76" s="47" t="s">
        <v>53</v>
      </c>
      <c r="N76" s="47" t="s">
        <v>53</v>
      </c>
      <c r="O76" s="47">
        <v>20</v>
      </c>
      <c r="P76" s="47" t="s">
        <v>883</v>
      </c>
      <c r="Q76" s="44" t="s">
        <v>893</v>
      </c>
      <c r="R76" s="48" t="s">
        <v>888</v>
      </c>
      <c r="S76" s="47"/>
      <c r="T76" s="44" t="s">
        <v>877</v>
      </c>
      <c r="U76" s="44" t="s">
        <v>896</v>
      </c>
      <c r="V76" s="49">
        <v>1</v>
      </c>
      <c r="Y76" s="44"/>
      <c r="Z76" s="44"/>
      <c r="AA76" s="44"/>
      <c r="AB76" s="46"/>
    </row>
    <row r="77" spans="1:28">
      <c r="A77" s="47"/>
      <c r="B77" s="44">
        <v>-69.64377073</v>
      </c>
      <c r="C77" s="44">
        <v>44.53456225</v>
      </c>
      <c r="D77" s="44" t="s">
        <v>16</v>
      </c>
      <c r="E77" s="44" t="s">
        <v>14</v>
      </c>
      <c r="F77" s="45"/>
      <c r="G77" s="45"/>
      <c r="H77" s="46">
        <v>1</v>
      </c>
      <c r="I77" s="47">
        <v>13</v>
      </c>
      <c r="J77" s="47" t="s">
        <v>53</v>
      </c>
      <c r="K77" s="47" t="s">
        <v>53</v>
      </c>
      <c r="L77" s="47" t="s">
        <v>53</v>
      </c>
      <c r="M77" s="47" t="s">
        <v>53</v>
      </c>
      <c r="N77" s="47" t="s">
        <v>53</v>
      </c>
      <c r="O77" s="47">
        <v>15</v>
      </c>
      <c r="P77" s="47" t="s">
        <v>883</v>
      </c>
      <c r="Q77" s="44" t="s">
        <v>893</v>
      </c>
      <c r="R77" s="48" t="s">
        <v>888</v>
      </c>
      <c r="S77" s="47"/>
      <c r="T77" s="44" t="s">
        <v>877</v>
      </c>
      <c r="U77" s="44" t="s">
        <v>896</v>
      </c>
      <c r="V77" s="49">
        <v>1</v>
      </c>
      <c r="Y77" s="44"/>
      <c r="Z77" s="44"/>
      <c r="AA77" s="44"/>
      <c r="AB77" s="46"/>
    </row>
    <row r="78" spans="1:28">
      <c r="A78" s="47"/>
      <c r="B78" s="44">
        <v>-69.659379630000004</v>
      </c>
      <c r="C78" s="44">
        <v>44.52722559</v>
      </c>
      <c r="D78" s="44" t="s">
        <v>16</v>
      </c>
      <c r="E78" s="44" t="s">
        <v>14</v>
      </c>
      <c r="F78" s="45"/>
      <c r="G78" s="45"/>
      <c r="H78" s="46">
        <v>1</v>
      </c>
      <c r="I78" s="47">
        <v>13</v>
      </c>
      <c r="J78" s="47" t="s">
        <v>53</v>
      </c>
      <c r="K78" s="47" t="s">
        <v>53</v>
      </c>
      <c r="L78" s="47" t="s">
        <v>53</v>
      </c>
      <c r="M78" s="47" t="s">
        <v>53</v>
      </c>
      <c r="N78" s="47" t="s">
        <v>53</v>
      </c>
      <c r="O78" s="47">
        <v>11</v>
      </c>
      <c r="P78" s="47" t="s">
        <v>883</v>
      </c>
      <c r="Q78" s="44" t="s">
        <v>893</v>
      </c>
      <c r="R78" s="48" t="s">
        <v>888</v>
      </c>
      <c r="S78" s="47"/>
      <c r="T78" s="44" t="s">
        <v>877</v>
      </c>
      <c r="U78" s="44" t="s">
        <v>896</v>
      </c>
      <c r="V78" s="49">
        <v>1</v>
      </c>
      <c r="Y78" s="44"/>
      <c r="Z78" s="44"/>
      <c r="AA78" s="44"/>
      <c r="AB78" s="46"/>
    </row>
    <row r="79" spans="1:28">
      <c r="A79" s="47"/>
      <c r="B79" s="44">
        <v>-69.659840360000004</v>
      </c>
      <c r="C79" s="44">
        <v>44.526965240000003</v>
      </c>
      <c r="D79" s="44" t="s">
        <v>16</v>
      </c>
      <c r="E79" s="44" t="s">
        <v>14</v>
      </c>
      <c r="F79" s="45"/>
      <c r="G79" s="45"/>
      <c r="H79" s="46">
        <v>1</v>
      </c>
      <c r="I79" s="47">
        <v>13</v>
      </c>
      <c r="J79" s="47" t="s">
        <v>53</v>
      </c>
      <c r="K79" s="47" t="s">
        <v>53</v>
      </c>
      <c r="L79" s="47" t="s">
        <v>53</v>
      </c>
      <c r="M79" s="47" t="s">
        <v>53</v>
      </c>
      <c r="N79" s="47" t="s">
        <v>53</v>
      </c>
      <c r="O79" s="47">
        <v>8</v>
      </c>
      <c r="P79" s="47" t="s">
        <v>885</v>
      </c>
      <c r="Q79" s="44" t="s">
        <v>893</v>
      </c>
      <c r="R79" s="48" t="s">
        <v>888</v>
      </c>
      <c r="S79" s="47"/>
      <c r="T79" s="44" t="s">
        <v>877</v>
      </c>
      <c r="U79" s="44" t="s">
        <v>896</v>
      </c>
      <c r="V79" s="49">
        <v>1</v>
      </c>
      <c r="Y79" s="44"/>
      <c r="Z79" s="44"/>
      <c r="AA79" s="44"/>
      <c r="AB79" s="46"/>
    </row>
    <row r="80" spans="1:28">
      <c r="A80" s="47"/>
      <c r="B80" s="44">
        <v>-69.652777909999998</v>
      </c>
      <c r="C80" s="44">
        <v>44.576309999999999</v>
      </c>
      <c r="D80" s="44" t="s">
        <v>16</v>
      </c>
      <c r="E80" s="44" t="s">
        <v>14</v>
      </c>
      <c r="F80" s="45"/>
      <c r="G80" s="45"/>
      <c r="H80" s="46">
        <v>1</v>
      </c>
      <c r="I80" s="47">
        <v>13</v>
      </c>
      <c r="J80" s="47">
        <v>8</v>
      </c>
      <c r="K80" s="47" t="s">
        <v>53</v>
      </c>
      <c r="L80" s="47" t="s">
        <v>53</v>
      </c>
      <c r="M80" s="47" t="s">
        <v>53</v>
      </c>
      <c r="N80" s="47" t="s">
        <v>53</v>
      </c>
      <c r="O80" s="47">
        <v>7</v>
      </c>
      <c r="P80" s="47" t="s">
        <v>883</v>
      </c>
      <c r="Q80" s="44" t="s">
        <v>893</v>
      </c>
      <c r="R80" s="48" t="s">
        <v>888</v>
      </c>
      <c r="S80" s="47"/>
      <c r="T80" s="44" t="s">
        <v>877</v>
      </c>
      <c r="U80" s="44" t="s">
        <v>896</v>
      </c>
      <c r="V80" s="49">
        <v>1</v>
      </c>
      <c r="Y80" s="44"/>
      <c r="Z80" s="44"/>
      <c r="AA80" s="44"/>
      <c r="AB80" s="46"/>
    </row>
    <row r="81" spans="1:28">
      <c r="A81" s="47"/>
      <c r="B81" s="44">
        <v>-69.660765979999994</v>
      </c>
      <c r="C81" s="44">
        <v>44.534027360000003</v>
      </c>
      <c r="D81" s="44" t="s">
        <v>16</v>
      </c>
      <c r="E81" s="44" t="s">
        <v>14</v>
      </c>
      <c r="F81" s="45"/>
      <c r="G81" s="45"/>
      <c r="H81" s="46">
        <v>1</v>
      </c>
      <c r="I81" s="47">
        <v>13</v>
      </c>
      <c r="J81" s="47" t="s">
        <v>53</v>
      </c>
      <c r="K81" s="47" t="s">
        <v>53</v>
      </c>
      <c r="L81" s="47" t="s">
        <v>53</v>
      </c>
      <c r="M81" s="47" t="s">
        <v>53</v>
      </c>
      <c r="N81" s="47" t="s">
        <v>53</v>
      </c>
      <c r="O81" s="47">
        <v>6</v>
      </c>
      <c r="P81" s="47" t="s">
        <v>883</v>
      </c>
      <c r="Q81" s="44" t="s">
        <v>893</v>
      </c>
      <c r="R81" s="48" t="s">
        <v>888</v>
      </c>
      <c r="S81" s="47"/>
      <c r="T81" s="44" t="s">
        <v>877</v>
      </c>
      <c r="U81" s="44" t="s">
        <v>896</v>
      </c>
      <c r="V81" s="49">
        <v>1</v>
      </c>
      <c r="Y81" s="44"/>
      <c r="Z81" s="44"/>
      <c r="AA81" s="44"/>
      <c r="AB81" s="46"/>
    </row>
    <row r="82" spans="1:28">
      <c r="A82" s="47"/>
      <c r="B82" s="44">
        <v>-69.652291109999993</v>
      </c>
      <c r="C82" s="44">
        <v>44.575497800000001</v>
      </c>
      <c r="D82" s="44" t="s">
        <v>16</v>
      </c>
      <c r="E82" s="44" t="s">
        <v>14</v>
      </c>
      <c r="F82" s="45"/>
      <c r="G82" s="45"/>
      <c r="H82" s="46">
        <v>1</v>
      </c>
      <c r="I82" s="47">
        <v>13</v>
      </c>
      <c r="J82" s="47" t="s">
        <v>53</v>
      </c>
      <c r="K82" s="47" t="s">
        <v>53</v>
      </c>
      <c r="L82" s="47" t="s">
        <v>53</v>
      </c>
      <c r="M82" s="47" t="s">
        <v>53</v>
      </c>
      <c r="N82" s="47" t="s">
        <v>53</v>
      </c>
      <c r="O82" s="47">
        <v>5</v>
      </c>
      <c r="P82" s="47" t="s">
        <v>883</v>
      </c>
      <c r="Q82" s="44" t="s">
        <v>893</v>
      </c>
      <c r="R82" s="48" t="s">
        <v>888</v>
      </c>
      <c r="S82" s="47"/>
      <c r="T82" s="44" t="s">
        <v>877</v>
      </c>
      <c r="U82" s="44" t="s">
        <v>896</v>
      </c>
      <c r="V82" s="49">
        <v>1</v>
      </c>
      <c r="Y82" s="44"/>
      <c r="Z82" s="44"/>
      <c r="AA82" s="44"/>
      <c r="AB82" s="46"/>
    </row>
    <row r="83" spans="1:28">
      <c r="A83" s="47"/>
      <c r="B83" s="44">
        <v>-69.660130140000007</v>
      </c>
      <c r="C83" s="44">
        <v>44.52703605</v>
      </c>
      <c r="D83" s="44" t="s">
        <v>52</v>
      </c>
      <c r="E83" s="44" t="s">
        <v>19</v>
      </c>
      <c r="F83" s="45"/>
      <c r="G83" s="45"/>
      <c r="H83" s="46">
        <v>1</v>
      </c>
      <c r="I83" s="47">
        <v>13</v>
      </c>
      <c r="J83" s="47" t="s">
        <v>53</v>
      </c>
      <c r="K83" s="47" t="s">
        <v>53</v>
      </c>
      <c r="L83" s="47" t="s">
        <v>53</v>
      </c>
      <c r="M83" s="47" t="s">
        <v>53</v>
      </c>
      <c r="N83" s="47" t="s">
        <v>53</v>
      </c>
      <c r="O83" s="47">
        <v>4</v>
      </c>
      <c r="P83" s="47" t="s">
        <v>885</v>
      </c>
      <c r="Q83" s="44" t="s">
        <v>893</v>
      </c>
      <c r="R83" s="48" t="s">
        <v>888</v>
      </c>
      <c r="S83" s="47"/>
      <c r="T83" s="44" t="s">
        <v>877</v>
      </c>
      <c r="U83" s="44" t="s">
        <v>896</v>
      </c>
      <c r="V83" s="49">
        <v>1</v>
      </c>
      <c r="Y83" s="44"/>
      <c r="Z83" s="44"/>
      <c r="AA83" s="44"/>
      <c r="AB83" s="46"/>
    </row>
    <row r="84" spans="1:28">
      <c r="A84" s="47"/>
      <c r="B84" s="44">
        <v>-69.646326049999999</v>
      </c>
      <c r="C84" s="44">
        <v>44.561905660000001</v>
      </c>
      <c r="D84" s="44" t="s">
        <v>17</v>
      </c>
      <c r="E84" s="44" t="s">
        <v>14</v>
      </c>
      <c r="F84" s="45"/>
      <c r="G84" s="45"/>
      <c r="H84" s="46">
        <v>1</v>
      </c>
      <c r="I84" s="47">
        <v>13</v>
      </c>
      <c r="J84" s="47" t="s">
        <v>53</v>
      </c>
      <c r="K84" s="47" t="s">
        <v>53</v>
      </c>
      <c r="L84" s="47" t="s">
        <v>53</v>
      </c>
      <c r="M84" s="47" t="s">
        <v>53</v>
      </c>
      <c r="N84" s="47" t="s">
        <v>53</v>
      </c>
      <c r="O84" s="47">
        <v>2</v>
      </c>
      <c r="P84" s="47" t="s">
        <v>885</v>
      </c>
      <c r="Q84" s="44" t="s">
        <v>893</v>
      </c>
      <c r="R84" s="48" t="s">
        <v>888</v>
      </c>
      <c r="S84" s="47"/>
      <c r="T84" s="44" t="s">
        <v>877</v>
      </c>
      <c r="U84" s="44" t="s">
        <v>896</v>
      </c>
      <c r="V84" s="49">
        <v>1</v>
      </c>
      <c r="Y84" s="44"/>
      <c r="Z84" s="44"/>
      <c r="AA84" s="44"/>
      <c r="AB84" s="46"/>
    </row>
    <row r="85" spans="1:28">
      <c r="A85" s="47"/>
      <c r="B85" s="44">
        <v>-69.628197900000004</v>
      </c>
      <c r="C85" s="44">
        <v>44.552128279999998</v>
      </c>
      <c r="D85" s="44" t="s">
        <v>33</v>
      </c>
      <c r="E85" s="44" t="s">
        <v>14</v>
      </c>
      <c r="F85" s="45"/>
      <c r="G85" s="45"/>
      <c r="H85" s="46">
        <v>1</v>
      </c>
      <c r="I85" s="47">
        <v>13</v>
      </c>
      <c r="J85" s="47" t="s">
        <v>54</v>
      </c>
      <c r="K85" s="47" t="s">
        <v>53</v>
      </c>
      <c r="L85" s="47" t="s">
        <v>53</v>
      </c>
      <c r="M85" s="47" t="s">
        <v>53</v>
      </c>
      <c r="N85" s="47" t="s">
        <v>53</v>
      </c>
      <c r="O85" s="47">
        <v>2</v>
      </c>
      <c r="P85" s="47" t="s">
        <v>883</v>
      </c>
      <c r="Q85" s="44" t="s">
        <v>893</v>
      </c>
      <c r="R85" s="48" t="s">
        <v>888</v>
      </c>
      <c r="S85" s="47"/>
      <c r="T85" s="44" t="s">
        <v>877</v>
      </c>
      <c r="U85" s="44" t="s">
        <v>896</v>
      </c>
      <c r="V85" s="49">
        <v>1</v>
      </c>
      <c r="Y85" s="44"/>
      <c r="Z85" s="44"/>
      <c r="AA85" s="44"/>
      <c r="AB85" s="46"/>
    </row>
    <row r="86" spans="1:28">
      <c r="A86" s="47"/>
      <c r="B86" s="44">
        <v>-69.652168230000001</v>
      </c>
      <c r="C86" s="44">
        <v>44.574451029999999</v>
      </c>
      <c r="D86" s="44" t="s">
        <v>16</v>
      </c>
      <c r="E86" s="44" t="s">
        <v>14</v>
      </c>
      <c r="F86" s="45"/>
      <c r="G86" s="45"/>
      <c r="H86" s="46">
        <v>1</v>
      </c>
      <c r="I86" s="47">
        <v>12</v>
      </c>
      <c r="J86" s="47" t="s">
        <v>53</v>
      </c>
      <c r="K86" s="47" t="s">
        <v>53</v>
      </c>
      <c r="L86" s="47" t="s">
        <v>53</v>
      </c>
      <c r="M86" s="47" t="s">
        <v>53</v>
      </c>
      <c r="N86" s="47" t="s">
        <v>53</v>
      </c>
      <c r="O86" s="47">
        <v>18</v>
      </c>
      <c r="P86" s="47" t="s">
        <v>883</v>
      </c>
      <c r="Q86" s="44" t="s">
        <v>893</v>
      </c>
      <c r="R86" s="48" t="s">
        <v>888</v>
      </c>
      <c r="S86" s="47"/>
      <c r="T86" s="44" t="s">
        <v>877</v>
      </c>
      <c r="U86" s="44" t="s">
        <v>896</v>
      </c>
      <c r="V86" s="49">
        <v>1</v>
      </c>
      <c r="Y86" s="44"/>
      <c r="Z86" s="44"/>
      <c r="AA86" s="44"/>
      <c r="AB86" s="46"/>
    </row>
    <row r="87" spans="1:28">
      <c r="A87" s="47"/>
      <c r="B87" s="44">
        <v>-69.642772199999996</v>
      </c>
      <c r="C87" s="44">
        <v>44.550934300000002</v>
      </c>
      <c r="D87" s="44" t="s">
        <v>22</v>
      </c>
      <c r="E87" s="44" t="s">
        <v>14</v>
      </c>
      <c r="F87" s="45"/>
      <c r="G87" s="45"/>
      <c r="H87" s="46">
        <v>1</v>
      </c>
      <c r="I87" s="47">
        <v>12</v>
      </c>
      <c r="J87" s="47" t="s">
        <v>53</v>
      </c>
      <c r="K87" s="47" t="s">
        <v>53</v>
      </c>
      <c r="L87" s="47" t="s">
        <v>53</v>
      </c>
      <c r="M87" s="47" t="s">
        <v>53</v>
      </c>
      <c r="N87" s="47" t="s">
        <v>53</v>
      </c>
      <c r="O87" s="47">
        <v>15</v>
      </c>
      <c r="P87" s="47" t="s">
        <v>883</v>
      </c>
      <c r="Q87" s="44" t="s">
        <v>893</v>
      </c>
      <c r="R87" s="48" t="s">
        <v>888</v>
      </c>
      <c r="S87" s="47"/>
      <c r="T87" s="44" t="s">
        <v>877</v>
      </c>
      <c r="U87" s="44" t="s">
        <v>896</v>
      </c>
      <c r="V87" s="49">
        <v>1</v>
      </c>
      <c r="Y87" s="44"/>
      <c r="Z87" s="44"/>
      <c r="AA87" s="44"/>
      <c r="AB87" s="46"/>
    </row>
    <row r="88" spans="1:28">
      <c r="A88" s="47"/>
      <c r="B88" s="44">
        <v>-69.655004140000003</v>
      </c>
      <c r="C88" s="44">
        <v>44.57974918</v>
      </c>
      <c r="D88" s="44" t="s">
        <v>16</v>
      </c>
      <c r="E88" s="44" t="s">
        <v>14</v>
      </c>
      <c r="F88" s="45"/>
      <c r="G88" s="45"/>
      <c r="H88" s="46">
        <v>1</v>
      </c>
      <c r="I88" s="47">
        <v>12</v>
      </c>
      <c r="J88" s="47" t="s">
        <v>53</v>
      </c>
      <c r="K88" s="47" t="s">
        <v>53</v>
      </c>
      <c r="L88" s="47" t="s">
        <v>53</v>
      </c>
      <c r="M88" s="47" t="s">
        <v>53</v>
      </c>
      <c r="N88" s="47" t="s">
        <v>53</v>
      </c>
      <c r="O88" s="47">
        <v>15</v>
      </c>
      <c r="P88" s="47" t="s">
        <v>883</v>
      </c>
      <c r="Q88" s="44" t="s">
        <v>893</v>
      </c>
      <c r="R88" s="48" t="s">
        <v>888</v>
      </c>
      <c r="S88" s="47"/>
      <c r="T88" s="44" t="s">
        <v>877</v>
      </c>
      <c r="U88" s="44" t="s">
        <v>896</v>
      </c>
      <c r="V88" s="49">
        <v>1</v>
      </c>
      <c r="Y88" s="44"/>
      <c r="Z88" s="44"/>
      <c r="AA88" s="44"/>
      <c r="AB88" s="46"/>
    </row>
    <row r="89" spans="1:28">
      <c r="A89" s="47"/>
      <c r="B89" s="44">
        <v>-69.654029140000006</v>
      </c>
      <c r="C89" s="44">
        <v>44.578263159999999</v>
      </c>
      <c r="D89" s="44" t="s">
        <v>16</v>
      </c>
      <c r="E89" s="44" t="s">
        <v>14</v>
      </c>
      <c r="F89" s="45"/>
      <c r="G89" s="45"/>
      <c r="H89" s="46">
        <v>1</v>
      </c>
      <c r="I89" s="47">
        <v>12</v>
      </c>
      <c r="J89" s="47" t="s">
        <v>53</v>
      </c>
      <c r="K89" s="47" t="s">
        <v>53</v>
      </c>
      <c r="L89" s="47" t="s">
        <v>53</v>
      </c>
      <c r="M89" s="47" t="s">
        <v>53</v>
      </c>
      <c r="N89" s="47" t="s">
        <v>53</v>
      </c>
      <c r="O89" s="47">
        <v>15</v>
      </c>
      <c r="P89" s="47" t="s">
        <v>883</v>
      </c>
      <c r="Q89" s="44" t="s">
        <v>893</v>
      </c>
      <c r="R89" s="48" t="s">
        <v>888</v>
      </c>
      <c r="S89" s="47"/>
      <c r="T89" s="44" t="s">
        <v>877</v>
      </c>
      <c r="U89" s="44" t="s">
        <v>896</v>
      </c>
      <c r="V89" s="49">
        <v>1</v>
      </c>
      <c r="Y89" s="44"/>
      <c r="Z89" s="44"/>
      <c r="AA89" s="44"/>
      <c r="AB89" s="46"/>
    </row>
    <row r="90" spans="1:28">
      <c r="A90" s="47"/>
      <c r="B90" s="44">
        <v>-69.655936400000002</v>
      </c>
      <c r="C90" s="44">
        <v>44.580562100000002</v>
      </c>
      <c r="D90" s="44" t="s">
        <v>16</v>
      </c>
      <c r="E90" s="44" t="s">
        <v>14</v>
      </c>
      <c r="F90" s="45"/>
      <c r="G90" s="45"/>
      <c r="H90" s="46">
        <v>1</v>
      </c>
      <c r="I90" s="47">
        <v>12</v>
      </c>
      <c r="J90" s="47" t="s">
        <v>53</v>
      </c>
      <c r="K90" s="47" t="s">
        <v>53</v>
      </c>
      <c r="L90" s="47" t="s">
        <v>53</v>
      </c>
      <c r="M90" s="47" t="s">
        <v>53</v>
      </c>
      <c r="N90" s="47" t="s">
        <v>53</v>
      </c>
      <c r="O90" s="47">
        <v>12</v>
      </c>
      <c r="P90" s="47" t="s">
        <v>883</v>
      </c>
      <c r="Q90" s="44" t="s">
        <v>893</v>
      </c>
      <c r="R90" s="48" t="s">
        <v>888</v>
      </c>
      <c r="S90" s="47"/>
      <c r="T90" s="44" t="s">
        <v>877</v>
      </c>
      <c r="U90" s="44" t="s">
        <v>896</v>
      </c>
      <c r="V90" s="49">
        <v>1</v>
      </c>
      <c r="Y90" s="44"/>
      <c r="Z90" s="44"/>
      <c r="AA90" s="44"/>
      <c r="AB90" s="46"/>
    </row>
    <row r="91" spans="1:28">
      <c r="A91" s="53" t="s">
        <v>1107</v>
      </c>
      <c r="B91" s="50">
        <v>-69.652365950000004</v>
      </c>
      <c r="C91" s="50">
        <v>44.574932429999997</v>
      </c>
      <c r="D91" s="50" t="s">
        <v>16</v>
      </c>
      <c r="E91" s="44" t="s">
        <v>21</v>
      </c>
      <c r="F91" s="45"/>
      <c r="G91" s="45"/>
      <c r="H91" s="46">
        <v>1</v>
      </c>
      <c r="I91" s="47">
        <v>12</v>
      </c>
      <c r="J91" s="47" t="s">
        <v>53</v>
      </c>
      <c r="K91" s="47" t="s">
        <v>53</v>
      </c>
      <c r="L91" s="47" t="s">
        <v>53</v>
      </c>
      <c r="M91" s="47" t="s">
        <v>53</v>
      </c>
      <c r="N91" s="47" t="s">
        <v>53</v>
      </c>
      <c r="O91" s="47">
        <v>9</v>
      </c>
      <c r="P91" s="47" t="s">
        <v>883</v>
      </c>
      <c r="Q91" s="44" t="s">
        <v>893</v>
      </c>
      <c r="R91" s="48" t="s">
        <v>888</v>
      </c>
      <c r="S91" s="47"/>
      <c r="T91" s="44" t="s">
        <v>877</v>
      </c>
      <c r="U91" s="44" t="s">
        <v>896</v>
      </c>
      <c r="V91" s="49">
        <v>1</v>
      </c>
      <c r="Y91" s="44"/>
      <c r="Z91" s="44"/>
      <c r="AA91" s="44"/>
      <c r="AB91" s="46"/>
    </row>
    <row r="92" spans="1:28">
      <c r="A92" s="52" t="s">
        <v>1106</v>
      </c>
      <c r="B92" s="51">
        <v>-69.654399710000007</v>
      </c>
      <c r="C92" s="51">
        <v>44.578765189999999</v>
      </c>
      <c r="D92" s="51" t="s">
        <v>16</v>
      </c>
      <c r="E92" s="44" t="s">
        <v>21</v>
      </c>
      <c r="F92" s="45"/>
      <c r="G92" s="45"/>
      <c r="H92" s="46">
        <v>1</v>
      </c>
      <c r="I92" s="47">
        <v>12</v>
      </c>
      <c r="J92" s="47" t="s">
        <v>53</v>
      </c>
      <c r="K92" s="47" t="s">
        <v>53</v>
      </c>
      <c r="L92" s="47" t="s">
        <v>53</v>
      </c>
      <c r="M92" s="47" t="s">
        <v>53</v>
      </c>
      <c r="N92" s="47" t="s">
        <v>53</v>
      </c>
      <c r="O92" s="47">
        <v>6</v>
      </c>
      <c r="P92" s="47" t="s">
        <v>883</v>
      </c>
      <c r="Q92" s="44" t="s">
        <v>893</v>
      </c>
      <c r="R92" s="48" t="s">
        <v>888</v>
      </c>
      <c r="S92" s="47"/>
      <c r="T92" s="44" t="s">
        <v>877</v>
      </c>
      <c r="U92" s="44" t="s">
        <v>896</v>
      </c>
      <c r="V92" s="49">
        <v>1</v>
      </c>
      <c r="Y92" s="44"/>
      <c r="Z92" s="44"/>
      <c r="AA92" s="44"/>
      <c r="AB92" s="46"/>
    </row>
    <row r="93" spans="1:28">
      <c r="A93" s="47"/>
      <c r="B93" s="44">
        <v>-69.65525538</v>
      </c>
      <c r="C93" s="44">
        <v>44.580399470000003</v>
      </c>
      <c r="D93" s="44" t="s">
        <v>16</v>
      </c>
      <c r="E93" s="44" t="s">
        <v>14</v>
      </c>
      <c r="F93" s="45"/>
      <c r="G93" s="45"/>
      <c r="H93" s="46">
        <v>1</v>
      </c>
      <c r="I93" s="47">
        <v>12</v>
      </c>
      <c r="J93" s="47" t="s">
        <v>53</v>
      </c>
      <c r="K93" s="47" t="s">
        <v>53</v>
      </c>
      <c r="L93" s="47" t="s">
        <v>53</v>
      </c>
      <c r="M93" s="47" t="s">
        <v>53</v>
      </c>
      <c r="N93" s="47" t="s">
        <v>53</v>
      </c>
      <c r="O93" s="47">
        <v>4</v>
      </c>
      <c r="P93" s="47" t="s">
        <v>883</v>
      </c>
      <c r="Q93" s="44" t="s">
        <v>893</v>
      </c>
      <c r="R93" s="48" t="s">
        <v>888</v>
      </c>
      <c r="S93" s="47"/>
      <c r="T93" s="44" t="s">
        <v>877</v>
      </c>
      <c r="U93" s="44" t="s">
        <v>896</v>
      </c>
      <c r="V93" s="49">
        <v>1</v>
      </c>
      <c r="Y93" s="44"/>
      <c r="Z93" s="44"/>
      <c r="AA93" s="44"/>
      <c r="AB93" s="46"/>
    </row>
    <row r="94" spans="1:28">
      <c r="A94" s="47"/>
      <c r="B94" s="44">
        <v>-69.652146599999995</v>
      </c>
      <c r="C94" s="44">
        <v>44.57431279</v>
      </c>
      <c r="D94" s="44" t="s">
        <v>16</v>
      </c>
      <c r="E94" s="44" t="s">
        <v>14</v>
      </c>
      <c r="F94" s="45"/>
      <c r="G94" s="45"/>
      <c r="H94" s="46">
        <v>1</v>
      </c>
      <c r="I94" s="47">
        <v>12</v>
      </c>
      <c r="J94" s="47" t="s">
        <v>53</v>
      </c>
      <c r="K94" s="47" t="s">
        <v>53</v>
      </c>
      <c r="L94" s="47" t="s">
        <v>53</v>
      </c>
      <c r="M94" s="47" t="s">
        <v>53</v>
      </c>
      <c r="N94" s="47" t="s">
        <v>53</v>
      </c>
      <c r="O94" s="47">
        <v>3</v>
      </c>
      <c r="P94" s="47" t="s">
        <v>883</v>
      </c>
      <c r="Q94" s="44" t="s">
        <v>893</v>
      </c>
      <c r="R94" s="48" t="s">
        <v>888</v>
      </c>
      <c r="S94" s="47"/>
      <c r="T94" s="44" t="s">
        <v>877</v>
      </c>
      <c r="U94" s="44" t="s">
        <v>896</v>
      </c>
      <c r="V94" s="49">
        <v>1</v>
      </c>
      <c r="Y94" s="44"/>
      <c r="Z94" s="44"/>
      <c r="AA94" s="44"/>
      <c r="AB94" s="46"/>
    </row>
    <row r="95" spans="1:28">
      <c r="A95" s="47"/>
      <c r="B95" s="44">
        <v>-69.656248939999998</v>
      </c>
      <c r="C95" s="44">
        <v>44.580609580000001</v>
      </c>
      <c r="D95" s="44" t="s">
        <v>51</v>
      </c>
      <c r="E95" s="44" t="s">
        <v>14</v>
      </c>
      <c r="F95" s="45"/>
      <c r="G95" s="45"/>
      <c r="H95" s="46">
        <v>1</v>
      </c>
      <c r="I95" s="47">
        <v>12</v>
      </c>
      <c r="J95" s="47" t="s">
        <v>53</v>
      </c>
      <c r="K95" s="47" t="s">
        <v>53</v>
      </c>
      <c r="L95" s="47" t="s">
        <v>53</v>
      </c>
      <c r="M95" s="47" t="s">
        <v>53</v>
      </c>
      <c r="N95" s="47" t="s">
        <v>53</v>
      </c>
      <c r="O95" s="47">
        <v>3</v>
      </c>
      <c r="P95" s="47" t="s">
        <v>883</v>
      </c>
      <c r="Q95" s="44" t="s">
        <v>893</v>
      </c>
      <c r="R95" s="48" t="s">
        <v>888</v>
      </c>
      <c r="S95" s="47"/>
      <c r="T95" s="44" t="s">
        <v>877</v>
      </c>
      <c r="U95" s="44" t="s">
        <v>896</v>
      </c>
      <c r="V95" s="49">
        <v>1</v>
      </c>
      <c r="Y95" s="44"/>
      <c r="Z95" s="44"/>
      <c r="AA95" s="44"/>
      <c r="AB95" s="46"/>
    </row>
    <row r="96" spans="1:28">
      <c r="A96" s="47"/>
      <c r="B96" s="44">
        <v>-69.642755899999997</v>
      </c>
      <c r="C96" s="44">
        <v>44.534672350000001</v>
      </c>
      <c r="D96" s="44" t="s">
        <v>22</v>
      </c>
      <c r="E96" s="44" t="s">
        <v>19</v>
      </c>
      <c r="F96" s="45"/>
      <c r="G96" s="45"/>
      <c r="H96" s="46">
        <v>1</v>
      </c>
      <c r="I96" s="47">
        <v>12</v>
      </c>
      <c r="J96" s="47" t="s">
        <v>53</v>
      </c>
      <c r="K96" s="47" t="s">
        <v>53</v>
      </c>
      <c r="L96" s="47" t="s">
        <v>53</v>
      </c>
      <c r="M96" s="47" t="s">
        <v>53</v>
      </c>
      <c r="N96" s="47" t="s">
        <v>53</v>
      </c>
      <c r="O96" s="47">
        <v>2</v>
      </c>
      <c r="P96" s="47" t="s">
        <v>885</v>
      </c>
      <c r="Q96" s="44" t="s">
        <v>893</v>
      </c>
      <c r="R96" s="48" t="s">
        <v>888</v>
      </c>
      <c r="S96" s="47"/>
      <c r="T96" s="44" t="s">
        <v>877</v>
      </c>
      <c r="U96" s="44" t="s">
        <v>896</v>
      </c>
      <c r="V96" s="49">
        <v>1</v>
      </c>
      <c r="Y96" s="44"/>
      <c r="Z96" s="44"/>
      <c r="AA96" s="44"/>
      <c r="AB96" s="46"/>
    </row>
    <row r="97" spans="1:28">
      <c r="A97" s="47"/>
      <c r="B97" s="44">
        <v>-69.643689570000006</v>
      </c>
      <c r="C97" s="44">
        <v>44.534470740000003</v>
      </c>
      <c r="D97" s="44" t="s">
        <v>45</v>
      </c>
      <c r="E97" s="44" t="s">
        <v>21</v>
      </c>
      <c r="F97" s="45"/>
      <c r="G97" s="45"/>
      <c r="H97" s="46">
        <v>1</v>
      </c>
      <c r="I97" s="47">
        <v>12</v>
      </c>
      <c r="J97" s="47" t="s">
        <v>53</v>
      </c>
      <c r="K97" s="47" t="s">
        <v>53</v>
      </c>
      <c r="L97" s="47" t="s">
        <v>53</v>
      </c>
      <c r="M97" s="47" t="s">
        <v>53</v>
      </c>
      <c r="N97" s="47" t="s">
        <v>53</v>
      </c>
      <c r="O97" s="47">
        <v>2</v>
      </c>
      <c r="P97" s="47" t="s">
        <v>885</v>
      </c>
      <c r="Q97" s="44" t="s">
        <v>893</v>
      </c>
      <c r="R97" s="48" t="s">
        <v>888</v>
      </c>
      <c r="S97" s="47"/>
      <c r="T97" s="44" t="s">
        <v>877</v>
      </c>
      <c r="U97" s="44" t="s">
        <v>896</v>
      </c>
      <c r="V97" s="49">
        <v>1</v>
      </c>
      <c r="Y97" s="44"/>
      <c r="Z97" s="44"/>
      <c r="AA97" s="44"/>
      <c r="AB97" s="46"/>
    </row>
    <row r="98" spans="1:28">
      <c r="A98" s="47"/>
      <c r="B98" s="44">
        <v>-69.628221850000003</v>
      </c>
      <c r="C98" s="44">
        <v>44.551531320000002</v>
      </c>
      <c r="D98" s="44" t="s">
        <v>33</v>
      </c>
      <c r="E98" s="44" t="s">
        <v>14</v>
      </c>
      <c r="F98" s="45"/>
      <c r="G98" s="45"/>
      <c r="H98" s="46">
        <v>1</v>
      </c>
      <c r="I98" s="47">
        <v>12</v>
      </c>
      <c r="J98" s="47" t="s">
        <v>53</v>
      </c>
      <c r="K98" s="47" t="s">
        <v>53</v>
      </c>
      <c r="L98" s="47" t="s">
        <v>53</v>
      </c>
      <c r="M98" s="47" t="s">
        <v>53</v>
      </c>
      <c r="N98" s="47" t="s">
        <v>53</v>
      </c>
      <c r="O98" s="47">
        <v>2</v>
      </c>
      <c r="P98" s="47" t="s">
        <v>883</v>
      </c>
      <c r="Q98" s="44" t="s">
        <v>893</v>
      </c>
      <c r="R98" s="48" t="s">
        <v>888</v>
      </c>
      <c r="S98" s="47"/>
      <c r="T98" s="44" t="s">
        <v>877</v>
      </c>
      <c r="U98" s="44" t="s">
        <v>896</v>
      </c>
      <c r="V98" s="49">
        <v>1</v>
      </c>
      <c r="Y98" s="44"/>
      <c r="Z98" s="44"/>
      <c r="AA98" s="44"/>
      <c r="AB98" s="46"/>
    </row>
    <row r="99" spans="1:28">
      <c r="A99" s="47"/>
      <c r="B99" s="44">
        <v>-69.660433639999994</v>
      </c>
      <c r="C99" s="44">
        <v>44.533602270000003</v>
      </c>
      <c r="D99" s="44" t="s">
        <v>33</v>
      </c>
      <c r="E99" s="44" t="s">
        <v>14</v>
      </c>
      <c r="F99" s="45"/>
      <c r="G99" s="45"/>
      <c r="H99" s="46">
        <v>1</v>
      </c>
      <c r="I99" s="47">
        <v>12</v>
      </c>
      <c r="J99" s="47" t="s">
        <v>53</v>
      </c>
      <c r="K99" s="47" t="s">
        <v>53</v>
      </c>
      <c r="L99" s="47" t="s">
        <v>53</v>
      </c>
      <c r="M99" s="47" t="s">
        <v>53</v>
      </c>
      <c r="N99" s="47" t="s">
        <v>53</v>
      </c>
      <c r="O99" s="47">
        <v>2</v>
      </c>
      <c r="P99" s="47" t="s">
        <v>883</v>
      </c>
      <c r="Q99" s="44" t="s">
        <v>893</v>
      </c>
      <c r="R99" s="48" t="s">
        <v>888</v>
      </c>
      <c r="S99" s="47"/>
      <c r="T99" s="44" t="s">
        <v>877</v>
      </c>
      <c r="U99" s="44" t="s">
        <v>896</v>
      </c>
      <c r="V99" s="49">
        <v>1</v>
      </c>
      <c r="Y99" s="44"/>
      <c r="Z99" s="44"/>
      <c r="AA99" s="44"/>
      <c r="AB99" s="46"/>
    </row>
    <row r="100" spans="1:28">
      <c r="A100" s="47"/>
      <c r="B100" s="44">
        <v>-69.660314060000005</v>
      </c>
      <c r="C100" s="44">
        <v>44.527032249999998</v>
      </c>
      <c r="D100" s="44" t="s">
        <v>51</v>
      </c>
      <c r="E100" s="44" t="s">
        <v>21</v>
      </c>
      <c r="F100" s="45"/>
      <c r="G100" s="45"/>
      <c r="H100" s="46">
        <v>1</v>
      </c>
      <c r="I100" s="47">
        <v>12</v>
      </c>
      <c r="J100" s="47" t="s">
        <v>53</v>
      </c>
      <c r="K100" s="47" t="s">
        <v>53</v>
      </c>
      <c r="L100" s="47" t="s">
        <v>53</v>
      </c>
      <c r="M100" s="47" t="s">
        <v>53</v>
      </c>
      <c r="N100" s="47" t="s">
        <v>53</v>
      </c>
      <c r="O100" s="47">
        <v>2</v>
      </c>
      <c r="P100" s="47" t="s">
        <v>883</v>
      </c>
      <c r="Q100" s="44" t="s">
        <v>893</v>
      </c>
      <c r="R100" s="48" t="s">
        <v>888</v>
      </c>
      <c r="S100" s="47"/>
      <c r="T100" s="44" t="s">
        <v>877</v>
      </c>
      <c r="U100" s="44" t="s">
        <v>896</v>
      </c>
      <c r="V100" s="49">
        <v>1</v>
      </c>
      <c r="Y100" s="44"/>
      <c r="Z100" s="44"/>
      <c r="AA100" s="44"/>
      <c r="AB100" s="46"/>
    </row>
    <row r="101" spans="1:28">
      <c r="A101" s="47"/>
      <c r="B101" s="44">
        <v>-69.655138930000007</v>
      </c>
      <c r="C101" s="44">
        <v>44.580275530000002</v>
      </c>
      <c r="D101" s="44" t="s">
        <v>16</v>
      </c>
      <c r="E101" s="44" t="s">
        <v>14</v>
      </c>
      <c r="F101" s="45"/>
      <c r="G101" s="45"/>
      <c r="H101" s="46">
        <v>1</v>
      </c>
      <c r="I101" s="47">
        <v>11</v>
      </c>
      <c r="J101" s="47" t="s">
        <v>53</v>
      </c>
      <c r="K101" s="47" t="s">
        <v>53</v>
      </c>
      <c r="L101" s="47" t="s">
        <v>53</v>
      </c>
      <c r="M101" s="47" t="s">
        <v>53</v>
      </c>
      <c r="N101" s="47" t="s">
        <v>53</v>
      </c>
      <c r="O101" s="47">
        <v>10</v>
      </c>
      <c r="P101" s="47" t="s">
        <v>883</v>
      </c>
      <c r="Q101" s="44" t="s">
        <v>893</v>
      </c>
      <c r="R101" s="48" t="s">
        <v>888</v>
      </c>
      <c r="S101" s="47"/>
      <c r="T101" s="44" t="s">
        <v>877</v>
      </c>
      <c r="U101" s="44" t="s">
        <v>896</v>
      </c>
      <c r="V101" s="49">
        <v>1</v>
      </c>
      <c r="Y101" s="44"/>
      <c r="Z101" s="44"/>
      <c r="AA101" s="44"/>
      <c r="AB101" s="46"/>
    </row>
    <row r="102" spans="1:28">
      <c r="A102" s="47"/>
      <c r="B102" s="44">
        <v>-69.652068180000001</v>
      </c>
      <c r="C102" s="44">
        <v>44.574683739999998</v>
      </c>
      <c r="D102" s="44" t="s">
        <v>16</v>
      </c>
      <c r="E102" s="44" t="s">
        <v>21</v>
      </c>
      <c r="F102" s="45"/>
      <c r="G102" s="45"/>
      <c r="H102" s="46">
        <v>1</v>
      </c>
      <c r="I102" s="47">
        <v>11</v>
      </c>
      <c r="J102" s="47" t="s">
        <v>53</v>
      </c>
      <c r="K102" s="47" t="s">
        <v>53</v>
      </c>
      <c r="L102" s="47" t="s">
        <v>53</v>
      </c>
      <c r="M102" s="47" t="s">
        <v>53</v>
      </c>
      <c r="N102" s="47" t="s">
        <v>53</v>
      </c>
      <c r="O102" s="47">
        <v>10</v>
      </c>
      <c r="P102" s="47" t="s">
        <v>883</v>
      </c>
      <c r="Q102" s="44" t="s">
        <v>893</v>
      </c>
      <c r="R102" s="48" t="s">
        <v>888</v>
      </c>
      <c r="S102" s="47"/>
      <c r="T102" s="44" t="s">
        <v>877</v>
      </c>
      <c r="U102" s="44" t="s">
        <v>896</v>
      </c>
      <c r="V102" s="49">
        <v>1</v>
      </c>
      <c r="Y102" s="44"/>
      <c r="Z102" s="44"/>
      <c r="AA102" s="44"/>
      <c r="AB102" s="46"/>
    </row>
    <row r="103" spans="1:28">
      <c r="A103" s="47"/>
      <c r="B103" s="44">
        <v>-69.654393040000002</v>
      </c>
      <c r="C103" s="44">
        <v>44.578812040000003</v>
      </c>
      <c r="D103" s="44" t="s">
        <v>16</v>
      </c>
      <c r="E103" s="44" t="s">
        <v>14</v>
      </c>
      <c r="F103" s="45"/>
      <c r="G103" s="45"/>
      <c r="H103" s="46">
        <v>1</v>
      </c>
      <c r="I103" s="47">
        <v>11</v>
      </c>
      <c r="J103" s="47" t="s">
        <v>53</v>
      </c>
      <c r="K103" s="47" t="s">
        <v>53</v>
      </c>
      <c r="L103" s="47" t="s">
        <v>53</v>
      </c>
      <c r="M103" s="47" t="s">
        <v>53</v>
      </c>
      <c r="N103" s="47" t="s">
        <v>53</v>
      </c>
      <c r="O103" s="47">
        <v>7</v>
      </c>
      <c r="P103" s="47" t="s">
        <v>883</v>
      </c>
      <c r="Q103" s="44" t="s">
        <v>893</v>
      </c>
      <c r="R103" s="48" t="s">
        <v>888</v>
      </c>
      <c r="S103" s="47"/>
      <c r="T103" s="44" t="s">
        <v>877</v>
      </c>
      <c r="U103" s="44" t="s">
        <v>896</v>
      </c>
      <c r="V103" s="49">
        <v>1</v>
      </c>
      <c r="Y103" s="44"/>
      <c r="Z103" s="44"/>
      <c r="AA103" s="44"/>
      <c r="AB103" s="46"/>
    </row>
    <row r="104" spans="1:28">
      <c r="A104" s="47"/>
      <c r="B104" s="44">
        <v>-69.654646600000007</v>
      </c>
      <c r="C104" s="44">
        <v>44.579375349999999</v>
      </c>
      <c r="D104" s="44" t="s">
        <v>16</v>
      </c>
      <c r="E104" s="44" t="s">
        <v>14</v>
      </c>
      <c r="F104" s="45"/>
      <c r="G104" s="45"/>
      <c r="H104" s="46">
        <v>1</v>
      </c>
      <c r="I104" s="47">
        <v>11</v>
      </c>
      <c r="J104" s="47">
        <v>8</v>
      </c>
      <c r="K104" s="47" t="s">
        <v>53</v>
      </c>
      <c r="L104" s="47" t="s">
        <v>53</v>
      </c>
      <c r="M104" s="47" t="s">
        <v>53</v>
      </c>
      <c r="N104" s="47" t="s">
        <v>53</v>
      </c>
      <c r="O104" s="47">
        <v>6</v>
      </c>
      <c r="P104" s="47" t="s">
        <v>883</v>
      </c>
      <c r="Q104" s="44" t="s">
        <v>893</v>
      </c>
      <c r="R104" s="48" t="s">
        <v>888</v>
      </c>
      <c r="S104" s="47"/>
      <c r="T104" s="44" t="s">
        <v>877</v>
      </c>
      <c r="U104" s="44" t="s">
        <v>896</v>
      </c>
      <c r="V104" s="49">
        <v>1</v>
      </c>
      <c r="Y104" s="44"/>
      <c r="Z104" s="44"/>
      <c r="AA104" s="44"/>
      <c r="AB104" s="46"/>
    </row>
    <row r="105" spans="1:28">
      <c r="A105" s="47"/>
      <c r="B105" s="44">
        <v>-69.652298819999999</v>
      </c>
      <c r="C105" s="44">
        <v>44.575447820000001</v>
      </c>
      <c r="D105" s="44" t="s">
        <v>16</v>
      </c>
      <c r="E105" s="44" t="s">
        <v>14</v>
      </c>
      <c r="F105" s="45"/>
      <c r="G105" s="45"/>
      <c r="H105" s="46">
        <v>1</v>
      </c>
      <c r="I105" s="47">
        <v>11</v>
      </c>
      <c r="J105" s="47" t="s">
        <v>53</v>
      </c>
      <c r="K105" s="47" t="s">
        <v>53</v>
      </c>
      <c r="L105" s="47" t="s">
        <v>53</v>
      </c>
      <c r="M105" s="47" t="s">
        <v>53</v>
      </c>
      <c r="N105" s="47" t="s">
        <v>53</v>
      </c>
      <c r="O105" s="47">
        <v>5</v>
      </c>
      <c r="P105" s="47" t="s">
        <v>883</v>
      </c>
      <c r="Q105" s="44" t="s">
        <v>893</v>
      </c>
      <c r="R105" s="48" t="s">
        <v>888</v>
      </c>
      <c r="S105" s="47"/>
      <c r="T105" s="44" t="s">
        <v>877</v>
      </c>
      <c r="U105" s="44" t="s">
        <v>896</v>
      </c>
      <c r="V105" s="49">
        <v>1</v>
      </c>
      <c r="Y105" s="44"/>
      <c r="Z105" s="44"/>
      <c r="AA105" s="44"/>
      <c r="AB105" s="46"/>
    </row>
    <row r="106" spans="1:28">
      <c r="A106" s="47"/>
      <c r="B106" s="44">
        <v>-69.628221850000003</v>
      </c>
      <c r="C106" s="44">
        <v>44.551675879999998</v>
      </c>
      <c r="D106" s="44" t="s">
        <v>33</v>
      </c>
      <c r="E106" s="44" t="s">
        <v>14</v>
      </c>
      <c r="F106" s="45"/>
      <c r="G106" s="45"/>
      <c r="H106" s="46">
        <v>1</v>
      </c>
      <c r="I106" s="47">
        <v>11</v>
      </c>
      <c r="J106" s="47" t="s">
        <v>53</v>
      </c>
      <c r="K106" s="47" t="s">
        <v>53</v>
      </c>
      <c r="L106" s="47" t="s">
        <v>53</v>
      </c>
      <c r="M106" s="47" t="s">
        <v>53</v>
      </c>
      <c r="N106" s="47" t="s">
        <v>53</v>
      </c>
      <c r="O106" s="47">
        <v>4</v>
      </c>
      <c r="P106" s="47" t="s">
        <v>883</v>
      </c>
      <c r="Q106" s="44" t="s">
        <v>893</v>
      </c>
      <c r="R106" s="48" t="s">
        <v>888</v>
      </c>
      <c r="S106" s="47"/>
      <c r="T106" s="44" t="s">
        <v>877</v>
      </c>
      <c r="U106" s="44" t="s">
        <v>896</v>
      </c>
      <c r="V106" s="49">
        <v>1</v>
      </c>
      <c r="Y106" s="44"/>
      <c r="Z106" s="44"/>
      <c r="AA106" s="44"/>
      <c r="AB106" s="46"/>
    </row>
    <row r="107" spans="1:28">
      <c r="A107" s="47"/>
      <c r="B107" s="44">
        <v>-69.655201959999999</v>
      </c>
      <c r="C107" s="44">
        <v>44.580173479999999</v>
      </c>
      <c r="D107" s="44" t="s">
        <v>16</v>
      </c>
      <c r="E107" s="44" t="s">
        <v>14</v>
      </c>
      <c r="F107" s="45"/>
      <c r="G107" s="45"/>
      <c r="H107" s="46">
        <v>1</v>
      </c>
      <c r="I107" s="47">
        <v>11</v>
      </c>
      <c r="J107" s="47" t="s">
        <v>53</v>
      </c>
      <c r="K107" s="47" t="s">
        <v>53</v>
      </c>
      <c r="L107" s="47" t="s">
        <v>53</v>
      </c>
      <c r="M107" s="47" t="s">
        <v>53</v>
      </c>
      <c r="N107" s="47" t="s">
        <v>53</v>
      </c>
      <c r="O107" s="47">
        <v>4</v>
      </c>
      <c r="P107" s="47" t="s">
        <v>883</v>
      </c>
      <c r="Q107" s="44" t="s">
        <v>893</v>
      </c>
      <c r="R107" s="48" t="s">
        <v>888</v>
      </c>
      <c r="S107" s="47"/>
      <c r="T107" s="44" t="s">
        <v>877</v>
      </c>
      <c r="U107" s="44" t="s">
        <v>896</v>
      </c>
      <c r="V107" s="49">
        <v>1</v>
      </c>
      <c r="Y107" s="44"/>
      <c r="Z107" s="44"/>
      <c r="AA107" s="44"/>
      <c r="AB107" s="46"/>
    </row>
    <row r="108" spans="1:28">
      <c r="A108" s="47"/>
      <c r="B108" s="44">
        <v>-69.631011939999993</v>
      </c>
      <c r="C108" s="44">
        <v>44.56768366</v>
      </c>
      <c r="D108" s="44" t="s">
        <v>16</v>
      </c>
      <c r="E108" s="44" t="s">
        <v>14</v>
      </c>
      <c r="F108" s="45"/>
      <c r="G108" s="45"/>
      <c r="H108" s="46">
        <v>1</v>
      </c>
      <c r="I108" s="47">
        <v>11</v>
      </c>
      <c r="J108" s="47" t="s">
        <v>53</v>
      </c>
      <c r="K108" s="47" t="s">
        <v>53</v>
      </c>
      <c r="L108" s="47" t="s">
        <v>53</v>
      </c>
      <c r="M108" s="47" t="s">
        <v>53</v>
      </c>
      <c r="N108" s="47" t="s">
        <v>53</v>
      </c>
      <c r="O108" s="47">
        <v>2</v>
      </c>
      <c r="P108" s="47" t="s">
        <v>883</v>
      </c>
      <c r="Q108" s="44" t="s">
        <v>893</v>
      </c>
      <c r="R108" s="48" t="s">
        <v>888</v>
      </c>
      <c r="S108" s="47"/>
      <c r="T108" s="44" t="s">
        <v>877</v>
      </c>
      <c r="U108" s="44" t="s">
        <v>896</v>
      </c>
      <c r="V108" s="49">
        <v>1</v>
      </c>
      <c r="Y108" s="44"/>
      <c r="Z108" s="44"/>
      <c r="AA108" s="44"/>
      <c r="AB108" s="46"/>
    </row>
    <row r="109" spans="1:28">
      <c r="A109" s="47"/>
      <c r="B109" s="44">
        <v>-69.654581210000003</v>
      </c>
      <c r="C109" s="44">
        <v>44.579219649999999</v>
      </c>
      <c r="D109" s="44" t="s">
        <v>16</v>
      </c>
      <c r="E109" s="44" t="s">
        <v>14</v>
      </c>
      <c r="F109" s="45"/>
      <c r="G109" s="45"/>
      <c r="H109" s="46">
        <v>1</v>
      </c>
      <c r="I109" s="47">
        <v>11</v>
      </c>
      <c r="J109" s="47" t="s">
        <v>53</v>
      </c>
      <c r="K109" s="47" t="s">
        <v>53</v>
      </c>
      <c r="L109" s="47" t="s">
        <v>53</v>
      </c>
      <c r="M109" s="47" t="s">
        <v>53</v>
      </c>
      <c r="N109" s="47" t="s">
        <v>53</v>
      </c>
      <c r="O109" s="47">
        <v>2</v>
      </c>
      <c r="P109" s="47" t="s">
        <v>883</v>
      </c>
      <c r="Q109" s="44" t="s">
        <v>893</v>
      </c>
      <c r="R109" s="48" t="s">
        <v>888</v>
      </c>
      <c r="S109" s="47"/>
      <c r="T109" s="44" t="s">
        <v>877</v>
      </c>
      <c r="U109" s="44" t="s">
        <v>896</v>
      </c>
      <c r="V109" s="49">
        <v>1</v>
      </c>
      <c r="Y109" s="44"/>
      <c r="Z109" s="44"/>
      <c r="AA109" s="44"/>
      <c r="AB109" s="46"/>
    </row>
    <row r="110" spans="1:28">
      <c r="A110" s="47"/>
      <c r="B110" s="44">
        <v>-69.652270540000004</v>
      </c>
      <c r="C110" s="44">
        <v>44.57530671</v>
      </c>
      <c r="D110" s="44" t="s">
        <v>16</v>
      </c>
      <c r="E110" s="44" t="s">
        <v>19</v>
      </c>
      <c r="F110" s="45"/>
      <c r="G110" s="45"/>
      <c r="H110" s="46">
        <v>1</v>
      </c>
      <c r="I110" s="47">
        <v>10</v>
      </c>
      <c r="J110" s="47" t="s">
        <v>53</v>
      </c>
      <c r="K110" s="47" t="s">
        <v>53</v>
      </c>
      <c r="L110" s="47" t="s">
        <v>53</v>
      </c>
      <c r="M110" s="47" t="s">
        <v>53</v>
      </c>
      <c r="N110" s="47" t="s">
        <v>53</v>
      </c>
      <c r="O110" s="47">
        <v>15</v>
      </c>
      <c r="P110" s="47" t="s">
        <v>883</v>
      </c>
      <c r="Q110" s="44" t="s">
        <v>893</v>
      </c>
      <c r="R110" s="48" t="s">
        <v>888</v>
      </c>
      <c r="S110" s="47"/>
      <c r="T110" s="44" t="s">
        <v>877</v>
      </c>
      <c r="U110" s="44" t="s">
        <v>896</v>
      </c>
      <c r="V110" s="49">
        <v>1</v>
      </c>
      <c r="Y110" s="44"/>
      <c r="Z110" s="44"/>
      <c r="AA110" s="44"/>
      <c r="AB110" s="46"/>
    </row>
    <row r="111" spans="1:28">
      <c r="A111" s="47"/>
      <c r="B111" s="44">
        <v>-69.659022500000006</v>
      </c>
      <c r="C111" s="44">
        <v>44.534149990000003</v>
      </c>
      <c r="D111" s="44" t="s">
        <v>52</v>
      </c>
      <c r="E111" s="44" t="s">
        <v>14</v>
      </c>
      <c r="F111" s="45"/>
      <c r="G111" s="45"/>
      <c r="H111" s="46">
        <v>1</v>
      </c>
      <c r="I111" s="47">
        <v>10</v>
      </c>
      <c r="J111" s="47" t="s">
        <v>53</v>
      </c>
      <c r="K111" s="47" t="s">
        <v>53</v>
      </c>
      <c r="L111" s="47" t="s">
        <v>53</v>
      </c>
      <c r="M111" s="47" t="s">
        <v>53</v>
      </c>
      <c r="N111" s="47" t="s">
        <v>53</v>
      </c>
      <c r="O111" s="47">
        <v>10</v>
      </c>
      <c r="P111" s="47" t="s">
        <v>883</v>
      </c>
      <c r="Q111" s="44" t="s">
        <v>893</v>
      </c>
      <c r="R111" s="48" t="s">
        <v>888</v>
      </c>
      <c r="S111" s="47"/>
      <c r="T111" s="44" t="s">
        <v>877</v>
      </c>
      <c r="U111" s="44" t="s">
        <v>896</v>
      </c>
      <c r="V111" s="49">
        <v>1</v>
      </c>
      <c r="Y111" s="44"/>
      <c r="Z111" s="44"/>
      <c r="AA111" s="44"/>
      <c r="AB111" s="46"/>
    </row>
    <row r="112" spans="1:28">
      <c r="A112" s="47"/>
      <c r="B112" s="44">
        <v>-69.652410950000004</v>
      </c>
      <c r="C112" s="44">
        <v>44.574988310000002</v>
      </c>
      <c r="D112" s="44" t="s">
        <v>16</v>
      </c>
      <c r="E112" s="44" t="s">
        <v>14</v>
      </c>
      <c r="F112" s="45"/>
      <c r="G112" s="45"/>
      <c r="H112" s="46">
        <v>1</v>
      </c>
      <c r="I112" s="47">
        <v>10</v>
      </c>
      <c r="J112" s="47" t="s">
        <v>53</v>
      </c>
      <c r="K112" s="47" t="s">
        <v>53</v>
      </c>
      <c r="L112" s="47" t="s">
        <v>53</v>
      </c>
      <c r="M112" s="47" t="s">
        <v>53</v>
      </c>
      <c r="N112" s="47" t="s">
        <v>53</v>
      </c>
      <c r="O112" s="47">
        <v>9</v>
      </c>
      <c r="P112" s="47" t="s">
        <v>883</v>
      </c>
      <c r="Q112" s="44" t="s">
        <v>893</v>
      </c>
      <c r="R112" s="48" t="s">
        <v>888</v>
      </c>
      <c r="S112" s="47"/>
      <c r="T112" s="44" t="s">
        <v>877</v>
      </c>
      <c r="U112" s="44" t="s">
        <v>896</v>
      </c>
      <c r="V112" s="49">
        <v>1</v>
      </c>
      <c r="Y112" s="44"/>
      <c r="Z112" s="44"/>
      <c r="AA112" s="44"/>
      <c r="AB112" s="46"/>
    </row>
    <row r="113" spans="1:28">
      <c r="A113" s="47"/>
      <c r="B113" s="44">
        <v>-69.652267989999999</v>
      </c>
      <c r="C113" s="44">
        <v>44.575309060000002</v>
      </c>
      <c r="D113" s="44" t="s">
        <v>16</v>
      </c>
      <c r="E113" s="44" t="s">
        <v>19</v>
      </c>
      <c r="F113" s="45"/>
      <c r="G113" s="45"/>
      <c r="H113" s="46">
        <v>1</v>
      </c>
      <c r="I113" s="47">
        <v>10</v>
      </c>
      <c r="J113" s="47" t="s">
        <v>53</v>
      </c>
      <c r="K113" s="47" t="s">
        <v>53</v>
      </c>
      <c r="L113" s="47" t="s">
        <v>53</v>
      </c>
      <c r="M113" s="47" t="s">
        <v>53</v>
      </c>
      <c r="N113" s="47" t="s">
        <v>53</v>
      </c>
      <c r="O113" s="47">
        <v>6</v>
      </c>
      <c r="P113" s="47" t="s">
        <v>883</v>
      </c>
      <c r="Q113" s="44" t="s">
        <v>893</v>
      </c>
      <c r="R113" s="48" t="s">
        <v>888</v>
      </c>
      <c r="S113" s="47"/>
      <c r="T113" s="44" t="s">
        <v>877</v>
      </c>
      <c r="U113" s="44" t="s">
        <v>896</v>
      </c>
      <c r="V113" s="49">
        <v>1</v>
      </c>
      <c r="Y113" s="44"/>
      <c r="Z113" s="44"/>
      <c r="AA113" s="44"/>
      <c r="AB113" s="46"/>
    </row>
    <row r="114" spans="1:28">
      <c r="A114" s="47"/>
      <c r="B114" s="44">
        <v>-69.652254540000001</v>
      </c>
      <c r="C114" s="44">
        <v>44.575379050000002</v>
      </c>
      <c r="D114" s="44" t="s">
        <v>16</v>
      </c>
      <c r="E114" s="44" t="s">
        <v>14</v>
      </c>
      <c r="F114" s="45"/>
      <c r="G114" s="45"/>
      <c r="H114" s="46">
        <v>1</v>
      </c>
      <c r="I114" s="47">
        <v>10</v>
      </c>
      <c r="J114" s="47" t="s">
        <v>53</v>
      </c>
      <c r="K114" s="47" t="s">
        <v>53</v>
      </c>
      <c r="L114" s="47" t="s">
        <v>53</v>
      </c>
      <c r="M114" s="47" t="s">
        <v>53</v>
      </c>
      <c r="N114" s="47" t="s">
        <v>53</v>
      </c>
      <c r="O114" s="47">
        <v>6</v>
      </c>
      <c r="P114" s="47" t="s">
        <v>883</v>
      </c>
      <c r="Q114" s="44" t="s">
        <v>893</v>
      </c>
      <c r="R114" s="48" t="s">
        <v>888</v>
      </c>
      <c r="S114" s="47"/>
      <c r="T114" s="44" t="s">
        <v>877</v>
      </c>
      <c r="U114" s="44" t="s">
        <v>896</v>
      </c>
      <c r="V114" s="49">
        <v>1</v>
      </c>
      <c r="Y114" s="44"/>
      <c r="Z114" s="44"/>
      <c r="AA114" s="44"/>
      <c r="AB114" s="46"/>
    </row>
    <row r="115" spans="1:28">
      <c r="A115" s="47"/>
      <c r="B115" s="44">
        <v>-69.652298430000002</v>
      </c>
      <c r="C115" s="44">
        <v>44.574680219999998</v>
      </c>
      <c r="D115" s="44" t="s">
        <v>16</v>
      </c>
      <c r="E115" s="44" t="s">
        <v>21</v>
      </c>
      <c r="F115" s="45"/>
      <c r="G115" s="45"/>
      <c r="H115" s="46">
        <v>1</v>
      </c>
      <c r="I115" s="47">
        <v>10</v>
      </c>
      <c r="J115" s="47" t="s">
        <v>53</v>
      </c>
      <c r="K115" s="47" t="s">
        <v>53</v>
      </c>
      <c r="L115" s="47" t="s">
        <v>53</v>
      </c>
      <c r="M115" s="47" t="s">
        <v>53</v>
      </c>
      <c r="N115" s="47" t="s">
        <v>53</v>
      </c>
      <c r="O115" s="47">
        <v>6</v>
      </c>
      <c r="P115" s="47" t="s">
        <v>883</v>
      </c>
      <c r="Q115" s="44" t="s">
        <v>893</v>
      </c>
      <c r="R115" s="48" t="s">
        <v>888</v>
      </c>
      <c r="S115" s="47"/>
      <c r="T115" s="44" t="s">
        <v>877</v>
      </c>
      <c r="U115" s="44" t="s">
        <v>896</v>
      </c>
      <c r="V115" s="49">
        <v>1</v>
      </c>
      <c r="Y115" s="44"/>
      <c r="Z115" s="44"/>
      <c r="AA115" s="44"/>
      <c r="AB115" s="46"/>
    </row>
    <row r="116" spans="1:28">
      <c r="A116" s="47"/>
      <c r="B116" s="44">
        <v>-69.631143570000006</v>
      </c>
      <c r="C116" s="44">
        <v>44.567420480000003</v>
      </c>
      <c r="D116" s="44" t="s">
        <v>16</v>
      </c>
      <c r="E116" s="44" t="s">
        <v>19</v>
      </c>
      <c r="F116" s="45"/>
      <c r="G116" s="45"/>
      <c r="H116" s="46">
        <v>1</v>
      </c>
      <c r="I116" s="47">
        <v>10</v>
      </c>
      <c r="J116" s="47" t="s">
        <v>53</v>
      </c>
      <c r="K116" s="47" t="s">
        <v>53</v>
      </c>
      <c r="L116" s="47" t="s">
        <v>53</v>
      </c>
      <c r="M116" s="47" t="s">
        <v>53</v>
      </c>
      <c r="N116" s="47" t="s">
        <v>53</v>
      </c>
      <c r="O116" s="47">
        <v>4</v>
      </c>
      <c r="P116" s="47" t="s">
        <v>883</v>
      </c>
      <c r="Q116" s="44" t="s">
        <v>893</v>
      </c>
      <c r="R116" s="48" t="s">
        <v>888</v>
      </c>
      <c r="S116" s="47"/>
      <c r="T116" s="44" t="s">
        <v>877</v>
      </c>
      <c r="U116" s="44" t="s">
        <v>896</v>
      </c>
      <c r="V116" s="49">
        <v>1</v>
      </c>
      <c r="Y116" s="44"/>
      <c r="Z116" s="44"/>
      <c r="AA116" s="44"/>
      <c r="AB116" s="46"/>
    </row>
    <row r="117" spans="1:28">
      <c r="A117" s="47"/>
      <c r="B117" s="44">
        <v>-69.662996019999994</v>
      </c>
      <c r="C117" s="44">
        <v>44.529037940000002</v>
      </c>
      <c r="D117" s="44" t="s">
        <v>22</v>
      </c>
      <c r="E117" s="44" t="s">
        <v>14</v>
      </c>
      <c r="F117" s="45"/>
      <c r="G117" s="45"/>
      <c r="H117" s="46">
        <v>1</v>
      </c>
      <c r="I117" s="47">
        <v>10</v>
      </c>
      <c r="J117" s="47" t="s">
        <v>53</v>
      </c>
      <c r="K117" s="47" t="s">
        <v>53</v>
      </c>
      <c r="L117" s="47" t="s">
        <v>53</v>
      </c>
      <c r="M117" s="47" t="s">
        <v>53</v>
      </c>
      <c r="N117" s="47" t="s">
        <v>53</v>
      </c>
      <c r="O117" s="47">
        <v>3</v>
      </c>
      <c r="P117" s="47" t="s">
        <v>883</v>
      </c>
      <c r="Q117" s="44" t="s">
        <v>893</v>
      </c>
      <c r="R117" s="48" t="s">
        <v>888</v>
      </c>
      <c r="S117" s="47"/>
      <c r="T117" s="44" t="s">
        <v>877</v>
      </c>
      <c r="U117" s="44" t="s">
        <v>896</v>
      </c>
      <c r="V117" s="49">
        <v>1</v>
      </c>
      <c r="Y117" s="44"/>
      <c r="Z117" s="44"/>
      <c r="AA117" s="44"/>
      <c r="AB117" s="46"/>
    </row>
    <row r="118" spans="1:28">
      <c r="A118" s="47"/>
      <c r="B118" s="44">
        <v>-69.654663630000002</v>
      </c>
      <c r="C118" s="44">
        <v>44.57903512</v>
      </c>
      <c r="D118" s="44" t="s">
        <v>25</v>
      </c>
      <c r="E118" s="44" t="s">
        <v>14</v>
      </c>
      <c r="F118" s="45"/>
      <c r="G118" s="45"/>
      <c r="H118" s="46">
        <v>1</v>
      </c>
      <c r="I118" s="47">
        <v>10</v>
      </c>
      <c r="J118" s="47" t="s">
        <v>53</v>
      </c>
      <c r="K118" s="47" t="s">
        <v>53</v>
      </c>
      <c r="L118" s="47" t="s">
        <v>53</v>
      </c>
      <c r="M118" s="47" t="s">
        <v>53</v>
      </c>
      <c r="N118" s="47" t="s">
        <v>53</v>
      </c>
      <c r="O118" s="47">
        <v>2</v>
      </c>
      <c r="P118" s="47" t="s">
        <v>883</v>
      </c>
      <c r="Q118" s="44" t="s">
        <v>893</v>
      </c>
      <c r="R118" s="48" t="s">
        <v>888</v>
      </c>
      <c r="S118" s="47"/>
      <c r="T118" s="44" t="s">
        <v>877</v>
      </c>
      <c r="U118" s="44" t="s">
        <v>896</v>
      </c>
      <c r="V118" s="49">
        <v>1</v>
      </c>
      <c r="Y118" s="44"/>
      <c r="Z118" s="44"/>
      <c r="AA118" s="44"/>
      <c r="AB118" s="46"/>
    </row>
    <row r="119" spans="1:28">
      <c r="A119" s="47"/>
      <c r="B119" s="44">
        <v>-69.62817355</v>
      </c>
      <c r="C119" s="44">
        <v>44.552673130000002</v>
      </c>
      <c r="D119" s="44" t="s">
        <v>33</v>
      </c>
      <c r="E119" s="44" t="s">
        <v>14</v>
      </c>
      <c r="F119" s="45"/>
      <c r="G119" s="45"/>
      <c r="H119" s="46">
        <v>1</v>
      </c>
      <c r="I119" s="47">
        <v>10</v>
      </c>
      <c r="J119" s="47">
        <v>8</v>
      </c>
      <c r="K119" s="47">
        <v>7</v>
      </c>
      <c r="L119" s="47">
        <v>6</v>
      </c>
      <c r="M119" s="47" t="s">
        <v>53</v>
      </c>
      <c r="N119" s="47" t="s">
        <v>53</v>
      </c>
      <c r="O119" s="47">
        <v>2</v>
      </c>
      <c r="P119" s="47" t="s">
        <v>883</v>
      </c>
      <c r="Q119" s="44" t="s">
        <v>893</v>
      </c>
      <c r="R119" s="48" t="s">
        <v>888</v>
      </c>
      <c r="S119" s="47"/>
      <c r="T119" s="44" t="s">
        <v>877</v>
      </c>
      <c r="U119" s="44" t="s">
        <v>896</v>
      </c>
      <c r="V119" s="49">
        <v>1</v>
      </c>
      <c r="Y119" s="44"/>
      <c r="Z119" s="44"/>
      <c r="AA119" s="44"/>
      <c r="AB119" s="46"/>
    </row>
    <row r="120" spans="1:28">
      <c r="A120" s="47"/>
      <c r="B120" s="44">
        <v>-69.628203630000002</v>
      </c>
      <c r="C120" s="44">
        <v>44.552324149999997</v>
      </c>
      <c r="D120" s="44" t="s">
        <v>33</v>
      </c>
      <c r="E120" s="44" t="s">
        <v>14</v>
      </c>
      <c r="F120" s="45"/>
      <c r="G120" s="45"/>
      <c r="H120" s="46">
        <v>1</v>
      </c>
      <c r="I120" s="47">
        <v>10</v>
      </c>
      <c r="J120" s="47">
        <v>8</v>
      </c>
      <c r="K120" s="47">
        <v>7</v>
      </c>
      <c r="L120" s="47" t="s">
        <v>53</v>
      </c>
      <c r="M120" s="47" t="s">
        <v>53</v>
      </c>
      <c r="N120" s="47" t="s">
        <v>53</v>
      </c>
      <c r="O120" s="47">
        <v>2</v>
      </c>
      <c r="P120" s="47" t="s">
        <v>883</v>
      </c>
      <c r="Q120" s="44" t="s">
        <v>893</v>
      </c>
      <c r="R120" s="48" t="s">
        <v>888</v>
      </c>
      <c r="S120" s="47"/>
      <c r="T120" s="44" t="s">
        <v>877</v>
      </c>
      <c r="U120" s="44" t="s">
        <v>896</v>
      </c>
      <c r="V120" s="49">
        <v>1</v>
      </c>
      <c r="Y120" s="44"/>
      <c r="Z120" s="44"/>
      <c r="AA120" s="44"/>
      <c r="AB120" s="46"/>
    </row>
    <row r="121" spans="1:28">
      <c r="A121" s="47"/>
      <c r="B121" s="44">
        <v>-69.628181920000003</v>
      </c>
      <c r="C121" s="44">
        <v>44.552134619999997</v>
      </c>
      <c r="D121" s="44" t="s">
        <v>33</v>
      </c>
      <c r="E121" s="44" t="s">
        <v>14</v>
      </c>
      <c r="F121" s="45"/>
      <c r="G121" s="45"/>
      <c r="H121" s="46">
        <v>1</v>
      </c>
      <c r="I121" s="47">
        <v>10</v>
      </c>
      <c r="J121" s="47">
        <v>6</v>
      </c>
      <c r="K121" s="47" t="s">
        <v>53</v>
      </c>
      <c r="L121" s="47" t="s">
        <v>53</v>
      </c>
      <c r="M121" s="47" t="s">
        <v>53</v>
      </c>
      <c r="N121" s="47" t="s">
        <v>53</v>
      </c>
      <c r="O121" s="47">
        <v>2</v>
      </c>
      <c r="P121" s="47" t="s">
        <v>883</v>
      </c>
      <c r="Q121" s="44" t="s">
        <v>893</v>
      </c>
      <c r="R121" s="48" t="s">
        <v>888</v>
      </c>
      <c r="S121" s="47"/>
      <c r="T121" s="44" t="s">
        <v>877</v>
      </c>
      <c r="U121" s="44" t="s">
        <v>896</v>
      </c>
      <c r="V121" s="49">
        <v>1</v>
      </c>
      <c r="Y121" s="44"/>
      <c r="Z121" s="44"/>
      <c r="AA121" s="44"/>
      <c r="AB121" s="46"/>
    </row>
    <row r="122" spans="1:28">
      <c r="A122" s="47"/>
      <c r="B122" s="44">
        <v>-69.628225729999997</v>
      </c>
      <c r="C122" s="44">
        <v>44.55196625</v>
      </c>
      <c r="D122" s="44" t="s">
        <v>33</v>
      </c>
      <c r="E122" s="44" t="s">
        <v>19</v>
      </c>
      <c r="F122" s="45"/>
      <c r="G122" s="45"/>
      <c r="H122" s="46">
        <v>1</v>
      </c>
      <c r="I122" s="47">
        <v>10</v>
      </c>
      <c r="J122" s="47" t="s">
        <v>53</v>
      </c>
      <c r="K122" s="47" t="s">
        <v>53</v>
      </c>
      <c r="L122" s="47" t="s">
        <v>53</v>
      </c>
      <c r="M122" s="47" t="s">
        <v>53</v>
      </c>
      <c r="N122" s="47" t="s">
        <v>53</v>
      </c>
      <c r="O122" s="47">
        <v>2</v>
      </c>
      <c r="P122" s="47" t="s">
        <v>883</v>
      </c>
      <c r="Q122" s="44" t="s">
        <v>893</v>
      </c>
      <c r="R122" s="48" t="s">
        <v>888</v>
      </c>
      <c r="S122" s="47"/>
      <c r="T122" s="44" t="s">
        <v>877</v>
      </c>
      <c r="U122" s="44" t="s">
        <v>896</v>
      </c>
      <c r="V122" s="49">
        <v>1</v>
      </c>
      <c r="Y122" s="44"/>
      <c r="Z122" s="44"/>
      <c r="AA122" s="44"/>
      <c r="AB122" s="46"/>
    </row>
    <row r="123" spans="1:28">
      <c r="A123" s="47"/>
      <c r="B123" s="44">
        <v>-69.643560649999998</v>
      </c>
      <c r="C123" s="44">
        <v>44.534537110000002</v>
      </c>
      <c r="D123" s="44" t="s">
        <v>33</v>
      </c>
      <c r="E123" s="44" t="s">
        <v>14</v>
      </c>
      <c r="F123" s="45"/>
      <c r="G123" s="45"/>
      <c r="H123" s="46">
        <v>1</v>
      </c>
      <c r="I123" s="47">
        <v>10</v>
      </c>
      <c r="J123" s="47" t="s">
        <v>53</v>
      </c>
      <c r="K123" s="47" t="s">
        <v>53</v>
      </c>
      <c r="L123" s="47" t="s">
        <v>53</v>
      </c>
      <c r="M123" s="47" t="s">
        <v>53</v>
      </c>
      <c r="N123" s="47" t="s">
        <v>53</v>
      </c>
      <c r="O123" s="47">
        <v>2</v>
      </c>
      <c r="P123" s="47" t="s">
        <v>885</v>
      </c>
      <c r="Q123" s="44" t="s">
        <v>893</v>
      </c>
      <c r="R123" s="48" t="s">
        <v>888</v>
      </c>
      <c r="S123" s="47"/>
      <c r="T123" s="44" t="s">
        <v>877</v>
      </c>
      <c r="U123" s="44" t="s">
        <v>896</v>
      </c>
      <c r="V123" s="49">
        <v>1</v>
      </c>
      <c r="Y123" s="44"/>
      <c r="Z123" s="44"/>
      <c r="AA123" s="44"/>
      <c r="AB123" s="46"/>
    </row>
    <row r="124" spans="1:28">
      <c r="A124" s="47"/>
      <c r="B124" s="44">
        <v>-69.654514809999995</v>
      </c>
      <c r="C124" s="44">
        <v>44.579050449999997</v>
      </c>
      <c r="D124" s="44" t="s">
        <v>16</v>
      </c>
      <c r="E124" s="44" t="s">
        <v>14</v>
      </c>
      <c r="F124" s="45"/>
      <c r="G124" s="45"/>
      <c r="H124" s="46">
        <v>1</v>
      </c>
      <c r="I124" s="47">
        <v>10</v>
      </c>
      <c r="J124" s="47" t="s">
        <v>53</v>
      </c>
      <c r="K124" s="47" t="s">
        <v>53</v>
      </c>
      <c r="L124" s="47" t="s">
        <v>53</v>
      </c>
      <c r="M124" s="47" t="s">
        <v>53</v>
      </c>
      <c r="N124" s="47" t="s">
        <v>53</v>
      </c>
      <c r="O124" s="47">
        <v>2</v>
      </c>
      <c r="P124" s="47" t="s">
        <v>883</v>
      </c>
      <c r="Q124" s="44" t="s">
        <v>893</v>
      </c>
      <c r="R124" s="48" t="s">
        <v>888</v>
      </c>
      <c r="S124" s="47"/>
      <c r="T124" s="44" t="s">
        <v>877</v>
      </c>
      <c r="U124" s="44" t="s">
        <v>896</v>
      </c>
      <c r="V124" s="49">
        <v>1</v>
      </c>
      <c r="Y124" s="44"/>
      <c r="Z124" s="44"/>
      <c r="AA124" s="44"/>
      <c r="AB124" s="46"/>
    </row>
    <row r="125" spans="1:28">
      <c r="A125" s="47"/>
      <c r="B125" s="44">
        <v>-69.627586309999998</v>
      </c>
      <c r="C125" s="44">
        <v>44.550794529999997</v>
      </c>
      <c r="D125" s="44" t="s">
        <v>22</v>
      </c>
      <c r="E125" s="44" t="s">
        <v>14</v>
      </c>
      <c r="F125" s="45"/>
      <c r="G125" s="45"/>
      <c r="H125" s="46">
        <v>1</v>
      </c>
      <c r="I125" s="47">
        <v>9</v>
      </c>
      <c r="J125" s="47" t="s">
        <v>53</v>
      </c>
      <c r="K125" s="47" t="s">
        <v>53</v>
      </c>
      <c r="L125" s="47" t="s">
        <v>53</v>
      </c>
      <c r="M125" s="47" t="s">
        <v>53</v>
      </c>
      <c r="N125" s="47" t="s">
        <v>53</v>
      </c>
      <c r="O125" s="47">
        <v>12</v>
      </c>
      <c r="P125" s="47" t="s">
        <v>885</v>
      </c>
      <c r="Q125" s="44" t="s">
        <v>893</v>
      </c>
      <c r="R125" s="48" t="s">
        <v>888</v>
      </c>
      <c r="S125" s="47"/>
      <c r="T125" s="44" t="s">
        <v>877</v>
      </c>
      <c r="U125" s="44" t="s">
        <v>896</v>
      </c>
      <c r="V125" s="49">
        <v>1</v>
      </c>
      <c r="Y125" s="44"/>
      <c r="Z125" s="44"/>
      <c r="AA125" s="44"/>
      <c r="AB125" s="46"/>
    </row>
    <row r="126" spans="1:28">
      <c r="A126" s="47"/>
      <c r="B126" s="44">
        <v>-69.653361660000002</v>
      </c>
      <c r="C126" s="44">
        <v>44.577635090000001</v>
      </c>
      <c r="D126" s="44" t="s">
        <v>16</v>
      </c>
      <c r="E126" s="44" t="s">
        <v>14</v>
      </c>
      <c r="F126" s="45"/>
      <c r="G126" s="45"/>
      <c r="H126" s="46">
        <v>1</v>
      </c>
      <c r="I126" s="47">
        <v>9</v>
      </c>
      <c r="J126" s="47" t="s">
        <v>53</v>
      </c>
      <c r="K126" s="47" t="s">
        <v>53</v>
      </c>
      <c r="L126" s="47" t="s">
        <v>53</v>
      </c>
      <c r="M126" s="47" t="s">
        <v>53</v>
      </c>
      <c r="N126" s="47" t="s">
        <v>53</v>
      </c>
      <c r="O126" s="47">
        <v>9</v>
      </c>
      <c r="P126" s="47" t="s">
        <v>883</v>
      </c>
      <c r="Q126" s="44" t="s">
        <v>893</v>
      </c>
      <c r="R126" s="48" t="s">
        <v>888</v>
      </c>
      <c r="S126" s="47"/>
      <c r="T126" s="44" t="s">
        <v>877</v>
      </c>
      <c r="U126" s="44" t="s">
        <v>896</v>
      </c>
      <c r="V126" s="49">
        <v>1</v>
      </c>
      <c r="Y126" s="44"/>
      <c r="Z126" s="44"/>
      <c r="AA126" s="44"/>
      <c r="AB126" s="46"/>
    </row>
    <row r="127" spans="1:28">
      <c r="A127" s="47"/>
      <c r="B127" s="44">
        <v>-69.652056250000001</v>
      </c>
      <c r="C127" s="44">
        <v>44.573793360000003</v>
      </c>
      <c r="D127" s="44" t="s">
        <v>16</v>
      </c>
      <c r="E127" s="44" t="s">
        <v>14</v>
      </c>
      <c r="F127" s="45"/>
      <c r="G127" s="45"/>
      <c r="H127" s="46">
        <v>1</v>
      </c>
      <c r="I127" s="47">
        <v>9</v>
      </c>
      <c r="J127" s="47" t="s">
        <v>53</v>
      </c>
      <c r="K127" s="47" t="s">
        <v>53</v>
      </c>
      <c r="L127" s="47" t="s">
        <v>53</v>
      </c>
      <c r="M127" s="47" t="s">
        <v>53</v>
      </c>
      <c r="N127" s="47" t="s">
        <v>53</v>
      </c>
      <c r="O127" s="47">
        <v>5</v>
      </c>
      <c r="P127" s="47" t="s">
        <v>883</v>
      </c>
      <c r="Q127" s="44" t="s">
        <v>893</v>
      </c>
      <c r="R127" s="48" t="s">
        <v>888</v>
      </c>
      <c r="S127" s="47"/>
      <c r="T127" s="44" t="s">
        <v>877</v>
      </c>
      <c r="U127" s="44" t="s">
        <v>896</v>
      </c>
      <c r="V127" s="49">
        <v>1</v>
      </c>
      <c r="Y127" s="44"/>
      <c r="Z127" s="44"/>
      <c r="AA127" s="44"/>
      <c r="AB127" s="46"/>
    </row>
    <row r="128" spans="1:28">
      <c r="A128" s="47"/>
      <c r="B128" s="44">
        <v>-69.655041940000004</v>
      </c>
      <c r="C128" s="44">
        <v>44.580230139999998</v>
      </c>
      <c r="D128" s="44" t="s">
        <v>16</v>
      </c>
      <c r="E128" s="44" t="s">
        <v>14</v>
      </c>
      <c r="F128" s="45"/>
      <c r="G128" s="45"/>
      <c r="H128" s="46">
        <v>1</v>
      </c>
      <c r="I128" s="47">
        <v>9</v>
      </c>
      <c r="J128" s="47" t="s">
        <v>53</v>
      </c>
      <c r="K128" s="47" t="s">
        <v>53</v>
      </c>
      <c r="L128" s="47" t="s">
        <v>53</v>
      </c>
      <c r="M128" s="47" t="s">
        <v>53</v>
      </c>
      <c r="N128" s="47" t="s">
        <v>53</v>
      </c>
      <c r="O128" s="47">
        <v>5</v>
      </c>
      <c r="P128" s="47" t="s">
        <v>883</v>
      </c>
      <c r="Q128" s="44" t="s">
        <v>893</v>
      </c>
      <c r="R128" s="48" t="s">
        <v>888</v>
      </c>
      <c r="S128" s="47"/>
      <c r="T128" s="44" t="s">
        <v>877</v>
      </c>
      <c r="U128" s="44" t="s">
        <v>896</v>
      </c>
      <c r="V128" s="49">
        <v>1</v>
      </c>
      <c r="Y128" s="44"/>
      <c r="Z128" s="44"/>
      <c r="AA128" s="44"/>
      <c r="AB128" s="46"/>
    </row>
    <row r="129" spans="1:28">
      <c r="A129" s="47"/>
      <c r="B129" s="44">
        <v>-69.643681869999995</v>
      </c>
      <c r="C129" s="44">
        <v>44.534474969999998</v>
      </c>
      <c r="D129" s="44" t="s">
        <v>45</v>
      </c>
      <c r="E129" s="44" t="s">
        <v>21</v>
      </c>
      <c r="F129" s="45"/>
      <c r="G129" s="45"/>
      <c r="H129" s="46">
        <v>1</v>
      </c>
      <c r="I129" s="47">
        <v>9</v>
      </c>
      <c r="J129" s="47" t="s">
        <v>53</v>
      </c>
      <c r="K129" s="47" t="s">
        <v>53</v>
      </c>
      <c r="L129" s="47" t="s">
        <v>53</v>
      </c>
      <c r="M129" s="47" t="s">
        <v>53</v>
      </c>
      <c r="N129" s="47" t="s">
        <v>53</v>
      </c>
      <c r="O129" s="47">
        <v>4</v>
      </c>
      <c r="P129" s="47" t="s">
        <v>885</v>
      </c>
      <c r="Q129" s="44" t="s">
        <v>893</v>
      </c>
      <c r="R129" s="48" t="s">
        <v>888</v>
      </c>
      <c r="S129" s="47"/>
      <c r="T129" s="44" t="s">
        <v>877</v>
      </c>
      <c r="U129" s="44" t="s">
        <v>896</v>
      </c>
      <c r="V129" s="49">
        <v>1</v>
      </c>
      <c r="Y129" s="44"/>
      <c r="Z129" s="44"/>
      <c r="AA129" s="44"/>
      <c r="AB129" s="46"/>
    </row>
    <row r="130" spans="1:28">
      <c r="A130" s="47"/>
      <c r="B130" s="44">
        <v>-69.654538389999999</v>
      </c>
      <c r="C130" s="44">
        <v>44.579120469999999</v>
      </c>
      <c r="D130" s="44" t="s">
        <v>16</v>
      </c>
      <c r="E130" s="44" t="s">
        <v>14</v>
      </c>
      <c r="F130" s="45"/>
      <c r="G130" s="45"/>
      <c r="H130" s="46">
        <v>1</v>
      </c>
      <c r="I130" s="47">
        <v>9</v>
      </c>
      <c r="J130" s="47" t="s">
        <v>53</v>
      </c>
      <c r="K130" s="47" t="s">
        <v>53</v>
      </c>
      <c r="L130" s="47" t="s">
        <v>53</v>
      </c>
      <c r="M130" s="47" t="s">
        <v>53</v>
      </c>
      <c r="N130" s="47" t="s">
        <v>53</v>
      </c>
      <c r="O130" s="47">
        <v>4</v>
      </c>
      <c r="P130" s="47" t="s">
        <v>883</v>
      </c>
      <c r="Q130" s="44" t="s">
        <v>893</v>
      </c>
      <c r="R130" s="48" t="s">
        <v>888</v>
      </c>
      <c r="S130" s="47"/>
      <c r="T130" s="44" t="s">
        <v>877</v>
      </c>
      <c r="U130" s="44" t="s">
        <v>896</v>
      </c>
      <c r="V130" s="49">
        <v>1</v>
      </c>
      <c r="Y130" s="44"/>
      <c r="Z130" s="44"/>
      <c r="AA130" s="44"/>
      <c r="AB130" s="46"/>
    </row>
    <row r="131" spans="1:28">
      <c r="A131" s="47"/>
      <c r="B131" s="44">
        <v>-69.655177019999996</v>
      </c>
      <c r="C131" s="44">
        <v>44.58034696</v>
      </c>
      <c r="D131" s="44" t="s">
        <v>16</v>
      </c>
      <c r="E131" s="44" t="s">
        <v>19</v>
      </c>
      <c r="F131" s="45"/>
      <c r="G131" s="45"/>
      <c r="H131" s="46">
        <v>1</v>
      </c>
      <c r="I131" s="47">
        <v>9</v>
      </c>
      <c r="J131" s="47" t="s">
        <v>53</v>
      </c>
      <c r="K131" s="47" t="s">
        <v>53</v>
      </c>
      <c r="L131" s="47" t="s">
        <v>53</v>
      </c>
      <c r="M131" s="47" t="s">
        <v>53</v>
      </c>
      <c r="N131" s="47" t="s">
        <v>53</v>
      </c>
      <c r="O131" s="47">
        <v>4</v>
      </c>
      <c r="P131" s="47" t="s">
        <v>883</v>
      </c>
      <c r="Q131" s="44" t="s">
        <v>893</v>
      </c>
      <c r="R131" s="48" t="s">
        <v>888</v>
      </c>
      <c r="S131" s="47"/>
      <c r="T131" s="44" t="s">
        <v>877</v>
      </c>
      <c r="U131" s="44" t="s">
        <v>896</v>
      </c>
      <c r="V131" s="49">
        <v>1</v>
      </c>
      <c r="Y131" s="44"/>
      <c r="Z131" s="44"/>
      <c r="AA131" s="44"/>
      <c r="AB131" s="46"/>
    </row>
    <row r="132" spans="1:28">
      <c r="A132" s="47"/>
      <c r="B132" s="44">
        <v>-69.660258940000006</v>
      </c>
      <c r="C132" s="44">
        <v>44.527009339999999</v>
      </c>
      <c r="D132" s="44" t="s">
        <v>52</v>
      </c>
      <c r="E132" s="44" t="s">
        <v>19</v>
      </c>
      <c r="F132" s="45"/>
      <c r="G132" s="45"/>
      <c r="H132" s="46">
        <v>1</v>
      </c>
      <c r="I132" s="47">
        <v>9</v>
      </c>
      <c r="J132" s="47" t="s">
        <v>53</v>
      </c>
      <c r="K132" s="47" t="s">
        <v>53</v>
      </c>
      <c r="L132" s="47" t="s">
        <v>53</v>
      </c>
      <c r="M132" s="47" t="s">
        <v>53</v>
      </c>
      <c r="N132" s="47" t="s">
        <v>53</v>
      </c>
      <c r="O132" s="47">
        <v>4</v>
      </c>
      <c r="P132" s="47" t="s">
        <v>885</v>
      </c>
      <c r="Q132" s="44" t="s">
        <v>893</v>
      </c>
      <c r="R132" s="48" t="s">
        <v>888</v>
      </c>
      <c r="S132" s="47"/>
      <c r="T132" s="44" t="s">
        <v>877</v>
      </c>
      <c r="U132" s="44" t="s">
        <v>896</v>
      </c>
      <c r="V132" s="49">
        <v>1</v>
      </c>
      <c r="Y132" s="44"/>
      <c r="Z132" s="44"/>
      <c r="AA132" s="44"/>
      <c r="AB132" s="46"/>
    </row>
    <row r="133" spans="1:28">
      <c r="A133" s="47"/>
      <c r="B133" s="44">
        <v>-69.631097600000004</v>
      </c>
      <c r="C133" s="44">
        <v>44.567436809999997</v>
      </c>
      <c r="D133" s="44" t="s">
        <v>16</v>
      </c>
      <c r="E133" s="44" t="s">
        <v>14</v>
      </c>
      <c r="F133" s="45"/>
      <c r="G133" s="45"/>
      <c r="H133" s="46">
        <v>1</v>
      </c>
      <c r="I133" s="47">
        <v>9</v>
      </c>
      <c r="J133" s="47" t="s">
        <v>53</v>
      </c>
      <c r="K133" s="47" t="s">
        <v>53</v>
      </c>
      <c r="L133" s="47" t="s">
        <v>53</v>
      </c>
      <c r="M133" s="47" t="s">
        <v>53</v>
      </c>
      <c r="N133" s="47" t="s">
        <v>53</v>
      </c>
      <c r="O133" s="47">
        <v>3</v>
      </c>
      <c r="P133" s="47" t="s">
        <v>883</v>
      </c>
      <c r="Q133" s="44" t="s">
        <v>893</v>
      </c>
      <c r="R133" s="48" t="s">
        <v>888</v>
      </c>
      <c r="S133" s="47"/>
      <c r="T133" s="44" t="s">
        <v>877</v>
      </c>
      <c r="U133" s="44" t="s">
        <v>896</v>
      </c>
      <c r="V133" s="49">
        <v>1</v>
      </c>
      <c r="Y133" s="44"/>
      <c r="Z133" s="44"/>
      <c r="AA133" s="44"/>
      <c r="AB133" s="46"/>
    </row>
    <row r="134" spans="1:28">
      <c r="A134" s="47"/>
      <c r="B134" s="44">
        <v>-69.652270659999999</v>
      </c>
      <c r="C134" s="44">
        <v>44.575356499999998</v>
      </c>
      <c r="D134" s="44" t="s">
        <v>16</v>
      </c>
      <c r="E134" s="44" t="s">
        <v>14</v>
      </c>
      <c r="F134" s="45"/>
      <c r="G134" s="45"/>
      <c r="H134" s="46">
        <v>1</v>
      </c>
      <c r="I134" s="47">
        <v>9</v>
      </c>
      <c r="J134" s="47" t="s">
        <v>53</v>
      </c>
      <c r="K134" s="47" t="s">
        <v>53</v>
      </c>
      <c r="L134" s="47" t="s">
        <v>53</v>
      </c>
      <c r="M134" s="47" t="s">
        <v>53</v>
      </c>
      <c r="N134" s="47" t="s">
        <v>53</v>
      </c>
      <c r="O134" s="47">
        <v>3</v>
      </c>
      <c r="P134" s="47" t="s">
        <v>883</v>
      </c>
      <c r="Q134" s="44" t="s">
        <v>893</v>
      </c>
      <c r="R134" s="48" t="s">
        <v>888</v>
      </c>
      <c r="S134" s="47"/>
      <c r="T134" s="44" t="s">
        <v>877</v>
      </c>
      <c r="U134" s="44" t="s">
        <v>896</v>
      </c>
      <c r="V134" s="49">
        <v>1</v>
      </c>
      <c r="Y134" s="44"/>
      <c r="Z134" s="44"/>
      <c r="AA134" s="44"/>
      <c r="AB134" s="46"/>
    </row>
    <row r="135" spans="1:28">
      <c r="A135" s="47"/>
      <c r="B135" s="44">
        <v>-69.628191220000005</v>
      </c>
      <c r="C135" s="44">
        <v>44.55231878</v>
      </c>
      <c r="D135" s="44" t="s">
        <v>33</v>
      </c>
      <c r="E135" s="44" t="s">
        <v>21</v>
      </c>
      <c r="F135" s="45"/>
      <c r="G135" s="45"/>
      <c r="H135" s="46">
        <v>1</v>
      </c>
      <c r="I135" s="47">
        <v>9</v>
      </c>
      <c r="J135" s="47" t="s">
        <v>53</v>
      </c>
      <c r="K135" s="47" t="s">
        <v>53</v>
      </c>
      <c r="L135" s="47" t="s">
        <v>53</v>
      </c>
      <c r="M135" s="47" t="s">
        <v>53</v>
      </c>
      <c r="N135" s="47" t="s">
        <v>53</v>
      </c>
      <c r="O135" s="47">
        <v>2</v>
      </c>
      <c r="P135" s="47" t="s">
        <v>883</v>
      </c>
      <c r="Q135" s="44" t="s">
        <v>893</v>
      </c>
      <c r="R135" s="48" t="s">
        <v>888</v>
      </c>
      <c r="S135" s="47"/>
      <c r="T135" s="44" t="s">
        <v>877</v>
      </c>
      <c r="U135" s="44" t="s">
        <v>896</v>
      </c>
      <c r="V135" s="49">
        <v>1</v>
      </c>
      <c r="Y135" s="44"/>
      <c r="Z135" s="44"/>
      <c r="AA135" s="44"/>
      <c r="AB135" s="46"/>
    </row>
    <row r="136" spans="1:28">
      <c r="A136" s="47"/>
      <c r="B136" s="44">
        <v>-69.642705379999995</v>
      </c>
      <c r="C136" s="44">
        <v>44.534753590000001</v>
      </c>
      <c r="D136" s="44" t="s">
        <v>33</v>
      </c>
      <c r="E136" s="44" t="s">
        <v>21</v>
      </c>
      <c r="F136" s="45"/>
      <c r="G136" s="45"/>
      <c r="H136" s="46">
        <v>1</v>
      </c>
      <c r="I136" s="47">
        <v>9</v>
      </c>
      <c r="J136" s="47" t="s">
        <v>53</v>
      </c>
      <c r="K136" s="47" t="s">
        <v>53</v>
      </c>
      <c r="L136" s="47" t="s">
        <v>53</v>
      </c>
      <c r="M136" s="47" t="s">
        <v>53</v>
      </c>
      <c r="N136" s="47" t="s">
        <v>53</v>
      </c>
      <c r="O136" s="47">
        <v>2</v>
      </c>
      <c r="P136" s="47" t="s">
        <v>885</v>
      </c>
      <c r="Q136" s="44" t="s">
        <v>893</v>
      </c>
      <c r="R136" s="48" t="s">
        <v>888</v>
      </c>
      <c r="S136" s="47"/>
      <c r="T136" s="44" t="s">
        <v>877</v>
      </c>
      <c r="U136" s="44" t="s">
        <v>896</v>
      </c>
      <c r="V136" s="49">
        <v>1</v>
      </c>
      <c r="Y136" s="44"/>
      <c r="Z136" s="44"/>
      <c r="AA136" s="44"/>
      <c r="AB136" s="46"/>
    </row>
    <row r="137" spans="1:28">
      <c r="A137" s="47"/>
      <c r="B137" s="44">
        <v>-69.660463429999993</v>
      </c>
      <c r="C137" s="44">
        <v>44.527063869999999</v>
      </c>
      <c r="D137" s="44" t="s">
        <v>52</v>
      </c>
      <c r="E137" s="44" t="s">
        <v>14</v>
      </c>
      <c r="F137" s="45"/>
      <c r="G137" s="45"/>
      <c r="H137" s="46">
        <v>1</v>
      </c>
      <c r="I137" s="47">
        <v>9</v>
      </c>
      <c r="J137" s="47" t="s">
        <v>53</v>
      </c>
      <c r="K137" s="47" t="s">
        <v>53</v>
      </c>
      <c r="L137" s="47" t="s">
        <v>53</v>
      </c>
      <c r="M137" s="47" t="s">
        <v>53</v>
      </c>
      <c r="N137" s="47" t="s">
        <v>53</v>
      </c>
      <c r="O137" s="47">
        <v>2</v>
      </c>
      <c r="P137" s="47" t="s">
        <v>883</v>
      </c>
      <c r="Q137" s="44" t="s">
        <v>893</v>
      </c>
      <c r="R137" s="48" t="s">
        <v>888</v>
      </c>
      <c r="S137" s="47"/>
      <c r="T137" s="44" t="s">
        <v>877</v>
      </c>
      <c r="U137" s="44" t="s">
        <v>896</v>
      </c>
      <c r="V137" s="49">
        <v>1</v>
      </c>
      <c r="Y137" s="44"/>
      <c r="Z137" s="44"/>
      <c r="AA137" s="44"/>
      <c r="AB137" s="46"/>
    </row>
    <row r="138" spans="1:28">
      <c r="A138" s="47"/>
      <c r="B138" s="44">
        <v>-69.627339750000004</v>
      </c>
      <c r="C138" s="44">
        <v>44.55069452</v>
      </c>
      <c r="D138" s="44" t="s">
        <v>27</v>
      </c>
      <c r="E138" s="44" t="s">
        <v>21</v>
      </c>
      <c r="F138" s="45"/>
      <c r="G138" s="45"/>
      <c r="H138" s="46">
        <v>1</v>
      </c>
      <c r="I138" s="47">
        <v>8</v>
      </c>
      <c r="J138" s="47">
        <v>6</v>
      </c>
      <c r="K138" s="47">
        <v>4</v>
      </c>
      <c r="L138" s="47" t="s">
        <v>53</v>
      </c>
      <c r="M138" s="47" t="s">
        <v>53</v>
      </c>
      <c r="N138" s="47" t="s">
        <v>53</v>
      </c>
      <c r="O138" s="47">
        <v>30</v>
      </c>
      <c r="P138" s="47" t="s">
        <v>885</v>
      </c>
      <c r="Q138" s="44" t="s">
        <v>893</v>
      </c>
      <c r="R138" s="48" t="s">
        <v>888</v>
      </c>
      <c r="S138" s="47"/>
      <c r="T138" s="44" t="s">
        <v>877</v>
      </c>
      <c r="U138" s="44" t="s">
        <v>896</v>
      </c>
      <c r="V138" s="49">
        <v>1</v>
      </c>
      <c r="Y138" s="44"/>
      <c r="Z138" s="44"/>
      <c r="AA138" s="44"/>
      <c r="AB138" s="46"/>
    </row>
    <row r="139" spans="1:28">
      <c r="A139" s="47"/>
      <c r="B139" s="44">
        <v>-69.628209049999995</v>
      </c>
      <c r="C139" s="44">
        <v>44.551830389999999</v>
      </c>
      <c r="D139" s="44" t="s">
        <v>22</v>
      </c>
      <c r="E139" s="44" t="s">
        <v>21</v>
      </c>
      <c r="F139" s="45"/>
      <c r="G139" s="45"/>
      <c r="H139" s="46">
        <v>1</v>
      </c>
      <c r="I139" s="47">
        <v>8</v>
      </c>
      <c r="J139" s="47">
        <v>7</v>
      </c>
      <c r="K139" s="47" t="s">
        <v>53</v>
      </c>
      <c r="L139" s="47" t="s">
        <v>53</v>
      </c>
      <c r="M139" s="47" t="s">
        <v>53</v>
      </c>
      <c r="N139" s="47" t="s">
        <v>53</v>
      </c>
      <c r="O139" s="47">
        <v>15</v>
      </c>
      <c r="P139" s="47" t="s">
        <v>883</v>
      </c>
      <c r="Q139" s="44" t="s">
        <v>893</v>
      </c>
      <c r="R139" s="48" t="s">
        <v>888</v>
      </c>
      <c r="S139" s="47"/>
      <c r="T139" s="44" t="s">
        <v>877</v>
      </c>
      <c r="U139" s="44" t="s">
        <v>896</v>
      </c>
      <c r="V139" s="49">
        <v>1</v>
      </c>
      <c r="Y139" s="44"/>
      <c r="Z139" s="44"/>
      <c r="AA139" s="44"/>
      <c r="AB139" s="46"/>
    </row>
    <row r="140" spans="1:28">
      <c r="A140" s="47"/>
      <c r="B140" s="44">
        <v>-69.659002270000002</v>
      </c>
      <c r="C140" s="44">
        <v>44.534143299999997</v>
      </c>
      <c r="D140" s="44" t="s">
        <v>52</v>
      </c>
      <c r="E140" s="44" t="s">
        <v>21</v>
      </c>
      <c r="F140" s="45"/>
      <c r="G140" s="45"/>
      <c r="H140" s="46">
        <v>1</v>
      </c>
      <c r="I140" s="47">
        <v>8</v>
      </c>
      <c r="J140" s="47" t="s">
        <v>53</v>
      </c>
      <c r="K140" s="47" t="s">
        <v>53</v>
      </c>
      <c r="L140" s="47" t="s">
        <v>53</v>
      </c>
      <c r="M140" s="47" t="s">
        <v>53</v>
      </c>
      <c r="N140" s="47" t="s">
        <v>53</v>
      </c>
      <c r="O140" s="47">
        <v>10</v>
      </c>
      <c r="P140" s="47" t="s">
        <v>883</v>
      </c>
      <c r="Q140" s="44" t="s">
        <v>893</v>
      </c>
      <c r="R140" s="48" t="s">
        <v>888</v>
      </c>
      <c r="S140" s="47"/>
      <c r="T140" s="44" t="s">
        <v>877</v>
      </c>
      <c r="U140" s="44" t="s">
        <v>896</v>
      </c>
      <c r="V140" s="49">
        <v>1</v>
      </c>
      <c r="Y140" s="44"/>
      <c r="Z140" s="44"/>
      <c r="AA140" s="44"/>
      <c r="AB140" s="46"/>
    </row>
    <row r="141" spans="1:28">
      <c r="A141" s="47"/>
      <c r="B141" s="44">
        <v>-69.632952520000003</v>
      </c>
      <c r="C141" s="44">
        <v>44.550781120000003</v>
      </c>
      <c r="D141" s="44" t="s">
        <v>35</v>
      </c>
      <c r="E141" s="44" t="s">
        <v>21</v>
      </c>
      <c r="F141" s="45"/>
      <c r="G141" s="45"/>
      <c r="H141" s="46">
        <v>1</v>
      </c>
      <c r="I141" s="47">
        <v>8</v>
      </c>
      <c r="J141" s="47" t="s">
        <v>53</v>
      </c>
      <c r="K141" s="47" t="s">
        <v>53</v>
      </c>
      <c r="L141" s="47" t="s">
        <v>53</v>
      </c>
      <c r="M141" s="47" t="s">
        <v>53</v>
      </c>
      <c r="N141" s="47" t="s">
        <v>53</v>
      </c>
      <c r="O141" s="47">
        <v>7</v>
      </c>
      <c r="P141" s="47" t="s">
        <v>883</v>
      </c>
      <c r="Q141" s="44" t="s">
        <v>893</v>
      </c>
      <c r="R141" s="48" t="s">
        <v>888</v>
      </c>
      <c r="S141" s="47"/>
      <c r="T141" s="44" t="s">
        <v>877</v>
      </c>
      <c r="U141" s="44" t="s">
        <v>896</v>
      </c>
      <c r="V141" s="49">
        <v>1</v>
      </c>
      <c r="Y141" s="44"/>
      <c r="Z141" s="44"/>
      <c r="AA141" s="44"/>
      <c r="AB141" s="46"/>
    </row>
    <row r="142" spans="1:28">
      <c r="A142" s="47"/>
      <c r="B142" s="44">
        <v>-69.652657390000002</v>
      </c>
      <c r="C142" s="44">
        <v>44.576182170000003</v>
      </c>
      <c r="D142" s="44" t="s">
        <v>16</v>
      </c>
      <c r="E142" s="44" t="s">
        <v>14</v>
      </c>
      <c r="F142" s="45"/>
      <c r="G142" s="45"/>
      <c r="H142" s="46">
        <v>1</v>
      </c>
      <c r="I142" s="47">
        <v>8</v>
      </c>
      <c r="J142" s="47" t="s">
        <v>53</v>
      </c>
      <c r="K142" s="47" t="s">
        <v>53</v>
      </c>
      <c r="L142" s="47" t="s">
        <v>53</v>
      </c>
      <c r="M142" s="47" t="s">
        <v>53</v>
      </c>
      <c r="N142" s="47" t="s">
        <v>53</v>
      </c>
      <c r="O142" s="47">
        <v>5</v>
      </c>
      <c r="P142" s="47" t="s">
        <v>883</v>
      </c>
      <c r="Q142" s="44" t="s">
        <v>893</v>
      </c>
      <c r="R142" s="48" t="s">
        <v>888</v>
      </c>
      <c r="S142" s="47"/>
      <c r="T142" s="44" t="s">
        <v>877</v>
      </c>
      <c r="U142" s="44" t="s">
        <v>896</v>
      </c>
      <c r="V142" s="49">
        <v>1</v>
      </c>
      <c r="Y142" s="44"/>
      <c r="Z142" s="44"/>
      <c r="AA142" s="44"/>
      <c r="AB142" s="46"/>
    </row>
    <row r="143" spans="1:28">
      <c r="A143" s="47"/>
      <c r="B143" s="44">
        <v>-69.652119249999998</v>
      </c>
      <c r="C143" s="44">
        <v>44.574748329999998</v>
      </c>
      <c r="D143" s="44" t="s">
        <v>16</v>
      </c>
      <c r="E143" s="44" t="s">
        <v>14</v>
      </c>
      <c r="F143" s="45"/>
      <c r="G143" s="45"/>
      <c r="H143" s="46">
        <v>1</v>
      </c>
      <c r="I143" s="47">
        <v>8</v>
      </c>
      <c r="J143" s="47" t="s">
        <v>53</v>
      </c>
      <c r="K143" s="47" t="s">
        <v>53</v>
      </c>
      <c r="L143" s="47" t="s">
        <v>53</v>
      </c>
      <c r="M143" s="47" t="s">
        <v>53</v>
      </c>
      <c r="N143" s="47" t="s">
        <v>53</v>
      </c>
      <c r="O143" s="47">
        <v>5</v>
      </c>
      <c r="P143" s="47" t="s">
        <v>883</v>
      </c>
      <c r="Q143" s="44" t="s">
        <v>893</v>
      </c>
      <c r="R143" s="48" t="s">
        <v>888</v>
      </c>
      <c r="S143" s="47"/>
      <c r="T143" s="44" t="s">
        <v>877</v>
      </c>
      <c r="U143" s="44" t="s">
        <v>896</v>
      </c>
      <c r="V143" s="49">
        <v>1</v>
      </c>
      <c r="Y143" s="44"/>
      <c r="Z143" s="44"/>
      <c r="AA143" s="44"/>
      <c r="AB143" s="46"/>
    </row>
    <row r="144" spans="1:28">
      <c r="A144" s="47"/>
      <c r="B144" s="44">
        <v>-69.631031759999999</v>
      </c>
      <c r="C144" s="44">
        <v>44.567647170000001</v>
      </c>
      <c r="D144" s="44" t="s">
        <v>27</v>
      </c>
      <c r="E144" s="44" t="s">
        <v>14</v>
      </c>
      <c r="F144" s="45"/>
      <c r="G144" s="45"/>
      <c r="H144" s="46">
        <v>1</v>
      </c>
      <c r="I144" s="47">
        <v>8</v>
      </c>
      <c r="J144" s="47" t="s">
        <v>53</v>
      </c>
      <c r="K144" s="47" t="s">
        <v>53</v>
      </c>
      <c r="L144" s="47" t="s">
        <v>53</v>
      </c>
      <c r="M144" s="47" t="s">
        <v>53</v>
      </c>
      <c r="N144" s="47" t="s">
        <v>53</v>
      </c>
      <c r="O144" s="47">
        <v>3</v>
      </c>
      <c r="P144" s="47" t="s">
        <v>883</v>
      </c>
      <c r="Q144" s="44" t="s">
        <v>893</v>
      </c>
      <c r="R144" s="48" t="s">
        <v>888</v>
      </c>
      <c r="S144" s="47"/>
      <c r="T144" s="44" t="s">
        <v>877</v>
      </c>
      <c r="U144" s="44" t="s">
        <v>896</v>
      </c>
      <c r="V144" s="49">
        <v>1</v>
      </c>
      <c r="Y144" s="44"/>
      <c r="Z144" s="44"/>
      <c r="AA144" s="44"/>
      <c r="AB144" s="46"/>
    </row>
    <row r="145" spans="1:28">
      <c r="A145" s="47"/>
      <c r="B145" s="44">
        <v>-69.655232159999997</v>
      </c>
      <c r="C145" s="44">
        <v>44.580357120000002</v>
      </c>
      <c r="D145" s="44" t="s">
        <v>16</v>
      </c>
      <c r="E145" s="44" t="s">
        <v>14</v>
      </c>
      <c r="F145" s="45"/>
      <c r="G145" s="45"/>
      <c r="H145" s="46">
        <v>1</v>
      </c>
      <c r="I145" s="47">
        <v>8</v>
      </c>
      <c r="J145" s="47" t="s">
        <v>53</v>
      </c>
      <c r="K145" s="47" t="s">
        <v>53</v>
      </c>
      <c r="L145" s="47" t="s">
        <v>53</v>
      </c>
      <c r="M145" s="47" t="s">
        <v>53</v>
      </c>
      <c r="N145" s="47" t="s">
        <v>53</v>
      </c>
      <c r="O145" s="47">
        <v>3</v>
      </c>
      <c r="P145" s="47" t="s">
        <v>883</v>
      </c>
      <c r="Q145" s="44" t="s">
        <v>893</v>
      </c>
      <c r="R145" s="48" t="s">
        <v>888</v>
      </c>
      <c r="S145" s="47"/>
      <c r="T145" s="44" t="s">
        <v>877</v>
      </c>
      <c r="U145" s="44" t="s">
        <v>896</v>
      </c>
      <c r="V145" s="49">
        <v>1</v>
      </c>
      <c r="Y145" s="44"/>
      <c r="Z145" s="44"/>
      <c r="AA145" s="44"/>
      <c r="AB145" s="46"/>
    </row>
    <row r="146" spans="1:28">
      <c r="A146" s="47"/>
      <c r="B146" s="44">
        <v>-69.66027416</v>
      </c>
      <c r="C146" s="44">
        <v>44.527014620000003</v>
      </c>
      <c r="D146" s="44" t="s">
        <v>52</v>
      </c>
      <c r="E146" s="44" t="s">
        <v>21</v>
      </c>
      <c r="F146" s="45"/>
      <c r="G146" s="45"/>
      <c r="H146" s="46">
        <v>1</v>
      </c>
      <c r="I146" s="47">
        <v>8</v>
      </c>
      <c r="J146" s="47" t="s">
        <v>53</v>
      </c>
      <c r="K146" s="47" t="s">
        <v>53</v>
      </c>
      <c r="L146" s="47" t="s">
        <v>53</v>
      </c>
      <c r="M146" s="47" t="s">
        <v>53</v>
      </c>
      <c r="N146" s="47" t="s">
        <v>53</v>
      </c>
      <c r="O146" s="47">
        <v>3</v>
      </c>
      <c r="P146" s="47" t="s">
        <v>885</v>
      </c>
      <c r="Q146" s="44" t="s">
        <v>893</v>
      </c>
      <c r="R146" s="48" t="s">
        <v>888</v>
      </c>
      <c r="S146" s="47"/>
      <c r="T146" s="44" t="s">
        <v>877</v>
      </c>
      <c r="U146" s="44" t="s">
        <v>896</v>
      </c>
      <c r="V146" s="49">
        <v>1</v>
      </c>
      <c r="Y146" s="44"/>
      <c r="Z146" s="44"/>
      <c r="AA146" s="44"/>
      <c r="AB146" s="46"/>
    </row>
    <row r="147" spans="1:28">
      <c r="A147" s="47"/>
      <c r="B147" s="44">
        <v>-69.633751480000001</v>
      </c>
      <c r="C147" s="44">
        <v>44.55085845</v>
      </c>
      <c r="D147" s="44" t="s">
        <v>22</v>
      </c>
      <c r="E147" s="44" t="s">
        <v>14</v>
      </c>
      <c r="F147" s="45"/>
      <c r="G147" s="45"/>
      <c r="H147" s="46">
        <v>1</v>
      </c>
      <c r="I147" s="47">
        <v>8</v>
      </c>
      <c r="J147" s="47" t="s">
        <v>53</v>
      </c>
      <c r="K147" s="47" t="s">
        <v>53</v>
      </c>
      <c r="L147" s="47" t="s">
        <v>53</v>
      </c>
      <c r="M147" s="47" t="s">
        <v>53</v>
      </c>
      <c r="N147" s="47" t="s">
        <v>53</v>
      </c>
      <c r="O147" s="47">
        <v>2</v>
      </c>
      <c r="P147" s="47" t="s">
        <v>883</v>
      </c>
      <c r="Q147" s="44" t="s">
        <v>893</v>
      </c>
      <c r="R147" s="48" t="s">
        <v>888</v>
      </c>
      <c r="S147" s="47"/>
      <c r="T147" s="44" t="s">
        <v>877</v>
      </c>
      <c r="U147" s="44" t="s">
        <v>896</v>
      </c>
      <c r="V147" s="49">
        <v>1</v>
      </c>
      <c r="Y147" s="44"/>
      <c r="Z147" s="44"/>
      <c r="AA147" s="44"/>
      <c r="AB147" s="46"/>
    </row>
    <row r="148" spans="1:28">
      <c r="A148" s="47"/>
      <c r="B148" s="44">
        <v>-69.660469550000002</v>
      </c>
      <c r="C148" s="44">
        <v>44.533698620000003</v>
      </c>
      <c r="D148" s="44" t="s">
        <v>33</v>
      </c>
      <c r="E148" s="44" t="s">
        <v>14</v>
      </c>
      <c r="F148" s="45"/>
      <c r="G148" s="45"/>
      <c r="H148" s="46">
        <v>1</v>
      </c>
      <c r="I148" s="47">
        <v>8</v>
      </c>
      <c r="J148" s="47" t="s">
        <v>53</v>
      </c>
      <c r="K148" s="47" t="s">
        <v>53</v>
      </c>
      <c r="L148" s="47" t="s">
        <v>53</v>
      </c>
      <c r="M148" s="47" t="s">
        <v>53</v>
      </c>
      <c r="N148" s="47" t="s">
        <v>53</v>
      </c>
      <c r="O148" s="47">
        <v>2</v>
      </c>
      <c r="P148" s="47" t="s">
        <v>883</v>
      </c>
      <c r="Q148" s="44" t="s">
        <v>893</v>
      </c>
      <c r="R148" s="48" t="s">
        <v>888</v>
      </c>
      <c r="S148" s="47"/>
      <c r="T148" s="44" t="s">
        <v>877</v>
      </c>
      <c r="U148" s="44" t="s">
        <v>896</v>
      </c>
      <c r="V148" s="49">
        <v>1</v>
      </c>
      <c r="Y148" s="44"/>
      <c r="Z148" s="44"/>
      <c r="AA148" s="44"/>
      <c r="AB148" s="46"/>
    </row>
    <row r="149" spans="1:28">
      <c r="A149" s="47"/>
      <c r="B149" s="44">
        <v>-69.643200390000004</v>
      </c>
      <c r="C149" s="44">
        <v>44.534605319999997</v>
      </c>
      <c r="D149" s="44" t="s">
        <v>33</v>
      </c>
      <c r="E149" s="44" t="s">
        <v>14</v>
      </c>
      <c r="F149" s="45"/>
      <c r="G149" s="45"/>
      <c r="H149" s="46">
        <v>1</v>
      </c>
      <c r="I149" s="47">
        <v>8</v>
      </c>
      <c r="J149" s="47" t="s">
        <v>53</v>
      </c>
      <c r="K149" s="47" t="s">
        <v>53</v>
      </c>
      <c r="L149" s="47" t="s">
        <v>53</v>
      </c>
      <c r="M149" s="47" t="s">
        <v>53</v>
      </c>
      <c r="N149" s="47" t="s">
        <v>53</v>
      </c>
      <c r="O149" s="47">
        <v>2</v>
      </c>
      <c r="P149" s="47" t="s">
        <v>885</v>
      </c>
      <c r="Q149" s="44" t="s">
        <v>893</v>
      </c>
      <c r="R149" s="48" t="s">
        <v>888</v>
      </c>
      <c r="S149" s="47"/>
      <c r="T149" s="44" t="s">
        <v>877</v>
      </c>
      <c r="U149" s="44" t="s">
        <v>896</v>
      </c>
      <c r="V149" s="49">
        <v>1</v>
      </c>
      <c r="Y149" s="44"/>
      <c r="Z149" s="44"/>
      <c r="AA149" s="44"/>
      <c r="AB149" s="46"/>
    </row>
    <row r="150" spans="1:28">
      <c r="A150" s="47"/>
      <c r="B150" s="44">
        <v>-69.655200429999994</v>
      </c>
      <c r="C150" s="44">
        <v>44.58015056</v>
      </c>
      <c r="D150" s="44" t="s">
        <v>16</v>
      </c>
      <c r="E150" s="44" t="s">
        <v>14</v>
      </c>
      <c r="F150" s="45"/>
      <c r="G150" s="45"/>
      <c r="H150" s="46">
        <v>1</v>
      </c>
      <c r="I150" s="47">
        <v>8</v>
      </c>
      <c r="J150" s="47" t="s">
        <v>53</v>
      </c>
      <c r="K150" s="47" t="s">
        <v>53</v>
      </c>
      <c r="L150" s="47" t="s">
        <v>53</v>
      </c>
      <c r="M150" s="47" t="s">
        <v>53</v>
      </c>
      <c r="N150" s="47" t="s">
        <v>53</v>
      </c>
      <c r="O150" s="47">
        <v>2</v>
      </c>
      <c r="P150" s="47" t="s">
        <v>883</v>
      </c>
      <c r="Q150" s="44" t="s">
        <v>893</v>
      </c>
      <c r="R150" s="48" t="s">
        <v>888</v>
      </c>
      <c r="S150" s="47"/>
      <c r="T150" s="44" t="s">
        <v>877</v>
      </c>
      <c r="U150" s="44" t="s">
        <v>896</v>
      </c>
      <c r="V150" s="49">
        <v>1</v>
      </c>
      <c r="Y150" s="44"/>
      <c r="Z150" s="44"/>
      <c r="AA150" s="44"/>
      <c r="AB150" s="46"/>
    </row>
    <row r="151" spans="1:28">
      <c r="A151" s="47"/>
      <c r="B151" s="44">
        <v>-69.654341099999996</v>
      </c>
      <c r="C151" s="44">
        <v>44.578599089999997</v>
      </c>
      <c r="D151" s="44" t="s">
        <v>16</v>
      </c>
      <c r="E151" s="44" t="s">
        <v>14</v>
      </c>
      <c r="F151" s="45"/>
      <c r="G151" s="45"/>
      <c r="H151" s="46">
        <v>1</v>
      </c>
      <c r="I151" s="47">
        <v>8</v>
      </c>
      <c r="J151" s="47" t="s">
        <v>53</v>
      </c>
      <c r="K151" s="47" t="s">
        <v>53</v>
      </c>
      <c r="L151" s="47" t="s">
        <v>53</v>
      </c>
      <c r="M151" s="47" t="s">
        <v>53</v>
      </c>
      <c r="N151" s="47" t="s">
        <v>53</v>
      </c>
      <c r="O151" s="47">
        <v>2</v>
      </c>
      <c r="P151" s="47" t="s">
        <v>883</v>
      </c>
      <c r="Q151" s="44" t="s">
        <v>893</v>
      </c>
      <c r="R151" s="48" t="s">
        <v>888</v>
      </c>
      <c r="S151" s="47"/>
      <c r="T151" s="44" t="s">
        <v>877</v>
      </c>
      <c r="U151" s="44" t="s">
        <v>896</v>
      </c>
      <c r="V151" s="49">
        <v>1</v>
      </c>
      <c r="Y151" s="44"/>
      <c r="Z151" s="44"/>
      <c r="AA151" s="44"/>
      <c r="AB151" s="46"/>
    </row>
    <row r="152" spans="1:28">
      <c r="A152" s="47"/>
      <c r="B152" s="44">
        <v>-69.654278430000005</v>
      </c>
      <c r="C152" s="44">
        <v>44.57851488</v>
      </c>
      <c r="D152" s="44" t="s">
        <v>16</v>
      </c>
      <c r="E152" s="44" t="s">
        <v>14</v>
      </c>
      <c r="F152" s="45"/>
      <c r="G152" s="45"/>
      <c r="H152" s="46">
        <v>1</v>
      </c>
      <c r="I152" s="47">
        <v>7</v>
      </c>
      <c r="J152" s="47" t="s">
        <v>53</v>
      </c>
      <c r="K152" s="47" t="s">
        <v>53</v>
      </c>
      <c r="L152" s="47" t="s">
        <v>53</v>
      </c>
      <c r="M152" s="47" t="s">
        <v>53</v>
      </c>
      <c r="N152" s="47" t="s">
        <v>53</v>
      </c>
      <c r="O152" s="47">
        <v>8</v>
      </c>
      <c r="P152" s="47" t="s">
        <v>883</v>
      </c>
      <c r="Q152" s="44" t="s">
        <v>893</v>
      </c>
      <c r="R152" s="48" t="s">
        <v>888</v>
      </c>
      <c r="S152" s="47"/>
      <c r="T152" s="44" t="s">
        <v>877</v>
      </c>
      <c r="U152" s="44" t="s">
        <v>896</v>
      </c>
      <c r="V152" s="49">
        <v>1</v>
      </c>
      <c r="Y152" s="44"/>
      <c r="Z152" s="44"/>
      <c r="AA152" s="44"/>
      <c r="AB152" s="46"/>
    </row>
    <row r="153" spans="1:28">
      <c r="A153" s="47"/>
      <c r="B153" s="44">
        <v>-69.658869080000002</v>
      </c>
      <c r="C153" s="44">
        <v>44.534090769999999</v>
      </c>
      <c r="D153" s="44" t="s">
        <v>33</v>
      </c>
      <c r="E153" s="44" t="s">
        <v>21</v>
      </c>
      <c r="F153" s="45"/>
      <c r="G153" s="45"/>
      <c r="H153" s="46">
        <v>1</v>
      </c>
      <c r="I153" s="47">
        <v>7</v>
      </c>
      <c r="J153" s="47" t="s">
        <v>53</v>
      </c>
      <c r="K153" s="47" t="s">
        <v>53</v>
      </c>
      <c r="L153" s="47" t="s">
        <v>53</v>
      </c>
      <c r="M153" s="47" t="s">
        <v>53</v>
      </c>
      <c r="N153" s="47" t="s">
        <v>53</v>
      </c>
      <c r="O153" s="47">
        <v>2</v>
      </c>
      <c r="P153" s="47" t="s">
        <v>883</v>
      </c>
      <c r="Q153" s="44" t="s">
        <v>893</v>
      </c>
      <c r="R153" s="48" t="s">
        <v>888</v>
      </c>
      <c r="S153" s="47"/>
      <c r="T153" s="44" t="s">
        <v>877</v>
      </c>
      <c r="U153" s="44" t="s">
        <v>896</v>
      </c>
      <c r="V153" s="49">
        <v>1</v>
      </c>
      <c r="Y153" s="44"/>
      <c r="Z153" s="44"/>
      <c r="AA153" s="44"/>
      <c r="AB153" s="46"/>
    </row>
    <row r="154" spans="1:28">
      <c r="A154" s="47"/>
      <c r="B154" s="44">
        <v>-69.655100599999997</v>
      </c>
      <c r="C154" s="44">
        <v>44.58026169</v>
      </c>
      <c r="D154" s="44" t="s">
        <v>13</v>
      </c>
      <c r="E154" s="44" t="s">
        <v>14</v>
      </c>
      <c r="F154" s="45"/>
      <c r="G154" s="45"/>
      <c r="H154" s="46">
        <v>1</v>
      </c>
      <c r="I154" s="47">
        <v>7</v>
      </c>
      <c r="J154" s="47" t="s">
        <v>53</v>
      </c>
      <c r="K154" s="47" t="s">
        <v>53</v>
      </c>
      <c r="L154" s="47" t="s">
        <v>53</v>
      </c>
      <c r="M154" s="47" t="s">
        <v>53</v>
      </c>
      <c r="N154" s="47" t="s">
        <v>53</v>
      </c>
      <c r="O154" s="47">
        <v>2</v>
      </c>
      <c r="P154" s="47" t="s">
        <v>883</v>
      </c>
      <c r="Q154" s="44" t="s">
        <v>893</v>
      </c>
      <c r="R154" s="48" t="s">
        <v>888</v>
      </c>
      <c r="S154" s="47"/>
      <c r="T154" s="44" t="s">
        <v>877</v>
      </c>
      <c r="U154" s="44" t="s">
        <v>896</v>
      </c>
      <c r="V154" s="49">
        <v>1</v>
      </c>
      <c r="Y154" s="44"/>
      <c r="Z154" s="44"/>
      <c r="AA154" s="44"/>
      <c r="AB154" s="46"/>
    </row>
    <row r="155" spans="1:28">
      <c r="A155" s="47"/>
      <c r="B155" s="44">
        <v>-69.660187350000001</v>
      </c>
      <c r="C155" s="44">
        <v>44.534239679999999</v>
      </c>
      <c r="D155" s="44" t="s">
        <v>16</v>
      </c>
      <c r="E155" s="44" t="s">
        <v>14</v>
      </c>
      <c r="F155" s="45"/>
      <c r="G155" s="45"/>
      <c r="H155" s="46">
        <v>1</v>
      </c>
      <c r="I155" s="47">
        <v>7</v>
      </c>
      <c r="J155" s="47" t="s">
        <v>53</v>
      </c>
      <c r="K155" s="47" t="s">
        <v>53</v>
      </c>
      <c r="L155" s="47" t="s">
        <v>53</v>
      </c>
      <c r="M155" s="47" t="s">
        <v>53</v>
      </c>
      <c r="N155" s="47" t="s">
        <v>53</v>
      </c>
      <c r="O155" s="47">
        <v>2</v>
      </c>
      <c r="P155" s="47" t="s">
        <v>883</v>
      </c>
      <c r="Q155" s="44" t="s">
        <v>893</v>
      </c>
      <c r="R155" s="48" t="s">
        <v>888</v>
      </c>
      <c r="S155" s="47"/>
      <c r="T155" s="44" t="s">
        <v>877</v>
      </c>
      <c r="U155" s="44" t="s">
        <v>896</v>
      </c>
      <c r="V155" s="49">
        <v>1</v>
      </c>
      <c r="Y155" s="44"/>
      <c r="Z155" s="44"/>
      <c r="AA155" s="44"/>
      <c r="AB155" s="46"/>
    </row>
    <row r="156" spans="1:28">
      <c r="A156" s="47"/>
      <c r="B156" s="44">
        <v>-69.655277269999999</v>
      </c>
      <c r="C156" s="44">
        <v>44.580441739999998</v>
      </c>
      <c r="D156" s="44" t="s">
        <v>16</v>
      </c>
      <c r="E156" s="44" t="s">
        <v>14</v>
      </c>
      <c r="F156" s="45"/>
      <c r="G156" s="45"/>
      <c r="H156" s="46">
        <v>1</v>
      </c>
      <c r="I156" s="47">
        <v>7</v>
      </c>
      <c r="J156" s="47" t="s">
        <v>53</v>
      </c>
      <c r="K156" s="47" t="s">
        <v>53</v>
      </c>
      <c r="L156" s="47" t="s">
        <v>53</v>
      </c>
      <c r="M156" s="47" t="s">
        <v>53</v>
      </c>
      <c r="N156" s="47" t="s">
        <v>53</v>
      </c>
      <c r="O156" s="47">
        <v>2</v>
      </c>
      <c r="P156" s="47" t="s">
        <v>883</v>
      </c>
      <c r="Q156" s="44" t="s">
        <v>893</v>
      </c>
      <c r="R156" s="48" t="s">
        <v>888</v>
      </c>
      <c r="S156" s="47"/>
      <c r="T156" s="44" t="s">
        <v>877</v>
      </c>
      <c r="U156" s="44" t="s">
        <v>896</v>
      </c>
      <c r="V156" s="49">
        <v>1</v>
      </c>
      <c r="Y156" s="44"/>
      <c r="Z156" s="44"/>
      <c r="AA156" s="44"/>
      <c r="AB156" s="46"/>
    </row>
    <row r="157" spans="1:28">
      <c r="A157" s="47"/>
      <c r="B157" s="44">
        <v>-69.660713340000001</v>
      </c>
      <c r="C157" s="44">
        <v>44.534181940000003</v>
      </c>
      <c r="D157" s="44" t="s">
        <v>51</v>
      </c>
      <c r="E157" s="44" t="s">
        <v>14</v>
      </c>
      <c r="F157" s="45"/>
      <c r="G157" s="45"/>
      <c r="H157" s="46">
        <v>1</v>
      </c>
      <c r="I157" s="47">
        <v>7</v>
      </c>
      <c r="J157" s="47" t="s">
        <v>53</v>
      </c>
      <c r="K157" s="47" t="s">
        <v>53</v>
      </c>
      <c r="L157" s="47" t="s">
        <v>53</v>
      </c>
      <c r="M157" s="47" t="s">
        <v>53</v>
      </c>
      <c r="N157" s="47" t="s">
        <v>53</v>
      </c>
      <c r="O157" s="47">
        <v>2</v>
      </c>
      <c r="P157" s="47" t="s">
        <v>883</v>
      </c>
      <c r="Q157" s="44" t="s">
        <v>893</v>
      </c>
      <c r="R157" s="48" t="s">
        <v>888</v>
      </c>
      <c r="S157" s="47"/>
      <c r="T157" s="44" t="s">
        <v>877</v>
      </c>
      <c r="U157" s="44" t="s">
        <v>896</v>
      </c>
      <c r="V157" s="49">
        <v>1</v>
      </c>
      <c r="Y157" s="44"/>
      <c r="Z157" s="44"/>
      <c r="AA157" s="44"/>
      <c r="AB157" s="46"/>
    </row>
    <row r="158" spans="1:28">
      <c r="A158" s="47"/>
      <c r="B158" s="44">
        <v>-69.662604020000003</v>
      </c>
      <c r="C158" s="44">
        <v>44.52888256</v>
      </c>
      <c r="D158" s="44" t="s">
        <v>22</v>
      </c>
      <c r="E158" s="44" t="s">
        <v>14</v>
      </c>
      <c r="F158" s="45"/>
      <c r="G158" s="45"/>
      <c r="H158" s="46">
        <v>1</v>
      </c>
      <c r="I158" s="47">
        <v>6</v>
      </c>
      <c r="J158" s="47" t="s">
        <v>53</v>
      </c>
      <c r="K158" s="47" t="s">
        <v>53</v>
      </c>
      <c r="L158" s="47" t="s">
        <v>53</v>
      </c>
      <c r="M158" s="47" t="s">
        <v>53</v>
      </c>
      <c r="N158" s="47" t="s">
        <v>53</v>
      </c>
      <c r="O158" s="47">
        <v>7</v>
      </c>
      <c r="P158" s="47" t="s">
        <v>883</v>
      </c>
      <c r="Q158" s="44" t="s">
        <v>893</v>
      </c>
      <c r="R158" s="48" t="s">
        <v>888</v>
      </c>
      <c r="S158" s="47"/>
      <c r="T158" s="44" t="s">
        <v>877</v>
      </c>
      <c r="U158" s="44" t="s">
        <v>896</v>
      </c>
      <c r="V158" s="49">
        <v>1</v>
      </c>
      <c r="Y158" s="44"/>
      <c r="Z158" s="44"/>
      <c r="AA158" s="44"/>
      <c r="AB158" s="46"/>
    </row>
    <row r="159" spans="1:28">
      <c r="A159" s="47"/>
      <c r="B159" s="44">
        <v>-69.652301870000002</v>
      </c>
      <c r="C159" s="44">
        <v>44.575403520000002</v>
      </c>
      <c r="D159" s="44" t="s">
        <v>16</v>
      </c>
      <c r="E159" s="44" t="s">
        <v>14</v>
      </c>
      <c r="F159" s="45"/>
      <c r="G159" s="45"/>
      <c r="H159" s="46">
        <v>1</v>
      </c>
      <c r="I159" s="47">
        <v>6</v>
      </c>
      <c r="J159" s="47" t="s">
        <v>53</v>
      </c>
      <c r="K159" s="47" t="s">
        <v>53</v>
      </c>
      <c r="L159" s="47" t="s">
        <v>53</v>
      </c>
      <c r="M159" s="47" t="s">
        <v>53</v>
      </c>
      <c r="N159" s="47" t="s">
        <v>53</v>
      </c>
      <c r="O159" s="47">
        <v>7</v>
      </c>
      <c r="P159" s="47" t="s">
        <v>883</v>
      </c>
      <c r="Q159" s="44" t="s">
        <v>893</v>
      </c>
      <c r="R159" s="48" t="s">
        <v>888</v>
      </c>
      <c r="S159" s="47"/>
      <c r="T159" s="44" t="s">
        <v>877</v>
      </c>
      <c r="U159" s="44" t="s">
        <v>896</v>
      </c>
      <c r="V159" s="49">
        <v>1</v>
      </c>
      <c r="Y159" s="44"/>
      <c r="Z159" s="44"/>
      <c r="AA159" s="44"/>
      <c r="AB159" s="46"/>
    </row>
    <row r="160" spans="1:28">
      <c r="A160" s="47"/>
      <c r="B160" s="44">
        <v>-69.660057980000005</v>
      </c>
      <c r="C160" s="44">
        <v>44.534168639999997</v>
      </c>
      <c r="D160" s="44" t="s">
        <v>16</v>
      </c>
      <c r="E160" s="44" t="s">
        <v>14</v>
      </c>
      <c r="F160" s="45"/>
      <c r="G160" s="45"/>
      <c r="H160" s="46">
        <v>1</v>
      </c>
      <c r="I160" s="47">
        <v>6</v>
      </c>
      <c r="J160" s="47" t="s">
        <v>53</v>
      </c>
      <c r="K160" s="47" t="s">
        <v>53</v>
      </c>
      <c r="L160" s="47" t="s">
        <v>53</v>
      </c>
      <c r="M160" s="47" t="s">
        <v>53</v>
      </c>
      <c r="N160" s="47" t="s">
        <v>53</v>
      </c>
      <c r="O160" s="47">
        <v>5</v>
      </c>
      <c r="P160" s="47" t="s">
        <v>883</v>
      </c>
      <c r="Q160" s="44" t="s">
        <v>893</v>
      </c>
      <c r="R160" s="48" t="s">
        <v>888</v>
      </c>
      <c r="S160" s="47"/>
      <c r="T160" s="44" t="s">
        <v>877</v>
      </c>
      <c r="U160" s="44" t="s">
        <v>896</v>
      </c>
      <c r="V160" s="49">
        <v>1</v>
      </c>
      <c r="Y160" s="44"/>
      <c r="Z160" s="44"/>
      <c r="AA160" s="44"/>
      <c r="AB160" s="46"/>
    </row>
    <row r="161" spans="1:28">
      <c r="A161" s="47"/>
      <c r="B161" s="44">
        <v>-69.627832249999997</v>
      </c>
      <c r="C161" s="44">
        <v>44.550770550000003</v>
      </c>
      <c r="D161" s="44" t="s">
        <v>22</v>
      </c>
      <c r="E161" s="44" t="s">
        <v>21</v>
      </c>
      <c r="F161" s="45"/>
      <c r="G161" s="45"/>
      <c r="H161" s="46">
        <v>1</v>
      </c>
      <c r="I161" s="47">
        <v>6</v>
      </c>
      <c r="J161" s="47" t="s">
        <v>53</v>
      </c>
      <c r="K161" s="47" t="s">
        <v>53</v>
      </c>
      <c r="L161" s="47" t="s">
        <v>53</v>
      </c>
      <c r="M161" s="47" t="s">
        <v>53</v>
      </c>
      <c r="N161" s="47" t="s">
        <v>53</v>
      </c>
      <c r="O161" s="47">
        <v>4</v>
      </c>
      <c r="P161" s="47" t="s">
        <v>885</v>
      </c>
      <c r="Q161" s="44" t="s">
        <v>893</v>
      </c>
      <c r="R161" s="48" t="s">
        <v>888</v>
      </c>
      <c r="S161" s="47"/>
      <c r="T161" s="44" t="s">
        <v>877</v>
      </c>
      <c r="U161" s="44" t="s">
        <v>896</v>
      </c>
      <c r="V161" s="49">
        <v>1</v>
      </c>
      <c r="Y161" s="44"/>
      <c r="Z161" s="44"/>
      <c r="AA161" s="44"/>
      <c r="AB161" s="46"/>
    </row>
    <row r="162" spans="1:28">
      <c r="A162" s="47"/>
      <c r="B162" s="44">
        <v>-69.660742049999996</v>
      </c>
      <c r="C162" s="44">
        <v>44.534215570000001</v>
      </c>
      <c r="D162" s="44" t="s">
        <v>51</v>
      </c>
      <c r="E162" s="44" t="s">
        <v>14</v>
      </c>
      <c r="F162" s="45"/>
      <c r="G162" s="45"/>
      <c r="H162" s="46">
        <v>1</v>
      </c>
      <c r="I162" s="47">
        <v>6</v>
      </c>
      <c r="J162" s="47" t="s">
        <v>53</v>
      </c>
      <c r="K162" s="47" t="s">
        <v>53</v>
      </c>
      <c r="L162" s="47" t="s">
        <v>53</v>
      </c>
      <c r="M162" s="47" t="s">
        <v>53</v>
      </c>
      <c r="N162" s="47" t="s">
        <v>53</v>
      </c>
      <c r="O162" s="47">
        <v>4</v>
      </c>
      <c r="P162" s="47" t="s">
        <v>883</v>
      </c>
      <c r="Q162" s="44" t="s">
        <v>893</v>
      </c>
      <c r="R162" s="48" t="s">
        <v>888</v>
      </c>
      <c r="S162" s="47"/>
      <c r="T162" s="44" t="s">
        <v>877</v>
      </c>
      <c r="U162" s="44" t="s">
        <v>896</v>
      </c>
      <c r="V162" s="49">
        <v>1</v>
      </c>
      <c r="Y162" s="44"/>
      <c r="Z162" s="44"/>
      <c r="AA162" s="44"/>
      <c r="AB162" s="46"/>
    </row>
    <row r="163" spans="1:28">
      <c r="A163" s="47"/>
      <c r="B163" s="44">
        <v>-69.660699739999998</v>
      </c>
      <c r="C163" s="44">
        <v>44.5341746</v>
      </c>
      <c r="D163" s="44" t="s">
        <v>51</v>
      </c>
      <c r="E163" s="44" t="s">
        <v>19</v>
      </c>
      <c r="F163" s="45"/>
      <c r="G163" s="45"/>
      <c r="H163" s="46">
        <v>1</v>
      </c>
      <c r="I163" s="47">
        <v>6</v>
      </c>
      <c r="J163" s="47" t="s">
        <v>53</v>
      </c>
      <c r="K163" s="47" t="s">
        <v>53</v>
      </c>
      <c r="L163" s="47" t="s">
        <v>53</v>
      </c>
      <c r="M163" s="47" t="s">
        <v>53</v>
      </c>
      <c r="N163" s="47" t="s">
        <v>53</v>
      </c>
      <c r="O163" s="47">
        <v>3</v>
      </c>
      <c r="P163" s="47" t="s">
        <v>883</v>
      </c>
      <c r="Q163" s="44" t="s">
        <v>893</v>
      </c>
      <c r="R163" s="48" t="s">
        <v>888</v>
      </c>
      <c r="S163" s="47"/>
      <c r="T163" s="44" t="s">
        <v>877</v>
      </c>
      <c r="U163" s="44" t="s">
        <v>896</v>
      </c>
      <c r="V163" s="49">
        <v>1</v>
      </c>
      <c r="Y163" s="44"/>
      <c r="Z163" s="44"/>
      <c r="AA163" s="44"/>
      <c r="AB163" s="46"/>
    </row>
    <row r="164" spans="1:28">
      <c r="A164" s="47"/>
      <c r="B164" s="44">
        <v>-69.655889009999996</v>
      </c>
      <c r="C164" s="44">
        <v>44.580491870000003</v>
      </c>
      <c r="D164" s="44" t="s">
        <v>16</v>
      </c>
      <c r="E164" s="44" t="s">
        <v>14</v>
      </c>
      <c r="F164" s="45"/>
      <c r="G164" s="45"/>
      <c r="H164" s="46">
        <v>1</v>
      </c>
      <c r="I164" s="47">
        <v>6</v>
      </c>
      <c r="J164" s="47" t="s">
        <v>53</v>
      </c>
      <c r="K164" s="47" t="s">
        <v>53</v>
      </c>
      <c r="L164" s="47" t="s">
        <v>53</v>
      </c>
      <c r="M164" s="47" t="s">
        <v>53</v>
      </c>
      <c r="N164" s="47" t="s">
        <v>53</v>
      </c>
      <c r="O164" s="47">
        <v>2</v>
      </c>
      <c r="P164" s="47" t="s">
        <v>883</v>
      </c>
      <c r="Q164" s="44" t="s">
        <v>893</v>
      </c>
      <c r="R164" s="48" t="s">
        <v>888</v>
      </c>
      <c r="S164" s="47"/>
      <c r="T164" s="44" t="s">
        <v>877</v>
      </c>
      <c r="U164" s="44" t="s">
        <v>896</v>
      </c>
      <c r="V164" s="49">
        <v>1</v>
      </c>
      <c r="Y164" s="44"/>
      <c r="Z164" s="44"/>
      <c r="AA164" s="44"/>
      <c r="AB164" s="46"/>
    </row>
    <row r="165" spans="1:28">
      <c r="A165" s="47"/>
      <c r="B165" s="44">
        <v>-69.655182389999993</v>
      </c>
      <c r="C165" s="44">
        <v>44.580164920000001</v>
      </c>
      <c r="D165" s="44" t="s">
        <v>16</v>
      </c>
      <c r="E165" s="44" t="s">
        <v>14</v>
      </c>
      <c r="F165" s="45"/>
      <c r="G165" s="45"/>
      <c r="H165" s="46">
        <v>1</v>
      </c>
      <c r="I165" s="47">
        <v>6</v>
      </c>
      <c r="J165" s="47" t="s">
        <v>53</v>
      </c>
      <c r="K165" s="47" t="s">
        <v>53</v>
      </c>
      <c r="L165" s="47" t="s">
        <v>53</v>
      </c>
      <c r="M165" s="47" t="s">
        <v>53</v>
      </c>
      <c r="N165" s="47" t="s">
        <v>53</v>
      </c>
      <c r="O165" s="47">
        <v>2</v>
      </c>
      <c r="P165" s="47" t="s">
        <v>883</v>
      </c>
      <c r="Q165" s="44" t="s">
        <v>893</v>
      </c>
      <c r="R165" s="48" t="s">
        <v>888</v>
      </c>
      <c r="S165" s="47"/>
      <c r="T165" s="44" t="s">
        <v>877</v>
      </c>
      <c r="U165" s="44" t="s">
        <v>896</v>
      </c>
      <c r="V165" s="49">
        <v>1</v>
      </c>
      <c r="Y165" s="44"/>
      <c r="Z165" s="44"/>
      <c r="AA165" s="44"/>
      <c r="AB165" s="46"/>
    </row>
    <row r="166" spans="1:28">
      <c r="A166" s="47"/>
      <c r="B166" s="44">
        <v>-69.659008709999995</v>
      </c>
      <c r="C166" s="44">
        <v>44.534032009999997</v>
      </c>
      <c r="D166" s="44" t="s">
        <v>52</v>
      </c>
      <c r="E166" s="44" t="s">
        <v>21</v>
      </c>
      <c r="F166" s="45"/>
      <c r="G166" s="45"/>
      <c r="H166" s="46">
        <v>1</v>
      </c>
      <c r="I166" s="47">
        <v>6</v>
      </c>
      <c r="J166" s="47" t="s">
        <v>53</v>
      </c>
      <c r="K166" s="47" t="s">
        <v>53</v>
      </c>
      <c r="L166" s="47" t="s">
        <v>53</v>
      </c>
      <c r="M166" s="47" t="s">
        <v>53</v>
      </c>
      <c r="N166" s="47" t="s">
        <v>53</v>
      </c>
      <c r="O166" s="47">
        <v>2</v>
      </c>
      <c r="P166" s="47" t="s">
        <v>883</v>
      </c>
      <c r="Q166" s="44" t="s">
        <v>893</v>
      </c>
      <c r="R166" s="48" t="s">
        <v>888</v>
      </c>
      <c r="S166" s="47"/>
      <c r="T166" s="44" t="s">
        <v>877</v>
      </c>
      <c r="U166" s="44" t="s">
        <v>896</v>
      </c>
      <c r="V166" s="49">
        <v>1</v>
      </c>
      <c r="Y166" s="44"/>
      <c r="Z166" s="44"/>
      <c r="AA166" s="44"/>
      <c r="AB166" s="46"/>
    </row>
    <row r="167" spans="1:28">
      <c r="A167" s="47"/>
      <c r="B167" s="44">
        <v>-69.66074716</v>
      </c>
      <c r="C167" s="44">
        <v>44.527209810000002</v>
      </c>
      <c r="D167" s="44" t="s">
        <v>52</v>
      </c>
      <c r="E167" s="44" t="s">
        <v>21</v>
      </c>
      <c r="F167" s="45"/>
      <c r="G167" s="45"/>
      <c r="H167" s="46">
        <v>1</v>
      </c>
      <c r="I167" s="47">
        <v>6</v>
      </c>
      <c r="J167" s="47" t="s">
        <v>53</v>
      </c>
      <c r="K167" s="47" t="s">
        <v>53</v>
      </c>
      <c r="L167" s="47" t="s">
        <v>53</v>
      </c>
      <c r="M167" s="47" t="s">
        <v>53</v>
      </c>
      <c r="N167" s="47" t="s">
        <v>53</v>
      </c>
      <c r="O167" s="47">
        <v>2</v>
      </c>
      <c r="P167" s="47" t="s">
        <v>883</v>
      </c>
      <c r="Q167" s="44" t="s">
        <v>893</v>
      </c>
      <c r="R167" s="48" t="s">
        <v>888</v>
      </c>
      <c r="S167" s="47"/>
      <c r="T167" s="44" t="s">
        <v>877</v>
      </c>
      <c r="U167" s="44" t="s">
        <v>896</v>
      </c>
      <c r="V167" s="49">
        <v>1</v>
      </c>
      <c r="Y167" s="44"/>
      <c r="Z167" s="44"/>
      <c r="AA167" s="44"/>
      <c r="AB167" s="46"/>
    </row>
    <row r="168" spans="1:28">
      <c r="A168" s="47"/>
      <c r="B168" s="44">
        <v>-69.627276039999998</v>
      </c>
      <c r="C168" s="44">
        <v>44.552245489999997</v>
      </c>
      <c r="D168" s="44" t="s">
        <v>22</v>
      </c>
      <c r="E168" s="44" t="s">
        <v>14</v>
      </c>
      <c r="F168" s="45"/>
      <c r="G168" s="45"/>
      <c r="H168" s="46">
        <v>1</v>
      </c>
      <c r="I168" s="47">
        <v>5</v>
      </c>
      <c r="J168" s="47" t="s">
        <v>53</v>
      </c>
      <c r="K168" s="47" t="s">
        <v>53</v>
      </c>
      <c r="L168" s="47" t="s">
        <v>53</v>
      </c>
      <c r="M168" s="47" t="s">
        <v>53</v>
      </c>
      <c r="N168" s="47" t="s">
        <v>53</v>
      </c>
      <c r="O168" s="47">
        <v>35</v>
      </c>
      <c r="P168" s="47" t="s">
        <v>885</v>
      </c>
      <c r="Q168" s="44" t="s">
        <v>893</v>
      </c>
      <c r="R168" s="48" t="s">
        <v>888</v>
      </c>
      <c r="S168" s="47"/>
      <c r="T168" s="44" t="s">
        <v>877</v>
      </c>
      <c r="U168" s="44" t="s">
        <v>896</v>
      </c>
      <c r="V168" s="49">
        <v>1</v>
      </c>
      <c r="Y168" s="44"/>
      <c r="Z168" s="44"/>
      <c r="AA168" s="44"/>
      <c r="AB168" s="46"/>
    </row>
    <row r="169" spans="1:28">
      <c r="A169" s="47"/>
      <c r="B169" s="44">
        <v>-69.627746160000001</v>
      </c>
      <c r="C169" s="44">
        <v>44.550686669999997</v>
      </c>
      <c r="D169" s="44" t="s">
        <v>22</v>
      </c>
      <c r="E169" s="44" t="s">
        <v>14</v>
      </c>
      <c r="F169" s="45"/>
      <c r="G169" s="45"/>
      <c r="H169" s="46">
        <v>1</v>
      </c>
      <c r="I169" s="47">
        <v>5</v>
      </c>
      <c r="J169" s="47" t="s">
        <v>53</v>
      </c>
      <c r="K169" s="47" t="s">
        <v>53</v>
      </c>
      <c r="L169" s="47" t="s">
        <v>53</v>
      </c>
      <c r="M169" s="47" t="s">
        <v>53</v>
      </c>
      <c r="N169" s="47" t="s">
        <v>53</v>
      </c>
      <c r="O169" s="47">
        <v>10</v>
      </c>
      <c r="P169" s="47" t="s">
        <v>885</v>
      </c>
      <c r="Q169" s="44" t="s">
        <v>893</v>
      </c>
      <c r="R169" s="48" t="s">
        <v>888</v>
      </c>
      <c r="S169" s="47"/>
      <c r="T169" s="44" t="s">
        <v>877</v>
      </c>
      <c r="U169" s="44" t="s">
        <v>896</v>
      </c>
      <c r="V169" s="49">
        <v>1</v>
      </c>
      <c r="Y169" s="44"/>
      <c r="Z169" s="44"/>
      <c r="AA169" s="44"/>
      <c r="AB169" s="46"/>
    </row>
    <row r="170" spans="1:28">
      <c r="A170" s="47"/>
      <c r="B170" s="44">
        <v>-69.627911420000004</v>
      </c>
      <c r="C170" s="44">
        <v>44.550804650000003</v>
      </c>
      <c r="D170" s="44" t="s">
        <v>22</v>
      </c>
      <c r="E170" s="44" t="s">
        <v>14</v>
      </c>
      <c r="F170" s="45"/>
      <c r="G170" s="45"/>
      <c r="H170" s="46">
        <v>1</v>
      </c>
      <c r="I170" s="47">
        <v>5</v>
      </c>
      <c r="J170" s="47" t="s">
        <v>53</v>
      </c>
      <c r="K170" s="47" t="s">
        <v>53</v>
      </c>
      <c r="L170" s="47" t="s">
        <v>53</v>
      </c>
      <c r="M170" s="47" t="s">
        <v>53</v>
      </c>
      <c r="N170" s="47" t="s">
        <v>53</v>
      </c>
      <c r="O170" s="47">
        <v>4</v>
      </c>
      <c r="P170" s="47" t="s">
        <v>885</v>
      </c>
      <c r="Q170" s="44" t="s">
        <v>893</v>
      </c>
      <c r="R170" s="48" t="s">
        <v>888</v>
      </c>
      <c r="S170" s="47"/>
      <c r="T170" s="44" t="s">
        <v>877</v>
      </c>
      <c r="U170" s="44" t="s">
        <v>896</v>
      </c>
      <c r="V170" s="49">
        <v>1</v>
      </c>
      <c r="Y170" s="44"/>
      <c r="Z170" s="44"/>
      <c r="AA170" s="44"/>
      <c r="AB170" s="46"/>
    </row>
    <row r="171" spans="1:28">
      <c r="A171" s="47"/>
      <c r="B171" s="44">
        <v>-69.627705980000002</v>
      </c>
      <c r="C171" s="44">
        <v>44.550629020000002</v>
      </c>
      <c r="D171" s="44" t="s">
        <v>22</v>
      </c>
      <c r="E171" s="44" t="s">
        <v>14</v>
      </c>
      <c r="F171" s="45"/>
      <c r="G171" s="45"/>
      <c r="H171" s="46">
        <v>1</v>
      </c>
      <c r="I171" s="47">
        <v>5</v>
      </c>
      <c r="J171" s="47" t="s">
        <v>53</v>
      </c>
      <c r="K171" s="47" t="s">
        <v>53</v>
      </c>
      <c r="L171" s="47" t="s">
        <v>53</v>
      </c>
      <c r="M171" s="47" t="s">
        <v>53</v>
      </c>
      <c r="N171" s="47" t="s">
        <v>53</v>
      </c>
      <c r="O171" s="47">
        <v>4</v>
      </c>
      <c r="P171" s="47" t="s">
        <v>885</v>
      </c>
      <c r="Q171" s="44" t="s">
        <v>893</v>
      </c>
      <c r="R171" s="48" t="s">
        <v>888</v>
      </c>
      <c r="S171" s="47"/>
      <c r="T171" s="44" t="s">
        <v>877</v>
      </c>
      <c r="U171" s="44" t="s">
        <v>896</v>
      </c>
      <c r="V171" s="49">
        <v>1</v>
      </c>
      <c r="Y171" s="44"/>
      <c r="Z171" s="44"/>
      <c r="AA171" s="44"/>
      <c r="AB171" s="46"/>
    </row>
    <row r="172" spans="1:28">
      <c r="A172" s="47"/>
      <c r="B172" s="44">
        <v>-69.646300319999995</v>
      </c>
      <c r="C172" s="44">
        <v>44.561561750000003</v>
      </c>
      <c r="D172" s="44" t="s">
        <v>13</v>
      </c>
      <c r="E172" s="44" t="s">
        <v>14</v>
      </c>
      <c r="F172" s="45"/>
      <c r="G172" s="45"/>
      <c r="H172" s="46">
        <v>1</v>
      </c>
      <c r="I172" s="47">
        <v>5</v>
      </c>
      <c r="J172" s="47" t="s">
        <v>53</v>
      </c>
      <c r="K172" s="47" t="s">
        <v>53</v>
      </c>
      <c r="L172" s="47" t="s">
        <v>53</v>
      </c>
      <c r="M172" s="47" t="s">
        <v>53</v>
      </c>
      <c r="N172" s="47" t="s">
        <v>53</v>
      </c>
      <c r="O172" s="47">
        <v>3</v>
      </c>
      <c r="P172" s="47" t="s">
        <v>885</v>
      </c>
      <c r="Q172" s="44" t="s">
        <v>893</v>
      </c>
      <c r="R172" s="48" t="s">
        <v>888</v>
      </c>
      <c r="S172" s="47"/>
      <c r="T172" s="44" t="s">
        <v>877</v>
      </c>
      <c r="U172" s="44" t="s">
        <v>896</v>
      </c>
      <c r="V172" s="49">
        <v>1</v>
      </c>
      <c r="Y172" s="44"/>
      <c r="Z172" s="44"/>
      <c r="AA172" s="44"/>
      <c r="AB172" s="46"/>
    </row>
    <row r="173" spans="1:28">
      <c r="A173" s="47"/>
      <c r="B173" s="44">
        <v>-69.660531149999997</v>
      </c>
      <c r="C173" s="44">
        <v>44.533782619999997</v>
      </c>
      <c r="D173" s="44" t="s">
        <v>16</v>
      </c>
      <c r="E173" s="44" t="s">
        <v>21</v>
      </c>
      <c r="F173" s="45"/>
      <c r="G173" s="45"/>
      <c r="H173" s="46">
        <v>1</v>
      </c>
      <c r="I173" s="47">
        <v>5</v>
      </c>
      <c r="J173" s="47" t="s">
        <v>53</v>
      </c>
      <c r="K173" s="47" t="s">
        <v>53</v>
      </c>
      <c r="L173" s="47" t="s">
        <v>53</v>
      </c>
      <c r="M173" s="47" t="s">
        <v>53</v>
      </c>
      <c r="N173" s="47" t="s">
        <v>53</v>
      </c>
      <c r="O173" s="47">
        <v>2</v>
      </c>
      <c r="P173" s="47" t="s">
        <v>883</v>
      </c>
      <c r="Q173" s="44" t="s">
        <v>893</v>
      </c>
      <c r="R173" s="48" t="s">
        <v>888</v>
      </c>
      <c r="S173" s="47"/>
      <c r="T173" s="44" t="s">
        <v>877</v>
      </c>
      <c r="U173" s="44" t="s">
        <v>896</v>
      </c>
      <c r="V173" s="49">
        <v>1</v>
      </c>
      <c r="Y173" s="44"/>
      <c r="Z173" s="44"/>
      <c r="AA173" s="44"/>
      <c r="AB173" s="46"/>
    </row>
    <row r="174" spans="1:28">
      <c r="A174" s="47"/>
      <c r="B174" s="44">
        <v>-69.627130500000007</v>
      </c>
      <c r="C174" s="44">
        <v>44.551959109999999</v>
      </c>
      <c r="D174" s="44" t="s">
        <v>22</v>
      </c>
      <c r="E174" s="44" t="s">
        <v>14</v>
      </c>
      <c r="F174" s="45"/>
      <c r="G174" s="45"/>
      <c r="H174" s="46">
        <v>1</v>
      </c>
      <c r="I174" s="47">
        <v>4</v>
      </c>
      <c r="J174" s="47" t="s">
        <v>53</v>
      </c>
      <c r="K174" s="47" t="s">
        <v>53</v>
      </c>
      <c r="L174" s="47" t="s">
        <v>53</v>
      </c>
      <c r="M174" s="47" t="s">
        <v>53</v>
      </c>
      <c r="N174" s="47" t="s">
        <v>53</v>
      </c>
      <c r="O174" s="47">
        <v>50</v>
      </c>
      <c r="P174" s="47" t="s">
        <v>884</v>
      </c>
      <c r="Q174" s="44" t="s">
        <v>893</v>
      </c>
      <c r="R174" s="48" t="s">
        <v>888</v>
      </c>
      <c r="S174" s="47"/>
      <c r="T174" s="44" t="s">
        <v>877</v>
      </c>
      <c r="U174" s="44" t="s">
        <v>896</v>
      </c>
      <c r="V174" s="49">
        <v>1</v>
      </c>
      <c r="Y174" s="44"/>
      <c r="Z174" s="44"/>
      <c r="AA174" s="44"/>
      <c r="AB174" s="46"/>
    </row>
    <row r="175" spans="1:28">
      <c r="A175" s="47"/>
      <c r="B175" s="44">
        <v>-69.627170640000003</v>
      </c>
      <c r="C175" s="44">
        <v>44.552107499999998</v>
      </c>
      <c r="D175" s="44" t="s">
        <v>22</v>
      </c>
      <c r="E175" s="44" t="s">
        <v>14</v>
      </c>
      <c r="F175" s="45"/>
      <c r="G175" s="45"/>
      <c r="H175" s="46">
        <v>1</v>
      </c>
      <c r="I175" s="47">
        <v>4</v>
      </c>
      <c r="J175" s="47" t="s">
        <v>53</v>
      </c>
      <c r="K175" s="47" t="s">
        <v>53</v>
      </c>
      <c r="L175" s="47" t="s">
        <v>53</v>
      </c>
      <c r="M175" s="47" t="s">
        <v>53</v>
      </c>
      <c r="N175" s="47" t="s">
        <v>53</v>
      </c>
      <c r="O175" s="47">
        <v>40</v>
      </c>
      <c r="P175" s="47" t="s">
        <v>884</v>
      </c>
      <c r="Q175" s="44" t="s">
        <v>893</v>
      </c>
      <c r="R175" s="48" t="s">
        <v>888</v>
      </c>
      <c r="S175" s="47"/>
      <c r="T175" s="44" t="s">
        <v>877</v>
      </c>
      <c r="U175" s="44" t="s">
        <v>896</v>
      </c>
      <c r="V175" s="49">
        <v>1</v>
      </c>
      <c r="Y175" s="44"/>
      <c r="Z175" s="44"/>
      <c r="AA175" s="44"/>
      <c r="AB175" s="46"/>
    </row>
    <row r="176" spans="1:28">
      <c r="A176" s="47"/>
      <c r="B176" s="44">
        <v>-69.627433229999994</v>
      </c>
      <c r="C176" s="44">
        <v>44.552883680000001</v>
      </c>
      <c r="D176" s="44" t="s">
        <v>22</v>
      </c>
      <c r="E176" s="44" t="s">
        <v>14</v>
      </c>
      <c r="F176" s="45"/>
      <c r="G176" s="45"/>
      <c r="H176" s="46">
        <v>1</v>
      </c>
      <c r="I176" s="47">
        <v>4</v>
      </c>
      <c r="J176" s="47" t="s">
        <v>53</v>
      </c>
      <c r="K176" s="47" t="s">
        <v>53</v>
      </c>
      <c r="L176" s="47" t="s">
        <v>53</v>
      </c>
      <c r="M176" s="47" t="s">
        <v>53</v>
      </c>
      <c r="N176" s="47" t="s">
        <v>53</v>
      </c>
      <c r="O176" s="47">
        <v>20</v>
      </c>
      <c r="P176" s="47" t="s">
        <v>885</v>
      </c>
      <c r="Q176" s="44" t="s">
        <v>893</v>
      </c>
      <c r="R176" s="48" t="s">
        <v>888</v>
      </c>
      <c r="S176" s="47"/>
      <c r="T176" s="44" t="s">
        <v>877</v>
      </c>
      <c r="U176" s="44" t="s">
        <v>896</v>
      </c>
      <c r="V176" s="49">
        <v>1</v>
      </c>
      <c r="Y176" s="44"/>
      <c r="Z176" s="44"/>
      <c r="AA176" s="44"/>
      <c r="AB176" s="46"/>
    </row>
    <row r="177" spans="1:28">
      <c r="A177" s="47"/>
      <c r="B177" s="44">
        <v>-69.627530910000004</v>
      </c>
      <c r="C177" s="44">
        <v>44.553180140000002</v>
      </c>
      <c r="D177" s="44" t="s">
        <v>22</v>
      </c>
      <c r="E177" s="44" t="s">
        <v>14</v>
      </c>
      <c r="F177" s="45"/>
      <c r="G177" s="45"/>
      <c r="H177" s="46">
        <v>1</v>
      </c>
      <c r="I177" s="47">
        <v>4</v>
      </c>
      <c r="J177" s="47" t="s">
        <v>53</v>
      </c>
      <c r="K177" s="47" t="s">
        <v>53</v>
      </c>
      <c r="L177" s="47" t="s">
        <v>53</v>
      </c>
      <c r="M177" s="47" t="s">
        <v>53</v>
      </c>
      <c r="N177" s="47" t="s">
        <v>53</v>
      </c>
      <c r="O177" s="47">
        <v>15</v>
      </c>
      <c r="P177" s="47" t="s">
        <v>885</v>
      </c>
      <c r="Q177" s="44" t="s">
        <v>893</v>
      </c>
      <c r="R177" s="48" t="s">
        <v>888</v>
      </c>
      <c r="S177" s="47"/>
      <c r="T177" s="44" t="s">
        <v>877</v>
      </c>
      <c r="U177" s="44" t="s">
        <v>896</v>
      </c>
      <c r="V177" s="49">
        <v>1</v>
      </c>
      <c r="Y177" s="44"/>
      <c r="Z177" s="44"/>
      <c r="AA177" s="44"/>
      <c r="AB177" s="46"/>
    </row>
    <row r="178" spans="1:28">
      <c r="A178" s="47"/>
      <c r="B178" s="44">
        <v>-69.627185859999997</v>
      </c>
      <c r="C178" s="44">
        <v>44.552855569999998</v>
      </c>
      <c r="D178" s="44" t="s">
        <v>22</v>
      </c>
      <c r="E178" s="44" t="s">
        <v>14</v>
      </c>
      <c r="F178" s="45"/>
      <c r="G178" s="45"/>
      <c r="H178" s="46">
        <v>1</v>
      </c>
      <c r="I178" s="47">
        <v>4</v>
      </c>
      <c r="J178" s="47" t="s">
        <v>53</v>
      </c>
      <c r="K178" s="47" t="s">
        <v>53</v>
      </c>
      <c r="L178" s="47" t="s">
        <v>53</v>
      </c>
      <c r="M178" s="47" t="s">
        <v>53</v>
      </c>
      <c r="N178" s="47" t="s">
        <v>53</v>
      </c>
      <c r="O178" s="47">
        <v>6</v>
      </c>
      <c r="P178" s="47" t="s">
        <v>884</v>
      </c>
      <c r="Q178" s="44" t="s">
        <v>893</v>
      </c>
      <c r="R178" s="48" t="s">
        <v>888</v>
      </c>
      <c r="S178" s="47"/>
      <c r="T178" s="44" t="s">
        <v>877</v>
      </c>
      <c r="U178" s="44" t="s">
        <v>896</v>
      </c>
      <c r="V178" s="49">
        <v>1</v>
      </c>
      <c r="Y178" s="44"/>
      <c r="Z178" s="44"/>
      <c r="AA178" s="44"/>
      <c r="AB178" s="46"/>
    </row>
    <row r="179" spans="1:28">
      <c r="A179" s="47"/>
      <c r="B179" s="44">
        <v>-69.627155239999993</v>
      </c>
      <c r="C179" s="44">
        <v>44.551626849999998</v>
      </c>
      <c r="D179" s="44" t="s">
        <v>28</v>
      </c>
      <c r="E179" s="44" t="s">
        <v>14</v>
      </c>
      <c r="F179" s="45"/>
      <c r="G179" s="45"/>
      <c r="H179" s="46">
        <v>1</v>
      </c>
      <c r="I179" s="47">
        <v>4</v>
      </c>
      <c r="J179" s="47">
        <v>2</v>
      </c>
      <c r="K179" s="47">
        <v>1</v>
      </c>
      <c r="L179" s="47" t="s">
        <v>53</v>
      </c>
      <c r="M179" s="47" t="s">
        <v>53</v>
      </c>
      <c r="N179" s="47" t="s">
        <v>53</v>
      </c>
      <c r="O179" s="47">
        <v>2</v>
      </c>
      <c r="P179" s="47" t="s">
        <v>884</v>
      </c>
      <c r="Q179" s="44" t="s">
        <v>893</v>
      </c>
      <c r="R179" s="48" t="s">
        <v>888</v>
      </c>
      <c r="S179" s="47"/>
      <c r="T179" s="44" t="s">
        <v>877</v>
      </c>
      <c r="U179" s="44" t="s">
        <v>896</v>
      </c>
      <c r="V179" s="49">
        <v>1</v>
      </c>
      <c r="Y179" s="44"/>
      <c r="Z179" s="44"/>
      <c r="AA179" s="44"/>
      <c r="AB179" s="46"/>
    </row>
    <row r="180" spans="1:28">
      <c r="A180" s="47"/>
      <c r="B180" s="44">
        <v>-69.627146609999997</v>
      </c>
      <c r="C180" s="44">
        <v>44.551707409999999</v>
      </c>
      <c r="D180" s="44" t="s">
        <v>28</v>
      </c>
      <c r="E180" s="44" t="s">
        <v>14</v>
      </c>
      <c r="F180" s="45"/>
      <c r="G180" s="45"/>
      <c r="H180" s="46">
        <v>1</v>
      </c>
      <c r="I180" s="47">
        <v>4</v>
      </c>
      <c r="J180" s="47">
        <v>4</v>
      </c>
      <c r="K180" s="47">
        <v>3</v>
      </c>
      <c r="L180" s="47">
        <v>1</v>
      </c>
      <c r="M180" s="47" t="s">
        <v>53</v>
      </c>
      <c r="N180" s="47" t="s">
        <v>53</v>
      </c>
      <c r="O180" s="47">
        <v>2</v>
      </c>
      <c r="P180" s="47" t="s">
        <v>884</v>
      </c>
      <c r="Q180" s="44" t="s">
        <v>893</v>
      </c>
      <c r="R180" s="48" t="s">
        <v>888</v>
      </c>
      <c r="S180" s="47"/>
      <c r="T180" s="44" t="s">
        <v>877</v>
      </c>
      <c r="U180" s="44" t="s">
        <v>896</v>
      </c>
      <c r="V180" s="49">
        <v>1</v>
      </c>
      <c r="Y180" s="44"/>
      <c r="Z180" s="44"/>
      <c r="AA180" s="44"/>
      <c r="AB180" s="46"/>
    </row>
    <row r="181" spans="1:28">
      <c r="A181" s="47"/>
      <c r="B181" s="44">
        <v>-69.633630839999995</v>
      </c>
      <c r="C181" s="44">
        <v>44.550842160000002</v>
      </c>
      <c r="D181" s="44" t="s">
        <v>22</v>
      </c>
      <c r="E181" s="44" t="s">
        <v>14</v>
      </c>
      <c r="F181" s="45"/>
      <c r="G181" s="45"/>
      <c r="H181" s="46">
        <v>1</v>
      </c>
      <c r="I181" s="47">
        <v>4</v>
      </c>
      <c r="J181" s="47" t="s">
        <v>53</v>
      </c>
      <c r="K181" s="47" t="s">
        <v>53</v>
      </c>
      <c r="L181" s="47" t="s">
        <v>53</v>
      </c>
      <c r="M181" s="47" t="s">
        <v>53</v>
      </c>
      <c r="N181" s="47" t="s">
        <v>53</v>
      </c>
      <c r="O181" s="47">
        <v>2</v>
      </c>
      <c r="P181" s="47" t="s">
        <v>883</v>
      </c>
      <c r="Q181" s="44" t="s">
        <v>893</v>
      </c>
      <c r="R181" s="48" t="s">
        <v>888</v>
      </c>
      <c r="S181" s="47"/>
      <c r="T181" s="44" t="s">
        <v>877</v>
      </c>
      <c r="U181" s="44" t="s">
        <v>896</v>
      </c>
      <c r="V181" s="49">
        <v>1</v>
      </c>
      <c r="Y181" s="44"/>
      <c r="Z181" s="44"/>
      <c r="AA181" s="44"/>
      <c r="AB181" s="46"/>
    </row>
    <row r="182" spans="1:28">
      <c r="A182" s="47"/>
      <c r="B182" s="44">
        <v>-69.655900939999995</v>
      </c>
      <c r="C182" s="44">
        <v>44.580442060000003</v>
      </c>
      <c r="D182" s="44" t="s">
        <v>16</v>
      </c>
      <c r="E182" s="44" t="s">
        <v>14</v>
      </c>
      <c r="F182" s="45"/>
      <c r="G182" s="45"/>
      <c r="H182" s="46">
        <v>1</v>
      </c>
      <c r="I182" s="47">
        <v>4</v>
      </c>
      <c r="J182" s="47" t="s">
        <v>53</v>
      </c>
      <c r="K182" s="47" t="s">
        <v>53</v>
      </c>
      <c r="L182" s="47" t="s">
        <v>53</v>
      </c>
      <c r="M182" s="47" t="s">
        <v>53</v>
      </c>
      <c r="N182" s="47" t="s">
        <v>53</v>
      </c>
      <c r="O182" s="47">
        <v>2</v>
      </c>
      <c r="P182" s="47" t="s">
        <v>883</v>
      </c>
      <c r="Q182" s="44" t="s">
        <v>893</v>
      </c>
      <c r="R182" s="48" t="s">
        <v>888</v>
      </c>
      <c r="S182" s="47"/>
      <c r="T182" s="44" t="s">
        <v>877</v>
      </c>
      <c r="U182" s="44" t="s">
        <v>896</v>
      </c>
      <c r="V182" s="49">
        <v>1</v>
      </c>
      <c r="Y182" s="44"/>
      <c r="Z182" s="44"/>
      <c r="AA182" s="44"/>
      <c r="AB182" s="46"/>
    </row>
    <row r="183" spans="1:28">
      <c r="A183" s="47"/>
      <c r="B183" s="44">
        <v>-69.627235810000002</v>
      </c>
      <c r="C183" s="44">
        <v>44.552804440000003</v>
      </c>
      <c r="D183" s="44" t="s">
        <v>22</v>
      </c>
      <c r="E183" s="44" t="s">
        <v>14</v>
      </c>
      <c r="F183" s="45"/>
      <c r="G183" s="45"/>
      <c r="H183" s="46">
        <v>1</v>
      </c>
      <c r="I183" s="47">
        <v>3</v>
      </c>
      <c r="J183" s="47" t="s">
        <v>53</v>
      </c>
      <c r="K183" s="47" t="s">
        <v>53</v>
      </c>
      <c r="L183" s="47" t="s">
        <v>53</v>
      </c>
      <c r="M183" s="47" t="s">
        <v>53</v>
      </c>
      <c r="N183" s="47" t="s">
        <v>53</v>
      </c>
      <c r="O183" s="47">
        <v>20</v>
      </c>
      <c r="P183" s="47" t="s">
        <v>884</v>
      </c>
      <c r="Q183" s="44" t="s">
        <v>893</v>
      </c>
      <c r="R183" s="48" t="s">
        <v>888</v>
      </c>
      <c r="S183" s="47"/>
      <c r="T183" s="44" t="s">
        <v>877</v>
      </c>
      <c r="U183" s="44" t="s">
        <v>896</v>
      </c>
      <c r="V183" s="49">
        <v>1</v>
      </c>
      <c r="Y183" s="44"/>
      <c r="Z183" s="44"/>
      <c r="AA183" s="44"/>
      <c r="AB183" s="46"/>
    </row>
    <row r="184" spans="1:28">
      <c r="A184" s="47"/>
      <c r="B184" s="44">
        <v>-69.62762859</v>
      </c>
      <c r="C184" s="44">
        <v>44.553294790000002</v>
      </c>
      <c r="D184" s="44" t="s">
        <v>22</v>
      </c>
      <c r="E184" s="44" t="s">
        <v>14</v>
      </c>
      <c r="F184" s="45"/>
      <c r="G184" s="45"/>
      <c r="H184" s="46">
        <v>1</v>
      </c>
      <c r="I184" s="47">
        <v>3</v>
      </c>
      <c r="J184" s="47" t="s">
        <v>53</v>
      </c>
      <c r="K184" s="47" t="s">
        <v>53</v>
      </c>
      <c r="L184" s="47" t="s">
        <v>53</v>
      </c>
      <c r="M184" s="47" t="s">
        <v>53</v>
      </c>
      <c r="N184" s="47" t="s">
        <v>53</v>
      </c>
      <c r="O184" s="47">
        <v>15</v>
      </c>
      <c r="P184" s="47" t="s">
        <v>885</v>
      </c>
      <c r="Q184" s="44" t="s">
        <v>893</v>
      </c>
      <c r="R184" s="48" t="s">
        <v>888</v>
      </c>
      <c r="S184" s="47"/>
      <c r="T184" s="44" t="s">
        <v>877</v>
      </c>
      <c r="U184" s="44" t="s">
        <v>896</v>
      </c>
      <c r="V184" s="49">
        <v>1</v>
      </c>
      <c r="Y184" s="44"/>
      <c r="Z184" s="44"/>
      <c r="AA184" s="44"/>
      <c r="AB184" s="46"/>
    </row>
    <row r="185" spans="1:28">
      <c r="A185" s="47"/>
      <c r="B185" s="44">
        <v>-69.627712059999993</v>
      </c>
      <c r="C185" s="44">
        <v>44.55104351</v>
      </c>
      <c r="D185" s="44" t="s">
        <v>16</v>
      </c>
      <c r="E185" s="44" t="s">
        <v>21</v>
      </c>
      <c r="F185" s="45"/>
      <c r="G185" s="45"/>
      <c r="H185" s="46">
        <v>1</v>
      </c>
      <c r="I185" s="47">
        <v>3</v>
      </c>
      <c r="J185" s="47" t="s">
        <v>53</v>
      </c>
      <c r="K185" s="47" t="s">
        <v>53</v>
      </c>
      <c r="L185" s="47" t="s">
        <v>53</v>
      </c>
      <c r="M185" s="47" t="s">
        <v>53</v>
      </c>
      <c r="N185" s="47" t="s">
        <v>53</v>
      </c>
      <c r="O185" s="47">
        <v>5</v>
      </c>
      <c r="P185" s="47" t="s">
        <v>885</v>
      </c>
      <c r="Q185" s="44" t="s">
        <v>893</v>
      </c>
      <c r="R185" s="48" t="s">
        <v>888</v>
      </c>
      <c r="S185" s="47"/>
      <c r="T185" s="44" t="s">
        <v>877</v>
      </c>
      <c r="U185" s="44" t="s">
        <v>896</v>
      </c>
      <c r="V185" s="49">
        <v>1</v>
      </c>
      <c r="Y185" s="44"/>
      <c r="Z185" s="44"/>
      <c r="AA185" s="44"/>
      <c r="AB185" s="46"/>
    </row>
    <row r="186" spans="1:28">
      <c r="A186" s="47"/>
      <c r="B186" s="44">
        <v>-69.63349676</v>
      </c>
      <c r="C186" s="44">
        <v>44.550820610000002</v>
      </c>
      <c r="D186" s="44" t="s">
        <v>22</v>
      </c>
      <c r="E186" s="44" t="s">
        <v>14</v>
      </c>
      <c r="F186" s="45"/>
      <c r="G186" s="45"/>
      <c r="H186" s="46">
        <v>1</v>
      </c>
      <c r="I186" s="47">
        <v>3</v>
      </c>
      <c r="J186" s="47" t="s">
        <v>53</v>
      </c>
      <c r="K186" s="47" t="s">
        <v>53</v>
      </c>
      <c r="L186" s="47" t="s">
        <v>53</v>
      </c>
      <c r="M186" s="47" t="s">
        <v>53</v>
      </c>
      <c r="N186" s="47" t="s">
        <v>53</v>
      </c>
      <c r="O186" s="47">
        <v>4</v>
      </c>
      <c r="P186" s="47" t="s">
        <v>883</v>
      </c>
      <c r="Q186" s="44" t="s">
        <v>893</v>
      </c>
      <c r="R186" s="48" t="s">
        <v>888</v>
      </c>
      <c r="S186" s="47"/>
      <c r="T186" s="44" t="s">
        <v>877</v>
      </c>
      <c r="U186" s="44" t="s">
        <v>896</v>
      </c>
      <c r="V186" s="49">
        <v>1</v>
      </c>
      <c r="Y186" s="44"/>
      <c r="Z186" s="44"/>
      <c r="AA186" s="44"/>
      <c r="AB186" s="46"/>
    </row>
    <row r="187" spans="1:28">
      <c r="A187" s="47"/>
      <c r="B187" s="44">
        <v>-69.627548719999993</v>
      </c>
      <c r="C187" s="44">
        <v>44.55106704</v>
      </c>
      <c r="D187" s="44" t="s">
        <v>16</v>
      </c>
      <c r="E187" s="44" t="s">
        <v>14</v>
      </c>
      <c r="F187" s="45"/>
      <c r="G187" s="45"/>
      <c r="H187" s="46">
        <v>1</v>
      </c>
      <c r="I187" s="47">
        <v>3</v>
      </c>
      <c r="J187" s="47" t="s">
        <v>53</v>
      </c>
      <c r="K187" s="47" t="s">
        <v>53</v>
      </c>
      <c r="L187" s="47" t="s">
        <v>53</v>
      </c>
      <c r="M187" s="47" t="s">
        <v>53</v>
      </c>
      <c r="N187" s="47" t="s">
        <v>53</v>
      </c>
      <c r="O187" s="47">
        <v>3</v>
      </c>
      <c r="P187" s="47" t="s">
        <v>885</v>
      </c>
      <c r="Q187" s="44" t="s">
        <v>893</v>
      </c>
      <c r="R187" s="48" t="s">
        <v>888</v>
      </c>
      <c r="S187" s="47"/>
      <c r="T187" s="44" t="s">
        <v>877</v>
      </c>
      <c r="U187" s="44" t="s">
        <v>896</v>
      </c>
      <c r="V187" s="49">
        <v>1</v>
      </c>
      <c r="Y187" s="44"/>
      <c r="Z187" s="44"/>
      <c r="AA187" s="44"/>
      <c r="AB187" s="46"/>
    </row>
    <row r="188" spans="1:28">
      <c r="A188" s="47"/>
      <c r="B188" s="44">
        <v>-69.627184600000007</v>
      </c>
      <c r="C188" s="44">
        <v>44.551287309999999</v>
      </c>
      <c r="D188" s="44" t="s">
        <v>28</v>
      </c>
      <c r="E188" s="44" t="s">
        <v>14</v>
      </c>
      <c r="F188" s="45"/>
      <c r="G188" s="45"/>
      <c r="H188" s="46">
        <v>1</v>
      </c>
      <c r="I188" s="47">
        <v>3</v>
      </c>
      <c r="J188" s="47">
        <v>3</v>
      </c>
      <c r="K188" s="47">
        <v>1</v>
      </c>
      <c r="L188" s="47">
        <v>1</v>
      </c>
      <c r="M188" s="47" t="s">
        <v>53</v>
      </c>
      <c r="N188" s="47" t="s">
        <v>53</v>
      </c>
      <c r="O188" s="47">
        <v>2</v>
      </c>
      <c r="P188" s="47" t="s">
        <v>884</v>
      </c>
      <c r="Q188" s="44" t="s">
        <v>893</v>
      </c>
      <c r="R188" s="48" t="s">
        <v>888</v>
      </c>
      <c r="S188" s="47"/>
      <c r="T188" s="44" t="s">
        <v>877</v>
      </c>
      <c r="U188" s="44" t="s">
        <v>896</v>
      </c>
      <c r="V188" s="49">
        <v>1</v>
      </c>
      <c r="Y188" s="44"/>
      <c r="Z188" s="44"/>
      <c r="AA188" s="44"/>
      <c r="AB188" s="46"/>
    </row>
    <row r="189" spans="1:28">
      <c r="A189" s="47"/>
      <c r="B189" s="44">
        <v>-69.62708465</v>
      </c>
      <c r="C189" s="44">
        <v>44.55221229</v>
      </c>
      <c r="D189" s="44" t="s">
        <v>28</v>
      </c>
      <c r="E189" s="44" t="s">
        <v>14</v>
      </c>
      <c r="F189" s="45"/>
      <c r="G189" s="45"/>
      <c r="H189" s="46">
        <v>1</v>
      </c>
      <c r="I189" s="47">
        <v>3</v>
      </c>
      <c r="J189" s="47">
        <v>1</v>
      </c>
      <c r="K189" s="47">
        <v>1</v>
      </c>
      <c r="L189" s="47">
        <v>1</v>
      </c>
      <c r="M189" s="47">
        <v>1</v>
      </c>
      <c r="N189" s="47">
        <v>1</v>
      </c>
      <c r="O189" s="47">
        <v>2</v>
      </c>
      <c r="P189" s="47" t="s">
        <v>884</v>
      </c>
      <c r="Q189" s="44" t="s">
        <v>893</v>
      </c>
      <c r="R189" s="48" t="s">
        <v>888</v>
      </c>
      <c r="S189" s="47"/>
      <c r="T189" s="44" t="s">
        <v>877</v>
      </c>
      <c r="U189" s="44" t="s">
        <v>896</v>
      </c>
      <c r="V189" s="49">
        <v>1</v>
      </c>
      <c r="Y189" s="44"/>
      <c r="Z189" s="44"/>
      <c r="AA189" s="44"/>
      <c r="AB189" s="46"/>
    </row>
    <row r="190" spans="1:28">
      <c r="A190" s="47"/>
      <c r="B190" s="44">
        <v>-69.627203949999995</v>
      </c>
      <c r="C190" s="44">
        <v>44.552401690000003</v>
      </c>
      <c r="D190" s="44" t="s">
        <v>28</v>
      </c>
      <c r="E190" s="44" t="s">
        <v>14</v>
      </c>
      <c r="F190" s="45"/>
      <c r="G190" s="45"/>
      <c r="H190" s="46">
        <v>1</v>
      </c>
      <c r="I190" s="47">
        <v>3</v>
      </c>
      <c r="J190" s="47">
        <v>2</v>
      </c>
      <c r="K190" s="47">
        <v>1</v>
      </c>
      <c r="L190" s="47" t="s">
        <v>53</v>
      </c>
      <c r="M190" s="47" t="s">
        <v>53</v>
      </c>
      <c r="N190" s="47" t="s">
        <v>53</v>
      </c>
      <c r="O190" s="47">
        <v>2</v>
      </c>
      <c r="P190" s="47" t="s">
        <v>884</v>
      </c>
      <c r="Q190" s="44" t="s">
        <v>893</v>
      </c>
      <c r="R190" s="48" t="s">
        <v>888</v>
      </c>
      <c r="S190" s="47"/>
      <c r="T190" s="44" t="s">
        <v>877</v>
      </c>
      <c r="U190" s="44" t="s">
        <v>896</v>
      </c>
      <c r="V190" s="49">
        <v>1</v>
      </c>
      <c r="Y190" s="44"/>
      <c r="Z190" s="44"/>
      <c r="AA190" s="44"/>
      <c r="AB190" s="46"/>
    </row>
    <row r="191" spans="1:28">
      <c r="A191" s="47"/>
      <c r="B191" s="44">
        <v>-69.627205470000007</v>
      </c>
      <c r="C191" s="44">
        <v>44.552465320000003</v>
      </c>
      <c r="D191" s="44" t="s">
        <v>28</v>
      </c>
      <c r="E191" s="44" t="s">
        <v>14</v>
      </c>
      <c r="F191" s="45"/>
      <c r="G191" s="45"/>
      <c r="H191" s="46">
        <v>1</v>
      </c>
      <c r="I191" s="47">
        <v>3</v>
      </c>
      <c r="J191" s="47">
        <v>3</v>
      </c>
      <c r="K191" s="47">
        <v>1</v>
      </c>
      <c r="L191" s="47" t="s">
        <v>53</v>
      </c>
      <c r="M191" s="47" t="s">
        <v>53</v>
      </c>
      <c r="N191" s="47" t="s">
        <v>53</v>
      </c>
      <c r="O191" s="47">
        <v>2</v>
      </c>
      <c r="P191" s="47" t="s">
        <v>884</v>
      </c>
      <c r="Q191" s="44" t="s">
        <v>893</v>
      </c>
      <c r="R191" s="48" t="s">
        <v>888</v>
      </c>
      <c r="S191" s="47"/>
      <c r="T191" s="44" t="s">
        <v>877</v>
      </c>
      <c r="U191" s="44" t="s">
        <v>896</v>
      </c>
      <c r="V191" s="49">
        <v>1</v>
      </c>
      <c r="Y191" s="44"/>
      <c r="Z191" s="44"/>
      <c r="AA191" s="44"/>
      <c r="AB191" s="46"/>
    </row>
    <row r="192" spans="1:28">
      <c r="A192" s="47"/>
      <c r="B192" s="44">
        <v>-69.627243399999998</v>
      </c>
      <c r="C192" s="44">
        <v>44.552490040000002</v>
      </c>
      <c r="D192" s="44" t="s">
        <v>28</v>
      </c>
      <c r="E192" s="44" t="s">
        <v>14</v>
      </c>
      <c r="F192" s="45"/>
      <c r="G192" s="45"/>
      <c r="H192" s="46">
        <v>1</v>
      </c>
      <c r="I192" s="47">
        <v>3</v>
      </c>
      <c r="J192" s="47">
        <v>2</v>
      </c>
      <c r="K192" s="47">
        <v>2</v>
      </c>
      <c r="L192" s="47" t="s">
        <v>53</v>
      </c>
      <c r="M192" s="47" t="s">
        <v>53</v>
      </c>
      <c r="N192" s="47" t="s">
        <v>53</v>
      </c>
      <c r="O192" s="47">
        <v>2</v>
      </c>
      <c r="P192" s="47" t="s">
        <v>884</v>
      </c>
      <c r="Q192" s="44" t="s">
        <v>893</v>
      </c>
      <c r="R192" s="48" t="s">
        <v>888</v>
      </c>
      <c r="S192" s="47"/>
      <c r="T192" s="44" t="s">
        <v>877</v>
      </c>
      <c r="U192" s="44" t="s">
        <v>896</v>
      </c>
      <c r="V192" s="49">
        <v>1</v>
      </c>
      <c r="Y192" s="44"/>
      <c r="Z192" s="44"/>
      <c r="AA192" s="44"/>
      <c r="AB192" s="46"/>
    </row>
    <row r="193" spans="1:28">
      <c r="A193" s="47"/>
      <c r="B193" s="44">
        <v>-69.627188630000006</v>
      </c>
      <c r="C193" s="44">
        <v>44.551157570000001</v>
      </c>
      <c r="D193" s="44" t="s">
        <v>28</v>
      </c>
      <c r="E193" s="44" t="s">
        <v>14</v>
      </c>
      <c r="F193" s="45"/>
      <c r="G193" s="45"/>
      <c r="H193" s="46">
        <v>1</v>
      </c>
      <c r="I193" s="47">
        <v>3</v>
      </c>
      <c r="J193" s="47">
        <v>3</v>
      </c>
      <c r="K193" s="47" t="s">
        <v>53</v>
      </c>
      <c r="L193" s="47" t="s">
        <v>53</v>
      </c>
      <c r="M193" s="47" t="s">
        <v>53</v>
      </c>
      <c r="N193" s="47" t="s">
        <v>53</v>
      </c>
      <c r="O193" s="47">
        <v>2</v>
      </c>
      <c r="P193" s="47" t="s">
        <v>885</v>
      </c>
      <c r="Q193" s="44" t="s">
        <v>893</v>
      </c>
      <c r="R193" s="48" t="s">
        <v>888</v>
      </c>
      <c r="S193" s="47"/>
      <c r="T193" s="44" t="s">
        <v>877</v>
      </c>
      <c r="U193" s="44" t="s">
        <v>896</v>
      </c>
      <c r="V193" s="49">
        <v>1</v>
      </c>
      <c r="Y193" s="44"/>
      <c r="Z193" s="44"/>
      <c r="AA193" s="44"/>
      <c r="AB193" s="46"/>
    </row>
    <row r="194" spans="1:28">
      <c r="A194" s="47"/>
      <c r="B194" s="44">
        <v>-69.627224029999994</v>
      </c>
      <c r="C194" s="44">
        <v>44.551231270000002</v>
      </c>
      <c r="D194" s="44" t="s">
        <v>28</v>
      </c>
      <c r="E194" s="44" t="s">
        <v>14</v>
      </c>
      <c r="F194" s="45"/>
      <c r="G194" s="45"/>
      <c r="H194" s="46">
        <v>1</v>
      </c>
      <c r="I194" s="47">
        <v>3</v>
      </c>
      <c r="J194" s="47">
        <v>3</v>
      </c>
      <c r="K194" s="47">
        <v>2</v>
      </c>
      <c r="L194" s="47">
        <v>2</v>
      </c>
      <c r="M194" s="47" t="s">
        <v>53</v>
      </c>
      <c r="N194" s="47" t="s">
        <v>53</v>
      </c>
      <c r="O194" s="47">
        <v>2</v>
      </c>
      <c r="P194" s="47" t="s">
        <v>885</v>
      </c>
      <c r="Q194" s="44" t="s">
        <v>893</v>
      </c>
      <c r="R194" s="48" t="s">
        <v>888</v>
      </c>
      <c r="S194" s="47"/>
      <c r="T194" s="44" t="s">
        <v>877</v>
      </c>
      <c r="U194" s="44" t="s">
        <v>896</v>
      </c>
      <c r="V194" s="49">
        <v>1</v>
      </c>
      <c r="Y194" s="44"/>
      <c r="Z194" s="44"/>
      <c r="AA194" s="44"/>
      <c r="AB194" s="46"/>
    </row>
    <row r="195" spans="1:28">
      <c r="A195" s="47"/>
      <c r="B195" s="44">
        <v>-69.627198539999995</v>
      </c>
      <c r="C195" s="44">
        <v>44.552910420000003</v>
      </c>
      <c r="D195" s="44" t="s">
        <v>16</v>
      </c>
      <c r="E195" s="44" t="s">
        <v>14</v>
      </c>
      <c r="F195" s="45"/>
      <c r="G195" s="45"/>
      <c r="H195" s="46">
        <v>1</v>
      </c>
      <c r="I195" s="47">
        <v>3</v>
      </c>
      <c r="J195" s="47" t="s">
        <v>53</v>
      </c>
      <c r="K195" s="47" t="s">
        <v>53</v>
      </c>
      <c r="L195" s="47" t="s">
        <v>53</v>
      </c>
      <c r="M195" s="47" t="s">
        <v>53</v>
      </c>
      <c r="N195" s="47" t="s">
        <v>53</v>
      </c>
      <c r="O195" s="47">
        <v>2</v>
      </c>
      <c r="P195" s="47" t="s">
        <v>884</v>
      </c>
      <c r="Q195" s="44" t="s">
        <v>893</v>
      </c>
      <c r="R195" s="48" t="s">
        <v>888</v>
      </c>
      <c r="S195" s="47"/>
      <c r="T195" s="44" t="s">
        <v>877</v>
      </c>
      <c r="U195" s="44" t="s">
        <v>896</v>
      </c>
      <c r="V195" s="49">
        <v>1</v>
      </c>
      <c r="Y195" s="44"/>
      <c r="Z195" s="44"/>
      <c r="AA195" s="44"/>
      <c r="AB195" s="46"/>
    </row>
    <row r="196" spans="1:28">
      <c r="A196" s="47"/>
      <c r="B196" s="44">
        <v>-69.627433920000001</v>
      </c>
      <c r="C196" s="44">
        <v>44.551153800000002</v>
      </c>
      <c r="D196" s="44" t="s">
        <v>16</v>
      </c>
      <c r="E196" s="44" t="s">
        <v>14</v>
      </c>
      <c r="F196" s="45"/>
      <c r="G196" s="45"/>
      <c r="H196" s="46">
        <v>1</v>
      </c>
      <c r="I196" s="47">
        <v>3</v>
      </c>
      <c r="J196" s="47" t="s">
        <v>53</v>
      </c>
      <c r="K196" s="47" t="s">
        <v>53</v>
      </c>
      <c r="L196" s="47" t="s">
        <v>53</v>
      </c>
      <c r="M196" s="47" t="s">
        <v>53</v>
      </c>
      <c r="N196" s="47" t="s">
        <v>53</v>
      </c>
      <c r="O196" s="47">
        <v>2</v>
      </c>
      <c r="P196" s="47" t="s">
        <v>885</v>
      </c>
      <c r="Q196" s="44" t="s">
        <v>893</v>
      </c>
      <c r="R196" s="48" t="s">
        <v>888</v>
      </c>
      <c r="S196" s="47"/>
      <c r="T196" s="44" t="s">
        <v>877</v>
      </c>
      <c r="U196" s="44" t="s">
        <v>896</v>
      </c>
      <c r="V196" s="49">
        <v>1</v>
      </c>
      <c r="Y196" s="44"/>
      <c r="Z196" s="44"/>
      <c r="AA196" s="44"/>
      <c r="AB196" s="46"/>
    </row>
    <row r="197" spans="1:28">
      <c r="A197" s="47"/>
      <c r="B197" s="44">
        <v>-69.652188339999995</v>
      </c>
      <c r="C197" s="44">
        <v>44.574355199999999</v>
      </c>
      <c r="D197" s="44" t="s">
        <v>16</v>
      </c>
      <c r="E197" s="44" t="s">
        <v>14</v>
      </c>
      <c r="F197" s="45"/>
      <c r="G197" s="45"/>
      <c r="H197" s="46">
        <v>1</v>
      </c>
      <c r="I197" s="47">
        <v>2</v>
      </c>
      <c r="J197" s="47" t="s">
        <v>53</v>
      </c>
      <c r="K197" s="47" t="s">
        <v>53</v>
      </c>
      <c r="L197" s="47" t="s">
        <v>53</v>
      </c>
      <c r="M197" s="47" t="s">
        <v>53</v>
      </c>
      <c r="N197" s="47" t="s">
        <v>53</v>
      </c>
      <c r="O197" s="47">
        <v>25</v>
      </c>
      <c r="P197" s="47" t="s">
        <v>883</v>
      </c>
      <c r="Q197" s="44" t="s">
        <v>893</v>
      </c>
      <c r="R197" s="48" t="s">
        <v>888</v>
      </c>
      <c r="S197" s="47"/>
      <c r="T197" s="44" t="s">
        <v>877</v>
      </c>
      <c r="U197" s="44" t="s">
        <v>896</v>
      </c>
      <c r="V197" s="49">
        <v>1</v>
      </c>
      <c r="Y197" s="44"/>
      <c r="Z197" s="44"/>
      <c r="AA197" s="44"/>
      <c r="AB197" s="46"/>
    </row>
    <row r="198" spans="1:28">
      <c r="A198" s="47"/>
      <c r="B198" s="44">
        <v>-69.627784009999999</v>
      </c>
      <c r="C198" s="44">
        <v>44.550948339999998</v>
      </c>
      <c r="D198" s="44" t="s">
        <v>16</v>
      </c>
      <c r="E198" s="44" t="s">
        <v>19</v>
      </c>
      <c r="F198" s="45"/>
      <c r="G198" s="45"/>
      <c r="H198" s="46">
        <v>1</v>
      </c>
      <c r="I198" s="47">
        <v>2</v>
      </c>
      <c r="J198" s="47" t="s">
        <v>53</v>
      </c>
      <c r="K198" s="47" t="s">
        <v>53</v>
      </c>
      <c r="L198" s="47" t="s">
        <v>53</v>
      </c>
      <c r="M198" s="47" t="s">
        <v>53</v>
      </c>
      <c r="N198" s="47" t="s">
        <v>53</v>
      </c>
      <c r="O198" s="47">
        <v>2</v>
      </c>
      <c r="P198" s="47" t="s">
        <v>885</v>
      </c>
      <c r="Q198" s="44" t="s">
        <v>893</v>
      </c>
      <c r="R198" s="48" t="s">
        <v>888</v>
      </c>
      <c r="S198" s="47"/>
      <c r="T198" s="44" t="s">
        <v>877</v>
      </c>
      <c r="U198" s="44" t="s">
        <v>896</v>
      </c>
      <c r="V198" s="49">
        <v>1</v>
      </c>
      <c r="Y198" s="44"/>
      <c r="Z198" s="44"/>
      <c r="AA198" s="44"/>
      <c r="AB198" s="46"/>
    </row>
    <row r="199" spans="1:28">
      <c r="A199" s="47"/>
      <c r="B199" s="44">
        <v>-69.627096199999997</v>
      </c>
      <c r="C199" s="44">
        <v>44.55225634</v>
      </c>
      <c r="D199" s="44" t="s">
        <v>31</v>
      </c>
      <c r="E199" s="44" t="s">
        <v>14</v>
      </c>
      <c r="F199" s="45"/>
      <c r="G199" s="45"/>
      <c r="H199" s="46">
        <v>1</v>
      </c>
      <c r="I199" s="47">
        <v>2</v>
      </c>
      <c r="J199" s="47" t="s">
        <v>53</v>
      </c>
      <c r="K199" s="47" t="s">
        <v>53</v>
      </c>
      <c r="L199" s="47" t="s">
        <v>53</v>
      </c>
      <c r="M199" s="47" t="s">
        <v>53</v>
      </c>
      <c r="N199" s="47" t="s">
        <v>53</v>
      </c>
      <c r="O199" s="47">
        <v>40</v>
      </c>
      <c r="P199" s="47" t="s">
        <v>884</v>
      </c>
      <c r="Q199" s="44" t="s">
        <v>893</v>
      </c>
      <c r="R199" s="48" t="s">
        <v>888</v>
      </c>
      <c r="S199" s="47"/>
      <c r="T199" s="44" t="s">
        <v>880</v>
      </c>
      <c r="U199" s="44" t="s">
        <v>1022</v>
      </c>
      <c r="V199" s="49">
        <v>1</v>
      </c>
      <c r="Y199" s="44"/>
      <c r="Z199" s="44"/>
      <c r="AA199" s="44"/>
      <c r="AB199" s="46"/>
    </row>
    <row r="200" spans="1:28">
      <c r="A200" s="47"/>
      <c r="B200" s="44">
        <v>-69.627251599999994</v>
      </c>
      <c r="C200" s="44">
        <v>44.55264931</v>
      </c>
      <c r="D200" s="44" t="s">
        <v>31</v>
      </c>
      <c r="E200" s="44" t="s">
        <v>14</v>
      </c>
      <c r="F200" s="45"/>
      <c r="G200" s="45"/>
      <c r="H200" s="46">
        <v>1</v>
      </c>
      <c r="I200" s="47">
        <v>2</v>
      </c>
      <c r="J200" s="47" t="s">
        <v>53</v>
      </c>
      <c r="K200" s="47" t="s">
        <v>53</v>
      </c>
      <c r="L200" s="47" t="s">
        <v>53</v>
      </c>
      <c r="M200" s="47" t="s">
        <v>53</v>
      </c>
      <c r="N200" s="47" t="s">
        <v>53</v>
      </c>
      <c r="O200" s="47">
        <v>25</v>
      </c>
      <c r="P200" s="47" t="s">
        <v>884</v>
      </c>
      <c r="Q200" s="44" t="s">
        <v>893</v>
      </c>
      <c r="R200" s="48" t="s">
        <v>888</v>
      </c>
      <c r="S200" s="47"/>
      <c r="T200" s="44" t="s">
        <v>880</v>
      </c>
      <c r="U200" s="44" t="s">
        <v>1022</v>
      </c>
      <c r="V200" s="49">
        <v>1</v>
      </c>
      <c r="Y200" s="44"/>
      <c r="Z200" s="44"/>
      <c r="AA200" s="44"/>
      <c r="AB200" s="46"/>
    </row>
    <row r="201" spans="1:28">
      <c r="A201" s="47"/>
      <c r="B201" s="44">
        <v>-69.627295520000004</v>
      </c>
      <c r="C201" s="44">
        <v>44.552631230000003</v>
      </c>
      <c r="D201" s="44" t="s">
        <v>31</v>
      </c>
      <c r="E201" s="44" t="s">
        <v>14</v>
      </c>
      <c r="F201" s="45"/>
      <c r="G201" s="45"/>
      <c r="H201" s="46">
        <v>1</v>
      </c>
      <c r="I201" s="47">
        <v>2</v>
      </c>
      <c r="J201" s="47" t="s">
        <v>53</v>
      </c>
      <c r="K201" s="47" t="s">
        <v>53</v>
      </c>
      <c r="L201" s="47" t="s">
        <v>53</v>
      </c>
      <c r="M201" s="47" t="s">
        <v>53</v>
      </c>
      <c r="N201" s="47" t="s">
        <v>53</v>
      </c>
      <c r="O201" s="47">
        <v>25</v>
      </c>
      <c r="P201" s="47" t="s">
        <v>884</v>
      </c>
      <c r="Q201" s="44" t="s">
        <v>893</v>
      </c>
      <c r="R201" s="48" t="s">
        <v>888</v>
      </c>
      <c r="S201" s="47"/>
      <c r="T201" s="44" t="s">
        <v>880</v>
      </c>
      <c r="U201" s="44" t="s">
        <v>1022</v>
      </c>
      <c r="V201" s="49">
        <v>1</v>
      </c>
      <c r="Y201" s="44"/>
      <c r="Z201" s="44"/>
      <c r="AA201" s="44"/>
      <c r="AB201" s="46"/>
    </row>
    <row r="202" spans="1:28">
      <c r="A202" s="47"/>
      <c r="B202" s="44">
        <v>-69.627102919999999</v>
      </c>
      <c r="C202" s="44">
        <v>44.552232600000004</v>
      </c>
      <c r="D202" s="44" t="s">
        <v>31</v>
      </c>
      <c r="E202" s="44" t="s">
        <v>14</v>
      </c>
      <c r="F202" s="45"/>
      <c r="G202" s="45"/>
      <c r="H202" s="46">
        <v>1</v>
      </c>
      <c r="I202" s="47">
        <v>2</v>
      </c>
      <c r="J202" s="47" t="s">
        <v>53</v>
      </c>
      <c r="K202" s="47" t="s">
        <v>53</v>
      </c>
      <c r="L202" s="47" t="s">
        <v>53</v>
      </c>
      <c r="M202" s="47" t="s">
        <v>53</v>
      </c>
      <c r="N202" s="47" t="s">
        <v>53</v>
      </c>
      <c r="O202" s="47">
        <v>10</v>
      </c>
      <c r="P202" s="47" t="s">
        <v>884</v>
      </c>
      <c r="Q202" s="44" t="s">
        <v>893</v>
      </c>
      <c r="R202" s="48" t="s">
        <v>888</v>
      </c>
      <c r="S202" s="47"/>
      <c r="T202" s="44" t="s">
        <v>880</v>
      </c>
      <c r="U202" s="44" t="s">
        <v>1022</v>
      </c>
      <c r="V202" s="49">
        <v>1</v>
      </c>
      <c r="Y202" s="44"/>
      <c r="Z202" s="44"/>
      <c r="AA202" s="44"/>
      <c r="AB202" s="46"/>
    </row>
    <row r="203" spans="1:28">
      <c r="A203" s="47"/>
      <c r="B203" s="44">
        <v>-69.627136030000003</v>
      </c>
      <c r="C203" s="44">
        <v>44.552257249999997</v>
      </c>
      <c r="D203" s="44" t="s">
        <v>31</v>
      </c>
      <c r="E203" s="44" t="s">
        <v>14</v>
      </c>
      <c r="F203" s="45"/>
      <c r="G203" s="45"/>
      <c r="H203" s="46">
        <v>1</v>
      </c>
      <c r="I203" s="47">
        <v>2</v>
      </c>
      <c r="J203" s="47" t="s">
        <v>53</v>
      </c>
      <c r="K203" s="47" t="s">
        <v>53</v>
      </c>
      <c r="L203" s="47" t="s">
        <v>53</v>
      </c>
      <c r="M203" s="47" t="s">
        <v>53</v>
      </c>
      <c r="N203" s="47" t="s">
        <v>53</v>
      </c>
      <c r="O203" s="47">
        <v>5</v>
      </c>
      <c r="P203" s="47" t="s">
        <v>884</v>
      </c>
      <c r="Q203" s="44" t="s">
        <v>893</v>
      </c>
      <c r="R203" s="48" t="s">
        <v>888</v>
      </c>
      <c r="S203" s="47"/>
      <c r="T203" s="44" t="s">
        <v>880</v>
      </c>
      <c r="U203" s="44" t="s">
        <v>1022</v>
      </c>
      <c r="V203" s="49">
        <v>1</v>
      </c>
      <c r="Y203" s="44"/>
      <c r="Z203" s="44"/>
      <c r="AA203" s="44"/>
      <c r="AB203" s="46"/>
    </row>
    <row r="204" spans="1:28">
      <c r="A204" s="47"/>
      <c r="B204" s="44">
        <v>-69.627161180000002</v>
      </c>
      <c r="C204" s="44">
        <v>44.552673259999999</v>
      </c>
      <c r="D204" s="44" t="s">
        <v>31</v>
      </c>
      <c r="E204" s="44" t="s">
        <v>14</v>
      </c>
      <c r="F204" s="45"/>
      <c r="G204" s="45"/>
      <c r="H204" s="46">
        <v>1</v>
      </c>
      <c r="I204" s="47">
        <v>2</v>
      </c>
      <c r="J204" s="47" t="s">
        <v>53</v>
      </c>
      <c r="K204" s="47" t="s">
        <v>53</v>
      </c>
      <c r="L204" s="47" t="s">
        <v>53</v>
      </c>
      <c r="M204" s="47" t="s">
        <v>53</v>
      </c>
      <c r="N204" s="47" t="s">
        <v>53</v>
      </c>
      <c r="O204" s="47">
        <v>5</v>
      </c>
      <c r="P204" s="47" t="s">
        <v>884</v>
      </c>
      <c r="Q204" s="44" t="s">
        <v>893</v>
      </c>
      <c r="R204" s="48" t="s">
        <v>888</v>
      </c>
      <c r="S204" s="47"/>
      <c r="T204" s="44" t="s">
        <v>880</v>
      </c>
      <c r="U204" s="44" t="s">
        <v>1022</v>
      </c>
      <c r="V204" s="49">
        <v>1</v>
      </c>
      <c r="Y204" s="44"/>
      <c r="Z204" s="44"/>
      <c r="AA204" s="44"/>
      <c r="AB204" s="46"/>
    </row>
    <row r="205" spans="1:28">
      <c r="A205" s="47"/>
      <c r="B205" s="44">
        <v>-69.627292800000006</v>
      </c>
      <c r="C205" s="44">
        <v>44.552707300000002</v>
      </c>
      <c r="D205" s="44" t="s">
        <v>31</v>
      </c>
      <c r="E205" s="44" t="s">
        <v>14</v>
      </c>
      <c r="F205" s="45"/>
      <c r="G205" s="45"/>
      <c r="H205" s="46">
        <v>1</v>
      </c>
      <c r="I205" s="47">
        <v>1</v>
      </c>
      <c r="J205" s="47" t="s">
        <v>53</v>
      </c>
      <c r="K205" s="47" t="s">
        <v>53</v>
      </c>
      <c r="L205" s="47" t="s">
        <v>53</v>
      </c>
      <c r="M205" s="47" t="s">
        <v>53</v>
      </c>
      <c r="N205" s="47" t="s">
        <v>53</v>
      </c>
      <c r="O205" s="47">
        <v>30</v>
      </c>
      <c r="P205" s="47" t="s">
        <v>884</v>
      </c>
      <c r="Q205" s="44" t="s">
        <v>893</v>
      </c>
      <c r="R205" s="48" t="s">
        <v>888</v>
      </c>
      <c r="S205" s="47"/>
      <c r="T205" s="44" t="s">
        <v>880</v>
      </c>
      <c r="U205" s="44" t="s">
        <v>1022</v>
      </c>
      <c r="V205" s="49">
        <v>1</v>
      </c>
      <c r="Y205" s="44"/>
      <c r="Z205" s="44"/>
      <c r="AA205" s="44"/>
      <c r="AB205" s="46"/>
    </row>
    <row r="206" spans="1:28">
      <c r="A206" s="47"/>
      <c r="B206" s="44">
        <v>-69.627188770000004</v>
      </c>
      <c r="C206" s="44">
        <v>44.552655430000002</v>
      </c>
      <c r="D206" s="44" t="s">
        <v>31</v>
      </c>
      <c r="E206" s="44" t="s">
        <v>14</v>
      </c>
      <c r="F206" s="45"/>
      <c r="G206" s="45"/>
      <c r="H206" s="46">
        <v>1</v>
      </c>
      <c r="I206" s="47">
        <v>1</v>
      </c>
      <c r="J206" s="47" t="s">
        <v>53</v>
      </c>
      <c r="K206" s="47" t="s">
        <v>53</v>
      </c>
      <c r="L206" s="47" t="s">
        <v>53</v>
      </c>
      <c r="M206" s="47" t="s">
        <v>53</v>
      </c>
      <c r="N206" s="47" t="s">
        <v>53</v>
      </c>
      <c r="O206" s="47">
        <v>5</v>
      </c>
      <c r="P206" s="47" t="s">
        <v>884</v>
      </c>
      <c r="Q206" s="44" t="s">
        <v>893</v>
      </c>
      <c r="R206" s="48" t="s">
        <v>888</v>
      </c>
      <c r="S206" s="47"/>
      <c r="T206" s="44" t="s">
        <v>880</v>
      </c>
      <c r="U206" s="44" t="s">
        <v>1022</v>
      </c>
      <c r="V206" s="49">
        <v>1</v>
      </c>
      <c r="Y206" s="44"/>
      <c r="Z206" s="44"/>
      <c r="AA206" s="44"/>
      <c r="AB206" s="46"/>
    </row>
    <row r="207" spans="1:28">
      <c r="A207" s="47"/>
      <c r="B207" s="44">
        <v>-69.662159380000006</v>
      </c>
      <c r="C207" s="44">
        <v>44.528607319999999</v>
      </c>
      <c r="D207" s="44" t="s">
        <v>48</v>
      </c>
      <c r="E207" s="44" t="s">
        <v>21</v>
      </c>
      <c r="F207" s="45"/>
      <c r="G207" s="45"/>
      <c r="H207" s="46">
        <v>1</v>
      </c>
      <c r="I207" s="47">
        <v>9</v>
      </c>
      <c r="J207" s="47" t="s">
        <v>53</v>
      </c>
      <c r="K207" s="47" t="s">
        <v>53</v>
      </c>
      <c r="L207" s="47" t="s">
        <v>53</v>
      </c>
      <c r="M207" s="47" t="s">
        <v>53</v>
      </c>
      <c r="N207" s="47" t="s">
        <v>53</v>
      </c>
      <c r="O207" s="47">
        <v>15</v>
      </c>
      <c r="P207" s="47" t="s">
        <v>883</v>
      </c>
      <c r="Q207" s="44" t="s">
        <v>893</v>
      </c>
      <c r="R207" s="48" t="s">
        <v>888</v>
      </c>
      <c r="S207" s="47"/>
      <c r="T207" s="44" t="s">
        <v>879</v>
      </c>
      <c r="U207" s="44" t="s">
        <v>1022</v>
      </c>
      <c r="V207" s="49">
        <v>1</v>
      </c>
      <c r="Y207" s="44"/>
      <c r="Z207" s="44"/>
      <c r="AA207" s="44"/>
      <c r="AB207" s="46"/>
    </row>
    <row r="208" spans="1:28">
      <c r="A208" s="47"/>
      <c r="B208" s="44">
        <v>-69.662260279999998</v>
      </c>
      <c r="C208" s="44">
        <v>44.528683059999999</v>
      </c>
      <c r="D208" s="44" t="s">
        <v>48</v>
      </c>
      <c r="E208" s="44" t="s">
        <v>21</v>
      </c>
      <c r="F208" s="45"/>
      <c r="G208" s="45"/>
      <c r="H208" s="46">
        <v>1</v>
      </c>
      <c r="I208" s="47">
        <v>9</v>
      </c>
      <c r="J208" s="47" t="s">
        <v>53</v>
      </c>
      <c r="K208" s="47" t="s">
        <v>53</v>
      </c>
      <c r="L208" s="47" t="s">
        <v>53</v>
      </c>
      <c r="M208" s="47" t="s">
        <v>53</v>
      </c>
      <c r="N208" s="47" t="s">
        <v>53</v>
      </c>
      <c r="O208" s="47">
        <v>2</v>
      </c>
      <c r="P208" s="47" t="s">
        <v>883</v>
      </c>
      <c r="Q208" s="44" t="s">
        <v>893</v>
      </c>
      <c r="R208" s="48" t="s">
        <v>888</v>
      </c>
      <c r="S208" s="47"/>
      <c r="T208" s="44" t="s">
        <v>879</v>
      </c>
      <c r="U208" s="44" t="s">
        <v>1022</v>
      </c>
      <c r="V208" s="49">
        <v>1</v>
      </c>
      <c r="Y208" s="44"/>
      <c r="Z208" s="44"/>
      <c r="AA208" s="44"/>
      <c r="AB208" s="46"/>
    </row>
    <row r="209" spans="1:28">
      <c r="A209" s="47"/>
      <c r="B209" s="44">
        <v>-69.630103800000001</v>
      </c>
      <c r="C209" s="44">
        <v>44.568119199999998</v>
      </c>
      <c r="D209" s="44" t="s">
        <v>44</v>
      </c>
      <c r="E209" s="44" t="s">
        <v>14</v>
      </c>
      <c r="F209" s="45"/>
      <c r="G209" s="45"/>
      <c r="H209" s="46">
        <v>1</v>
      </c>
      <c r="I209" s="47">
        <v>8</v>
      </c>
      <c r="J209" s="47">
        <v>4</v>
      </c>
      <c r="K209" s="47">
        <v>4</v>
      </c>
      <c r="L209" s="47" t="s">
        <v>53</v>
      </c>
      <c r="M209" s="47" t="s">
        <v>53</v>
      </c>
      <c r="N209" s="47" t="s">
        <v>53</v>
      </c>
      <c r="O209" s="47">
        <v>40</v>
      </c>
      <c r="P209" s="47" t="s">
        <v>883</v>
      </c>
      <c r="Q209" s="44" t="s">
        <v>893</v>
      </c>
      <c r="R209" s="48" t="s">
        <v>888</v>
      </c>
      <c r="S209" s="47"/>
      <c r="T209" s="44" t="s">
        <v>879</v>
      </c>
      <c r="U209" s="44" t="s">
        <v>1022</v>
      </c>
      <c r="V209" s="49">
        <v>1</v>
      </c>
      <c r="Y209" s="44"/>
      <c r="Z209" s="44"/>
      <c r="AA209" s="44"/>
      <c r="AB209" s="46"/>
    </row>
    <row r="210" spans="1:28">
      <c r="A210" s="47"/>
      <c r="B210" s="44">
        <v>-69.629823119999998</v>
      </c>
      <c r="C210" s="44">
        <v>44.549624139999999</v>
      </c>
      <c r="D210" s="44" t="s">
        <v>26</v>
      </c>
      <c r="E210" s="44" t="s">
        <v>14</v>
      </c>
      <c r="F210" s="45"/>
      <c r="G210" s="45"/>
      <c r="H210" s="46">
        <v>1</v>
      </c>
      <c r="I210" s="47">
        <v>8</v>
      </c>
      <c r="J210" s="47" t="s">
        <v>53</v>
      </c>
      <c r="K210" s="47" t="s">
        <v>53</v>
      </c>
      <c r="L210" s="47" t="s">
        <v>53</v>
      </c>
      <c r="M210" s="47" t="s">
        <v>53</v>
      </c>
      <c r="N210" s="47" t="s">
        <v>53</v>
      </c>
      <c r="O210" s="47">
        <v>25</v>
      </c>
      <c r="P210" s="47" t="s">
        <v>883</v>
      </c>
      <c r="Q210" s="44" t="s">
        <v>893</v>
      </c>
      <c r="R210" s="48" t="s">
        <v>888</v>
      </c>
      <c r="S210" s="47"/>
      <c r="T210" s="44" t="s">
        <v>879</v>
      </c>
      <c r="U210" s="44" t="s">
        <v>1022</v>
      </c>
      <c r="V210" s="49">
        <v>1</v>
      </c>
      <c r="Y210" s="44"/>
      <c r="Z210" s="44"/>
      <c r="AA210" s="44"/>
      <c r="AB210" s="46"/>
    </row>
    <row r="211" spans="1:28">
      <c r="A211" s="47"/>
      <c r="B211" s="44">
        <v>-69.661224919999995</v>
      </c>
      <c r="C211" s="44">
        <v>44.527400950000001</v>
      </c>
      <c r="D211" s="44" t="s">
        <v>48</v>
      </c>
      <c r="E211" s="44" t="s">
        <v>19</v>
      </c>
      <c r="F211" s="45"/>
      <c r="G211" s="45"/>
      <c r="H211" s="46">
        <v>1</v>
      </c>
      <c r="I211" s="47">
        <v>8</v>
      </c>
      <c r="J211" s="47" t="s">
        <v>53</v>
      </c>
      <c r="K211" s="47" t="s">
        <v>53</v>
      </c>
      <c r="L211" s="47" t="s">
        <v>53</v>
      </c>
      <c r="M211" s="47" t="s">
        <v>53</v>
      </c>
      <c r="N211" s="47" t="s">
        <v>53</v>
      </c>
      <c r="O211" s="47">
        <v>5</v>
      </c>
      <c r="P211" s="47" t="s">
        <v>883</v>
      </c>
      <c r="Q211" s="44" t="s">
        <v>893</v>
      </c>
      <c r="R211" s="48" t="s">
        <v>888</v>
      </c>
      <c r="S211" s="47"/>
      <c r="T211" s="44" t="s">
        <v>879</v>
      </c>
      <c r="U211" s="44" t="s">
        <v>1022</v>
      </c>
      <c r="V211" s="49">
        <v>1</v>
      </c>
      <c r="Y211" s="44"/>
      <c r="Z211" s="44"/>
      <c r="AA211" s="44"/>
      <c r="AB211" s="46"/>
    </row>
    <row r="212" spans="1:28">
      <c r="A212" s="47"/>
      <c r="B212" s="44">
        <v>-69.662852180000002</v>
      </c>
      <c r="C212" s="44">
        <v>44.528925729999997</v>
      </c>
      <c r="D212" s="44" t="s">
        <v>26</v>
      </c>
      <c r="E212" s="44" t="s">
        <v>21</v>
      </c>
      <c r="F212" s="45"/>
      <c r="G212" s="45"/>
      <c r="H212" s="46">
        <v>1</v>
      </c>
      <c r="I212" s="47">
        <v>8</v>
      </c>
      <c r="J212" s="47" t="s">
        <v>53</v>
      </c>
      <c r="K212" s="47" t="s">
        <v>53</v>
      </c>
      <c r="L212" s="47" t="s">
        <v>53</v>
      </c>
      <c r="M212" s="47" t="s">
        <v>53</v>
      </c>
      <c r="N212" s="47" t="s">
        <v>53</v>
      </c>
      <c r="O212" s="47">
        <v>3</v>
      </c>
      <c r="P212" s="47" t="s">
        <v>883</v>
      </c>
      <c r="Q212" s="44" t="s">
        <v>893</v>
      </c>
      <c r="R212" s="48" t="s">
        <v>888</v>
      </c>
      <c r="S212" s="47"/>
      <c r="T212" s="44" t="s">
        <v>879</v>
      </c>
      <c r="U212" s="44" t="s">
        <v>1022</v>
      </c>
      <c r="V212" s="49">
        <v>1</v>
      </c>
      <c r="Y212" s="44"/>
      <c r="Z212" s="44"/>
      <c r="AA212" s="44"/>
      <c r="AB212" s="46"/>
    </row>
    <row r="213" spans="1:28">
      <c r="A213" s="47"/>
      <c r="B213" s="44">
        <v>-69.661195770000006</v>
      </c>
      <c r="C213" s="44">
        <v>44.527407699999998</v>
      </c>
      <c r="D213" s="44" t="s">
        <v>48</v>
      </c>
      <c r="E213" s="44" t="s">
        <v>19</v>
      </c>
      <c r="F213" s="45"/>
      <c r="G213" s="45"/>
      <c r="H213" s="46">
        <v>1</v>
      </c>
      <c r="I213" s="47">
        <v>8</v>
      </c>
      <c r="J213" s="47" t="s">
        <v>53</v>
      </c>
      <c r="K213" s="47" t="s">
        <v>53</v>
      </c>
      <c r="L213" s="47" t="s">
        <v>53</v>
      </c>
      <c r="M213" s="47" t="s">
        <v>53</v>
      </c>
      <c r="N213" s="47" t="s">
        <v>53</v>
      </c>
      <c r="O213" s="47">
        <v>2</v>
      </c>
      <c r="P213" s="47" t="s">
        <v>883</v>
      </c>
      <c r="Q213" s="44" t="s">
        <v>893</v>
      </c>
      <c r="R213" s="48" t="s">
        <v>888</v>
      </c>
      <c r="S213" s="47"/>
      <c r="T213" s="44" t="s">
        <v>879</v>
      </c>
      <c r="U213" s="44" t="s">
        <v>1022</v>
      </c>
      <c r="V213" s="49">
        <v>1</v>
      </c>
      <c r="Y213" s="44"/>
      <c r="Z213" s="44"/>
      <c r="AA213" s="44"/>
      <c r="AB213" s="46"/>
    </row>
    <row r="214" spans="1:28">
      <c r="A214" s="47"/>
      <c r="B214" s="44">
        <v>-69.660540240000003</v>
      </c>
      <c r="C214" s="44">
        <v>44.53417572</v>
      </c>
      <c r="D214" s="44" t="s">
        <v>26</v>
      </c>
      <c r="E214" s="44" t="s">
        <v>21</v>
      </c>
      <c r="F214" s="45"/>
      <c r="G214" s="45"/>
      <c r="H214" s="46">
        <v>1</v>
      </c>
      <c r="I214" s="47">
        <v>8</v>
      </c>
      <c r="J214" s="47" t="s">
        <v>53</v>
      </c>
      <c r="K214" s="47" t="s">
        <v>53</v>
      </c>
      <c r="L214" s="47" t="s">
        <v>53</v>
      </c>
      <c r="M214" s="47" t="s">
        <v>53</v>
      </c>
      <c r="N214" s="47" t="s">
        <v>53</v>
      </c>
      <c r="O214" s="47">
        <v>2</v>
      </c>
      <c r="P214" s="47" t="s">
        <v>883</v>
      </c>
      <c r="Q214" s="44" t="s">
        <v>893</v>
      </c>
      <c r="R214" s="48" t="s">
        <v>888</v>
      </c>
      <c r="S214" s="47"/>
      <c r="T214" s="44" t="s">
        <v>879</v>
      </c>
      <c r="U214" s="44" t="s">
        <v>1022</v>
      </c>
      <c r="V214" s="49">
        <v>1</v>
      </c>
      <c r="Y214" s="44"/>
      <c r="Z214" s="44"/>
      <c r="AA214" s="44"/>
      <c r="AB214" s="46"/>
    </row>
    <row r="215" spans="1:28">
      <c r="A215" s="47"/>
      <c r="B215" s="44">
        <v>-69.661276369999996</v>
      </c>
      <c r="C215" s="44">
        <v>44.527779090000003</v>
      </c>
      <c r="D215" s="44" t="s">
        <v>48</v>
      </c>
      <c r="E215" s="44" t="s">
        <v>19</v>
      </c>
      <c r="F215" s="45"/>
      <c r="G215" s="45"/>
      <c r="H215" s="46">
        <v>1</v>
      </c>
      <c r="I215" s="47">
        <v>7</v>
      </c>
      <c r="J215" s="47">
        <v>6</v>
      </c>
      <c r="K215" s="47" t="s">
        <v>53</v>
      </c>
      <c r="L215" s="47" t="s">
        <v>53</v>
      </c>
      <c r="M215" s="47" t="s">
        <v>53</v>
      </c>
      <c r="N215" s="47" t="s">
        <v>53</v>
      </c>
      <c r="O215" s="47">
        <v>10</v>
      </c>
      <c r="P215" s="47" t="s">
        <v>883</v>
      </c>
      <c r="Q215" s="44" t="s">
        <v>893</v>
      </c>
      <c r="R215" s="48" t="s">
        <v>888</v>
      </c>
      <c r="S215" s="47"/>
      <c r="T215" s="44" t="s">
        <v>879</v>
      </c>
      <c r="U215" s="44" t="s">
        <v>1022</v>
      </c>
      <c r="V215" s="49">
        <v>1</v>
      </c>
      <c r="Y215" s="44"/>
      <c r="Z215" s="44"/>
      <c r="AA215" s="44"/>
      <c r="AB215" s="46"/>
    </row>
    <row r="216" spans="1:28">
      <c r="A216" s="47"/>
      <c r="B216" s="44">
        <v>-69.662876479999994</v>
      </c>
      <c r="C216" s="44">
        <v>44.528955539999998</v>
      </c>
      <c r="D216" s="44" t="s">
        <v>48</v>
      </c>
      <c r="E216" s="44" t="s">
        <v>14</v>
      </c>
      <c r="F216" s="45"/>
      <c r="G216" s="45"/>
      <c r="H216" s="46">
        <v>1</v>
      </c>
      <c r="I216" s="47">
        <v>7</v>
      </c>
      <c r="J216" s="47" t="s">
        <v>53</v>
      </c>
      <c r="K216" s="47" t="s">
        <v>53</v>
      </c>
      <c r="L216" s="47" t="s">
        <v>53</v>
      </c>
      <c r="M216" s="47" t="s">
        <v>53</v>
      </c>
      <c r="N216" s="47" t="s">
        <v>53</v>
      </c>
      <c r="O216" s="47">
        <v>4</v>
      </c>
      <c r="P216" s="47" t="s">
        <v>883</v>
      </c>
      <c r="Q216" s="44" t="s">
        <v>893</v>
      </c>
      <c r="R216" s="48" t="s">
        <v>888</v>
      </c>
      <c r="S216" s="47"/>
      <c r="T216" s="44" t="s">
        <v>879</v>
      </c>
      <c r="U216" s="44" t="s">
        <v>1022</v>
      </c>
      <c r="V216" s="49">
        <v>1</v>
      </c>
      <c r="Y216" s="44"/>
      <c r="Z216" s="44"/>
      <c r="AA216" s="44"/>
      <c r="AB216" s="46"/>
    </row>
    <row r="217" spans="1:28">
      <c r="A217" s="47"/>
      <c r="B217" s="44">
        <v>-69.661080900000002</v>
      </c>
      <c r="C217" s="44">
        <v>44.527357029999997</v>
      </c>
      <c r="D217" s="44" t="s">
        <v>48</v>
      </c>
      <c r="E217" s="44" t="s">
        <v>21</v>
      </c>
      <c r="F217" s="45"/>
      <c r="G217" s="45"/>
      <c r="H217" s="46">
        <v>1</v>
      </c>
      <c r="I217" s="47">
        <v>7</v>
      </c>
      <c r="J217" s="47" t="s">
        <v>53</v>
      </c>
      <c r="K217" s="47" t="s">
        <v>53</v>
      </c>
      <c r="L217" s="47" t="s">
        <v>53</v>
      </c>
      <c r="M217" s="47" t="s">
        <v>53</v>
      </c>
      <c r="N217" s="47" t="s">
        <v>53</v>
      </c>
      <c r="O217" s="47">
        <v>3</v>
      </c>
      <c r="P217" s="47" t="s">
        <v>883</v>
      </c>
      <c r="Q217" s="44" t="s">
        <v>893</v>
      </c>
      <c r="R217" s="48" t="s">
        <v>888</v>
      </c>
      <c r="S217" s="47"/>
      <c r="T217" s="44" t="s">
        <v>879</v>
      </c>
      <c r="U217" s="44" t="s">
        <v>1022</v>
      </c>
      <c r="V217" s="49">
        <v>1</v>
      </c>
      <c r="Y217" s="44"/>
      <c r="Z217" s="44"/>
      <c r="AA217" s="44"/>
      <c r="AB217" s="46"/>
    </row>
    <row r="218" spans="1:28">
      <c r="A218" s="47"/>
      <c r="B218" s="44">
        <v>-69.662271579999995</v>
      </c>
      <c r="C218" s="44">
        <v>44.52868892</v>
      </c>
      <c r="D218" s="44" t="s">
        <v>48</v>
      </c>
      <c r="E218" s="44" t="s">
        <v>21</v>
      </c>
      <c r="F218" s="45"/>
      <c r="G218" s="45"/>
      <c r="H218" s="46">
        <v>1</v>
      </c>
      <c r="I218" s="47">
        <v>7</v>
      </c>
      <c r="J218" s="47" t="s">
        <v>53</v>
      </c>
      <c r="K218" s="47" t="s">
        <v>53</v>
      </c>
      <c r="L218" s="47" t="s">
        <v>53</v>
      </c>
      <c r="M218" s="47" t="s">
        <v>53</v>
      </c>
      <c r="N218" s="47" t="s">
        <v>53</v>
      </c>
      <c r="O218" s="47">
        <v>2</v>
      </c>
      <c r="P218" s="47" t="s">
        <v>883</v>
      </c>
      <c r="Q218" s="44" t="s">
        <v>893</v>
      </c>
      <c r="R218" s="48" t="s">
        <v>888</v>
      </c>
      <c r="S218" s="47"/>
      <c r="T218" s="44" t="s">
        <v>879</v>
      </c>
      <c r="U218" s="44" t="s">
        <v>1022</v>
      </c>
      <c r="V218" s="49">
        <v>1</v>
      </c>
      <c r="Y218" s="44"/>
      <c r="Z218" s="44"/>
      <c r="AA218" s="44"/>
      <c r="AB218" s="46"/>
    </row>
    <row r="219" spans="1:28">
      <c r="A219" s="47"/>
      <c r="B219" s="44">
        <v>-69.645284970000006</v>
      </c>
      <c r="C219" s="44">
        <v>44.561758930000003</v>
      </c>
      <c r="D219" s="44" t="s">
        <v>32</v>
      </c>
      <c r="E219" s="44" t="s">
        <v>14</v>
      </c>
      <c r="F219" s="45"/>
      <c r="G219" s="45"/>
      <c r="H219" s="46">
        <v>1</v>
      </c>
      <c r="I219" s="47">
        <v>7</v>
      </c>
      <c r="J219" s="47" t="s">
        <v>53</v>
      </c>
      <c r="K219" s="47" t="s">
        <v>53</v>
      </c>
      <c r="L219" s="47" t="s">
        <v>53</v>
      </c>
      <c r="M219" s="47" t="s">
        <v>53</v>
      </c>
      <c r="N219" s="47" t="s">
        <v>53</v>
      </c>
      <c r="O219" s="47">
        <v>2</v>
      </c>
      <c r="P219" s="47" t="s">
        <v>883</v>
      </c>
      <c r="Q219" s="44" t="s">
        <v>893</v>
      </c>
      <c r="R219" s="48" t="s">
        <v>888</v>
      </c>
      <c r="S219" s="47"/>
      <c r="T219" s="44" t="s">
        <v>879</v>
      </c>
      <c r="U219" s="44" t="s">
        <v>1022</v>
      </c>
      <c r="V219" s="49">
        <v>1</v>
      </c>
      <c r="Y219" s="44"/>
      <c r="Z219" s="44"/>
      <c r="AA219" s="44"/>
      <c r="AB219" s="46"/>
    </row>
    <row r="220" spans="1:28">
      <c r="A220" s="47"/>
      <c r="B220" s="44">
        <v>-69.645394580000001</v>
      </c>
      <c r="C220" s="44">
        <v>44.561671859999997</v>
      </c>
      <c r="D220" s="44" t="s">
        <v>32</v>
      </c>
      <c r="E220" s="44" t="s">
        <v>14</v>
      </c>
      <c r="F220" s="45"/>
      <c r="G220" s="45"/>
      <c r="H220" s="46">
        <v>1</v>
      </c>
      <c r="I220" s="47">
        <v>7</v>
      </c>
      <c r="J220" s="47" t="s">
        <v>53</v>
      </c>
      <c r="K220" s="47" t="s">
        <v>53</v>
      </c>
      <c r="L220" s="47" t="s">
        <v>53</v>
      </c>
      <c r="M220" s="47" t="s">
        <v>53</v>
      </c>
      <c r="N220" s="47" t="s">
        <v>53</v>
      </c>
      <c r="O220" s="47">
        <v>2</v>
      </c>
      <c r="P220" s="47" t="s">
        <v>883</v>
      </c>
      <c r="Q220" s="44" t="s">
        <v>893</v>
      </c>
      <c r="R220" s="48" t="s">
        <v>888</v>
      </c>
      <c r="S220" s="47"/>
      <c r="T220" s="44" t="s">
        <v>879</v>
      </c>
      <c r="U220" s="44" t="s">
        <v>1022</v>
      </c>
      <c r="V220" s="49">
        <v>1</v>
      </c>
      <c r="Y220" s="44"/>
      <c r="Z220" s="44"/>
      <c r="AA220" s="44"/>
      <c r="AB220" s="46"/>
    </row>
    <row r="221" spans="1:28">
      <c r="A221" s="47"/>
      <c r="B221" s="44">
        <v>-69.627587860000006</v>
      </c>
      <c r="C221" s="44">
        <v>44.550682719999998</v>
      </c>
      <c r="D221" s="44" t="s">
        <v>26</v>
      </c>
      <c r="E221" s="44" t="s">
        <v>14</v>
      </c>
      <c r="F221" s="45"/>
      <c r="G221" s="45"/>
      <c r="H221" s="46">
        <v>1</v>
      </c>
      <c r="I221" s="47">
        <v>6</v>
      </c>
      <c r="J221" s="47" t="s">
        <v>53</v>
      </c>
      <c r="K221" s="47" t="s">
        <v>53</v>
      </c>
      <c r="L221" s="47" t="s">
        <v>53</v>
      </c>
      <c r="M221" s="47" t="s">
        <v>53</v>
      </c>
      <c r="N221" s="47" t="s">
        <v>53</v>
      </c>
      <c r="O221" s="47">
        <v>20</v>
      </c>
      <c r="P221" s="47" t="s">
        <v>885</v>
      </c>
      <c r="Q221" s="44" t="s">
        <v>893</v>
      </c>
      <c r="R221" s="48" t="s">
        <v>888</v>
      </c>
      <c r="S221" s="47"/>
      <c r="T221" s="44" t="s">
        <v>879</v>
      </c>
      <c r="U221" s="44" t="s">
        <v>1022</v>
      </c>
      <c r="V221" s="49">
        <v>1</v>
      </c>
      <c r="Y221" s="44"/>
      <c r="Z221" s="44"/>
      <c r="AA221" s="44"/>
      <c r="AB221" s="46"/>
    </row>
    <row r="222" spans="1:28">
      <c r="A222" s="47"/>
      <c r="B222" s="44">
        <v>-69.630623610000001</v>
      </c>
      <c r="C222" s="44">
        <v>44.568187709999997</v>
      </c>
      <c r="D222" s="44" t="s">
        <v>44</v>
      </c>
      <c r="E222" s="44" t="s">
        <v>14</v>
      </c>
      <c r="F222" s="45"/>
      <c r="G222" s="45"/>
      <c r="H222" s="46">
        <v>1</v>
      </c>
      <c r="I222" s="47">
        <v>6</v>
      </c>
      <c r="J222" s="47">
        <v>6</v>
      </c>
      <c r="K222" s="47">
        <v>6</v>
      </c>
      <c r="L222" s="47">
        <v>5</v>
      </c>
      <c r="M222" s="47" t="s">
        <v>53</v>
      </c>
      <c r="N222" s="47" t="s">
        <v>53</v>
      </c>
      <c r="O222" s="47">
        <v>20</v>
      </c>
      <c r="P222" s="47" t="s">
        <v>883</v>
      </c>
      <c r="Q222" s="44" t="s">
        <v>893</v>
      </c>
      <c r="R222" s="48" t="s">
        <v>888</v>
      </c>
      <c r="S222" s="47"/>
      <c r="T222" s="44" t="s">
        <v>879</v>
      </c>
      <c r="U222" s="44" t="s">
        <v>1022</v>
      </c>
      <c r="V222" s="49">
        <v>1</v>
      </c>
      <c r="Y222" s="44"/>
      <c r="Z222" s="44"/>
      <c r="AA222" s="44"/>
      <c r="AB222" s="46"/>
    </row>
    <row r="223" spans="1:28">
      <c r="A223" s="47"/>
      <c r="B223" s="44">
        <v>-69.662730789999998</v>
      </c>
      <c r="C223" s="44">
        <v>44.528887949999998</v>
      </c>
      <c r="D223" s="44" t="s">
        <v>48</v>
      </c>
      <c r="E223" s="44" t="s">
        <v>14</v>
      </c>
      <c r="F223" s="45"/>
      <c r="G223" s="45"/>
      <c r="H223" s="46">
        <v>1</v>
      </c>
      <c r="I223" s="47">
        <v>6</v>
      </c>
      <c r="J223" s="47" t="s">
        <v>53</v>
      </c>
      <c r="K223" s="47" t="s">
        <v>53</v>
      </c>
      <c r="L223" s="47" t="s">
        <v>53</v>
      </c>
      <c r="M223" s="47" t="s">
        <v>53</v>
      </c>
      <c r="N223" s="47" t="s">
        <v>53</v>
      </c>
      <c r="O223" s="47">
        <v>13</v>
      </c>
      <c r="P223" s="47" t="s">
        <v>883</v>
      </c>
      <c r="Q223" s="44" t="s">
        <v>893</v>
      </c>
      <c r="R223" s="48" t="s">
        <v>888</v>
      </c>
      <c r="S223" s="47"/>
      <c r="T223" s="44" t="s">
        <v>879</v>
      </c>
      <c r="U223" s="44" t="s">
        <v>1022</v>
      </c>
      <c r="V223" s="49">
        <v>1</v>
      </c>
      <c r="Y223" s="44"/>
      <c r="Z223" s="44"/>
      <c r="AA223" s="44"/>
      <c r="AB223" s="46"/>
    </row>
    <row r="224" spans="1:28">
      <c r="A224" s="47"/>
      <c r="B224" s="44">
        <v>-69.643105090000006</v>
      </c>
      <c r="C224" s="44">
        <v>44.5346416</v>
      </c>
      <c r="D224" s="44" t="s">
        <v>48</v>
      </c>
      <c r="E224" s="44" t="s">
        <v>21</v>
      </c>
      <c r="F224" s="45"/>
      <c r="G224" s="45"/>
      <c r="H224" s="46">
        <v>1</v>
      </c>
      <c r="I224" s="47">
        <v>6</v>
      </c>
      <c r="J224" s="47" t="s">
        <v>53</v>
      </c>
      <c r="K224" s="47" t="s">
        <v>53</v>
      </c>
      <c r="L224" s="47" t="s">
        <v>53</v>
      </c>
      <c r="M224" s="47" t="s">
        <v>53</v>
      </c>
      <c r="N224" s="47" t="s">
        <v>53</v>
      </c>
      <c r="O224" s="47">
        <v>10</v>
      </c>
      <c r="P224" s="47" t="s">
        <v>885</v>
      </c>
      <c r="Q224" s="44" t="s">
        <v>893</v>
      </c>
      <c r="R224" s="48" t="s">
        <v>888</v>
      </c>
      <c r="S224" s="47"/>
      <c r="T224" s="44" t="s">
        <v>879</v>
      </c>
      <c r="U224" s="44" t="s">
        <v>1022</v>
      </c>
      <c r="V224" s="49">
        <v>1</v>
      </c>
      <c r="Y224" s="44"/>
      <c r="Z224" s="44"/>
      <c r="AA224" s="44"/>
      <c r="AB224" s="46"/>
    </row>
    <row r="225" spans="1:28">
      <c r="A225" s="47"/>
      <c r="B225" s="44">
        <v>-69.662390349999995</v>
      </c>
      <c r="C225" s="44">
        <v>44.528763959999999</v>
      </c>
      <c r="D225" s="44" t="s">
        <v>48</v>
      </c>
      <c r="E225" s="44" t="s">
        <v>21</v>
      </c>
      <c r="F225" s="45"/>
      <c r="G225" s="45"/>
      <c r="H225" s="46">
        <v>1</v>
      </c>
      <c r="I225" s="47">
        <v>6</v>
      </c>
      <c r="J225" s="47" t="s">
        <v>53</v>
      </c>
      <c r="K225" s="47" t="s">
        <v>53</v>
      </c>
      <c r="L225" s="47" t="s">
        <v>53</v>
      </c>
      <c r="M225" s="47" t="s">
        <v>53</v>
      </c>
      <c r="N225" s="47" t="s">
        <v>53</v>
      </c>
      <c r="O225" s="47">
        <v>4</v>
      </c>
      <c r="P225" s="47" t="s">
        <v>883</v>
      </c>
      <c r="Q225" s="44" t="s">
        <v>893</v>
      </c>
      <c r="R225" s="48" t="s">
        <v>888</v>
      </c>
      <c r="S225" s="47"/>
      <c r="T225" s="44" t="s">
        <v>879</v>
      </c>
      <c r="U225" s="44" t="s">
        <v>1022</v>
      </c>
      <c r="V225" s="49">
        <v>1</v>
      </c>
      <c r="Y225" s="44"/>
      <c r="Z225" s="44"/>
      <c r="AA225" s="44"/>
      <c r="AB225" s="46"/>
    </row>
    <row r="226" spans="1:28">
      <c r="A226" s="47"/>
      <c r="B226" s="44">
        <v>-69.627482169999993</v>
      </c>
      <c r="C226" s="44">
        <v>44.550643010000002</v>
      </c>
      <c r="D226" s="44" t="s">
        <v>26</v>
      </c>
      <c r="E226" s="44" t="s">
        <v>14</v>
      </c>
      <c r="F226" s="45"/>
      <c r="G226" s="45"/>
      <c r="H226" s="46">
        <v>1</v>
      </c>
      <c r="I226" s="47">
        <v>5</v>
      </c>
      <c r="J226" s="47" t="s">
        <v>53</v>
      </c>
      <c r="K226" s="47" t="s">
        <v>53</v>
      </c>
      <c r="L226" s="47" t="s">
        <v>53</v>
      </c>
      <c r="M226" s="47" t="s">
        <v>53</v>
      </c>
      <c r="N226" s="47" t="s">
        <v>53</v>
      </c>
      <c r="O226" s="47">
        <v>30</v>
      </c>
      <c r="P226" s="47" t="s">
        <v>885</v>
      </c>
      <c r="Q226" s="44" t="s">
        <v>893</v>
      </c>
      <c r="R226" s="48" t="s">
        <v>888</v>
      </c>
      <c r="S226" s="47"/>
      <c r="T226" s="44" t="s">
        <v>879</v>
      </c>
      <c r="U226" s="44" t="s">
        <v>1022</v>
      </c>
      <c r="V226" s="49">
        <v>1</v>
      </c>
      <c r="Y226" s="44"/>
      <c r="Z226" s="44"/>
      <c r="AA226" s="44"/>
      <c r="AB226" s="46"/>
    </row>
    <row r="227" spans="1:28">
      <c r="A227" s="47"/>
      <c r="B227" s="44">
        <v>-69.627441570000002</v>
      </c>
      <c r="C227" s="44">
        <v>44.550653339999997</v>
      </c>
      <c r="D227" s="44" t="s">
        <v>26</v>
      </c>
      <c r="E227" s="44" t="s">
        <v>14</v>
      </c>
      <c r="F227" s="45"/>
      <c r="G227" s="45"/>
      <c r="H227" s="46">
        <v>1</v>
      </c>
      <c r="I227" s="47">
        <v>5</v>
      </c>
      <c r="J227" s="47" t="s">
        <v>53</v>
      </c>
      <c r="K227" s="47" t="s">
        <v>53</v>
      </c>
      <c r="L227" s="47" t="s">
        <v>53</v>
      </c>
      <c r="M227" s="47" t="s">
        <v>53</v>
      </c>
      <c r="N227" s="47" t="s">
        <v>53</v>
      </c>
      <c r="O227" s="47">
        <v>30</v>
      </c>
      <c r="P227" s="47" t="s">
        <v>885</v>
      </c>
      <c r="Q227" s="44" t="s">
        <v>893</v>
      </c>
      <c r="R227" s="48" t="s">
        <v>888</v>
      </c>
      <c r="S227" s="47"/>
      <c r="T227" s="44" t="s">
        <v>879</v>
      </c>
      <c r="U227" s="44" t="s">
        <v>1022</v>
      </c>
      <c r="V227" s="49">
        <v>1</v>
      </c>
      <c r="Y227" s="44"/>
      <c r="Z227" s="44"/>
      <c r="AA227" s="44"/>
      <c r="AB227" s="46"/>
    </row>
    <row r="228" spans="1:28">
      <c r="A228" s="47"/>
      <c r="B228" s="44">
        <v>-69.627520489999995</v>
      </c>
      <c r="C228" s="44">
        <v>44.550650789999999</v>
      </c>
      <c r="D228" s="44" t="s">
        <v>26</v>
      </c>
      <c r="E228" s="44" t="s">
        <v>14</v>
      </c>
      <c r="F228" s="45"/>
      <c r="G228" s="45"/>
      <c r="H228" s="46">
        <v>1</v>
      </c>
      <c r="I228" s="47">
        <v>5</v>
      </c>
      <c r="J228" s="47" t="s">
        <v>53</v>
      </c>
      <c r="K228" s="47" t="s">
        <v>53</v>
      </c>
      <c r="L228" s="47" t="s">
        <v>53</v>
      </c>
      <c r="M228" s="47" t="s">
        <v>53</v>
      </c>
      <c r="N228" s="47" t="s">
        <v>53</v>
      </c>
      <c r="O228" s="47">
        <v>25</v>
      </c>
      <c r="P228" s="47" t="s">
        <v>885</v>
      </c>
      <c r="Q228" s="44" t="s">
        <v>893</v>
      </c>
      <c r="R228" s="48" t="s">
        <v>888</v>
      </c>
      <c r="S228" s="47"/>
      <c r="T228" s="44" t="s">
        <v>879</v>
      </c>
      <c r="U228" s="44" t="s">
        <v>1022</v>
      </c>
      <c r="V228" s="49">
        <v>1</v>
      </c>
      <c r="Y228" s="44"/>
      <c r="Z228" s="44"/>
      <c r="AA228" s="44"/>
      <c r="AB228" s="46"/>
    </row>
    <row r="229" spans="1:28">
      <c r="A229" s="47"/>
      <c r="B229" s="44">
        <v>-69.627481590000002</v>
      </c>
      <c r="C229" s="44">
        <v>44.550814559999999</v>
      </c>
      <c r="D229" s="44" t="s">
        <v>26</v>
      </c>
      <c r="E229" s="44" t="s">
        <v>14</v>
      </c>
      <c r="F229" s="45"/>
      <c r="G229" s="45"/>
      <c r="H229" s="46">
        <v>1</v>
      </c>
      <c r="I229" s="47">
        <v>5</v>
      </c>
      <c r="J229" s="47" t="s">
        <v>53</v>
      </c>
      <c r="K229" s="47" t="s">
        <v>53</v>
      </c>
      <c r="L229" s="47" t="s">
        <v>53</v>
      </c>
      <c r="M229" s="47" t="s">
        <v>53</v>
      </c>
      <c r="N229" s="47" t="s">
        <v>53</v>
      </c>
      <c r="O229" s="47">
        <v>10</v>
      </c>
      <c r="P229" s="47" t="s">
        <v>885</v>
      </c>
      <c r="Q229" s="44" t="s">
        <v>893</v>
      </c>
      <c r="R229" s="48" t="s">
        <v>888</v>
      </c>
      <c r="S229" s="47"/>
      <c r="T229" s="44" t="s">
        <v>879</v>
      </c>
      <c r="U229" s="44" t="s">
        <v>1022</v>
      </c>
      <c r="V229" s="49">
        <v>1</v>
      </c>
      <c r="Y229" s="44"/>
      <c r="Z229" s="44"/>
      <c r="AA229" s="44"/>
      <c r="AB229" s="46"/>
    </row>
    <row r="230" spans="1:28">
      <c r="A230" s="47"/>
      <c r="B230" s="44">
        <v>-69.627535550000005</v>
      </c>
      <c r="C230" s="44">
        <v>44.550823039999997</v>
      </c>
      <c r="D230" s="44" t="s">
        <v>26</v>
      </c>
      <c r="E230" s="44" t="s">
        <v>14</v>
      </c>
      <c r="F230" s="45"/>
      <c r="G230" s="45"/>
      <c r="H230" s="46">
        <v>1</v>
      </c>
      <c r="I230" s="47">
        <v>5</v>
      </c>
      <c r="J230" s="47" t="s">
        <v>53</v>
      </c>
      <c r="K230" s="47" t="s">
        <v>53</v>
      </c>
      <c r="L230" s="47" t="s">
        <v>53</v>
      </c>
      <c r="M230" s="47" t="s">
        <v>53</v>
      </c>
      <c r="N230" s="47" t="s">
        <v>53</v>
      </c>
      <c r="O230" s="47">
        <v>3</v>
      </c>
      <c r="P230" s="47" t="s">
        <v>885</v>
      </c>
      <c r="Q230" s="44" t="s">
        <v>893</v>
      </c>
      <c r="R230" s="48" t="s">
        <v>888</v>
      </c>
      <c r="S230" s="47"/>
      <c r="T230" s="44" t="s">
        <v>879</v>
      </c>
      <c r="U230" s="44" t="s">
        <v>1022</v>
      </c>
      <c r="V230" s="49">
        <v>1</v>
      </c>
      <c r="Y230" s="44"/>
      <c r="Z230" s="44"/>
      <c r="AA230" s="44"/>
      <c r="AB230" s="46"/>
    </row>
    <row r="231" spans="1:28">
      <c r="A231" s="47"/>
      <c r="B231" s="44">
        <v>-69.662652940000001</v>
      </c>
      <c r="C231" s="44">
        <v>44.52884177</v>
      </c>
      <c r="D231" s="44" t="s">
        <v>48</v>
      </c>
      <c r="E231" s="44" t="s">
        <v>14</v>
      </c>
      <c r="F231" s="45"/>
      <c r="G231" s="45"/>
      <c r="H231" s="46">
        <v>1</v>
      </c>
      <c r="I231" s="47">
        <v>5</v>
      </c>
      <c r="J231" s="47" t="s">
        <v>53</v>
      </c>
      <c r="K231" s="47" t="s">
        <v>53</v>
      </c>
      <c r="L231" s="47" t="s">
        <v>53</v>
      </c>
      <c r="M231" s="47" t="s">
        <v>53</v>
      </c>
      <c r="N231" s="47" t="s">
        <v>53</v>
      </c>
      <c r="O231" s="47">
        <v>2</v>
      </c>
      <c r="P231" s="47" t="s">
        <v>883</v>
      </c>
      <c r="Q231" s="44" t="s">
        <v>893</v>
      </c>
      <c r="R231" s="48" t="s">
        <v>888</v>
      </c>
      <c r="S231" s="47"/>
      <c r="T231" s="44" t="s">
        <v>879</v>
      </c>
      <c r="U231" s="44" t="s">
        <v>1022</v>
      </c>
      <c r="V231" s="49">
        <v>1</v>
      </c>
      <c r="Y231" s="44"/>
      <c r="Z231" s="44"/>
      <c r="AA231" s="44"/>
      <c r="AB231" s="46"/>
    </row>
    <row r="232" spans="1:28">
      <c r="A232" s="47"/>
      <c r="B232" s="44">
        <v>-69.627462480000005</v>
      </c>
      <c r="C232" s="44">
        <v>44.55081672</v>
      </c>
      <c r="D232" s="44" t="s">
        <v>26</v>
      </c>
      <c r="E232" s="44" t="s">
        <v>14</v>
      </c>
      <c r="F232" s="45"/>
      <c r="G232" s="45"/>
      <c r="H232" s="46">
        <v>1</v>
      </c>
      <c r="I232" s="47">
        <v>5</v>
      </c>
      <c r="J232" s="47" t="s">
        <v>53</v>
      </c>
      <c r="K232" s="47" t="s">
        <v>53</v>
      </c>
      <c r="L232" s="47" t="s">
        <v>53</v>
      </c>
      <c r="M232" s="47" t="s">
        <v>53</v>
      </c>
      <c r="N232" s="47" t="s">
        <v>53</v>
      </c>
      <c r="O232" s="47">
        <v>2</v>
      </c>
      <c r="P232" s="47" t="s">
        <v>885</v>
      </c>
      <c r="Q232" s="44" t="s">
        <v>893</v>
      </c>
      <c r="R232" s="48" t="s">
        <v>888</v>
      </c>
      <c r="S232" s="47"/>
      <c r="T232" s="44" t="s">
        <v>879</v>
      </c>
      <c r="U232" s="44" t="s">
        <v>1022</v>
      </c>
      <c r="V232" s="49">
        <v>1</v>
      </c>
      <c r="Y232" s="44"/>
      <c r="Z232" s="44"/>
      <c r="AA232" s="44"/>
      <c r="AB232" s="46"/>
    </row>
    <row r="233" spans="1:28">
      <c r="A233" s="47"/>
      <c r="B233" s="44">
        <v>-69.635817130000007</v>
      </c>
      <c r="C233" s="44">
        <v>44.54761293</v>
      </c>
      <c r="D233" s="44" t="s">
        <v>32</v>
      </c>
      <c r="E233" s="44" t="s">
        <v>14</v>
      </c>
      <c r="F233" s="45"/>
      <c r="G233" s="45"/>
      <c r="H233" s="46">
        <v>1</v>
      </c>
      <c r="I233" s="47">
        <v>5</v>
      </c>
      <c r="J233" s="47" t="s">
        <v>53</v>
      </c>
      <c r="K233" s="47" t="s">
        <v>53</v>
      </c>
      <c r="L233" s="47" t="s">
        <v>53</v>
      </c>
      <c r="M233" s="47" t="s">
        <v>53</v>
      </c>
      <c r="N233" s="47" t="s">
        <v>53</v>
      </c>
      <c r="O233" s="47">
        <v>2</v>
      </c>
      <c r="P233" s="47" t="s">
        <v>883</v>
      </c>
      <c r="Q233" s="44" t="s">
        <v>893</v>
      </c>
      <c r="R233" s="48" t="s">
        <v>888</v>
      </c>
      <c r="S233" s="47"/>
      <c r="T233" s="44" t="s">
        <v>879</v>
      </c>
      <c r="U233" s="44" t="s">
        <v>1022</v>
      </c>
      <c r="V233" s="49">
        <v>1</v>
      </c>
      <c r="Y233" s="44"/>
      <c r="Z233" s="44"/>
      <c r="AA233" s="44"/>
      <c r="AB233" s="46"/>
    </row>
    <row r="234" spans="1:28">
      <c r="A234" s="47"/>
      <c r="B234" s="44">
        <v>-69.627561060000005</v>
      </c>
      <c r="C234" s="44">
        <v>44.55066051</v>
      </c>
      <c r="D234" s="44" t="s">
        <v>26</v>
      </c>
      <c r="E234" s="44" t="s">
        <v>14</v>
      </c>
      <c r="F234" s="45"/>
      <c r="G234" s="45"/>
      <c r="H234" s="46">
        <v>1</v>
      </c>
      <c r="I234" s="47">
        <v>4</v>
      </c>
      <c r="J234" s="47" t="s">
        <v>53</v>
      </c>
      <c r="K234" s="47" t="s">
        <v>53</v>
      </c>
      <c r="L234" s="47" t="s">
        <v>53</v>
      </c>
      <c r="M234" s="47" t="s">
        <v>53</v>
      </c>
      <c r="N234" s="47" t="s">
        <v>53</v>
      </c>
      <c r="O234" s="47">
        <v>20</v>
      </c>
      <c r="P234" s="47" t="s">
        <v>885</v>
      </c>
      <c r="Q234" s="44" t="s">
        <v>893</v>
      </c>
      <c r="R234" s="48" t="s">
        <v>888</v>
      </c>
      <c r="S234" s="47"/>
      <c r="T234" s="44" t="s">
        <v>879</v>
      </c>
      <c r="U234" s="44" t="s">
        <v>1022</v>
      </c>
      <c r="V234" s="49">
        <v>1</v>
      </c>
      <c r="Y234" s="44"/>
      <c r="Z234" s="44"/>
      <c r="AA234" s="44"/>
      <c r="AB234" s="46"/>
    </row>
    <row r="235" spans="1:28">
      <c r="A235" s="47"/>
      <c r="B235" s="44">
        <v>-69.627825130000005</v>
      </c>
      <c r="C235" s="44">
        <v>44.551100060000003</v>
      </c>
      <c r="D235" s="44" t="s">
        <v>26</v>
      </c>
      <c r="E235" s="44" t="s">
        <v>14</v>
      </c>
      <c r="F235" s="45"/>
      <c r="G235" s="45"/>
      <c r="H235" s="46">
        <v>1</v>
      </c>
      <c r="I235" s="47">
        <v>3</v>
      </c>
      <c r="J235" s="47" t="s">
        <v>53</v>
      </c>
      <c r="K235" s="47" t="s">
        <v>53</v>
      </c>
      <c r="L235" s="47" t="s">
        <v>53</v>
      </c>
      <c r="M235" s="47" t="s">
        <v>53</v>
      </c>
      <c r="N235" s="47" t="s">
        <v>53</v>
      </c>
      <c r="O235" s="47">
        <v>30</v>
      </c>
      <c r="P235" s="47" t="s">
        <v>885</v>
      </c>
      <c r="Q235" s="44" t="s">
        <v>893</v>
      </c>
      <c r="R235" s="48" t="s">
        <v>888</v>
      </c>
      <c r="S235" s="47"/>
      <c r="T235" s="44" t="s">
        <v>879</v>
      </c>
      <c r="U235" s="44" t="s">
        <v>1022</v>
      </c>
      <c r="V235" s="49">
        <v>1</v>
      </c>
      <c r="Y235" s="44"/>
      <c r="Z235" s="44"/>
      <c r="AA235" s="44"/>
      <c r="AB235" s="46"/>
    </row>
    <row r="236" spans="1:28">
      <c r="A236" s="47"/>
      <c r="B236" s="44">
        <v>-69.627503340000004</v>
      </c>
      <c r="C236" s="44">
        <v>44.553042259999998</v>
      </c>
      <c r="D236" s="44" t="s">
        <v>32</v>
      </c>
      <c r="E236" s="44" t="s">
        <v>14</v>
      </c>
      <c r="F236" s="45"/>
      <c r="G236" s="45"/>
      <c r="H236" s="46">
        <v>1</v>
      </c>
      <c r="I236" s="47">
        <v>3</v>
      </c>
      <c r="J236" s="47" t="s">
        <v>53</v>
      </c>
      <c r="K236" s="47" t="s">
        <v>53</v>
      </c>
      <c r="L236" s="47" t="s">
        <v>53</v>
      </c>
      <c r="M236" s="47" t="s">
        <v>53</v>
      </c>
      <c r="N236" s="47" t="s">
        <v>53</v>
      </c>
      <c r="O236" s="47">
        <v>3</v>
      </c>
      <c r="P236" s="47" t="s">
        <v>885</v>
      </c>
      <c r="Q236" s="44" t="s">
        <v>893</v>
      </c>
      <c r="R236" s="48" t="s">
        <v>888</v>
      </c>
      <c r="S236" s="47"/>
      <c r="T236" s="44" t="s">
        <v>879</v>
      </c>
      <c r="U236" s="44" t="s">
        <v>1022</v>
      </c>
      <c r="V236" s="49">
        <v>1</v>
      </c>
      <c r="Y236" s="44"/>
      <c r="Z236" s="44"/>
      <c r="AA236" s="44"/>
      <c r="AB236" s="46"/>
    </row>
    <row r="237" spans="1:28">
      <c r="A237" s="47"/>
      <c r="B237" s="44">
        <v>-69.627443769999999</v>
      </c>
      <c r="C237" s="44">
        <v>44.552831410000003</v>
      </c>
      <c r="D237" s="44" t="s">
        <v>32</v>
      </c>
      <c r="E237" s="44" t="s">
        <v>14</v>
      </c>
      <c r="F237" s="45"/>
      <c r="G237" s="45"/>
      <c r="H237" s="46">
        <v>1</v>
      </c>
      <c r="I237" s="47">
        <v>3</v>
      </c>
      <c r="J237" s="47" t="s">
        <v>53</v>
      </c>
      <c r="K237" s="47" t="s">
        <v>53</v>
      </c>
      <c r="L237" s="47" t="s">
        <v>53</v>
      </c>
      <c r="M237" s="47" t="s">
        <v>53</v>
      </c>
      <c r="N237" s="47" t="s">
        <v>53</v>
      </c>
      <c r="O237" s="47">
        <v>2</v>
      </c>
      <c r="P237" s="47" t="s">
        <v>885</v>
      </c>
      <c r="Q237" s="44" t="s">
        <v>893</v>
      </c>
      <c r="R237" s="48" t="s">
        <v>888</v>
      </c>
      <c r="S237" s="47"/>
      <c r="T237" s="44" t="s">
        <v>879</v>
      </c>
      <c r="U237" s="44" t="s">
        <v>1022</v>
      </c>
      <c r="V237" s="49">
        <v>1</v>
      </c>
      <c r="Y237" s="44"/>
      <c r="Z237" s="44"/>
      <c r="AA237" s="44"/>
      <c r="AB237" s="46"/>
    </row>
    <row r="238" spans="1:28">
      <c r="A238" s="47"/>
      <c r="B238" s="44">
        <v>-69.627390599999998</v>
      </c>
      <c r="C238" s="44">
        <v>44.552948090000001</v>
      </c>
      <c r="D238" s="44" t="s">
        <v>32</v>
      </c>
      <c r="E238" s="44" t="s">
        <v>14</v>
      </c>
      <c r="F238" s="45"/>
      <c r="G238" s="45"/>
      <c r="H238" s="46">
        <v>1</v>
      </c>
      <c r="I238" s="47">
        <v>3</v>
      </c>
      <c r="J238" s="47" t="s">
        <v>53</v>
      </c>
      <c r="K238" s="47" t="s">
        <v>53</v>
      </c>
      <c r="L238" s="47" t="s">
        <v>53</v>
      </c>
      <c r="M238" s="47" t="s">
        <v>53</v>
      </c>
      <c r="N238" s="47" t="s">
        <v>53</v>
      </c>
      <c r="O238" s="47">
        <v>2</v>
      </c>
      <c r="P238" s="47" t="s">
        <v>885</v>
      </c>
      <c r="Q238" s="44" t="s">
        <v>893</v>
      </c>
      <c r="R238" s="48" t="s">
        <v>888</v>
      </c>
      <c r="S238" s="47"/>
      <c r="T238" s="44" t="s">
        <v>879</v>
      </c>
      <c r="U238" s="44" t="s">
        <v>1022</v>
      </c>
      <c r="V238" s="49">
        <v>1</v>
      </c>
      <c r="Y238" s="44"/>
      <c r="Z238" s="44"/>
      <c r="AA238" s="44"/>
      <c r="AB238" s="46"/>
    </row>
    <row r="239" spans="1:28">
      <c r="A239" s="47"/>
      <c r="B239" s="44">
        <v>-69.62746233</v>
      </c>
      <c r="C239" s="44">
        <v>44.552961349999997</v>
      </c>
      <c r="D239" s="44" t="s">
        <v>32</v>
      </c>
      <c r="E239" s="44" t="s">
        <v>14</v>
      </c>
      <c r="F239" s="45"/>
      <c r="G239" s="45"/>
      <c r="H239" s="46">
        <v>1</v>
      </c>
      <c r="I239" s="47">
        <v>3</v>
      </c>
      <c r="J239" s="47" t="s">
        <v>53</v>
      </c>
      <c r="K239" s="47" t="s">
        <v>53</v>
      </c>
      <c r="L239" s="47" t="s">
        <v>53</v>
      </c>
      <c r="M239" s="47" t="s">
        <v>53</v>
      </c>
      <c r="N239" s="47" t="s">
        <v>53</v>
      </c>
      <c r="O239" s="47">
        <v>2</v>
      </c>
      <c r="P239" s="47" t="s">
        <v>885</v>
      </c>
      <c r="Q239" s="44" t="s">
        <v>893</v>
      </c>
      <c r="R239" s="48" t="s">
        <v>888</v>
      </c>
      <c r="S239" s="47"/>
      <c r="T239" s="44" t="s">
        <v>879</v>
      </c>
      <c r="U239" s="44" t="s">
        <v>1022</v>
      </c>
      <c r="V239" s="49">
        <v>1</v>
      </c>
      <c r="Y239" s="44"/>
      <c r="Z239" s="44"/>
      <c r="AA239" s="44"/>
      <c r="AB239" s="46"/>
    </row>
    <row r="240" spans="1:28">
      <c r="A240" s="47"/>
      <c r="B240" s="44">
        <v>-69.627437270000001</v>
      </c>
      <c r="C240" s="44">
        <v>44.553095519999999</v>
      </c>
      <c r="D240" s="44" t="s">
        <v>32</v>
      </c>
      <c r="E240" s="44" t="s">
        <v>14</v>
      </c>
      <c r="F240" s="45"/>
      <c r="G240" s="45"/>
      <c r="H240" s="46">
        <v>1</v>
      </c>
      <c r="I240" s="47">
        <v>3</v>
      </c>
      <c r="J240" s="47" t="s">
        <v>53</v>
      </c>
      <c r="K240" s="47" t="s">
        <v>53</v>
      </c>
      <c r="L240" s="47" t="s">
        <v>53</v>
      </c>
      <c r="M240" s="47" t="s">
        <v>53</v>
      </c>
      <c r="N240" s="47" t="s">
        <v>53</v>
      </c>
      <c r="O240" s="47">
        <v>2</v>
      </c>
      <c r="P240" s="47" t="s">
        <v>885</v>
      </c>
      <c r="Q240" s="44" t="s">
        <v>893</v>
      </c>
      <c r="R240" s="48" t="s">
        <v>888</v>
      </c>
      <c r="S240" s="47"/>
      <c r="T240" s="44" t="s">
        <v>879</v>
      </c>
      <c r="U240" s="44" t="s">
        <v>1022</v>
      </c>
      <c r="V240" s="49">
        <v>1</v>
      </c>
      <c r="Y240" s="44"/>
      <c r="Z240" s="44"/>
      <c r="AA240" s="44"/>
      <c r="AB240" s="46"/>
    </row>
    <row r="241" spans="1:28">
      <c r="A241" s="47"/>
      <c r="B241" s="44">
        <v>-69.629180759999997</v>
      </c>
      <c r="C241" s="44">
        <v>44.549536459999999</v>
      </c>
      <c r="D241" s="44" t="s">
        <v>34</v>
      </c>
      <c r="E241" s="44" t="s">
        <v>14</v>
      </c>
      <c r="F241" s="45"/>
      <c r="G241" s="45"/>
      <c r="H241" s="46">
        <v>1</v>
      </c>
      <c r="I241" s="47">
        <v>2</v>
      </c>
      <c r="J241" s="47" t="s">
        <v>53</v>
      </c>
      <c r="K241" s="47" t="s">
        <v>53</v>
      </c>
      <c r="L241" s="47" t="s">
        <v>53</v>
      </c>
      <c r="M241" s="47" t="s">
        <v>53</v>
      </c>
      <c r="N241" s="47" t="s">
        <v>53</v>
      </c>
      <c r="O241" s="47">
        <v>2</v>
      </c>
      <c r="P241" s="47" t="s">
        <v>883</v>
      </c>
      <c r="Q241" s="44" t="s">
        <v>893</v>
      </c>
      <c r="R241" s="48" t="s">
        <v>888</v>
      </c>
      <c r="S241" s="47"/>
      <c r="T241" s="44" t="s">
        <v>879</v>
      </c>
      <c r="U241" s="44" t="s">
        <v>1022</v>
      </c>
      <c r="V241" s="49">
        <v>1</v>
      </c>
      <c r="Y241" s="44"/>
      <c r="Z241" s="44"/>
      <c r="AA241" s="44"/>
      <c r="AB241" s="46"/>
    </row>
    <row r="242" spans="1:28">
      <c r="A242" s="47"/>
      <c r="B242" s="44">
        <v>-69.659009350000005</v>
      </c>
      <c r="C242" s="44">
        <v>44.527892989999998</v>
      </c>
      <c r="D242" s="44" t="s">
        <v>48</v>
      </c>
      <c r="E242" s="44" t="s">
        <v>19</v>
      </c>
      <c r="F242" s="45"/>
      <c r="G242" s="45"/>
      <c r="H242" s="46">
        <v>1</v>
      </c>
      <c r="I242" s="47">
        <v>24</v>
      </c>
      <c r="J242" s="47" t="s">
        <v>53</v>
      </c>
      <c r="K242" s="47" t="s">
        <v>53</v>
      </c>
      <c r="L242" s="47" t="s">
        <v>53</v>
      </c>
      <c r="M242" s="47" t="s">
        <v>53</v>
      </c>
      <c r="N242" s="47" t="s">
        <v>53</v>
      </c>
      <c r="O242" s="47">
        <v>45</v>
      </c>
      <c r="P242" s="47" t="s">
        <v>883</v>
      </c>
      <c r="Q242" s="44" t="s">
        <v>893</v>
      </c>
      <c r="R242" s="48" t="s">
        <v>888</v>
      </c>
      <c r="S242" s="47"/>
      <c r="T242" s="44" t="s">
        <v>879</v>
      </c>
      <c r="U242" s="44" t="s">
        <v>1021</v>
      </c>
      <c r="V242" s="49">
        <v>1</v>
      </c>
      <c r="Y242" s="44"/>
      <c r="Z242" s="44"/>
      <c r="AA242" s="44"/>
      <c r="AB242" s="46"/>
    </row>
    <row r="243" spans="1:28">
      <c r="A243" s="47"/>
      <c r="B243" s="44">
        <v>-69.629734080000006</v>
      </c>
      <c r="C243" s="44">
        <v>44.5495351</v>
      </c>
      <c r="D243" s="44" t="s">
        <v>26</v>
      </c>
      <c r="E243" s="44" t="s">
        <v>21</v>
      </c>
      <c r="F243" s="45"/>
      <c r="G243" s="45"/>
      <c r="H243" s="46">
        <v>1</v>
      </c>
      <c r="I243" s="47">
        <v>21</v>
      </c>
      <c r="J243" s="47" t="s">
        <v>53</v>
      </c>
      <c r="K243" s="47" t="s">
        <v>53</v>
      </c>
      <c r="L243" s="47" t="s">
        <v>53</v>
      </c>
      <c r="M243" s="47" t="s">
        <v>53</v>
      </c>
      <c r="N243" s="47" t="s">
        <v>53</v>
      </c>
      <c r="O243" s="47">
        <v>50</v>
      </c>
      <c r="P243" s="47" t="s">
        <v>883</v>
      </c>
      <c r="Q243" s="44" t="s">
        <v>893</v>
      </c>
      <c r="R243" s="48" t="s">
        <v>888</v>
      </c>
      <c r="S243" s="47"/>
      <c r="T243" s="44" t="s">
        <v>879</v>
      </c>
      <c r="U243" s="44" t="s">
        <v>1021</v>
      </c>
      <c r="V243" s="49">
        <v>1</v>
      </c>
      <c r="Y243" s="44"/>
      <c r="Z243" s="44"/>
      <c r="AA243" s="44"/>
      <c r="AB243" s="46"/>
    </row>
    <row r="244" spans="1:28">
      <c r="A244" s="47"/>
      <c r="B244" s="44">
        <v>-69.643196369999998</v>
      </c>
      <c r="C244" s="44">
        <v>44.53456748</v>
      </c>
      <c r="D244" s="44" t="s">
        <v>32</v>
      </c>
      <c r="E244" s="44" t="s">
        <v>14</v>
      </c>
      <c r="F244" s="45"/>
      <c r="G244" s="45"/>
      <c r="H244" s="46">
        <v>1</v>
      </c>
      <c r="I244" s="47">
        <v>19</v>
      </c>
      <c r="J244" s="47" t="s">
        <v>53</v>
      </c>
      <c r="K244" s="47" t="s">
        <v>53</v>
      </c>
      <c r="L244" s="47" t="s">
        <v>53</v>
      </c>
      <c r="M244" s="47" t="s">
        <v>53</v>
      </c>
      <c r="N244" s="47" t="s">
        <v>53</v>
      </c>
      <c r="O244" s="47">
        <v>10</v>
      </c>
      <c r="P244" s="47" t="s">
        <v>885</v>
      </c>
      <c r="Q244" s="44" t="s">
        <v>893</v>
      </c>
      <c r="R244" s="48" t="s">
        <v>888</v>
      </c>
      <c r="S244" s="47"/>
      <c r="T244" s="44" t="s">
        <v>879</v>
      </c>
      <c r="U244" s="44" t="s">
        <v>1021</v>
      </c>
      <c r="V244" s="49">
        <v>1</v>
      </c>
      <c r="Y244" s="44"/>
      <c r="Z244" s="44"/>
      <c r="AA244" s="44"/>
      <c r="AB244" s="46"/>
    </row>
    <row r="245" spans="1:28">
      <c r="A245" s="47"/>
      <c r="B245" s="44">
        <v>-69.659404660000007</v>
      </c>
      <c r="C245" s="44">
        <v>44.526922710000001</v>
      </c>
      <c r="D245" s="44" t="s">
        <v>48</v>
      </c>
      <c r="E245" s="44" t="s">
        <v>21</v>
      </c>
      <c r="F245" s="45"/>
      <c r="G245" s="45"/>
      <c r="H245" s="46">
        <v>1</v>
      </c>
      <c r="I245" s="47">
        <v>16</v>
      </c>
      <c r="J245" s="47" t="s">
        <v>53</v>
      </c>
      <c r="K245" s="47" t="s">
        <v>53</v>
      </c>
      <c r="L245" s="47" t="s">
        <v>53</v>
      </c>
      <c r="M245" s="47" t="s">
        <v>53</v>
      </c>
      <c r="N245" s="47" t="s">
        <v>53</v>
      </c>
      <c r="O245" s="47">
        <v>20</v>
      </c>
      <c r="P245" s="47" t="s">
        <v>883</v>
      </c>
      <c r="Q245" s="44" t="s">
        <v>893</v>
      </c>
      <c r="R245" s="48" t="s">
        <v>888</v>
      </c>
      <c r="S245" s="47"/>
      <c r="T245" s="44" t="s">
        <v>879</v>
      </c>
      <c r="U245" s="44" t="s">
        <v>1021</v>
      </c>
      <c r="V245" s="49">
        <v>1</v>
      </c>
      <c r="Y245" s="44"/>
      <c r="Z245" s="44"/>
      <c r="AA245" s="44"/>
      <c r="AB245" s="46"/>
    </row>
    <row r="246" spans="1:28">
      <c r="A246" s="47"/>
      <c r="B246" s="44">
        <v>-69.629933100000002</v>
      </c>
      <c r="C246" s="44">
        <v>44.568092380000003</v>
      </c>
      <c r="D246" s="44" t="s">
        <v>44</v>
      </c>
      <c r="E246" s="44" t="s">
        <v>19</v>
      </c>
      <c r="F246" s="45"/>
      <c r="G246" s="45"/>
      <c r="H246" s="46">
        <v>1</v>
      </c>
      <c r="I246" s="47">
        <v>15</v>
      </c>
      <c r="J246" s="47" t="s">
        <v>53</v>
      </c>
      <c r="K246" s="47" t="s">
        <v>53</v>
      </c>
      <c r="L246" s="47" t="s">
        <v>53</v>
      </c>
      <c r="M246" s="47" t="s">
        <v>53</v>
      </c>
      <c r="N246" s="47" t="s">
        <v>53</v>
      </c>
      <c r="O246" s="47">
        <v>20</v>
      </c>
      <c r="P246" s="47" t="s">
        <v>883</v>
      </c>
      <c r="Q246" s="44" t="s">
        <v>893</v>
      </c>
      <c r="R246" s="48" t="s">
        <v>888</v>
      </c>
      <c r="S246" s="47"/>
      <c r="T246" s="44" t="s">
        <v>879</v>
      </c>
      <c r="U246" s="44" t="s">
        <v>1021</v>
      </c>
      <c r="V246" s="49">
        <v>1</v>
      </c>
      <c r="Y246" s="44"/>
      <c r="Z246" s="44"/>
      <c r="AA246" s="44"/>
      <c r="AB246" s="46"/>
    </row>
    <row r="247" spans="1:28">
      <c r="A247" s="47"/>
      <c r="B247" s="44">
        <v>-69.661506930000002</v>
      </c>
      <c r="C247" s="44">
        <v>44.528500770000001</v>
      </c>
      <c r="D247" s="44" t="s">
        <v>26</v>
      </c>
      <c r="E247" s="44" t="s">
        <v>14</v>
      </c>
      <c r="F247" s="45"/>
      <c r="G247" s="45"/>
      <c r="H247" s="46">
        <v>1</v>
      </c>
      <c r="I247" s="47">
        <v>14</v>
      </c>
      <c r="J247" s="47" t="s">
        <v>53</v>
      </c>
      <c r="K247" s="47" t="s">
        <v>53</v>
      </c>
      <c r="L247" s="47" t="s">
        <v>53</v>
      </c>
      <c r="M247" s="47" t="s">
        <v>53</v>
      </c>
      <c r="N247" s="47" t="s">
        <v>53</v>
      </c>
      <c r="O247" s="47">
        <v>40</v>
      </c>
      <c r="P247" s="47" t="s">
        <v>883</v>
      </c>
      <c r="Q247" s="44" t="s">
        <v>893</v>
      </c>
      <c r="R247" s="48" t="s">
        <v>888</v>
      </c>
      <c r="S247" s="47"/>
      <c r="T247" s="44" t="s">
        <v>879</v>
      </c>
      <c r="U247" s="44" t="s">
        <v>1021</v>
      </c>
      <c r="V247" s="49">
        <v>1</v>
      </c>
      <c r="Y247" s="44"/>
      <c r="Z247" s="44"/>
      <c r="AA247" s="44"/>
      <c r="AB247" s="46"/>
    </row>
    <row r="248" spans="1:28">
      <c r="A248" s="47"/>
      <c r="B248" s="44">
        <v>-69.630521759999993</v>
      </c>
      <c r="C248" s="44">
        <v>44.568180529999999</v>
      </c>
      <c r="D248" s="44" t="s">
        <v>44</v>
      </c>
      <c r="E248" s="44" t="s">
        <v>21</v>
      </c>
      <c r="F248" s="45"/>
      <c r="G248" s="45"/>
      <c r="H248" s="46">
        <v>1</v>
      </c>
      <c r="I248" s="47">
        <v>14</v>
      </c>
      <c r="J248" s="47" t="s">
        <v>53</v>
      </c>
      <c r="K248" s="47" t="s">
        <v>53</v>
      </c>
      <c r="L248" s="47" t="s">
        <v>53</v>
      </c>
      <c r="M248" s="47" t="s">
        <v>53</v>
      </c>
      <c r="N248" s="47" t="s">
        <v>53</v>
      </c>
      <c r="O248" s="47">
        <v>20</v>
      </c>
      <c r="P248" s="47" t="s">
        <v>883</v>
      </c>
      <c r="Q248" s="44" t="s">
        <v>893</v>
      </c>
      <c r="R248" s="48" t="s">
        <v>888</v>
      </c>
      <c r="S248" s="47"/>
      <c r="T248" s="44" t="s">
        <v>879</v>
      </c>
      <c r="U248" s="44" t="s">
        <v>1021</v>
      </c>
      <c r="V248" s="49">
        <v>1</v>
      </c>
      <c r="Y248" s="44"/>
      <c r="Z248" s="44"/>
      <c r="AA248" s="44"/>
      <c r="AB248" s="46"/>
    </row>
    <row r="249" spans="1:28">
      <c r="A249" s="47"/>
      <c r="B249" s="44">
        <v>-69.659735429999998</v>
      </c>
      <c r="C249" s="44">
        <v>44.52693721</v>
      </c>
      <c r="D249" s="44" t="s">
        <v>48</v>
      </c>
      <c r="E249" s="44" t="s">
        <v>19</v>
      </c>
      <c r="F249" s="45"/>
      <c r="G249" s="45"/>
      <c r="H249" s="46">
        <v>1</v>
      </c>
      <c r="I249" s="47">
        <v>14</v>
      </c>
      <c r="J249" s="47" t="s">
        <v>53</v>
      </c>
      <c r="K249" s="47" t="s">
        <v>53</v>
      </c>
      <c r="L249" s="47" t="s">
        <v>53</v>
      </c>
      <c r="M249" s="47" t="s">
        <v>53</v>
      </c>
      <c r="N249" s="47" t="s">
        <v>53</v>
      </c>
      <c r="O249" s="47">
        <v>8</v>
      </c>
      <c r="P249" s="47" t="s">
        <v>885</v>
      </c>
      <c r="Q249" s="44" t="s">
        <v>893</v>
      </c>
      <c r="R249" s="48" t="s">
        <v>888</v>
      </c>
      <c r="S249" s="47"/>
      <c r="T249" s="44" t="s">
        <v>879</v>
      </c>
      <c r="U249" s="44" t="s">
        <v>1021</v>
      </c>
      <c r="V249" s="49">
        <v>1</v>
      </c>
      <c r="Y249" s="44"/>
      <c r="Z249" s="44"/>
      <c r="AA249" s="44"/>
      <c r="AB249" s="46"/>
    </row>
    <row r="250" spans="1:28">
      <c r="A250" s="47"/>
      <c r="B250" s="44">
        <v>-69.628121480000004</v>
      </c>
      <c r="C250" s="44">
        <v>44.553180070000003</v>
      </c>
      <c r="D250" s="44" t="s">
        <v>32</v>
      </c>
      <c r="E250" s="44" t="s">
        <v>14</v>
      </c>
      <c r="F250" s="45"/>
      <c r="G250" s="45"/>
      <c r="H250" s="46">
        <v>1</v>
      </c>
      <c r="I250" s="47">
        <v>14</v>
      </c>
      <c r="J250" s="47" t="s">
        <v>53</v>
      </c>
      <c r="K250" s="47" t="s">
        <v>53</v>
      </c>
      <c r="L250" s="47" t="s">
        <v>53</v>
      </c>
      <c r="M250" s="47" t="s">
        <v>53</v>
      </c>
      <c r="N250" s="47" t="s">
        <v>53</v>
      </c>
      <c r="O250" s="47">
        <v>5</v>
      </c>
      <c r="P250" s="47" t="s">
        <v>883</v>
      </c>
      <c r="Q250" s="44" t="s">
        <v>893</v>
      </c>
      <c r="R250" s="48" t="s">
        <v>888</v>
      </c>
      <c r="S250" s="47"/>
      <c r="T250" s="44" t="s">
        <v>879</v>
      </c>
      <c r="U250" s="44" t="s">
        <v>1021</v>
      </c>
      <c r="V250" s="49">
        <v>1</v>
      </c>
      <c r="Y250" s="44"/>
      <c r="Z250" s="44"/>
      <c r="AA250" s="44"/>
      <c r="AB250" s="46"/>
    </row>
    <row r="251" spans="1:28">
      <c r="A251" s="47"/>
      <c r="B251" s="44">
        <v>-69.628138640000003</v>
      </c>
      <c r="C251" s="44">
        <v>44.553203959999998</v>
      </c>
      <c r="D251" s="44" t="s">
        <v>32</v>
      </c>
      <c r="E251" s="44" t="s">
        <v>21</v>
      </c>
      <c r="F251" s="45"/>
      <c r="G251" s="45"/>
      <c r="H251" s="46">
        <v>1</v>
      </c>
      <c r="I251" s="47">
        <v>14</v>
      </c>
      <c r="J251" s="47">
        <v>12</v>
      </c>
      <c r="K251" s="47">
        <v>6</v>
      </c>
      <c r="L251" s="47">
        <v>6</v>
      </c>
      <c r="M251" s="47">
        <v>5</v>
      </c>
      <c r="N251" s="47">
        <v>5</v>
      </c>
      <c r="O251" s="47">
        <v>5</v>
      </c>
      <c r="P251" s="47" t="s">
        <v>883</v>
      </c>
      <c r="Q251" s="44" t="s">
        <v>893</v>
      </c>
      <c r="R251" s="48" t="s">
        <v>888</v>
      </c>
      <c r="S251" s="47"/>
      <c r="T251" s="44" t="s">
        <v>879</v>
      </c>
      <c r="U251" s="44" t="s">
        <v>1021</v>
      </c>
      <c r="V251" s="49">
        <v>1</v>
      </c>
      <c r="Y251" s="44"/>
      <c r="Z251" s="44"/>
      <c r="AA251" s="44"/>
      <c r="AB251" s="46"/>
    </row>
    <row r="252" spans="1:28">
      <c r="A252" s="47"/>
      <c r="B252" s="44">
        <v>-69.630423730000004</v>
      </c>
      <c r="C252" s="44">
        <v>44.56816628</v>
      </c>
      <c r="D252" s="44" t="s">
        <v>44</v>
      </c>
      <c r="E252" s="44" t="s">
        <v>21</v>
      </c>
      <c r="F252" s="45"/>
      <c r="G252" s="45"/>
      <c r="H252" s="46">
        <v>1</v>
      </c>
      <c r="I252" s="47">
        <v>13</v>
      </c>
      <c r="J252" s="47" t="s">
        <v>53</v>
      </c>
      <c r="K252" s="47" t="s">
        <v>53</v>
      </c>
      <c r="L252" s="47" t="s">
        <v>53</v>
      </c>
      <c r="M252" s="47" t="s">
        <v>53</v>
      </c>
      <c r="N252" s="47" t="s">
        <v>53</v>
      </c>
      <c r="O252" s="47">
        <v>20</v>
      </c>
      <c r="P252" s="47" t="s">
        <v>883</v>
      </c>
      <c r="Q252" s="44" t="s">
        <v>893</v>
      </c>
      <c r="R252" s="48" t="s">
        <v>888</v>
      </c>
      <c r="S252" s="47"/>
      <c r="T252" s="44" t="s">
        <v>879</v>
      </c>
      <c r="U252" s="44" t="s">
        <v>1021</v>
      </c>
      <c r="V252" s="49">
        <v>1</v>
      </c>
      <c r="Y252" s="44"/>
      <c r="Z252" s="44"/>
      <c r="AA252" s="44"/>
      <c r="AB252" s="46"/>
    </row>
    <row r="253" spans="1:28">
      <c r="A253" s="47"/>
      <c r="B253" s="44">
        <v>-69.662350450000005</v>
      </c>
      <c r="C253" s="44">
        <v>44.528757970000001</v>
      </c>
      <c r="D253" s="44" t="s">
        <v>48</v>
      </c>
      <c r="E253" s="44" t="s">
        <v>19</v>
      </c>
      <c r="F253" s="45"/>
      <c r="G253" s="45"/>
      <c r="H253" s="46">
        <v>1</v>
      </c>
      <c r="I253" s="47">
        <v>13</v>
      </c>
      <c r="J253" s="47" t="s">
        <v>53</v>
      </c>
      <c r="K253" s="47" t="s">
        <v>53</v>
      </c>
      <c r="L253" s="47" t="s">
        <v>53</v>
      </c>
      <c r="M253" s="47" t="s">
        <v>53</v>
      </c>
      <c r="N253" s="47" t="s">
        <v>53</v>
      </c>
      <c r="O253" s="47">
        <v>10</v>
      </c>
      <c r="P253" s="47" t="s">
        <v>883</v>
      </c>
      <c r="Q253" s="44" t="s">
        <v>893</v>
      </c>
      <c r="R253" s="48" t="s">
        <v>888</v>
      </c>
      <c r="S253" s="47"/>
      <c r="T253" s="44" t="s">
        <v>879</v>
      </c>
      <c r="U253" s="44" t="s">
        <v>1021</v>
      </c>
      <c r="V253" s="49">
        <v>1</v>
      </c>
      <c r="Y253" s="44"/>
      <c r="Z253" s="44"/>
      <c r="AA253" s="44"/>
      <c r="AB253" s="46"/>
    </row>
    <row r="254" spans="1:28">
      <c r="A254" s="47"/>
      <c r="B254" s="44">
        <v>-69.630236960000005</v>
      </c>
      <c r="C254" s="44">
        <v>44.568131600000001</v>
      </c>
      <c r="D254" s="44" t="s">
        <v>44</v>
      </c>
      <c r="E254" s="44" t="s">
        <v>19</v>
      </c>
      <c r="F254" s="45"/>
      <c r="G254" s="45"/>
      <c r="H254" s="46">
        <v>1</v>
      </c>
      <c r="I254" s="47">
        <v>12</v>
      </c>
      <c r="J254" s="47">
        <v>5</v>
      </c>
      <c r="K254" s="47" t="s">
        <v>53</v>
      </c>
      <c r="L254" s="47" t="s">
        <v>53</v>
      </c>
      <c r="M254" s="47" t="s">
        <v>53</v>
      </c>
      <c r="N254" s="47" t="s">
        <v>53</v>
      </c>
      <c r="O254" s="47">
        <v>15</v>
      </c>
      <c r="P254" s="47" t="s">
        <v>883</v>
      </c>
      <c r="Q254" s="44" t="s">
        <v>893</v>
      </c>
      <c r="R254" s="48" t="s">
        <v>888</v>
      </c>
      <c r="S254" s="47"/>
      <c r="T254" s="44" t="s">
        <v>879</v>
      </c>
      <c r="U254" s="44" t="s">
        <v>1021</v>
      </c>
      <c r="V254" s="49">
        <v>1</v>
      </c>
      <c r="Y254" s="44"/>
      <c r="Z254" s="44"/>
      <c r="AA254" s="44"/>
      <c r="AB254" s="46"/>
    </row>
    <row r="255" spans="1:28">
      <c r="A255" s="47"/>
      <c r="B255" s="44">
        <v>-69.662369429999998</v>
      </c>
      <c r="C255" s="44">
        <v>44.528731839999999</v>
      </c>
      <c r="D255" s="44" t="s">
        <v>48</v>
      </c>
      <c r="E255" s="44" t="s">
        <v>19</v>
      </c>
      <c r="F255" s="45"/>
      <c r="G255" s="45"/>
      <c r="H255" s="46">
        <v>1</v>
      </c>
      <c r="I255" s="47">
        <v>12</v>
      </c>
      <c r="J255" s="47">
        <v>12</v>
      </c>
      <c r="K255" s="47" t="s">
        <v>53</v>
      </c>
      <c r="L255" s="47" t="s">
        <v>53</v>
      </c>
      <c r="M255" s="47" t="s">
        <v>53</v>
      </c>
      <c r="N255" s="47" t="s">
        <v>53</v>
      </c>
      <c r="O255" s="47">
        <v>10</v>
      </c>
      <c r="P255" s="47" t="s">
        <v>883</v>
      </c>
      <c r="Q255" s="44" t="s">
        <v>893</v>
      </c>
      <c r="R255" s="48" t="s">
        <v>888</v>
      </c>
      <c r="S255" s="47"/>
      <c r="T255" s="44" t="s">
        <v>879</v>
      </c>
      <c r="U255" s="44" t="s">
        <v>1021</v>
      </c>
      <c r="V255" s="49">
        <v>1</v>
      </c>
      <c r="Y255" s="44"/>
      <c r="Z255" s="44"/>
      <c r="AA255" s="44"/>
      <c r="AB255" s="46"/>
    </row>
    <row r="256" spans="1:28">
      <c r="A256" s="47"/>
      <c r="B256" s="44">
        <v>-69.66231483</v>
      </c>
      <c r="C256" s="44">
        <v>44.52871846</v>
      </c>
      <c r="D256" s="44" t="s">
        <v>48</v>
      </c>
      <c r="E256" s="44" t="s">
        <v>19</v>
      </c>
      <c r="F256" s="45"/>
      <c r="G256" s="45"/>
      <c r="H256" s="46">
        <v>1</v>
      </c>
      <c r="I256" s="47">
        <v>12</v>
      </c>
      <c r="J256" s="47">
        <v>11</v>
      </c>
      <c r="K256" s="47" t="s">
        <v>53</v>
      </c>
      <c r="L256" s="47" t="s">
        <v>53</v>
      </c>
      <c r="M256" s="47" t="s">
        <v>53</v>
      </c>
      <c r="N256" s="47" t="s">
        <v>53</v>
      </c>
      <c r="O256" s="47">
        <v>5</v>
      </c>
      <c r="P256" s="47" t="s">
        <v>883</v>
      </c>
      <c r="Q256" s="44" t="s">
        <v>893</v>
      </c>
      <c r="R256" s="48" t="s">
        <v>888</v>
      </c>
      <c r="S256" s="47"/>
      <c r="T256" s="44" t="s">
        <v>879</v>
      </c>
      <c r="U256" s="44" t="s">
        <v>1021</v>
      </c>
      <c r="V256" s="49">
        <v>1</v>
      </c>
      <c r="Y256" s="44"/>
      <c r="Z256" s="44"/>
      <c r="AA256" s="44"/>
      <c r="AB256" s="46"/>
    </row>
    <row r="257" spans="1:28">
      <c r="A257" s="47"/>
      <c r="B257" s="44">
        <v>-69.659834540000006</v>
      </c>
      <c r="C257" s="44">
        <v>44.526939689999999</v>
      </c>
      <c r="D257" s="44" t="s">
        <v>48</v>
      </c>
      <c r="E257" s="44" t="s">
        <v>19</v>
      </c>
      <c r="F257" s="45"/>
      <c r="G257" s="45"/>
      <c r="H257" s="46">
        <v>1</v>
      </c>
      <c r="I257" s="47">
        <v>12</v>
      </c>
      <c r="J257" s="47" t="s">
        <v>53</v>
      </c>
      <c r="K257" s="47" t="s">
        <v>53</v>
      </c>
      <c r="L257" s="47" t="s">
        <v>53</v>
      </c>
      <c r="M257" s="47" t="s">
        <v>53</v>
      </c>
      <c r="N257" s="47" t="s">
        <v>53</v>
      </c>
      <c r="O257" s="47">
        <v>5</v>
      </c>
      <c r="P257" s="47" t="s">
        <v>885</v>
      </c>
      <c r="Q257" s="44" t="s">
        <v>893</v>
      </c>
      <c r="R257" s="48" t="s">
        <v>888</v>
      </c>
      <c r="S257" s="47"/>
      <c r="T257" s="44" t="s">
        <v>879</v>
      </c>
      <c r="U257" s="44" t="s">
        <v>1021</v>
      </c>
      <c r="V257" s="49">
        <v>1</v>
      </c>
      <c r="Y257" s="44"/>
      <c r="Z257" s="44"/>
      <c r="AA257" s="44"/>
      <c r="AB257" s="46"/>
    </row>
    <row r="258" spans="1:28">
      <c r="A258" s="47"/>
      <c r="B258" s="44">
        <v>-69.662393429999995</v>
      </c>
      <c r="C258" s="44">
        <v>44.528787880000003</v>
      </c>
      <c r="D258" s="44" t="s">
        <v>48</v>
      </c>
      <c r="E258" s="44" t="s">
        <v>21</v>
      </c>
      <c r="F258" s="45"/>
      <c r="G258" s="45"/>
      <c r="H258" s="46">
        <v>1</v>
      </c>
      <c r="I258" s="47">
        <v>11</v>
      </c>
      <c r="J258" s="47" t="s">
        <v>53</v>
      </c>
      <c r="K258" s="47" t="s">
        <v>53</v>
      </c>
      <c r="L258" s="47" t="s">
        <v>53</v>
      </c>
      <c r="M258" s="47" t="s">
        <v>53</v>
      </c>
      <c r="N258" s="47" t="s">
        <v>53</v>
      </c>
      <c r="O258" s="47">
        <v>12</v>
      </c>
      <c r="P258" s="47" t="s">
        <v>883</v>
      </c>
      <c r="Q258" s="44" t="s">
        <v>893</v>
      </c>
      <c r="R258" s="48" t="s">
        <v>888</v>
      </c>
      <c r="S258" s="47"/>
      <c r="T258" s="44" t="s">
        <v>879</v>
      </c>
      <c r="U258" s="44" t="s">
        <v>1021</v>
      </c>
      <c r="V258" s="49">
        <v>1</v>
      </c>
      <c r="Y258" s="44"/>
      <c r="Z258" s="44"/>
      <c r="AA258" s="44"/>
      <c r="AB258" s="46"/>
    </row>
    <row r="259" spans="1:28">
      <c r="A259" s="47"/>
      <c r="B259" s="44">
        <v>-69.633445109999997</v>
      </c>
      <c r="C259" s="44">
        <v>44.551270840000001</v>
      </c>
      <c r="D259" s="44" t="s">
        <v>26</v>
      </c>
      <c r="E259" s="44" t="s">
        <v>14</v>
      </c>
      <c r="F259" s="45"/>
      <c r="G259" s="45"/>
      <c r="H259" s="46">
        <v>1</v>
      </c>
      <c r="I259" s="47">
        <v>10</v>
      </c>
      <c r="J259" s="47" t="s">
        <v>53</v>
      </c>
      <c r="K259" s="47" t="s">
        <v>53</v>
      </c>
      <c r="L259" s="47" t="s">
        <v>53</v>
      </c>
      <c r="M259" s="47" t="s">
        <v>53</v>
      </c>
      <c r="N259" s="47" t="s">
        <v>53</v>
      </c>
      <c r="O259" s="47">
        <v>75</v>
      </c>
      <c r="P259" s="47" t="s">
        <v>883</v>
      </c>
      <c r="Q259" s="44" t="s">
        <v>893</v>
      </c>
      <c r="R259" s="48" t="s">
        <v>888</v>
      </c>
      <c r="S259" s="47"/>
      <c r="T259" s="44" t="s">
        <v>879</v>
      </c>
      <c r="U259" s="44" t="s">
        <v>1021</v>
      </c>
      <c r="V259" s="49">
        <v>1</v>
      </c>
      <c r="Y259" s="44"/>
      <c r="Z259" s="44"/>
      <c r="AA259" s="44"/>
      <c r="AB259" s="46"/>
    </row>
    <row r="260" spans="1:28">
      <c r="A260" s="47"/>
      <c r="B260" s="44">
        <v>-69.661540579999993</v>
      </c>
      <c r="C260" s="44">
        <v>44.528507079999997</v>
      </c>
      <c r="D260" s="44" t="s">
        <v>26</v>
      </c>
      <c r="E260" s="44" t="s">
        <v>21</v>
      </c>
      <c r="F260" s="45"/>
      <c r="G260" s="45"/>
      <c r="H260" s="46">
        <v>1</v>
      </c>
      <c r="I260" s="47">
        <v>10</v>
      </c>
      <c r="J260" s="47" t="s">
        <v>53</v>
      </c>
      <c r="K260" s="47" t="s">
        <v>53</v>
      </c>
      <c r="L260" s="47" t="s">
        <v>53</v>
      </c>
      <c r="M260" s="47" t="s">
        <v>53</v>
      </c>
      <c r="N260" s="47" t="s">
        <v>53</v>
      </c>
      <c r="O260" s="47">
        <v>35</v>
      </c>
      <c r="P260" s="47" t="s">
        <v>883</v>
      </c>
      <c r="Q260" s="44" t="s">
        <v>893</v>
      </c>
      <c r="R260" s="48" t="s">
        <v>888</v>
      </c>
      <c r="S260" s="47"/>
      <c r="T260" s="44" t="s">
        <v>879</v>
      </c>
      <c r="U260" s="44" t="s">
        <v>1021</v>
      </c>
      <c r="V260" s="49">
        <v>1</v>
      </c>
      <c r="Y260" s="44"/>
      <c r="Z260" s="44"/>
      <c r="AA260" s="44"/>
      <c r="AB260" s="46"/>
    </row>
    <row r="261" spans="1:28">
      <c r="A261" s="47"/>
      <c r="B261" s="44">
        <v>-69.660152069999995</v>
      </c>
      <c r="C261" s="44">
        <v>44.534203210000001</v>
      </c>
      <c r="D261" s="44" t="s">
        <v>48</v>
      </c>
      <c r="E261" s="44" t="s">
        <v>21</v>
      </c>
      <c r="F261" s="45"/>
      <c r="G261" s="45"/>
      <c r="H261" s="46">
        <v>1</v>
      </c>
      <c r="I261" s="47">
        <v>10</v>
      </c>
      <c r="J261" s="47">
        <v>9</v>
      </c>
      <c r="K261" s="47" t="s">
        <v>53</v>
      </c>
      <c r="L261" s="47" t="s">
        <v>53</v>
      </c>
      <c r="M261" s="47" t="s">
        <v>53</v>
      </c>
      <c r="N261" s="47" t="s">
        <v>53</v>
      </c>
      <c r="O261" s="47">
        <v>10</v>
      </c>
      <c r="P261" s="47" t="s">
        <v>883</v>
      </c>
      <c r="Q261" s="44" t="s">
        <v>893</v>
      </c>
      <c r="R261" s="48" t="s">
        <v>888</v>
      </c>
      <c r="S261" s="47"/>
      <c r="T261" s="44" t="s">
        <v>879</v>
      </c>
      <c r="U261" s="44" t="s">
        <v>1021</v>
      </c>
      <c r="V261" s="49">
        <v>1</v>
      </c>
      <c r="Y261" s="44"/>
      <c r="Z261" s="44"/>
      <c r="AA261" s="44"/>
      <c r="AB261" s="46"/>
    </row>
    <row r="262" spans="1:28">
      <c r="A262" s="47"/>
      <c r="B262" s="44">
        <v>-69.6629997</v>
      </c>
      <c r="C262" s="44">
        <v>44.529051549999998</v>
      </c>
      <c r="D262" s="44" t="s">
        <v>32</v>
      </c>
      <c r="E262" s="44" t="s">
        <v>14</v>
      </c>
      <c r="F262" s="45"/>
      <c r="G262" s="45"/>
      <c r="H262" s="46">
        <v>1</v>
      </c>
      <c r="I262" s="47">
        <v>10</v>
      </c>
      <c r="J262" s="47" t="s">
        <v>53</v>
      </c>
      <c r="K262" s="47" t="s">
        <v>53</v>
      </c>
      <c r="L262" s="47" t="s">
        <v>53</v>
      </c>
      <c r="M262" s="47" t="s">
        <v>53</v>
      </c>
      <c r="N262" s="47" t="s">
        <v>53</v>
      </c>
      <c r="O262" s="47">
        <v>10</v>
      </c>
      <c r="P262" s="47" t="s">
        <v>883</v>
      </c>
      <c r="Q262" s="44" t="s">
        <v>893</v>
      </c>
      <c r="R262" s="48" t="s">
        <v>888</v>
      </c>
      <c r="S262" s="47"/>
      <c r="T262" s="44" t="s">
        <v>879</v>
      </c>
      <c r="U262" s="44" t="s">
        <v>1021</v>
      </c>
      <c r="V262" s="49">
        <v>1</v>
      </c>
      <c r="Y262" s="44"/>
      <c r="Z262" s="44"/>
      <c r="AA262" s="44"/>
      <c r="AB262" s="46"/>
    </row>
    <row r="263" spans="1:28">
      <c r="A263" s="47"/>
      <c r="B263" s="44">
        <v>-69.661268430000007</v>
      </c>
      <c r="C263" s="44">
        <v>44.527500850000003</v>
      </c>
      <c r="D263" s="44" t="s">
        <v>48</v>
      </c>
      <c r="E263" s="44" t="s">
        <v>21</v>
      </c>
      <c r="F263" s="45"/>
      <c r="G263" s="45"/>
      <c r="H263" s="46">
        <v>1</v>
      </c>
      <c r="I263" s="47">
        <v>10</v>
      </c>
      <c r="J263" s="47" t="s">
        <v>53</v>
      </c>
      <c r="K263" s="47" t="s">
        <v>53</v>
      </c>
      <c r="L263" s="47" t="s">
        <v>53</v>
      </c>
      <c r="M263" s="47" t="s">
        <v>53</v>
      </c>
      <c r="N263" s="47" t="s">
        <v>53</v>
      </c>
      <c r="O263" s="47">
        <v>5</v>
      </c>
      <c r="P263" s="47" t="s">
        <v>883</v>
      </c>
      <c r="Q263" s="44" t="s">
        <v>893</v>
      </c>
      <c r="R263" s="48" t="s">
        <v>888</v>
      </c>
      <c r="S263" s="47"/>
      <c r="T263" s="44" t="s">
        <v>879</v>
      </c>
      <c r="U263" s="44" t="s">
        <v>1021</v>
      </c>
      <c r="V263" s="49">
        <v>1</v>
      </c>
      <c r="Y263" s="44"/>
      <c r="Z263" s="44"/>
      <c r="AA263" s="44"/>
      <c r="AB263" s="46"/>
    </row>
    <row r="264" spans="1:28">
      <c r="A264" s="47"/>
      <c r="B264" s="44">
        <v>-69.663110979999999</v>
      </c>
      <c r="C264" s="44">
        <v>44.529126310000002</v>
      </c>
      <c r="D264" s="44" t="s">
        <v>48</v>
      </c>
      <c r="E264" s="44" t="s">
        <v>14</v>
      </c>
      <c r="F264" s="45"/>
      <c r="G264" s="45"/>
      <c r="H264" s="46">
        <v>1</v>
      </c>
      <c r="I264" s="47">
        <v>10</v>
      </c>
      <c r="J264" s="47" t="s">
        <v>53</v>
      </c>
      <c r="K264" s="47" t="s">
        <v>53</v>
      </c>
      <c r="L264" s="47" t="s">
        <v>53</v>
      </c>
      <c r="M264" s="47" t="s">
        <v>53</v>
      </c>
      <c r="N264" s="47" t="s">
        <v>53</v>
      </c>
      <c r="O264" s="47">
        <v>4</v>
      </c>
      <c r="P264" s="47" t="s">
        <v>883</v>
      </c>
      <c r="Q264" s="44" t="s">
        <v>893</v>
      </c>
      <c r="R264" s="48" t="s">
        <v>888</v>
      </c>
      <c r="S264" s="47"/>
      <c r="T264" s="44" t="s">
        <v>879</v>
      </c>
      <c r="U264" s="44" t="s">
        <v>1021</v>
      </c>
      <c r="V264" s="49">
        <v>1</v>
      </c>
      <c r="Y264" s="44"/>
      <c r="Z264" s="44"/>
      <c r="AA264" s="44"/>
      <c r="AB264" s="46"/>
    </row>
    <row r="265" spans="1:28">
      <c r="A265" s="47"/>
      <c r="B265" s="44">
        <v>-69.630864459999998</v>
      </c>
      <c r="C265" s="44">
        <v>44.567252789999998</v>
      </c>
      <c r="D265" s="44" t="s">
        <v>32</v>
      </c>
      <c r="E265" s="44" t="s">
        <v>19</v>
      </c>
      <c r="F265" s="45"/>
      <c r="G265" s="45"/>
      <c r="H265" s="46">
        <v>1</v>
      </c>
      <c r="I265" s="47">
        <v>10</v>
      </c>
      <c r="J265" s="47" t="s">
        <v>53</v>
      </c>
      <c r="K265" s="47" t="s">
        <v>53</v>
      </c>
      <c r="L265" s="47" t="s">
        <v>53</v>
      </c>
      <c r="M265" s="47" t="s">
        <v>53</v>
      </c>
      <c r="N265" s="47" t="s">
        <v>53</v>
      </c>
      <c r="O265" s="47">
        <v>2</v>
      </c>
      <c r="P265" s="47" t="s">
        <v>883</v>
      </c>
      <c r="Q265" s="44" t="s">
        <v>893</v>
      </c>
      <c r="R265" s="48" t="s">
        <v>888</v>
      </c>
      <c r="S265" s="47"/>
      <c r="T265" s="44" t="s">
        <v>879</v>
      </c>
      <c r="U265" s="44" t="s">
        <v>1021</v>
      </c>
      <c r="V265" s="49">
        <v>1</v>
      </c>
      <c r="Y265" s="44"/>
      <c r="Z265" s="44"/>
      <c r="AA265" s="44"/>
      <c r="AB265" s="46"/>
    </row>
    <row r="267" spans="1:28" ht="30">
      <c r="A267" s="31"/>
      <c r="B267" s="9">
        <v>-69.642500999999996</v>
      </c>
      <c r="C267" s="9">
        <v>44.556389000000003</v>
      </c>
      <c r="D267" s="2" t="s">
        <v>900</v>
      </c>
      <c r="F267" s="2" t="s">
        <v>900</v>
      </c>
      <c r="G267" s="2" t="s">
        <v>900</v>
      </c>
      <c r="H267" s="21">
        <v>2</v>
      </c>
      <c r="I267" s="29"/>
      <c r="J267" s="29"/>
      <c r="K267" s="29"/>
      <c r="L267" s="29"/>
      <c r="M267" s="29"/>
      <c r="N267" s="29"/>
      <c r="O267" s="29"/>
      <c r="P267" s="29"/>
      <c r="Q267" t="s">
        <v>892</v>
      </c>
      <c r="R267" s="33" t="s">
        <v>888</v>
      </c>
      <c r="S267" s="33" t="s">
        <v>888</v>
      </c>
      <c r="T267" t="str">
        <f t="shared" ref="T267:T298" si="0">IF(U267="Insert/Injection", "Ornamental", "Fruiting/Flowering")</f>
        <v>Ornamental</v>
      </c>
      <c r="U267" t="s">
        <v>896</v>
      </c>
      <c r="V267" s="17">
        <v>2</v>
      </c>
      <c r="AB267" s="21"/>
    </row>
    <row r="268" spans="1:28">
      <c r="B268">
        <v>-69.634919999999994</v>
      </c>
      <c r="C268">
        <v>44.546047000000002</v>
      </c>
      <c r="D268" s="2" t="s">
        <v>901</v>
      </c>
      <c r="F268" s="2" t="s">
        <v>901</v>
      </c>
      <c r="G268" s="2" t="s">
        <v>901</v>
      </c>
      <c r="H268" s="21">
        <v>0</v>
      </c>
      <c r="I268" s="29"/>
      <c r="J268" s="29"/>
      <c r="K268" s="29"/>
      <c r="L268" s="29"/>
      <c r="M268" s="29"/>
      <c r="N268" s="29"/>
      <c r="O268" s="29"/>
      <c r="P268" s="29"/>
      <c r="Q268" t="s">
        <v>892</v>
      </c>
      <c r="R268" s="33" t="s">
        <v>888</v>
      </c>
      <c r="S268" s="33" t="s">
        <v>888</v>
      </c>
      <c r="T268" t="str">
        <f t="shared" si="0"/>
        <v>Ornamental</v>
      </c>
      <c r="U268" t="s">
        <v>896</v>
      </c>
      <c r="V268" s="17">
        <v>2</v>
      </c>
      <c r="AB268" s="21"/>
    </row>
    <row r="269" spans="1:28">
      <c r="B269">
        <v>-69.659131000000002</v>
      </c>
      <c r="C269">
        <v>44.536217999999998</v>
      </c>
      <c r="D269" s="2" t="s">
        <v>902</v>
      </c>
      <c r="F269" s="2" t="s">
        <v>902</v>
      </c>
      <c r="G269" s="2" t="s">
        <v>902</v>
      </c>
      <c r="H269" s="21">
        <v>2</v>
      </c>
      <c r="I269" s="29"/>
      <c r="J269" s="29"/>
      <c r="K269" s="29"/>
      <c r="L269" s="29"/>
      <c r="M269" s="29"/>
      <c r="N269" s="29"/>
      <c r="O269" s="29"/>
      <c r="P269" s="29"/>
      <c r="Q269" t="s">
        <v>892</v>
      </c>
      <c r="R269" s="33" t="s">
        <v>888</v>
      </c>
      <c r="S269" s="33" t="s">
        <v>888</v>
      </c>
      <c r="T269" t="str">
        <f t="shared" si="0"/>
        <v>Ornamental</v>
      </c>
      <c r="U269" t="s">
        <v>896</v>
      </c>
      <c r="V269" s="17">
        <v>2</v>
      </c>
      <c r="AB269" s="21"/>
    </row>
    <row r="270" spans="1:28" ht="60">
      <c r="B270">
        <v>-69.650531000000001</v>
      </c>
      <c r="C270">
        <v>44.581713000000001</v>
      </c>
      <c r="D270" s="2" t="s">
        <v>903</v>
      </c>
      <c r="F270" s="2" t="s">
        <v>903</v>
      </c>
      <c r="G270" s="2" t="s">
        <v>904</v>
      </c>
      <c r="H270" s="21">
        <v>1</v>
      </c>
      <c r="I270" s="29"/>
      <c r="J270" s="29"/>
      <c r="K270" s="29"/>
      <c r="L270" s="29"/>
      <c r="M270" s="29"/>
      <c r="N270" s="29"/>
      <c r="O270" s="29"/>
      <c r="P270" s="29"/>
      <c r="Q270" t="s">
        <v>892</v>
      </c>
      <c r="R270" s="33" t="s">
        <v>888</v>
      </c>
      <c r="S270" s="33" t="s">
        <v>888</v>
      </c>
      <c r="T270" t="str">
        <f t="shared" si="0"/>
        <v>Ornamental</v>
      </c>
      <c r="U270" t="s">
        <v>896</v>
      </c>
      <c r="V270" s="17">
        <v>2</v>
      </c>
      <c r="AB270" s="21"/>
    </row>
    <row r="271" spans="1:28">
      <c r="B271">
        <v>-69.640405999999999</v>
      </c>
      <c r="C271">
        <v>44.557256000000002</v>
      </c>
      <c r="D271" s="2" t="s">
        <v>904</v>
      </c>
      <c r="F271" s="2" t="s">
        <v>904</v>
      </c>
      <c r="G271" s="2" t="s">
        <v>904</v>
      </c>
      <c r="H271" s="21">
        <v>1</v>
      </c>
      <c r="I271" s="29"/>
      <c r="J271" s="29"/>
      <c r="K271" s="29"/>
      <c r="L271" s="29"/>
      <c r="M271" s="29"/>
      <c r="N271" s="29"/>
      <c r="O271" s="29"/>
      <c r="P271" s="29"/>
      <c r="Q271" t="s">
        <v>892</v>
      </c>
      <c r="R271" s="33" t="s">
        <v>888</v>
      </c>
      <c r="S271" s="33" t="s">
        <v>888</v>
      </c>
      <c r="T271" t="str">
        <f t="shared" si="0"/>
        <v>Ornamental</v>
      </c>
      <c r="U271" t="s">
        <v>896</v>
      </c>
      <c r="V271" s="17">
        <v>2</v>
      </c>
      <c r="AB271" s="21"/>
    </row>
    <row r="272" spans="1:28">
      <c r="B272">
        <v>-69.660802000000004</v>
      </c>
      <c r="C272">
        <v>44.54486</v>
      </c>
      <c r="D272" s="2" t="s">
        <v>905</v>
      </c>
      <c r="F272" s="2" t="s">
        <v>905</v>
      </c>
      <c r="G272" s="2" t="s">
        <v>905</v>
      </c>
      <c r="H272" s="21">
        <v>2</v>
      </c>
      <c r="I272" s="29"/>
      <c r="J272" s="29"/>
      <c r="K272" s="29"/>
      <c r="L272" s="29"/>
      <c r="M272" s="29"/>
      <c r="N272" s="29"/>
      <c r="O272" s="29"/>
      <c r="P272" s="29"/>
      <c r="Q272" t="s">
        <v>892</v>
      </c>
      <c r="R272" s="33" t="s">
        <v>888</v>
      </c>
      <c r="S272" s="33" t="s">
        <v>888</v>
      </c>
      <c r="T272" t="str">
        <f t="shared" si="0"/>
        <v>Ornamental</v>
      </c>
      <c r="U272" t="s">
        <v>896</v>
      </c>
      <c r="V272" s="17">
        <v>2</v>
      </c>
      <c r="AB272" s="21"/>
    </row>
    <row r="273" spans="2:28">
      <c r="B273">
        <v>-69.674504999999996</v>
      </c>
      <c r="C273">
        <v>44.549776999999999</v>
      </c>
      <c r="D273" s="2" t="s">
        <v>902</v>
      </c>
      <c r="F273" s="2" t="s">
        <v>902</v>
      </c>
      <c r="G273" s="2" t="s">
        <v>904</v>
      </c>
      <c r="H273" s="21">
        <v>1</v>
      </c>
      <c r="I273" s="29"/>
      <c r="J273" s="29"/>
      <c r="K273" s="29"/>
      <c r="L273" s="29"/>
      <c r="M273" s="29"/>
      <c r="N273" s="29"/>
      <c r="O273" s="29"/>
      <c r="P273" s="29"/>
      <c r="Q273" t="s">
        <v>892</v>
      </c>
      <c r="R273" s="33" t="s">
        <v>888</v>
      </c>
      <c r="S273" s="33" t="s">
        <v>888</v>
      </c>
      <c r="T273" t="str">
        <f t="shared" si="0"/>
        <v>Ornamental</v>
      </c>
      <c r="U273" t="s">
        <v>896</v>
      </c>
      <c r="V273" s="17">
        <v>2</v>
      </c>
      <c r="AB273" s="21"/>
    </row>
    <row r="274" spans="2:28" ht="30">
      <c r="B274">
        <v>-69.661321999999998</v>
      </c>
      <c r="C274">
        <v>44.538465000000002</v>
      </c>
      <c r="D274" s="2" t="s">
        <v>906</v>
      </c>
      <c r="F274" s="2" t="s">
        <v>906</v>
      </c>
      <c r="G274" s="2" t="s">
        <v>901</v>
      </c>
      <c r="H274" s="21">
        <v>0</v>
      </c>
      <c r="I274" s="29"/>
      <c r="J274" s="29"/>
      <c r="K274" s="29"/>
      <c r="L274" s="29"/>
      <c r="M274" s="29"/>
      <c r="N274" s="29"/>
      <c r="O274" s="29"/>
      <c r="P274" s="29"/>
      <c r="Q274" t="s">
        <v>892</v>
      </c>
      <c r="R274" s="33" t="s">
        <v>888</v>
      </c>
      <c r="S274" s="33" t="s">
        <v>888</v>
      </c>
      <c r="T274" t="str">
        <f t="shared" si="0"/>
        <v>Ornamental</v>
      </c>
      <c r="U274" t="s">
        <v>896</v>
      </c>
      <c r="V274" s="17">
        <v>2</v>
      </c>
      <c r="AB274" s="21"/>
    </row>
    <row r="275" spans="2:28" ht="30">
      <c r="B275">
        <v>-69.661214000000001</v>
      </c>
      <c r="C275">
        <v>44.537522000000003</v>
      </c>
      <c r="D275" s="2" t="s">
        <v>900</v>
      </c>
      <c r="F275" s="2" t="s">
        <v>900</v>
      </c>
      <c r="G275" s="2" t="s">
        <v>900</v>
      </c>
      <c r="H275" s="21">
        <v>2</v>
      </c>
      <c r="I275" s="29"/>
      <c r="J275" s="29"/>
      <c r="K275" s="29"/>
      <c r="L275" s="29"/>
      <c r="M275" s="29"/>
      <c r="N275" s="29"/>
      <c r="O275" s="29"/>
      <c r="P275" s="29"/>
      <c r="Q275" t="s">
        <v>892</v>
      </c>
      <c r="R275" s="33" t="s">
        <v>888</v>
      </c>
      <c r="S275" s="33" t="s">
        <v>888</v>
      </c>
      <c r="T275" t="str">
        <f t="shared" si="0"/>
        <v>Ornamental</v>
      </c>
      <c r="U275" t="s">
        <v>896</v>
      </c>
      <c r="V275" s="17">
        <v>2</v>
      </c>
      <c r="AB275" s="21"/>
    </row>
    <row r="276" spans="2:28">
      <c r="B276">
        <v>-69.660483999999997</v>
      </c>
      <c r="C276">
        <v>44.545065000000001</v>
      </c>
      <c r="D276" s="2" t="s">
        <v>905</v>
      </c>
      <c r="F276" s="2" t="s">
        <v>905</v>
      </c>
      <c r="G276" s="2" t="s">
        <v>905</v>
      </c>
      <c r="H276" s="21">
        <v>2</v>
      </c>
      <c r="I276" s="29"/>
      <c r="J276" s="29"/>
      <c r="K276" s="29"/>
      <c r="L276" s="29"/>
      <c r="M276" s="29"/>
      <c r="N276" s="29"/>
      <c r="O276" s="29"/>
      <c r="P276" s="29"/>
      <c r="Q276" t="s">
        <v>892</v>
      </c>
      <c r="R276" s="33" t="s">
        <v>888</v>
      </c>
      <c r="S276" s="33" t="s">
        <v>888</v>
      </c>
      <c r="T276" t="str">
        <f t="shared" si="0"/>
        <v>Ornamental</v>
      </c>
      <c r="U276" t="s">
        <v>896</v>
      </c>
      <c r="V276" s="17">
        <v>2</v>
      </c>
      <c r="AB276" s="21"/>
    </row>
    <row r="277" spans="2:28" ht="45">
      <c r="B277">
        <v>-69.656638999999998</v>
      </c>
      <c r="C277">
        <v>44.550227</v>
      </c>
      <c r="D277" s="2" t="s">
        <v>907</v>
      </c>
      <c r="F277" s="2" t="s">
        <v>907</v>
      </c>
      <c r="G277" s="2" t="s">
        <v>907</v>
      </c>
      <c r="H277" s="21">
        <v>3</v>
      </c>
      <c r="I277" s="29"/>
      <c r="J277" s="29"/>
      <c r="K277" s="29"/>
      <c r="L277" s="29"/>
      <c r="M277" s="29"/>
      <c r="N277" s="29"/>
      <c r="O277" s="29"/>
      <c r="P277" s="29"/>
      <c r="Q277" t="s">
        <v>892</v>
      </c>
      <c r="R277" s="33" t="s">
        <v>888</v>
      </c>
      <c r="S277" s="33" t="s">
        <v>888</v>
      </c>
      <c r="T277" t="str">
        <f t="shared" si="0"/>
        <v>Ornamental</v>
      </c>
      <c r="U277" t="s">
        <v>896</v>
      </c>
      <c r="V277" s="17">
        <v>2</v>
      </c>
      <c r="AB277" s="21"/>
    </row>
    <row r="278" spans="2:28" ht="45">
      <c r="B278">
        <v>-69.617808999999994</v>
      </c>
      <c r="C278">
        <v>44.554321000000002</v>
      </c>
      <c r="D278" s="2" t="s">
        <v>908</v>
      </c>
      <c r="F278" s="2" t="s">
        <v>908</v>
      </c>
      <c r="G278" s="2" t="s">
        <v>900</v>
      </c>
      <c r="H278" s="21">
        <v>2</v>
      </c>
      <c r="I278" s="29"/>
      <c r="J278" s="29"/>
      <c r="K278" s="29"/>
      <c r="L278" s="29"/>
      <c r="M278" s="29"/>
      <c r="N278" s="29"/>
      <c r="O278" s="29"/>
      <c r="P278" s="29"/>
      <c r="Q278" t="s">
        <v>892</v>
      </c>
      <c r="R278" s="33" t="s">
        <v>888</v>
      </c>
      <c r="S278" s="33" t="s">
        <v>888</v>
      </c>
      <c r="T278" t="str">
        <f t="shared" si="0"/>
        <v>Ornamental</v>
      </c>
      <c r="U278" t="s">
        <v>896</v>
      </c>
      <c r="V278" s="17">
        <v>2</v>
      </c>
      <c r="AB278" s="21"/>
    </row>
    <row r="279" spans="2:28" ht="75">
      <c r="B279">
        <v>-69.642683000000005</v>
      </c>
      <c r="C279">
        <v>44.558174999999999</v>
      </c>
      <c r="D279" s="2" t="s">
        <v>909</v>
      </c>
      <c r="F279" s="2" t="s">
        <v>909</v>
      </c>
      <c r="G279" s="2" t="s">
        <v>904</v>
      </c>
      <c r="H279" s="21">
        <v>1</v>
      </c>
      <c r="I279" s="29"/>
      <c r="J279" s="29"/>
      <c r="K279" s="29"/>
      <c r="L279" s="29"/>
      <c r="M279" s="29"/>
      <c r="N279" s="29"/>
      <c r="O279" s="29"/>
      <c r="P279" s="29"/>
      <c r="Q279" t="s">
        <v>892</v>
      </c>
      <c r="R279" s="33" t="s">
        <v>888</v>
      </c>
      <c r="S279" s="33" t="s">
        <v>888</v>
      </c>
      <c r="T279" t="str">
        <f t="shared" si="0"/>
        <v>Ornamental</v>
      </c>
      <c r="U279" t="s">
        <v>896</v>
      </c>
      <c r="V279" s="17">
        <v>2</v>
      </c>
      <c r="AB279" s="21"/>
    </row>
    <row r="280" spans="2:28" ht="30">
      <c r="B280">
        <v>-69.660032000000001</v>
      </c>
      <c r="C280">
        <v>44.547426000000002</v>
      </c>
      <c r="D280" s="2" t="s">
        <v>906</v>
      </c>
      <c r="F280" s="2" t="s">
        <v>906</v>
      </c>
      <c r="G280" s="2" t="s">
        <v>906</v>
      </c>
      <c r="H280" s="21">
        <v>3</v>
      </c>
      <c r="I280" s="29"/>
      <c r="J280" s="29"/>
      <c r="K280" s="29"/>
      <c r="L280" s="29"/>
      <c r="M280" s="29"/>
      <c r="N280" s="29"/>
      <c r="O280" s="29"/>
      <c r="P280" s="29"/>
      <c r="Q280" t="s">
        <v>892</v>
      </c>
      <c r="R280" s="33" t="s">
        <v>888</v>
      </c>
      <c r="S280" s="33" t="s">
        <v>888</v>
      </c>
      <c r="T280" t="str">
        <f t="shared" si="0"/>
        <v>Ornamental</v>
      </c>
      <c r="U280" t="s">
        <v>896</v>
      </c>
      <c r="V280" s="17">
        <v>2</v>
      </c>
      <c r="AB280" s="21"/>
    </row>
    <row r="281" spans="2:28" ht="30">
      <c r="B281">
        <v>-69.657846000000006</v>
      </c>
      <c r="C281">
        <v>44.545592999999997</v>
      </c>
      <c r="D281" s="2" t="s">
        <v>906</v>
      </c>
      <c r="F281" s="2" t="s">
        <v>906</v>
      </c>
      <c r="G281" s="2" t="s">
        <v>904</v>
      </c>
      <c r="H281" s="21">
        <v>1</v>
      </c>
      <c r="I281" s="29"/>
      <c r="J281" s="29"/>
      <c r="K281" s="29"/>
      <c r="L281" s="29"/>
      <c r="M281" s="29"/>
      <c r="N281" s="29"/>
      <c r="O281" s="29"/>
      <c r="P281" s="29"/>
      <c r="Q281" t="s">
        <v>892</v>
      </c>
      <c r="R281" s="33" t="s">
        <v>888</v>
      </c>
      <c r="S281" s="33" t="s">
        <v>888</v>
      </c>
      <c r="T281" t="str">
        <f t="shared" si="0"/>
        <v>Ornamental</v>
      </c>
      <c r="U281" t="s">
        <v>896</v>
      </c>
      <c r="V281" s="17">
        <v>2</v>
      </c>
      <c r="AB281" s="21"/>
    </row>
    <row r="282" spans="2:28" ht="45">
      <c r="B282">
        <v>-69.659685999999994</v>
      </c>
      <c r="C282">
        <v>44.546348000000002</v>
      </c>
      <c r="D282" s="2" t="s">
        <v>907</v>
      </c>
      <c r="F282" s="2" t="s">
        <v>907</v>
      </c>
      <c r="G282" s="2" t="s">
        <v>907</v>
      </c>
      <c r="H282" s="21">
        <v>3</v>
      </c>
      <c r="I282" s="29"/>
      <c r="J282" s="29"/>
      <c r="K282" s="29"/>
      <c r="L282" s="29"/>
      <c r="M282" s="29"/>
      <c r="N282" s="29"/>
      <c r="O282" s="29"/>
      <c r="P282" s="29"/>
      <c r="Q282" t="s">
        <v>892</v>
      </c>
      <c r="R282" s="33" t="s">
        <v>888</v>
      </c>
      <c r="S282" s="33" t="s">
        <v>888</v>
      </c>
      <c r="T282" t="str">
        <f t="shared" si="0"/>
        <v>Ornamental</v>
      </c>
      <c r="U282" t="s">
        <v>896</v>
      </c>
      <c r="V282" s="17">
        <v>2</v>
      </c>
      <c r="AB282" s="21"/>
    </row>
    <row r="283" spans="2:28" ht="75">
      <c r="B283">
        <v>-69.655126999999993</v>
      </c>
      <c r="C283">
        <v>44.554616000000003</v>
      </c>
      <c r="D283" s="2" t="s">
        <v>910</v>
      </c>
      <c r="F283" s="2" t="s">
        <v>910</v>
      </c>
      <c r="G283" s="2" t="s">
        <v>904</v>
      </c>
      <c r="H283" s="21">
        <v>1</v>
      </c>
      <c r="I283" s="29"/>
      <c r="J283" s="29"/>
      <c r="K283" s="29"/>
      <c r="L283" s="29"/>
      <c r="M283" s="29"/>
      <c r="N283" s="29"/>
      <c r="O283" s="29"/>
      <c r="P283" s="29"/>
      <c r="Q283" t="s">
        <v>892</v>
      </c>
      <c r="R283" s="33" t="s">
        <v>888</v>
      </c>
      <c r="S283" s="33" t="s">
        <v>888</v>
      </c>
      <c r="T283" t="str">
        <f t="shared" si="0"/>
        <v>Ornamental</v>
      </c>
      <c r="U283" t="s">
        <v>896</v>
      </c>
      <c r="V283" s="17">
        <v>2</v>
      </c>
      <c r="AB283" s="21"/>
    </row>
    <row r="284" spans="2:28">
      <c r="B284">
        <v>-69.628120999999993</v>
      </c>
      <c r="C284">
        <v>44.564611999999997</v>
      </c>
      <c r="D284" s="2" t="s">
        <v>911</v>
      </c>
      <c r="F284" s="2" t="s">
        <v>911</v>
      </c>
      <c r="G284" s="2" t="s">
        <v>911</v>
      </c>
      <c r="H284" s="21">
        <v>1</v>
      </c>
      <c r="I284" s="29"/>
      <c r="J284" s="29"/>
      <c r="K284" s="29"/>
      <c r="L284" s="29"/>
      <c r="M284" s="29"/>
      <c r="N284" s="29"/>
      <c r="O284" s="29"/>
      <c r="P284" s="29"/>
      <c r="Q284" t="s">
        <v>892</v>
      </c>
      <c r="R284" s="33" t="s">
        <v>888</v>
      </c>
      <c r="S284" s="33" t="s">
        <v>888</v>
      </c>
      <c r="T284" t="str">
        <f t="shared" si="0"/>
        <v>Ornamental</v>
      </c>
      <c r="U284" t="s">
        <v>896</v>
      </c>
      <c r="V284" s="17">
        <v>2</v>
      </c>
      <c r="AB284" s="21"/>
    </row>
    <row r="285" spans="2:28" ht="45">
      <c r="B285">
        <v>-69.714350999999994</v>
      </c>
      <c r="C285">
        <v>44.514712000000003</v>
      </c>
      <c r="D285" s="2" t="s">
        <v>907</v>
      </c>
      <c r="F285" s="2" t="s">
        <v>907</v>
      </c>
      <c r="G285" s="2" t="s">
        <v>912</v>
      </c>
      <c r="H285" s="21">
        <v>1</v>
      </c>
      <c r="I285" s="29"/>
      <c r="J285" s="29"/>
      <c r="K285" s="29"/>
      <c r="L285" s="29"/>
      <c r="M285" s="29"/>
      <c r="N285" s="29"/>
      <c r="O285" s="29"/>
      <c r="P285" s="29"/>
      <c r="Q285" t="s">
        <v>892</v>
      </c>
      <c r="R285" s="33" t="s">
        <v>888</v>
      </c>
      <c r="S285" s="33" t="s">
        <v>888</v>
      </c>
      <c r="T285" t="str">
        <f t="shared" si="0"/>
        <v>Ornamental</v>
      </c>
      <c r="U285" t="s">
        <v>896</v>
      </c>
      <c r="V285" s="17">
        <v>2</v>
      </c>
      <c r="AB285" s="21"/>
    </row>
    <row r="286" spans="2:28" ht="30">
      <c r="B286">
        <v>-69.645345000000006</v>
      </c>
      <c r="C286">
        <v>44.540483000000002</v>
      </c>
      <c r="D286" s="2" t="s">
        <v>900</v>
      </c>
      <c r="F286" s="2" t="s">
        <v>900</v>
      </c>
      <c r="G286" s="2" t="s">
        <v>901</v>
      </c>
      <c r="H286" s="21">
        <v>0</v>
      </c>
      <c r="I286" s="29"/>
      <c r="J286" s="29"/>
      <c r="K286" s="29"/>
      <c r="L286" s="29"/>
      <c r="M286" s="29"/>
      <c r="N286" s="29"/>
      <c r="O286" s="29"/>
      <c r="P286" s="29"/>
      <c r="Q286" t="s">
        <v>892</v>
      </c>
      <c r="R286" s="33" t="s">
        <v>888</v>
      </c>
      <c r="S286" s="33" t="s">
        <v>888</v>
      </c>
      <c r="T286" t="str">
        <f t="shared" si="0"/>
        <v>Ornamental</v>
      </c>
      <c r="U286" t="s">
        <v>896</v>
      </c>
      <c r="V286" s="17">
        <v>2</v>
      </c>
      <c r="AB286" s="21"/>
    </row>
    <row r="287" spans="2:28" ht="45">
      <c r="B287">
        <v>-69.658141999999998</v>
      </c>
      <c r="C287">
        <v>44.546194999999997</v>
      </c>
      <c r="D287" s="2" t="s">
        <v>907</v>
      </c>
      <c r="F287" s="2" t="s">
        <v>907</v>
      </c>
      <c r="G287" s="2" t="s">
        <v>901</v>
      </c>
      <c r="H287" s="21">
        <v>0</v>
      </c>
      <c r="I287" s="29"/>
      <c r="J287" s="29"/>
      <c r="K287" s="29"/>
      <c r="L287" s="29"/>
      <c r="M287" s="29"/>
      <c r="N287" s="29"/>
      <c r="O287" s="29"/>
      <c r="P287" s="29"/>
      <c r="Q287" t="s">
        <v>892</v>
      </c>
      <c r="R287" s="33" t="s">
        <v>888</v>
      </c>
      <c r="S287" s="33" t="s">
        <v>888</v>
      </c>
      <c r="T287" t="str">
        <f t="shared" si="0"/>
        <v>Ornamental</v>
      </c>
      <c r="U287" t="s">
        <v>896</v>
      </c>
      <c r="V287" s="17">
        <v>2</v>
      </c>
      <c r="AB287" s="21"/>
    </row>
    <row r="288" spans="2:28" ht="30">
      <c r="B288">
        <v>-69.654995999999997</v>
      </c>
      <c r="C288">
        <v>44.549692</v>
      </c>
      <c r="D288" s="2" t="s">
        <v>900</v>
      </c>
      <c r="F288" s="2" t="s">
        <v>900</v>
      </c>
      <c r="G288" s="2" t="s">
        <v>900</v>
      </c>
      <c r="H288" s="21">
        <v>2</v>
      </c>
      <c r="I288" s="29"/>
      <c r="J288" s="29"/>
      <c r="K288" s="29"/>
      <c r="L288" s="29"/>
      <c r="M288" s="29"/>
      <c r="N288" s="29"/>
      <c r="O288" s="29"/>
      <c r="P288" s="29"/>
      <c r="Q288" t="s">
        <v>892</v>
      </c>
      <c r="R288" s="33" t="s">
        <v>888</v>
      </c>
      <c r="S288" s="33" t="s">
        <v>888</v>
      </c>
      <c r="T288" t="str">
        <f t="shared" si="0"/>
        <v>Ornamental</v>
      </c>
      <c r="U288" t="s">
        <v>896</v>
      </c>
      <c r="V288" s="17">
        <v>2</v>
      </c>
      <c r="AB288" s="21"/>
    </row>
    <row r="289" spans="2:28" ht="30">
      <c r="B289">
        <v>-69.646082000000007</v>
      </c>
      <c r="C289">
        <v>44.549005000000001</v>
      </c>
      <c r="D289" s="2" t="s">
        <v>900</v>
      </c>
      <c r="F289" s="2" t="s">
        <v>900</v>
      </c>
      <c r="G289" s="2" t="s">
        <v>904</v>
      </c>
      <c r="H289" s="21">
        <v>1</v>
      </c>
      <c r="I289" s="29"/>
      <c r="J289" s="29"/>
      <c r="K289" s="29"/>
      <c r="L289" s="29"/>
      <c r="M289" s="29"/>
      <c r="N289" s="29"/>
      <c r="O289" s="29"/>
      <c r="P289" s="29"/>
      <c r="Q289" t="s">
        <v>892</v>
      </c>
      <c r="R289" s="33" t="s">
        <v>888</v>
      </c>
      <c r="S289" s="33" t="s">
        <v>888</v>
      </c>
      <c r="T289" t="str">
        <f t="shared" si="0"/>
        <v>Ornamental</v>
      </c>
      <c r="U289" t="s">
        <v>896</v>
      </c>
      <c r="V289" s="17">
        <v>2</v>
      </c>
      <c r="AB289" s="21"/>
    </row>
    <row r="290" spans="2:28">
      <c r="B290">
        <v>-69.657779000000005</v>
      </c>
      <c r="C290">
        <v>44.540191999999998</v>
      </c>
      <c r="D290" s="2" t="s">
        <v>912</v>
      </c>
      <c r="F290" s="2" t="s">
        <v>912</v>
      </c>
      <c r="G290" s="2" t="s">
        <v>912</v>
      </c>
      <c r="H290" s="21">
        <v>1</v>
      </c>
      <c r="I290" s="29"/>
      <c r="J290" s="29"/>
      <c r="K290" s="29"/>
      <c r="L290" s="29"/>
      <c r="M290" s="29"/>
      <c r="N290" s="29"/>
      <c r="O290" s="29"/>
      <c r="P290" s="29"/>
      <c r="Q290" t="s">
        <v>892</v>
      </c>
      <c r="R290" s="33" t="s">
        <v>888</v>
      </c>
      <c r="S290" s="33" t="s">
        <v>888</v>
      </c>
      <c r="T290" t="str">
        <f t="shared" si="0"/>
        <v>Ornamental</v>
      </c>
      <c r="U290" t="s">
        <v>896</v>
      </c>
      <c r="V290" s="17">
        <v>2</v>
      </c>
      <c r="AB290" s="21"/>
    </row>
    <row r="291" spans="2:28" ht="60">
      <c r="B291">
        <v>-69.657623000000001</v>
      </c>
      <c r="C291">
        <v>44.547598000000001</v>
      </c>
      <c r="D291" s="2" t="s">
        <v>913</v>
      </c>
      <c r="F291" s="2" t="s">
        <v>913</v>
      </c>
      <c r="G291" s="2" t="s">
        <v>971</v>
      </c>
      <c r="H291" s="21">
        <v>1</v>
      </c>
      <c r="I291" s="29"/>
      <c r="J291" s="29"/>
      <c r="K291" s="29"/>
      <c r="L291" s="29"/>
      <c r="M291" s="29"/>
      <c r="N291" s="29"/>
      <c r="O291" s="29"/>
      <c r="P291" s="29"/>
      <c r="Q291" t="s">
        <v>892</v>
      </c>
      <c r="R291" s="33" t="s">
        <v>888</v>
      </c>
      <c r="S291" s="33" t="s">
        <v>888</v>
      </c>
      <c r="T291" t="str">
        <f t="shared" si="0"/>
        <v>Ornamental</v>
      </c>
      <c r="U291" t="s">
        <v>896</v>
      </c>
      <c r="V291" s="17">
        <v>2</v>
      </c>
      <c r="AB291" s="21"/>
    </row>
    <row r="292" spans="2:28">
      <c r="B292">
        <v>-69.656927999999994</v>
      </c>
      <c r="C292">
        <v>44.546273999999997</v>
      </c>
      <c r="D292" s="2" t="s">
        <v>904</v>
      </c>
      <c r="F292" s="2" t="s">
        <v>904</v>
      </c>
      <c r="G292" s="2" t="s">
        <v>904</v>
      </c>
      <c r="H292" s="21">
        <v>1</v>
      </c>
      <c r="I292" s="29"/>
      <c r="J292" s="29"/>
      <c r="K292" s="29"/>
      <c r="L292" s="29"/>
      <c r="M292" s="29"/>
      <c r="N292" s="29"/>
      <c r="O292" s="29"/>
      <c r="P292" s="29"/>
      <c r="Q292" t="s">
        <v>892</v>
      </c>
      <c r="R292" s="33" t="s">
        <v>888</v>
      </c>
      <c r="S292" s="33" t="s">
        <v>888</v>
      </c>
      <c r="T292" t="str">
        <f t="shared" si="0"/>
        <v>Ornamental</v>
      </c>
      <c r="U292" t="s">
        <v>896</v>
      </c>
      <c r="V292" s="17">
        <v>2</v>
      </c>
      <c r="AB292" s="21"/>
    </row>
    <row r="293" spans="2:28" ht="45">
      <c r="B293">
        <v>-69.656160999999997</v>
      </c>
      <c r="C293">
        <v>44.551369000000001</v>
      </c>
      <c r="D293" s="2" t="s">
        <v>907</v>
      </c>
      <c r="F293" s="2" t="s">
        <v>907</v>
      </c>
      <c r="G293" s="2" t="s">
        <v>907</v>
      </c>
      <c r="H293" s="21">
        <v>3</v>
      </c>
      <c r="I293" s="29"/>
      <c r="J293" s="29"/>
      <c r="K293" s="29"/>
      <c r="L293" s="29"/>
      <c r="M293" s="29"/>
      <c r="N293" s="29"/>
      <c r="O293" s="29"/>
      <c r="P293" s="29"/>
      <c r="Q293" t="s">
        <v>892</v>
      </c>
      <c r="R293" s="33" t="s">
        <v>888</v>
      </c>
      <c r="S293" s="33" t="s">
        <v>888</v>
      </c>
      <c r="T293" t="str">
        <f t="shared" si="0"/>
        <v>Ornamental</v>
      </c>
      <c r="U293" t="s">
        <v>896</v>
      </c>
      <c r="V293" s="17">
        <v>2</v>
      </c>
      <c r="AB293" s="21"/>
    </row>
    <row r="294" spans="2:28" ht="60">
      <c r="B294">
        <v>-69.647368</v>
      </c>
      <c r="C294">
        <v>44.542394000000002</v>
      </c>
      <c r="D294" s="2" t="s">
        <v>914</v>
      </c>
      <c r="F294" s="2" t="s">
        <v>914</v>
      </c>
      <c r="G294" s="2" t="s">
        <v>901</v>
      </c>
      <c r="H294" s="21">
        <v>0</v>
      </c>
      <c r="I294" s="29"/>
      <c r="J294" s="29"/>
      <c r="K294" s="29"/>
      <c r="L294" s="29"/>
      <c r="M294" s="29"/>
      <c r="N294" s="29"/>
      <c r="O294" s="29"/>
      <c r="P294" s="29"/>
      <c r="Q294" t="s">
        <v>892</v>
      </c>
      <c r="R294" s="33" t="s">
        <v>888</v>
      </c>
      <c r="S294" s="33" t="s">
        <v>888</v>
      </c>
      <c r="T294" t="str">
        <f t="shared" si="0"/>
        <v>Ornamental</v>
      </c>
      <c r="U294" t="s">
        <v>896</v>
      </c>
      <c r="V294" s="17">
        <v>2</v>
      </c>
      <c r="AB294" s="21"/>
    </row>
    <row r="295" spans="2:28" ht="30">
      <c r="B295">
        <v>-69.669347000000002</v>
      </c>
      <c r="C295">
        <v>44.549532999999997</v>
      </c>
      <c r="D295" s="2" t="s">
        <v>915</v>
      </c>
      <c r="F295" s="2" t="s">
        <v>915</v>
      </c>
      <c r="G295" s="2" t="s">
        <v>995</v>
      </c>
      <c r="H295" s="21">
        <v>1</v>
      </c>
      <c r="I295" s="29"/>
      <c r="J295" s="29"/>
      <c r="K295" s="29"/>
      <c r="L295" s="29"/>
      <c r="M295" s="29"/>
      <c r="N295" s="29"/>
      <c r="O295" s="29"/>
      <c r="P295" s="29"/>
      <c r="Q295" t="s">
        <v>892</v>
      </c>
      <c r="R295" s="33" t="s">
        <v>888</v>
      </c>
      <c r="S295" s="33" t="s">
        <v>888</v>
      </c>
      <c r="T295" t="str">
        <f t="shared" si="0"/>
        <v>Ornamental</v>
      </c>
      <c r="U295" t="s">
        <v>896</v>
      </c>
      <c r="V295" s="17">
        <v>2</v>
      </c>
      <c r="AB295" s="21"/>
    </row>
    <row r="296" spans="2:28" ht="45">
      <c r="B296">
        <v>-69.644682000000003</v>
      </c>
      <c r="C296">
        <v>44.555093999999997</v>
      </c>
      <c r="D296" s="2" t="s">
        <v>907</v>
      </c>
      <c r="F296" s="2" t="s">
        <v>907</v>
      </c>
      <c r="G296" s="2" t="s">
        <v>904</v>
      </c>
      <c r="H296" s="21">
        <v>1</v>
      </c>
      <c r="I296" s="29"/>
      <c r="J296" s="29"/>
      <c r="K296" s="29"/>
      <c r="L296" s="29"/>
      <c r="M296" s="29"/>
      <c r="N296" s="29"/>
      <c r="O296" s="29"/>
      <c r="P296" s="29"/>
      <c r="Q296" t="s">
        <v>892</v>
      </c>
      <c r="R296" s="33" t="s">
        <v>888</v>
      </c>
      <c r="S296" s="33" t="s">
        <v>888</v>
      </c>
      <c r="T296" t="str">
        <f t="shared" si="0"/>
        <v>Ornamental</v>
      </c>
      <c r="U296" t="s">
        <v>896</v>
      </c>
      <c r="V296" s="17">
        <v>2</v>
      </c>
      <c r="AB296" s="21"/>
    </row>
    <row r="297" spans="2:28" ht="30">
      <c r="B297">
        <v>-69.652270999999999</v>
      </c>
      <c r="C297">
        <v>44.554186999999999</v>
      </c>
      <c r="D297" s="2" t="s">
        <v>900</v>
      </c>
      <c r="F297" s="2" t="s">
        <v>900</v>
      </c>
      <c r="G297" s="2" t="s">
        <v>900</v>
      </c>
      <c r="H297" s="21">
        <v>2</v>
      </c>
      <c r="I297" s="29"/>
      <c r="J297" s="29"/>
      <c r="K297" s="29"/>
      <c r="L297" s="29"/>
      <c r="M297" s="29"/>
      <c r="N297" s="29"/>
      <c r="O297" s="29"/>
      <c r="P297" s="29"/>
      <c r="Q297" t="s">
        <v>892</v>
      </c>
      <c r="R297" s="33" t="s">
        <v>888</v>
      </c>
      <c r="S297" s="33" t="s">
        <v>888</v>
      </c>
      <c r="T297" t="str">
        <f t="shared" si="0"/>
        <v>Ornamental</v>
      </c>
      <c r="U297" t="s">
        <v>896</v>
      </c>
      <c r="V297" s="17">
        <v>2</v>
      </c>
      <c r="AB297" s="21"/>
    </row>
    <row r="298" spans="2:28" ht="45">
      <c r="B298">
        <v>-69.660137000000006</v>
      </c>
      <c r="C298">
        <v>44.537832999999999</v>
      </c>
      <c r="D298" s="2" t="s">
        <v>907</v>
      </c>
      <c r="F298" s="2" t="s">
        <v>907</v>
      </c>
      <c r="G298" s="2" t="s">
        <v>907</v>
      </c>
      <c r="H298" s="21">
        <v>3</v>
      </c>
      <c r="I298" s="29"/>
      <c r="J298" s="29"/>
      <c r="K298" s="29"/>
      <c r="L298" s="29"/>
      <c r="M298" s="29"/>
      <c r="N298" s="29"/>
      <c r="O298" s="29"/>
      <c r="P298" s="29"/>
      <c r="Q298" t="s">
        <v>892</v>
      </c>
      <c r="R298" s="33" t="s">
        <v>888</v>
      </c>
      <c r="S298" s="33" t="s">
        <v>888</v>
      </c>
      <c r="T298" t="str">
        <f t="shared" si="0"/>
        <v>Ornamental</v>
      </c>
      <c r="U298" t="s">
        <v>896</v>
      </c>
      <c r="V298" s="17">
        <v>2</v>
      </c>
      <c r="AB298" s="21"/>
    </row>
    <row r="299" spans="2:28" ht="135">
      <c r="B299">
        <v>-69.630605000000003</v>
      </c>
      <c r="C299">
        <v>44.553241999999997</v>
      </c>
      <c r="D299" s="2" t="s">
        <v>916</v>
      </c>
      <c r="F299" s="2" t="s">
        <v>916</v>
      </c>
      <c r="G299" s="2" t="s">
        <v>908</v>
      </c>
      <c r="H299" s="21">
        <v>4</v>
      </c>
      <c r="I299" s="29"/>
      <c r="J299" s="29"/>
      <c r="K299" s="29"/>
      <c r="L299" s="29"/>
      <c r="M299" s="29"/>
      <c r="N299" s="29"/>
      <c r="O299" s="29"/>
      <c r="P299" s="29"/>
      <c r="Q299" t="s">
        <v>892</v>
      </c>
      <c r="R299" s="33" t="s">
        <v>888</v>
      </c>
      <c r="S299" s="33" t="s">
        <v>888</v>
      </c>
      <c r="T299" t="str">
        <f t="shared" ref="T299:T330" si="1">IF(U299="Insert/Injection", "Ornamental", "Fruiting/Flowering")</f>
        <v>Ornamental</v>
      </c>
      <c r="U299" t="s">
        <v>896</v>
      </c>
      <c r="V299" s="17">
        <v>2</v>
      </c>
      <c r="AB299" s="21"/>
    </row>
    <row r="300" spans="2:28" ht="45">
      <c r="B300">
        <v>-69.661829999999995</v>
      </c>
      <c r="C300">
        <v>44.546087999999997</v>
      </c>
      <c r="D300" s="2" t="s">
        <v>907</v>
      </c>
      <c r="F300" s="2" t="s">
        <v>907</v>
      </c>
      <c r="G300" s="2" t="s">
        <v>905</v>
      </c>
      <c r="H300" s="21">
        <v>2</v>
      </c>
      <c r="I300" s="29"/>
      <c r="J300" s="29"/>
      <c r="K300" s="29"/>
      <c r="L300" s="29"/>
      <c r="M300" s="29"/>
      <c r="N300" s="29"/>
      <c r="O300" s="29"/>
      <c r="P300" s="29"/>
      <c r="Q300" t="s">
        <v>892</v>
      </c>
      <c r="R300" s="33" t="s">
        <v>888</v>
      </c>
      <c r="S300" s="33" t="s">
        <v>888</v>
      </c>
      <c r="T300" t="str">
        <f t="shared" si="1"/>
        <v>Ornamental</v>
      </c>
      <c r="U300" t="s">
        <v>896</v>
      </c>
      <c r="V300" s="17">
        <v>2</v>
      </c>
      <c r="AB300" s="21"/>
    </row>
    <row r="301" spans="2:28" ht="45">
      <c r="B301">
        <v>-69.642801000000006</v>
      </c>
      <c r="C301">
        <v>44.543793000000001</v>
      </c>
      <c r="D301" s="2" t="s">
        <v>908</v>
      </c>
      <c r="F301" s="2" t="s">
        <v>908</v>
      </c>
      <c r="G301" s="2" t="s">
        <v>904</v>
      </c>
      <c r="H301" s="21">
        <v>1</v>
      </c>
      <c r="I301" s="29"/>
      <c r="J301" s="29"/>
      <c r="K301" s="29"/>
      <c r="L301" s="29"/>
      <c r="M301" s="29"/>
      <c r="N301" s="29"/>
      <c r="O301" s="29"/>
      <c r="P301" s="29"/>
      <c r="Q301" t="s">
        <v>892</v>
      </c>
      <c r="R301" s="33" t="s">
        <v>888</v>
      </c>
      <c r="S301" s="33" t="s">
        <v>888</v>
      </c>
      <c r="T301" t="str">
        <f t="shared" si="1"/>
        <v>Ornamental</v>
      </c>
      <c r="U301" t="s">
        <v>896</v>
      </c>
      <c r="V301" s="17">
        <v>2</v>
      </c>
      <c r="AB301" s="21"/>
    </row>
    <row r="302" spans="2:28" ht="30">
      <c r="B302">
        <v>-69.658623000000006</v>
      </c>
      <c r="C302">
        <v>44.535226999999999</v>
      </c>
      <c r="D302" s="2" t="s">
        <v>900</v>
      </c>
      <c r="F302" s="2" t="s">
        <v>900</v>
      </c>
      <c r="G302" s="2" t="s">
        <v>901</v>
      </c>
      <c r="H302" s="21">
        <v>0</v>
      </c>
      <c r="I302" s="29"/>
      <c r="J302" s="29"/>
      <c r="K302" s="29"/>
      <c r="L302" s="29"/>
      <c r="M302" s="29"/>
      <c r="N302" s="29"/>
      <c r="O302" s="29"/>
      <c r="P302" s="29"/>
      <c r="Q302" t="s">
        <v>892</v>
      </c>
      <c r="R302" s="33" t="s">
        <v>888</v>
      </c>
      <c r="S302" s="33" t="s">
        <v>888</v>
      </c>
      <c r="T302" t="str">
        <f t="shared" si="1"/>
        <v>Ornamental</v>
      </c>
      <c r="U302" t="s">
        <v>896</v>
      </c>
      <c r="V302" s="17">
        <v>2</v>
      </c>
      <c r="AB302" s="21"/>
    </row>
    <row r="303" spans="2:28" ht="60">
      <c r="B303">
        <v>-69.656636000000006</v>
      </c>
      <c r="C303">
        <v>44.532595999999998</v>
      </c>
      <c r="D303" s="2" t="s">
        <v>917</v>
      </c>
      <c r="F303" s="2" t="s">
        <v>917</v>
      </c>
      <c r="G303" s="2" t="s">
        <v>900</v>
      </c>
      <c r="H303" s="21">
        <v>2</v>
      </c>
      <c r="I303" s="29"/>
      <c r="J303" s="29"/>
      <c r="K303" s="29"/>
      <c r="L303" s="29"/>
      <c r="M303" s="29"/>
      <c r="N303" s="29"/>
      <c r="O303" s="29"/>
      <c r="P303" s="29"/>
      <c r="Q303" t="s">
        <v>892</v>
      </c>
      <c r="R303" s="33" t="s">
        <v>888</v>
      </c>
      <c r="S303" s="33" t="s">
        <v>888</v>
      </c>
      <c r="T303" t="str">
        <f t="shared" si="1"/>
        <v>Ornamental</v>
      </c>
      <c r="U303" t="s">
        <v>896</v>
      </c>
      <c r="V303" s="17">
        <v>2</v>
      </c>
      <c r="AB303" s="21"/>
    </row>
    <row r="304" spans="2:28" ht="45">
      <c r="B304">
        <v>-69.654746000000003</v>
      </c>
      <c r="C304">
        <v>44.548681000000002</v>
      </c>
      <c r="D304" s="2" t="s">
        <v>907</v>
      </c>
      <c r="F304" s="2" t="s">
        <v>907</v>
      </c>
      <c r="G304" s="2" t="s">
        <v>904</v>
      </c>
      <c r="H304" s="21">
        <v>1</v>
      </c>
      <c r="I304" s="29"/>
      <c r="J304" s="29"/>
      <c r="K304" s="29"/>
      <c r="L304" s="29"/>
      <c r="M304" s="29"/>
      <c r="N304" s="29"/>
      <c r="O304" s="29"/>
      <c r="P304" s="29"/>
      <c r="Q304" t="s">
        <v>892</v>
      </c>
      <c r="R304" s="33" t="s">
        <v>888</v>
      </c>
      <c r="S304" s="33" t="s">
        <v>888</v>
      </c>
      <c r="T304" t="str">
        <f t="shared" si="1"/>
        <v>Ornamental</v>
      </c>
      <c r="U304" t="s">
        <v>896</v>
      </c>
      <c r="V304" s="17">
        <v>2</v>
      </c>
      <c r="AB304" s="21"/>
    </row>
    <row r="305" spans="2:28">
      <c r="B305">
        <v>-69.647863999999998</v>
      </c>
      <c r="C305">
        <v>44.546788999999997</v>
      </c>
      <c r="D305" s="2" t="s">
        <v>904</v>
      </c>
      <c r="F305" s="2" t="s">
        <v>904</v>
      </c>
      <c r="G305" s="2" t="s">
        <v>904</v>
      </c>
      <c r="H305" s="21">
        <v>1</v>
      </c>
      <c r="I305" s="29"/>
      <c r="J305" s="29"/>
      <c r="K305" s="29"/>
      <c r="L305" s="29"/>
      <c r="M305" s="29"/>
      <c r="N305" s="29"/>
      <c r="O305" s="29"/>
      <c r="P305" s="29"/>
      <c r="Q305" t="s">
        <v>892</v>
      </c>
      <c r="R305" s="33" t="s">
        <v>888</v>
      </c>
      <c r="S305" s="33" t="s">
        <v>888</v>
      </c>
      <c r="T305" t="str">
        <f t="shared" si="1"/>
        <v>Ornamental</v>
      </c>
      <c r="U305" t="s">
        <v>896</v>
      </c>
      <c r="V305" s="17">
        <v>2</v>
      </c>
      <c r="AB305" s="21"/>
    </row>
    <row r="306" spans="2:28" ht="30">
      <c r="B306">
        <v>-69.660988000000003</v>
      </c>
      <c r="C306">
        <v>44.544544000000002</v>
      </c>
      <c r="D306" s="2" t="s">
        <v>918</v>
      </c>
      <c r="F306" s="2" t="s">
        <v>918</v>
      </c>
      <c r="G306" s="2" t="s">
        <v>995</v>
      </c>
      <c r="H306" s="21">
        <v>1</v>
      </c>
      <c r="I306" s="29"/>
      <c r="J306" s="29"/>
      <c r="K306" s="29"/>
      <c r="L306" s="29"/>
      <c r="M306" s="29"/>
      <c r="N306" s="29"/>
      <c r="O306" s="29"/>
      <c r="P306" s="29"/>
      <c r="Q306" t="s">
        <v>892</v>
      </c>
      <c r="R306" s="33" t="s">
        <v>888</v>
      </c>
      <c r="S306" s="33" t="s">
        <v>888</v>
      </c>
      <c r="T306" t="str">
        <f t="shared" si="1"/>
        <v>Ornamental</v>
      </c>
      <c r="U306" t="s">
        <v>896</v>
      </c>
      <c r="V306" s="17">
        <v>2</v>
      </c>
      <c r="AB306" s="21"/>
    </row>
    <row r="307" spans="2:28" ht="30">
      <c r="B307">
        <v>-69.656336999999994</v>
      </c>
      <c r="C307">
        <v>44.550764999999998</v>
      </c>
      <c r="D307" s="2" t="s">
        <v>900</v>
      </c>
      <c r="F307" s="2" t="s">
        <v>900</v>
      </c>
      <c r="G307" s="2" t="s">
        <v>900</v>
      </c>
      <c r="H307" s="21">
        <v>2</v>
      </c>
      <c r="I307" s="29"/>
      <c r="J307" s="29"/>
      <c r="K307" s="29"/>
      <c r="L307" s="29"/>
      <c r="M307" s="29"/>
      <c r="N307" s="29"/>
      <c r="O307" s="29"/>
      <c r="P307" s="29"/>
      <c r="Q307" t="s">
        <v>892</v>
      </c>
      <c r="R307" s="33" t="s">
        <v>888</v>
      </c>
      <c r="S307" s="33" t="s">
        <v>888</v>
      </c>
      <c r="T307" t="str">
        <f t="shared" si="1"/>
        <v>Ornamental</v>
      </c>
      <c r="U307" t="s">
        <v>896</v>
      </c>
      <c r="V307" s="17">
        <v>2</v>
      </c>
      <c r="AB307" s="21"/>
    </row>
    <row r="308" spans="2:28" ht="45">
      <c r="B308">
        <v>-69.641891999999999</v>
      </c>
      <c r="C308">
        <v>44.556072999999998</v>
      </c>
      <c r="D308" s="2" t="s">
        <v>919</v>
      </c>
      <c r="F308" s="2" t="s">
        <v>919</v>
      </c>
      <c r="G308" s="2" t="s">
        <v>901</v>
      </c>
      <c r="H308" s="21">
        <v>0</v>
      </c>
      <c r="I308" s="29"/>
      <c r="J308" s="29"/>
      <c r="K308" s="29"/>
      <c r="L308" s="29"/>
      <c r="M308" s="29"/>
      <c r="N308" s="29"/>
      <c r="O308" s="29"/>
      <c r="P308" s="29"/>
      <c r="Q308" t="s">
        <v>892</v>
      </c>
      <c r="R308" s="33" t="s">
        <v>888</v>
      </c>
      <c r="S308" s="33" t="s">
        <v>888</v>
      </c>
      <c r="T308" t="str">
        <f t="shared" si="1"/>
        <v>Ornamental</v>
      </c>
      <c r="U308" t="s">
        <v>896</v>
      </c>
      <c r="V308" s="17">
        <v>2</v>
      </c>
      <c r="AB308" s="21"/>
    </row>
    <row r="309" spans="2:28" ht="60">
      <c r="B309">
        <v>-69.643043000000006</v>
      </c>
      <c r="C309">
        <v>44.543976000000001</v>
      </c>
      <c r="D309" s="2" t="s">
        <v>920</v>
      </c>
      <c r="F309" s="2" t="s">
        <v>920</v>
      </c>
      <c r="G309" s="2" t="s">
        <v>901</v>
      </c>
      <c r="H309" s="21">
        <v>0</v>
      </c>
      <c r="I309" s="29"/>
      <c r="J309" s="29"/>
      <c r="K309" s="29"/>
      <c r="L309" s="29"/>
      <c r="M309" s="29"/>
      <c r="N309" s="29"/>
      <c r="O309" s="29"/>
      <c r="P309" s="29"/>
      <c r="Q309" t="s">
        <v>892</v>
      </c>
      <c r="R309" s="33" t="s">
        <v>888</v>
      </c>
      <c r="S309" s="33" t="s">
        <v>888</v>
      </c>
      <c r="T309" t="str">
        <f t="shared" si="1"/>
        <v>Ornamental</v>
      </c>
      <c r="U309" t="s">
        <v>896</v>
      </c>
      <c r="V309" s="17">
        <v>2</v>
      </c>
      <c r="AB309" s="21"/>
    </row>
    <row r="310" spans="2:28" ht="30">
      <c r="B310">
        <v>-69.658765000000002</v>
      </c>
      <c r="C310">
        <v>44.547812</v>
      </c>
      <c r="D310" s="2" t="s">
        <v>900</v>
      </c>
      <c r="F310" s="2" t="s">
        <v>900</v>
      </c>
      <c r="G310" s="2" t="s">
        <v>901</v>
      </c>
      <c r="H310" s="21">
        <v>0</v>
      </c>
      <c r="I310" s="29"/>
      <c r="J310" s="29"/>
      <c r="K310" s="29"/>
      <c r="L310" s="29"/>
      <c r="M310" s="29"/>
      <c r="N310" s="29"/>
      <c r="O310" s="29"/>
      <c r="P310" s="29"/>
      <c r="Q310" t="s">
        <v>892</v>
      </c>
      <c r="R310" s="33" t="s">
        <v>888</v>
      </c>
      <c r="S310" s="33" t="s">
        <v>888</v>
      </c>
      <c r="T310" t="str">
        <f t="shared" si="1"/>
        <v>Ornamental</v>
      </c>
      <c r="U310" t="s">
        <v>896</v>
      </c>
      <c r="V310" s="17">
        <v>2</v>
      </c>
      <c r="AB310" s="21"/>
    </row>
    <row r="311" spans="2:28" ht="45">
      <c r="B311">
        <v>-69.647373000000002</v>
      </c>
      <c r="C311">
        <v>44.572940000000003</v>
      </c>
      <c r="D311" s="2" t="s">
        <v>907</v>
      </c>
      <c r="F311" s="2" t="s">
        <v>907</v>
      </c>
      <c r="G311" s="2" t="s">
        <v>901</v>
      </c>
      <c r="H311" s="21">
        <v>0</v>
      </c>
      <c r="I311" s="29"/>
      <c r="J311" s="29"/>
      <c r="K311" s="29"/>
      <c r="L311" s="29"/>
      <c r="M311" s="29"/>
      <c r="N311" s="29"/>
      <c r="O311" s="29"/>
      <c r="P311" s="29"/>
      <c r="Q311" t="s">
        <v>892</v>
      </c>
      <c r="R311" s="33" t="s">
        <v>888</v>
      </c>
      <c r="S311" s="33" t="s">
        <v>888</v>
      </c>
      <c r="T311" t="str">
        <f t="shared" si="1"/>
        <v>Ornamental</v>
      </c>
      <c r="U311" t="s">
        <v>896</v>
      </c>
      <c r="V311" s="17">
        <v>2</v>
      </c>
      <c r="AB311" s="21"/>
    </row>
    <row r="312" spans="2:28">
      <c r="B312">
        <v>-69.661916000000005</v>
      </c>
      <c r="C312">
        <v>44.545358</v>
      </c>
      <c r="D312" s="2" t="s">
        <v>912</v>
      </c>
      <c r="F312" s="2" t="s">
        <v>912</v>
      </c>
      <c r="G312" s="2" t="s">
        <v>901</v>
      </c>
      <c r="H312" s="21">
        <v>0</v>
      </c>
      <c r="I312" s="29"/>
      <c r="J312" s="29"/>
      <c r="K312" s="29"/>
      <c r="L312" s="29"/>
      <c r="M312" s="29"/>
      <c r="N312" s="29"/>
      <c r="O312" s="29"/>
      <c r="P312" s="29"/>
      <c r="Q312" t="s">
        <v>892</v>
      </c>
      <c r="R312" s="33" t="s">
        <v>888</v>
      </c>
      <c r="S312" s="33" t="s">
        <v>888</v>
      </c>
      <c r="T312" t="str">
        <f t="shared" si="1"/>
        <v>Ornamental</v>
      </c>
      <c r="U312" t="s">
        <v>896</v>
      </c>
      <c r="V312" s="17">
        <v>2</v>
      </c>
      <c r="AB312" s="21"/>
    </row>
    <row r="313" spans="2:28" ht="60">
      <c r="B313">
        <v>-69.669199000000006</v>
      </c>
      <c r="C313">
        <v>44.548741</v>
      </c>
      <c r="D313" s="2" t="s">
        <v>917</v>
      </c>
      <c r="F313" s="2" t="s">
        <v>917</v>
      </c>
      <c r="G313" s="2" t="s">
        <v>917</v>
      </c>
      <c r="H313" s="21">
        <v>4</v>
      </c>
      <c r="I313" s="29"/>
      <c r="J313" s="29"/>
      <c r="K313" s="29"/>
      <c r="L313" s="29"/>
      <c r="M313" s="29"/>
      <c r="N313" s="29"/>
      <c r="O313" s="29"/>
      <c r="P313" s="29"/>
      <c r="Q313" t="s">
        <v>892</v>
      </c>
      <c r="R313" s="33" t="s">
        <v>888</v>
      </c>
      <c r="S313" s="33" t="s">
        <v>888</v>
      </c>
      <c r="T313" t="str">
        <f t="shared" si="1"/>
        <v>Ornamental</v>
      </c>
      <c r="U313" t="s">
        <v>896</v>
      </c>
      <c r="V313" s="17">
        <v>2</v>
      </c>
      <c r="AB313" s="21"/>
    </row>
    <row r="314" spans="2:28" ht="105">
      <c r="B314">
        <v>-69.659389000000004</v>
      </c>
      <c r="C314">
        <v>44.547339999999998</v>
      </c>
      <c r="D314" s="2" t="s">
        <v>935</v>
      </c>
      <c r="F314" s="2" t="s">
        <v>935</v>
      </c>
      <c r="G314" s="2" t="s">
        <v>1006</v>
      </c>
      <c r="H314" s="21">
        <v>5</v>
      </c>
      <c r="I314" s="29"/>
      <c r="J314" s="29"/>
      <c r="K314" s="29"/>
      <c r="L314" s="29"/>
      <c r="M314" s="29"/>
      <c r="N314" s="29"/>
      <c r="O314" s="29"/>
      <c r="P314" s="29"/>
      <c r="Q314" t="s">
        <v>892</v>
      </c>
      <c r="R314" s="33" t="s">
        <v>888</v>
      </c>
      <c r="S314" s="33" t="s">
        <v>888</v>
      </c>
      <c r="T314" t="str">
        <f t="shared" si="1"/>
        <v>Ornamental</v>
      </c>
      <c r="U314" t="s">
        <v>896</v>
      </c>
      <c r="V314" s="17">
        <v>2</v>
      </c>
      <c r="AB314" s="21"/>
    </row>
    <row r="315" spans="2:28" ht="30">
      <c r="B315">
        <v>-69.655001999999996</v>
      </c>
      <c r="C315">
        <v>44.545127999999998</v>
      </c>
      <c r="D315" s="2" t="s">
        <v>936</v>
      </c>
      <c r="F315" s="2" t="s">
        <v>936</v>
      </c>
      <c r="G315" s="2" t="s">
        <v>936</v>
      </c>
      <c r="H315" s="21">
        <v>2</v>
      </c>
      <c r="I315" s="29"/>
      <c r="J315" s="29"/>
      <c r="K315" s="29"/>
      <c r="L315" s="29"/>
      <c r="M315" s="29"/>
      <c r="N315" s="29"/>
      <c r="O315" s="29"/>
      <c r="P315" s="29"/>
      <c r="Q315" t="s">
        <v>892</v>
      </c>
      <c r="R315" s="33" t="s">
        <v>888</v>
      </c>
      <c r="S315" s="33" t="s">
        <v>888</v>
      </c>
      <c r="T315" t="str">
        <f t="shared" si="1"/>
        <v>Ornamental</v>
      </c>
      <c r="U315" t="s">
        <v>896</v>
      </c>
      <c r="V315" s="17">
        <v>2</v>
      </c>
      <c r="AB315" s="21"/>
    </row>
    <row r="316" spans="2:28" ht="60">
      <c r="B316">
        <v>-69.645202999999995</v>
      </c>
      <c r="C316">
        <v>44.543581000000003</v>
      </c>
      <c r="D316" s="2" t="s">
        <v>937</v>
      </c>
      <c r="F316" s="2" t="s">
        <v>937</v>
      </c>
      <c r="G316" s="2" t="s">
        <v>937</v>
      </c>
      <c r="H316" s="21">
        <v>4</v>
      </c>
      <c r="I316" s="29"/>
      <c r="J316" s="29"/>
      <c r="K316" s="29"/>
      <c r="L316" s="29"/>
      <c r="M316" s="29"/>
      <c r="N316" s="29"/>
      <c r="O316" s="29"/>
      <c r="P316" s="29"/>
      <c r="Q316" t="s">
        <v>892</v>
      </c>
      <c r="R316" s="33" t="s">
        <v>888</v>
      </c>
      <c r="S316" s="33" t="s">
        <v>888</v>
      </c>
      <c r="T316" t="str">
        <f t="shared" si="1"/>
        <v>Ornamental</v>
      </c>
      <c r="U316" t="s">
        <v>896</v>
      </c>
      <c r="V316" s="17">
        <v>2</v>
      </c>
      <c r="AB316" s="21"/>
    </row>
    <row r="317" spans="2:28">
      <c r="B317">
        <v>-69.668401000000003</v>
      </c>
      <c r="C317">
        <v>44.549250000000001</v>
      </c>
      <c r="D317" s="2" t="s">
        <v>938</v>
      </c>
      <c r="F317" s="2" t="s">
        <v>938</v>
      </c>
      <c r="G317" s="2" t="s">
        <v>938</v>
      </c>
      <c r="H317" s="21">
        <v>2</v>
      </c>
      <c r="I317" s="29"/>
      <c r="J317" s="29"/>
      <c r="K317" s="29"/>
      <c r="L317" s="29"/>
      <c r="M317" s="29"/>
      <c r="N317" s="29"/>
      <c r="O317" s="29"/>
      <c r="P317" s="29"/>
      <c r="Q317" t="s">
        <v>892</v>
      </c>
      <c r="R317" s="33" t="s">
        <v>888</v>
      </c>
      <c r="S317" s="33" t="s">
        <v>888</v>
      </c>
      <c r="T317" t="str">
        <f t="shared" si="1"/>
        <v>Ornamental</v>
      </c>
      <c r="U317" t="s">
        <v>896</v>
      </c>
      <c r="V317" s="17">
        <v>2</v>
      </c>
      <c r="AB317" s="21"/>
    </row>
    <row r="318" spans="2:28" ht="60">
      <c r="B318">
        <v>-69.662875999999997</v>
      </c>
      <c r="C318">
        <v>44.545135999999999</v>
      </c>
      <c r="D318" s="2" t="s">
        <v>930</v>
      </c>
      <c r="F318" s="2" t="s">
        <v>930</v>
      </c>
      <c r="G318" s="2" t="s">
        <v>1007</v>
      </c>
      <c r="H318" s="21">
        <v>3</v>
      </c>
      <c r="I318" s="29"/>
      <c r="J318" s="29"/>
      <c r="K318" s="29"/>
      <c r="L318" s="29"/>
      <c r="M318" s="29"/>
      <c r="N318" s="29"/>
      <c r="O318" s="29"/>
      <c r="P318" s="29"/>
      <c r="Q318" t="s">
        <v>892</v>
      </c>
      <c r="R318" s="33" t="s">
        <v>888</v>
      </c>
      <c r="S318" s="33" t="s">
        <v>888</v>
      </c>
      <c r="T318" t="str">
        <f t="shared" si="1"/>
        <v>Ornamental</v>
      </c>
      <c r="U318" t="s">
        <v>896</v>
      </c>
      <c r="V318" s="17">
        <v>2</v>
      </c>
      <c r="AB318" s="21"/>
    </row>
    <row r="319" spans="2:28" ht="90">
      <c r="B319">
        <v>-69.641433000000006</v>
      </c>
      <c r="C319">
        <v>44.536093999999999</v>
      </c>
      <c r="D319" s="2" t="s">
        <v>939</v>
      </c>
      <c r="F319" s="2" t="s">
        <v>939</v>
      </c>
      <c r="G319" s="2" t="s">
        <v>1008</v>
      </c>
      <c r="H319" s="21">
        <v>3</v>
      </c>
      <c r="I319" s="29"/>
      <c r="J319" s="29"/>
      <c r="K319" s="29"/>
      <c r="L319" s="29"/>
      <c r="M319" s="29"/>
      <c r="N319" s="29"/>
      <c r="O319" s="29"/>
      <c r="P319" s="29"/>
      <c r="Q319" t="s">
        <v>892</v>
      </c>
      <c r="R319" s="33" t="s">
        <v>888</v>
      </c>
      <c r="S319" s="33" t="s">
        <v>888</v>
      </c>
      <c r="T319" t="str">
        <f t="shared" si="1"/>
        <v>Ornamental</v>
      </c>
      <c r="U319" t="s">
        <v>896</v>
      </c>
      <c r="V319" s="17">
        <v>2</v>
      </c>
      <c r="AB319" s="21"/>
    </row>
    <row r="320" spans="2:28" ht="75">
      <c r="B320">
        <v>-69.658715000000001</v>
      </c>
      <c r="C320">
        <v>44.546168999999999</v>
      </c>
      <c r="D320" s="2" t="s">
        <v>940</v>
      </c>
      <c r="F320" s="2" t="s">
        <v>940</v>
      </c>
      <c r="G320" s="2" t="s">
        <v>1009</v>
      </c>
      <c r="H320" s="21">
        <v>3</v>
      </c>
      <c r="I320" s="29"/>
      <c r="J320" s="29"/>
      <c r="K320" s="29"/>
      <c r="L320" s="29"/>
      <c r="M320" s="29"/>
      <c r="N320" s="29"/>
      <c r="O320" s="29"/>
      <c r="P320" s="29"/>
      <c r="Q320" t="s">
        <v>892</v>
      </c>
      <c r="R320" s="33" t="s">
        <v>888</v>
      </c>
      <c r="S320" s="33" t="s">
        <v>888</v>
      </c>
      <c r="T320" t="str">
        <f t="shared" si="1"/>
        <v>Ornamental</v>
      </c>
      <c r="U320" t="s">
        <v>896</v>
      </c>
      <c r="V320" s="18">
        <v>1</v>
      </c>
      <c r="AB320" s="21"/>
    </row>
    <row r="321" spans="2:28" ht="30">
      <c r="B321">
        <v>-69.657049999999998</v>
      </c>
      <c r="C321">
        <v>44.539751000000003</v>
      </c>
      <c r="D321" s="2" t="s">
        <v>941</v>
      </c>
      <c r="F321" s="2" t="s">
        <v>941</v>
      </c>
      <c r="G321" s="2" t="s">
        <v>941</v>
      </c>
      <c r="H321" s="21">
        <v>2</v>
      </c>
      <c r="I321" s="29"/>
      <c r="J321" s="29"/>
      <c r="K321" s="29"/>
      <c r="L321" s="29"/>
      <c r="M321" s="29"/>
      <c r="N321" s="29"/>
      <c r="O321" s="29"/>
      <c r="P321" s="29"/>
      <c r="Q321" t="s">
        <v>892</v>
      </c>
      <c r="R321" s="33" t="s">
        <v>888</v>
      </c>
      <c r="S321" s="33" t="s">
        <v>888</v>
      </c>
      <c r="T321" t="str">
        <f t="shared" si="1"/>
        <v>Ornamental</v>
      </c>
      <c r="U321" t="s">
        <v>896</v>
      </c>
      <c r="V321" s="17">
        <v>2</v>
      </c>
      <c r="AB321" s="21"/>
    </row>
    <row r="322" spans="2:28" ht="45">
      <c r="B322">
        <v>-69.641519000000002</v>
      </c>
      <c r="C322">
        <v>44.573692999999999</v>
      </c>
      <c r="D322" s="2" t="s">
        <v>942</v>
      </c>
      <c r="F322" s="2" t="s">
        <v>942</v>
      </c>
      <c r="G322" s="2" t="s">
        <v>901</v>
      </c>
      <c r="H322" s="21">
        <v>0</v>
      </c>
      <c r="I322" s="29"/>
      <c r="J322" s="29"/>
      <c r="K322" s="29"/>
      <c r="L322" s="29"/>
      <c r="M322" s="29"/>
      <c r="N322" s="29"/>
      <c r="O322" s="29"/>
      <c r="P322" s="29"/>
      <c r="Q322" t="s">
        <v>892</v>
      </c>
      <c r="R322" s="33" t="s">
        <v>888</v>
      </c>
      <c r="S322" s="33" t="s">
        <v>888</v>
      </c>
      <c r="T322" t="str">
        <f t="shared" si="1"/>
        <v>Ornamental</v>
      </c>
      <c r="U322" t="s">
        <v>896</v>
      </c>
      <c r="V322" s="17">
        <v>2</v>
      </c>
      <c r="AB322" s="21"/>
    </row>
    <row r="323" spans="2:28" ht="30">
      <c r="B323">
        <v>-69.663514000000006</v>
      </c>
      <c r="C323">
        <v>44.536971999999999</v>
      </c>
      <c r="D323" s="2" t="s">
        <v>943</v>
      </c>
      <c r="F323" s="2" t="s">
        <v>943</v>
      </c>
      <c r="G323" s="2" t="s">
        <v>943</v>
      </c>
      <c r="H323" s="21">
        <v>2</v>
      </c>
      <c r="I323" s="29"/>
      <c r="J323" s="29"/>
      <c r="K323" s="29"/>
      <c r="L323" s="29"/>
      <c r="M323" s="29"/>
      <c r="N323" s="29"/>
      <c r="O323" s="29"/>
      <c r="P323" s="29"/>
      <c r="Q323" t="s">
        <v>892</v>
      </c>
      <c r="R323" s="33" t="s">
        <v>888</v>
      </c>
      <c r="S323" s="33" t="s">
        <v>888</v>
      </c>
      <c r="T323" t="str">
        <f t="shared" si="1"/>
        <v>Ornamental</v>
      </c>
      <c r="U323" t="s">
        <v>896</v>
      </c>
      <c r="V323" s="17">
        <v>2</v>
      </c>
      <c r="AB323" s="21"/>
    </row>
    <row r="324" spans="2:28" ht="30">
      <c r="B324">
        <v>-69.659021999999993</v>
      </c>
      <c r="C324">
        <v>44.545473999999999</v>
      </c>
      <c r="D324" s="2" t="s">
        <v>944</v>
      </c>
      <c r="F324" s="2" t="s">
        <v>944</v>
      </c>
      <c r="G324" s="2" t="s">
        <v>957</v>
      </c>
      <c r="H324" s="21">
        <v>2</v>
      </c>
      <c r="I324" s="29"/>
      <c r="J324" s="29"/>
      <c r="K324" s="29"/>
      <c r="L324" s="29"/>
      <c r="M324" s="29"/>
      <c r="N324" s="29"/>
      <c r="O324" s="29"/>
      <c r="P324" s="29"/>
      <c r="Q324" t="s">
        <v>892</v>
      </c>
      <c r="R324" s="33" t="s">
        <v>888</v>
      </c>
      <c r="S324" s="33" t="s">
        <v>888</v>
      </c>
      <c r="T324" t="str">
        <f t="shared" si="1"/>
        <v>Ornamental</v>
      </c>
      <c r="U324" t="s">
        <v>896</v>
      </c>
      <c r="V324" s="17">
        <v>2</v>
      </c>
      <c r="AB324" s="21"/>
    </row>
    <row r="325" spans="2:28" ht="30">
      <c r="B325">
        <v>-69.641925999999998</v>
      </c>
      <c r="C325">
        <v>44.552912999999997</v>
      </c>
      <c r="D325" s="2" t="s">
        <v>945</v>
      </c>
      <c r="F325" s="2" t="s">
        <v>945</v>
      </c>
      <c r="G325" s="2" t="s">
        <v>945</v>
      </c>
      <c r="H325" s="21">
        <v>2</v>
      </c>
      <c r="I325" s="29"/>
      <c r="J325" s="29"/>
      <c r="K325" s="29"/>
      <c r="L325" s="29"/>
      <c r="M325" s="29"/>
      <c r="N325" s="29"/>
      <c r="O325" s="29"/>
      <c r="P325" s="29"/>
      <c r="Q325" t="s">
        <v>892</v>
      </c>
      <c r="R325" s="33" t="s">
        <v>888</v>
      </c>
      <c r="S325" s="33" t="s">
        <v>888</v>
      </c>
      <c r="T325" t="str">
        <f t="shared" si="1"/>
        <v>Ornamental</v>
      </c>
      <c r="U325" t="s">
        <v>896</v>
      </c>
      <c r="V325" s="17">
        <v>2</v>
      </c>
      <c r="AB325" s="21"/>
    </row>
    <row r="326" spans="2:28" ht="45">
      <c r="B326">
        <v>-69.638682000000003</v>
      </c>
      <c r="C326">
        <v>44.576296999999997</v>
      </c>
      <c r="D326" s="2" t="s">
        <v>946</v>
      </c>
      <c r="F326" s="2" t="s">
        <v>946</v>
      </c>
      <c r="G326" s="2" t="s">
        <v>962</v>
      </c>
      <c r="H326" s="21">
        <v>2</v>
      </c>
      <c r="I326" s="29"/>
      <c r="J326" s="29"/>
      <c r="K326" s="29"/>
      <c r="L326" s="29"/>
      <c r="M326" s="29"/>
      <c r="N326" s="29"/>
      <c r="O326" s="29"/>
      <c r="P326" s="29"/>
      <c r="Q326" t="s">
        <v>892</v>
      </c>
      <c r="R326" s="33" t="s">
        <v>888</v>
      </c>
      <c r="S326" s="33" t="s">
        <v>888</v>
      </c>
      <c r="T326" t="str">
        <f t="shared" si="1"/>
        <v>Ornamental</v>
      </c>
      <c r="U326" t="s">
        <v>896</v>
      </c>
      <c r="V326" s="17">
        <v>2</v>
      </c>
      <c r="AB326" s="21"/>
    </row>
    <row r="327" spans="2:28" ht="45">
      <c r="B327">
        <v>-69.640199999999993</v>
      </c>
      <c r="C327">
        <v>44.555123999999999</v>
      </c>
      <c r="D327" s="2" t="s">
        <v>947</v>
      </c>
      <c r="F327" s="2" t="s">
        <v>947</v>
      </c>
      <c r="G327" s="2" t="s">
        <v>943</v>
      </c>
      <c r="H327" s="21">
        <v>2</v>
      </c>
      <c r="I327" s="29"/>
      <c r="J327" s="29"/>
      <c r="K327" s="29"/>
      <c r="L327" s="29"/>
      <c r="M327" s="29"/>
      <c r="N327" s="29"/>
      <c r="O327" s="29"/>
      <c r="P327" s="29"/>
      <c r="Q327" t="s">
        <v>892</v>
      </c>
      <c r="R327" s="33" t="s">
        <v>888</v>
      </c>
      <c r="S327" s="33" t="s">
        <v>888</v>
      </c>
      <c r="T327" t="str">
        <f t="shared" si="1"/>
        <v>Ornamental</v>
      </c>
      <c r="U327" t="s">
        <v>896</v>
      </c>
      <c r="V327" s="17">
        <v>2</v>
      </c>
      <c r="AB327" s="21"/>
    </row>
    <row r="328" spans="2:28" ht="75">
      <c r="B328">
        <v>-69.640848000000005</v>
      </c>
      <c r="C328">
        <v>44.570596000000002</v>
      </c>
      <c r="D328" s="2" t="s">
        <v>948</v>
      </c>
      <c r="F328" s="2" t="s">
        <v>948</v>
      </c>
      <c r="G328" s="2" t="s">
        <v>948</v>
      </c>
      <c r="H328" s="21">
        <v>4</v>
      </c>
      <c r="I328" s="29"/>
      <c r="J328" s="29"/>
      <c r="K328" s="29"/>
      <c r="L328" s="29"/>
      <c r="M328" s="29"/>
      <c r="N328" s="29"/>
      <c r="O328" s="29"/>
      <c r="P328" s="29"/>
      <c r="Q328" t="s">
        <v>892</v>
      </c>
      <c r="R328" s="33" t="s">
        <v>888</v>
      </c>
      <c r="S328" s="33" t="s">
        <v>888</v>
      </c>
      <c r="T328" t="str">
        <f t="shared" si="1"/>
        <v>Ornamental</v>
      </c>
      <c r="U328" t="s">
        <v>896</v>
      </c>
      <c r="V328" s="17">
        <v>2</v>
      </c>
      <c r="AB328" s="21"/>
    </row>
    <row r="329" spans="2:28" ht="60">
      <c r="B329">
        <v>-69.658565999999993</v>
      </c>
      <c r="C329">
        <v>44.545822999999999</v>
      </c>
      <c r="D329" s="2" t="s">
        <v>914</v>
      </c>
      <c r="F329" s="2" t="s">
        <v>914</v>
      </c>
      <c r="G329" s="2" t="s">
        <v>943</v>
      </c>
      <c r="H329" s="21">
        <v>2</v>
      </c>
      <c r="I329" s="29"/>
      <c r="J329" s="29"/>
      <c r="K329" s="29"/>
      <c r="L329" s="29"/>
      <c r="M329" s="29"/>
      <c r="N329" s="29"/>
      <c r="O329" s="29"/>
      <c r="P329" s="29"/>
      <c r="Q329" t="s">
        <v>892</v>
      </c>
      <c r="R329" s="33" t="s">
        <v>888</v>
      </c>
      <c r="S329" s="33" t="s">
        <v>888</v>
      </c>
      <c r="T329" t="str">
        <f t="shared" si="1"/>
        <v>Ornamental</v>
      </c>
      <c r="U329" t="s">
        <v>896</v>
      </c>
      <c r="V329" s="17">
        <v>2</v>
      </c>
      <c r="AB329" s="21"/>
    </row>
    <row r="330" spans="2:28" ht="45">
      <c r="B330">
        <v>-69.668582999999998</v>
      </c>
      <c r="C330">
        <v>44.549320999999999</v>
      </c>
      <c r="D330" s="2" t="s">
        <v>949</v>
      </c>
      <c r="F330" s="2" t="s">
        <v>949</v>
      </c>
      <c r="G330" s="2" t="s">
        <v>949</v>
      </c>
      <c r="H330" s="21">
        <v>4</v>
      </c>
      <c r="I330" s="29"/>
      <c r="J330" s="29"/>
      <c r="K330" s="29"/>
      <c r="L330" s="29"/>
      <c r="M330" s="29"/>
      <c r="N330" s="29"/>
      <c r="O330" s="29"/>
      <c r="P330" s="29"/>
      <c r="Q330" t="s">
        <v>892</v>
      </c>
      <c r="R330" s="33" t="s">
        <v>888</v>
      </c>
      <c r="S330" s="33" t="s">
        <v>888</v>
      </c>
      <c r="T330" t="str">
        <f t="shared" si="1"/>
        <v>Ornamental</v>
      </c>
      <c r="U330" t="s">
        <v>896</v>
      </c>
      <c r="V330" s="17">
        <v>2</v>
      </c>
      <c r="AB330" s="21"/>
    </row>
    <row r="331" spans="2:28" ht="30">
      <c r="B331">
        <v>-69.640596000000002</v>
      </c>
      <c r="C331">
        <v>44.555625999999997</v>
      </c>
      <c r="D331" s="2" t="s">
        <v>943</v>
      </c>
      <c r="F331" s="2" t="s">
        <v>943</v>
      </c>
      <c r="G331" s="2" t="s">
        <v>943</v>
      </c>
      <c r="H331" s="21">
        <v>2</v>
      </c>
      <c r="I331" s="29"/>
      <c r="J331" s="29"/>
      <c r="K331" s="29"/>
      <c r="L331" s="29"/>
      <c r="M331" s="29"/>
      <c r="N331" s="29"/>
      <c r="O331" s="29"/>
      <c r="P331" s="29"/>
      <c r="Q331" t="s">
        <v>892</v>
      </c>
      <c r="R331" s="33" t="s">
        <v>888</v>
      </c>
      <c r="S331" s="33" t="s">
        <v>888</v>
      </c>
      <c r="T331" t="str">
        <f t="shared" ref="T331:T350" si="2">IF(U331="Insert/Injection", "Ornamental", "Fruiting/Flowering")</f>
        <v>Ornamental</v>
      </c>
      <c r="U331" t="s">
        <v>896</v>
      </c>
      <c r="V331" s="17">
        <v>2</v>
      </c>
      <c r="AB331" s="21"/>
    </row>
    <row r="332" spans="2:28" ht="135">
      <c r="B332">
        <v>-69.638232000000002</v>
      </c>
      <c r="C332">
        <v>44.578401999999997</v>
      </c>
      <c r="D332" s="2" t="s">
        <v>950</v>
      </c>
      <c r="F332" s="2" t="s">
        <v>950</v>
      </c>
      <c r="G332" s="2" t="s">
        <v>1010</v>
      </c>
      <c r="H332" s="21">
        <v>6</v>
      </c>
      <c r="I332" s="29"/>
      <c r="J332" s="29"/>
      <c r="K332" s="29"/>
      <c r="L332" s="29"/>
      <c r="M332" s="29"/>
      <c r="N332" s="29"/>
      <c r="O332" s="29"/>
      <c r="P332" s="29"/>
      <c r="Q332" t="s">
        <v>892</v>
      </c>
      <c r="R332" s="33" t="s">
        <v>888</v>
      </c>
      <c r="S332" s="33" t="s">
        <v>888</v>
      </c>
      <c r="T332" t="str">
        <f t="shared" si="2"/>
        <v>Ornamental</v>
      </c>
      <c r="U332" t="s">
        <v>896</v>
      </c>
      <c r="V332" s="17">
        <v>2</v>
      </c>
      <c r="AB332" s="21"/>
    </row>
    <row r="333" spans="2:28" ht="75">
      <c r="B333">
        <v>-69.648662000000002</v>
      </c>
      <c r="C333">
        <v>44.548350999999997</v>
      </c>
      <c r="D333" s="2" t="s">
        <v>951</v>
      </c>
      <c r="F333" s="2" t="s">
        <v>951</v>
      </c>
      <c r="G333" s="2" t="s">
        <v>951</v>
      </c>
      <c r="H333" s="21">
        <v>5</v>
      </c>
      <c r="I333" s="29"/>
      <c r="J333" s="29"/>
      <c r="K333" s="29"/>
      <c r="L333" s="29"/>
      <c r="M333" s="29"/>
      <c r="N333" s="29"/>
      <c r="O333" s="29"/>
      <c r="P333" s="29"/>
      <c r="Q333" t="s">
        <v>892</v>
      </c>
      <c r="R333" s="33" t="s">
        <v>888</v>
      </c>
      <c r="S333" s="33" t="s">
        <v>888</v>
      </c>
      <c r="T333" t="str">
        <f t="shared" si="2"/>
        <v>Ornamental</v>
      </c>
      <c r="U333" t="s">
        <v>896</v>
      </c>
      <c r="V333" s="17">
        <v>2</v>
      </c>
      <c r="AB333" s="21"/>
    </row>
    <row r="334" spans="2:28" ht="90">
      <c r="B334">
        <v>-69.651458000000005</v>
      </c>
      <c r="C334">
        <v>44.583998999999999</v>
      </c>
      <c r="D334" s="2" t="s">
        <v>952</v>
      </c>
      <c r="F334" s="2" t="s">
        <v>952</v>
      </c>
      <c r="G334" s="2" t="s">
        <v>1011</v>
      </c>
      <c r="H334" s="21">
        <v>4</v>
      </c>
      <c r="I334" s="29"/>
      <c r="J334" s="29"/>
      <c r="K334" s="29"/>
      <c r="L334" s="29"/>
      <c r="M334" s="29"/>
      <c r="N334" s="29"/>
      <c r="O334" s="29"/>
      <c r="P334" s="29"/>
      <c r="Q334" t="s">
        <v>892</v>
      </c>
      <c r="R334" s="33" t="s">
        <v>888</v>
      </c>
      <c r="S334" s="33" t="s">
        <v>888</v>
      </c>
      <c r="T334" t="str">
        <f t="shared" si="2"/>
        <v>Ornamental</v>
      </c>
      <c r="U334" t="s">
        <v>896</v>
      </c>
      <c r="V334" s="17">
        <v>2</v>
      </c>
      <c r="AB334" s="21"/>
    </row>
    <row r="335" spans="2:28" ht="60">
      <c r="B335">
        <v>-69.637432000000004</v>
      </c>
      <c r="C335">
        <v>44.574319000000003</v>
      </c>
      <c r="D335" s="2" t="s">
        <v>953</v>
      </c>
      <c r="F335" s="2" t="s">
        <v>953</v>
      </c>
      <c r="G335" s="2" t="s">
        <v>953</v>
      </c>
      <c r="H335" s="21">
        <v>4</v>
      </c>
      <c r="I335" s="29"/>
      <c r="J335" s="29"/>
      <c r="K335" s="29"/>
      <c r="L335" s="29"/>
      <c r="M335" s="29"/>
      <c r="N335" s="29"/>
      <c r="O335" s="29"/>
      <c r="P335" s="29"/>
      <c r="Q335" t="s">
        <v>892</v>
      </c>
      <c r="R335" s="33" t="s">
        <v>888</v>
      </c>
      <c r="S335" s="33" t="s">
        <v>888</v>
      </c>
      <c r="T335" t="str">
        <f t="shared" si="2"/>
        <v>Ornamental</v>
      </c>
      <c r="U335" t="s">
        <v>896</v>
      </c>
      <c r="V335" s="17">
        <v>2</v>
      </c>
      <c r="AB335" s="21"/>
    </row>
    <row r="336" spans="2:28" ht="60">
      <c r="B336">
        <v>-69.668397999999996</v>
      </c>
      <c r="C336">
        <v>44.549402999999998</v>
      </c>
      <c r="D336" s="2" t="s">
        <v>914</v>
      </c>
      <c r="F336" s="2" t="s">
        <v>914</v>
      </c>
      <c r="G336" s="2" t="s">
        <v>914</v>
      </c>
      <c r="H336" s="21">
        <v>5</v>
      </c>
      <c r="I336" s="29"/>
      <c r="J336" s="29"/>
      <c r="K336" s="29"/>
      <c r="L336" s="29"/>
      <c r="M336" s="29"/>
      <c r="N336" s="29"/>
      <c r="O336" s="29"/>
      <c r="P336" s="29"/>
      <c r="Q336" t="s">
        <v>892</v>
      </c>
      <c r="R336" s="33" t="s">
        <v>888</v>
      </c>
      <c r="S336" s="33" t="s">
        <v>888</v>
      </c>
      <c r="T336" t="str">
        <f t="shared" si="2"/>
        <v>Ornamental</v>
      </c>
      <c r="U336" t="s">
        <v>896</v>
      </c>
      <c r="V336" s="17">
        <v>2</v>
      </c>
      <c r="AB336" s="21"/>
    </row>
    <row r="337" spans="2:29" ht="45">
      <c r="B337">
        <v>-69.655349999999999</v>
      </c>
      <c r="C337">
        <v>44.549821000000001</v>
      </c>
      <c r="D337" s="2" t="s">
        <v>947</v>
      </c>
      <c r="F337" s="2" t="s">
        <v>947</v>
      </c>
      <c r="G337" s="2" t="s">
        <v>947</v>
      </c>
      <c r="H337" s="21">
        <v>3</v>
      </c>
      <c r="I337" s="29"/>
      <c r="J337" s="29"/>
      <c r="K337" s="29"/>
      <c r="L337" s="29"/>
      <c r="M337" s="29"/>
      <c r="N337" s="29"/>
      <c r="O337" s="29"/>
      <c r="P337" s="29"/>
      <c r="Q337" t="s">
        <v>892</v>
      </c>
      <c r="R337" s="33" t="s">
        <v>888</v>
      </c>
      <c r="S337" s="33" t="s">
        <v>888</v>
      </c>
      <c r="T337" t="str">
        <f t="shared" si="2"/>
        <v>Ornamental</v>
      </c>
      <c r="U337" t="s">
        <v>896</v>
      </c>
      <c r="V337" s="17">
        <v>2</v>
      </c>
      <c r="AB337" s="21"/>
    </row>
    <row r="338" spans="2:29" ht="75">
      <c r="B338">
        <v>-69.661396999999994</v>
      </c>
      <c r="C338">
        <v>44.545135999999999</v>
      </c>
      <c r="D338" s="2" t="s">
        <v>970</v>
      </c>
      <c r="F338" s="2" t="s">
        <v>970</v>
      </c>
      <c r="G338" s="2" t="s">
        <v>971</v>
      </c>
      <c r="H338" s="21">
        <v>1</v>
      </c>
      <c r="I338" s="29"/>
      <c r="J338" s="29"/>
      <c r="K338" s="29"/>
      <c r="L338" s="29"/>
      <c r="M338" s="29"/>
      <c r="N338" s="29"/>
      <c r="O338" s="29"/>
      <c r="P338" s="29"/>
      <c r="Q338" t="s">
        <v>892</v>
      </c>
      <c r="R338" s="33" t="s">
        <v>888</v>
      </c>
      <c r="S338" s="33" t="s">
        <v>888</v>
      </c>
      <c r="T338" t="str">
        <f t="shared" si="2"/>
        <v>Ornamental</v>
      </c>
      <c r="U338" t="s">
        <v>896</v>
      </c>
      <c r="V338" s="17">
        <v>2</v>
      </c>
      <c r="AB338" s="21"/>
    </row>
    <row r="339" spans="2:29" ht="60">
      <c r="B339">
        <v>-69.672021000000001</v>
      </c>
      <c r="C339">
        <v>44.552132</v>
      </c>
      <c r="D339" s="2" t="s">
        <v>954</v>
      </c>
      <c r="F339" s="2" t="s">
        <v>954</v>
      </c>
      <c r="G339" s="2" t="s">
        <v>1012</v>
      </c>
      <c r="H339" s="21">
        <v>2</v>
      </c>
      <c r="I339" s="29"/>
      <c r="J339" s="29"/>
      <c r="K339" s="29"/>
      <c r="L339" s="29"/>
      <c r="M339" s="29"/>
      <c r="N339" s="29"/>
      <c r="O339" s="29"/>
      <c r="P339" s="29"/>
      <c r="Q339" t="s">
        <v>892</v>
      </c>
      <c r="R339" s="33" t="s">
        <v>888</v>
      </c>
      <c r="S339" s="33" t="s">
        <v>888</v>
      </c>
      <c r="T339" t="str">
        <f t="shared" si="2"/>
        <v>Ornamental</v>
      </c>
      <c r="U339" t="s">
        <v>896</v>
      </c>
      <c r="V339" s="17">
        <v>2</v>
      </c>
      <c r="AB339" s="21"/>
    </row>
    <row r="340" spans="2:29" ht="45">
      <c r="B340">
        <v>-69.636207999999996</v>
      </c>
      <c r="C340">
        <v>44.577558000000003</v>
      </c>
      <c r="D340" s="2" t="s">
        <v>955</v>
      </c>
      <c r="F340" s="2" t="s">
        <v>955</v>
      </c>
      <c r="G340" s="2" t="s">
        <v>955</v>
      </c>
      <c r="H340" s="21">
        <v>4</v>
      </c>
      <c r="I340" s="29"/>
      <c r="J340" s="29"/>
      <c r="K340" s="29"/>
      <c r="L340" s="29"/>
      <c r="M340" s="29"/>
      <c r="N340" s="29"/>
      <c r="O340" s="29"/>
      <c r="P340" s="29"/>
      <c r="Q340" t="s">
        <v>892</v>
      </c>
      <c r="R340" s="33" t="s">
        <v>888</v>
      </c>
      <c r="S340" s="33" t="s">
        <v>888</v>
      </c>
      <c r="T340" t="str">
        <f t="shared" si="2"/>
        <v>Ornamental</v>
      </c>
      <c r="U340" t="s">
        <v>896</v>
      </c>
      <c r="V340" s="17">
        <v>2</v>
      </c>
      <c r="AB340" s="21"/>
    </row>
    <row r="341" spans="2:29" ht="75">
      <c r="B341">
        <v>-69.672798999999998</v>
      </c>
      <c r="C341">
        <v>44.554094999999997</v>
      </c>
      <c r="D341" s="2" t="s">
        <v>956</v>
      </c>
      <c r="F341" s="2" t="s">
        <v>956</v>
      </c>
      <c r="G341" s="2" t="s">
        <v>956</v>
      </c>
      <c r="H341" s="21">
        <v>6</v>
      </c>
      <c r="I341" s="29"/>
      <c r="J341" s="29"/>
      <c r="K341" s="29"/>
      <c r="L341" s="29"/>
      <c r="M341" s="29"/>
      <c r="N341" s="29"/>
      <c r="O341" s="29"/>
      <c r="P341" s="29"/>
      <c r="Q341" t="s">
        <v>892</v>
      </c>
      <c r="R341" s="33" t="s">
        <v>888</v>
      </c>
      <c r="S341" s="33" t="s">
        <v>888</v>
      </c>
      <c r="T341" t="str">
        <f t="shared" si="2"/>
        <v>Ornamental</v>
      </c>
      <c r="U341" t="s">
        <v>896</v>
      </c>
      <c r="V341" s="17">
        <v>2</v>
      </c>
      <c r="AB341" s="21"/>
    </row>
    <row r="342" spans="2:29">
      <c r="B342">
        <v>-69.642965000000004</v>
      </c>
      <c r="C342">
        <v>44.539250000000003</v>
      </c>
      <c r="D342" s="2" t="s">
        <v>957</v>
      </c>
      <c r="F342" s="2" t="s">
        <v>957</v>
      </c>
      <c r="G342" s="2" t="s">
        <v>957</v>
      </c>
      <c r="H342" s="21">
        <v>2</v>
      </c>
      <c r="I342" s="29"/>
      <c r="J342" s="29"/>
      <c r="K342" s="29"/>
      <c r="L342" s="29"/>
      <c r="M342" s="29"/>
      <c r="N342" s="29"/>
      <c r="O342" s="29"/>
      <c r="P342" s="29"/>
      <c r="Q342" t="s">
        <v>892</v>
      </c>
      <c r="R342" s="33" t="s">
        <v>888</v>
      </c>
      <c r="S342" s="33" t="s">
        <v>888</v>
      </c>
      <c r="T342" t="str">
        <f t="shared" si="2"/>
        <v>Ornamental</v>
      </c>
      <c r="U342" t="s">
        <v>896</v>
      </c>
      <c r="V342" s="17">
        <v>2</v>
      </c>
      <c r="AB342" s="21"/>
    </row>
    <row r="343" spans="2:29" ht="105">
      <c r="B343">
        <v>-69.655365000000003</v>
      </c>
      <c r="C343">
        <v>44.548844000000003</v>
      </c>
      <c r="D343" s="2" t="s">
        <v>935</v>
      </c>
      <c r="F343" s="2" t="s">
        <v>935</v>
      </c>
      <c r="G343" s="2" t="s">
        <v>978</v>
      </c>
      <c r="H343" s="21">
        <v>4</v>
      </c>
      <c r="I343" s="29"/>
      <c r="J343" s="29"/>
      <c r="K343" s="29"/>
      <c r="L343" s="29"/>
      <c r="M343" s="29"/>
      <c r="N343" s="29"/>
      <c r="O343" s="29"/>
      <c r="P343" s="29"/>
      <c r="Q343" t="s">
        <v>892</v>
      </c>
      <c r="R343" s="33" t="s">
        <v>888</v>
      </c>
      <c r="S343" s="33" t="s">
        <v>888</v>
      </c>
      <c r="T343" t="str">
        <f t="shared" si="2"/>
        <v>Ornamental</v>
      </c>
      <c r="U343" t="s">
        <v>896</v>
      </c>
      <c r="V343" s="17">
        <v>2</v>
      </c>
      <c r="AB343" s="21"/>
    </row>
    <row r="344" spans="2:29" ht="30">
      <c r="B344">
        <v>-69.658342000000005</v>
      </c>
      <c r="C344">
        <v>44.547733000000001</v>
      </c>
      <c r="D344" s="2" t="s">
        <v>958</v>
      </c>
      <c r="F344" s="2" t="s">
        <v>958</v>
      </c>
      <c r="G344" s="2" t="s">
        <v>928</v>
      </c>
      <c r="H344" s="21">
        <v>2</v>
      </c>
      <c r="I344" s="29"/>
      <c r="J344" s="29"/>
      <c r="K344" s="29"/>
      <c r="L344" s="29"/>
      <c r="M344" s="29"/>
      <c r="N344" s="29"/>
      <c r="O344" s="29"/>
      <c r="P344" s="29"/>
      <c r="Q344" t="s">
        <v>892</v>
      </c>
      <c r="R344" s="33" t="s">
        <v>888</v>
      </c>
      <c r="S344" s="33" t="s">
        <v>888</v>
      </c>
      <c r="T344" t="str">
        <f t="shared" si="2"/>
        <v>Ornamental</v>
      </c>
      <c r="U344" t="s">
        <v>896</v>
      </c>
      <c r="V344" s="17">
        <v>2</v>
      </c>
      <c r="AB344" s="21"/>
    </row>
    <row r="345" spans="2:29" ht="30">
      <c r="B345">
        <v>-69.653160999999997</v>
      </c>
      <c r="C345">
        <v>44.553299000000003</v>
      </c>
      <c r="D345" s="2" t="s">
        <v>922</v>
      </c>
      <c r="F345" s="2" t="s">
        <v>922</v>
      </c>
      <c r="G345" s="2" t="s">
        <v>901</v>
      </c>
      <c r="H345" s="21">
        <v>0</v>
      </c>
      <c r="I345" s="29"/>
      <c r="J345" s="29"/>
      <c r="K345" s="29"/>
      <c r="L345" s="29"/>
      <c r="M345" s="29"/>
      <c r="N345" s="29"/>
      <c r="O345" s="29"/>
      <c r="P345" s="29"/>
      <c r="Q345" t="s">
        <v>892</v>
      </c>
      <c r="R345" s="33" t="s">
        <v>888</v>
      </c>
      <c r="S345" s="33" t="s">
        <v>888</v>
      </c>
      <c r="T345" t="str">
        <f t="shared" si="2"/>
        <v>Ornamental</v>
      </c>
      <c r="U345" t="s">
        <v>896</v>
      </c>
      <c r="V345" s="17">
        <v>2</v>
      </c>
      <c r="AB345" s="21"/>
    </row>
    <row r="346" spans="2:29" ht="30">
      <c r="B346">
        <v>-69.650949999999995</v>
      </c>
      <c r="C346">
        <v>44.541882999999999</v>
      </c>
      <c r="D346" s="2" t="s">
        <v>922</v>
      </c>
      <c r="F346" s="2" t="s">
        <v>922</v>
      </c>
      <c r="G346" s="2" t="s">
        <v>901</v>
      </c>
      <c r="H346" s="21">
        <v>0</v>
      </c>
      <c r="I346" s="29"/>
      <c r="J346" s="29"/>
      <c r="K346" s="29"/>
      <c r="L346" s="29"/>
      <c r="M346" s="29"/>
      <c r="N346" s="29"/>
      <c r="O346" s="29"/>
      <c r="P346" s="29"/>
      <c r="Q346" t="s">
        <v>892</v>
      </c>
      <c r="R346" s="33" t="s">
        <v>888</v>
      </c>
      <c r="S346" s="33" t="s">
        <v>888</v>
      </c>
      <c r="T346" t="str">
        <f t="shared" si="2"/>
        <v>Ornamental</v>
      </c>
      <c r="U346" t="s">
        <v>896</v>
      </c>
      <c r="V346" s="17">
        <v>2</v>
      </c>
      <c r="AB346" s="21"/>
    </row>
    <row r="347" spans="2:29">
      <c r="B347">
        <v>-69.661101000000002</v>
      </c>
      <c r="C347">
        <v>44.543418000000003</v>
      </c>
      <c r="D347" s="2" t="s">
        <v>904</v>
      </c>
      <c r="F347" s="2" t="s">
        <v>904</v>
      </c>
      <c r="G347" s="2" t="s">
        <v>904</v>
      </c>
      <c r="H347" s="21">
        <v>1</v>
      </c>
      <c r="I347" s="29"/>
      <c r="J347" s="29"/>
      <c r="K347" s="29"/>
      <c r="L347" s="29"/>
      <c r="M347" s="29"/>
      <c r="N347" s="29"/>
      <c r="O347" s="29"/>
      <c r="P347" s="29"/>
      <c r="Q347" t="s">
        <v>892</v>
      </c>
      <c r="R347" s="33" t="s">
        <v>888</v>
      </c>
      <c r="S347" s="33" t="s">
        <v>888</v>
      </c>
      <c r="T347" t="str">
        <f t="shared" si="2"/>
        <v>Ornamental</v>
      </c>
      <c r="U347" t="s">
        <v>896</v>
      </c>
      <c r="V347" s="17">
        <v>2</v>
      </c>
      <c r="AB347" s="21"/>
    </row>
    <row r="348" spans="2:29" ht="45">
      <c r="B348">
        <v>-69.655078000000003</v>
      </c>
      <c r="C348">
        <v>44.550817000000002</v>
      </c>
      <c r="D348" s="2" t="s">
        <v>908</v>
      </c>
      <c r="F348" s="2" t="s">
        <v>908</v>
      </c>
      <c r="G348" s="2" t="s">
        <v>904</v>
      </c>
      <c r="H348" s="21">
        <v>1</v>
      </c>
      <c r="I348" s="29"/>
      <c r="J348" s="29"/>
      <c r="K348" s="29"/>
      <c r="L348" s="29"/>
      <c r="M348" s="29"/>
      <c r="N348" s="29"/>
      <c r="O348" s="29"/>
      <c r="P348" s="29"/>
      <c r="Q348" t="s">
        <v>892</v>
      </c>
      <c r="R348" s="33" t="s">
        <v>888</v>
      </c>
      <c r="S348" s="33" t="s">
        <v>888</v>
      </c>
      <c r="T348" t="str">
        <f t="shared" si="2"/>
        <v>Ornamental</v>
      </c>
      <c r="U348" t="s">
        <v>896</v>
      </c>
      <c r="V348" s="17">
        <v>2</v>
      </c>
      <c r="AB348" s="21"/>
    </row>
    <row r="349" spans="2:29" ht="30">
      <c r="B349">
        <v>-69.661073999999999</v>
      </c>
      <c r="C349">
        <v>44.538286999999997</v>
      </c>
      <c r="D349" s="2" t="s">
        <v>967</v>
      </c>
      <c r="F349" s="2" t="s">
        <v>967</v>
      </c>
      <c r="G349" s="2" t="s">
        <v>967</v>
      </c>
      <c r="H349" s="21">
        <v>2</v>
      </c>
      <c r="I349" s="29"/>
      <c r="J349" s="29"/>
      <c r="K349" s="29"/>
      <c r="L349" s="29"/>
      <c r="M349" s="29"/>
      <c r="N349" s="29"/>
      <c r="O349" s="29"/>
      <c r="P349" s="29"/>
      <c r="Q349" t="s">
        <v>892</v>
      </c>
      <c r="R349" s="33" t="s">
        <v>888</v>
      </c>
      <c r="S349" s="33" t="s">
        <v>888</v>
      </c>
      <c r="T349" t="str">
        <f t="shared" si="2"/>
        <v>Ornamental</v>
      </c>
      <c r="U349" t="s">
        <v>896</v>
      </c>
      <c r="V349" s="17">
        <v>2</v>
      </c>
      <c r="AB349" s="21"/>
    </row>
    <row r="350" spans="2:29">
      <c r="B350">
        <v>-69.660286999999997</v>
      </c>
      <c r="C350">
        <v>44.547128000000001</v>
      </c>
      <c r="D350" s="2" t="s">
        <v>905</v>
      </c>
      <c r="F350" s="2" t="s">
        <v>905</v>
      </c>
      <c r="G350" s="2" t="s">
        <v>905</v>
      </c>
      <c r="H350" s="21">
        <v>2</v>
      </c>
      <c r="I350" s="29"/>
      <c r="J350" s="29"/>
      <c r="K350" s="29"/>
      <c r="L350" s="29"/>
      <c r="M350" s="29"/>
      <c r="N350" s="29"/>
      <c r="O350" s="29"/>
      <c r="P350" s="29"/>
      <c r="Q350" t="s">
        <v>892</v>
      </c>
      <c r="R350" s="33" t="s">
        <v>888</v>
      </c>
      <c r="S350" s="33" t="s">
        <v>888</v>
      </c>
      <c r="T350" t="str">
        <f t="shared" si="2"/>
        <v>Ornamental</v>
      </c>
      <c r="U350" t="s">
        <v>896</v>
      </c>
      <c r="V350" s="18">
        <v>1</v>
      </c>
      <c r="AB350" s="21"/>
    </row>
    <row r="351" spans="2:29" ht="60">
      <c r="B351">
        <v>-69.641328999999999</v>
      </c>
      <c r="C351">
        <v>44.555337999999999</v>
      </c>
      <c r="F351" s="2" t="s">
        <v>966</v>
      </c>
      <c r="G351" s="2" t="s">
        <v>938</v>
      </c>
      <c r="H351" s="21">
        <v>2</v>
      </c>
      <c r="I351" s="29"/>
      <c r="J351" s="29"/>
      <c r="K351" s="29"/>
      <c r="L351" s="29"/>
      <c r="M351" s="29"/>
      <c r="N351" s="29"/>
      <c r="O351" s="29"/>
      <c r="P351" s="29"/>
      <c r="Q351" t="s">
        <v>892</v>
      </c>
      <c r="R351" s="33" t="s">
        <v>888</v>
      </c>
      <c r="S351" s="33" t="s">
        <v>888</v>
      </c>
      <c r="T351" t="str">
        <f>IF(U351="Insert/Injection", "Ornamental", "Fruiting/Flowering")</f>
        <v>Ornamental</v>
      </c>
      <c r="U351" t="s">
        <v>896</v>
      </c>
      <c r="V351" s="17">
        <v>2</v>
      </c>
    </row>
    <row r="352" spans="2:29">
      <c r="B352">
        <v>-69.679596000000004</v>
      </c>
      <c r="C352">
        <v>44.509692000000001</v>
      </c>
      <c r="D352" t="s">
        <v>1039</v>
      </c>
      <c r="E352" t="s">
        <v>1040</v>
      </c>
      <c r="F352" s="2"/>
      <c r="G352" s="2"/>
      <c r="H352" s="21"/>
      <c r="I352" s="29"/>
      <c r="J352" s="29"/>
      <c r="K352" s="29"/>
      <c r="L352" s="29"/>
      <c r="M352" s="29"/>
      <c r="N352" s="29"/>
      <c r="O352" t="s">
        <v>1038</v>
      </c>
      <c r="P352" s="29"/>
      <c r="Q352" t="s">
        <v>1091</v>
      </c>
      <c r="R352" s="35" t="s">
        <v>888</v>
      </c>
      <c r="S352" s="13"/>
      <c r="T352" t="s">
        <v>877</v>
      </c>
      <c r="U352" t="str">
        <f t="shared" ref="U352:U376" si="3">IF(R352="N","None",(IF(AND(T352="Ornamental",R352="Y"),"Insert/Injection",(IF(AND(OR(T352="Bush",T352&lt;10),R352="Y"),"Manual Removal","Organic Spray")))))</f>
        <v>Insert/Injection</v>
      </c>
      <c r="V352" s="17">
        <v>2</v>
      </c>
      <c r="Y352" s="3"/>
      <c r="AC352" s="21"/>
    </row>
    <row r="353" spans="2:29">
      <c r="B353">
        <v>-69.663829000000007</v>
      </c>
      <c r="C353">
        <v>44.529161999999999</v>
      </c>
      <c r="D353" t="s">
        <v>1044</v>
      </c>
      <c r="E353" t="s">
        <v>1040</v>
      </c>
      <c r="F353" s="2"/>
      <c r="G353" s="2"/>
      <c r="H353" s="21"/>
      <c r="I353" s="29"/>
      <c r="J353" s="29"/>
      <c r="K353" s="29"/>
      <c r="L353" s="29"/>
      <c r="M353" s="29"/>
      <c r="N353" s="29"/>
      <c r="O353" t="s">
        <v>1043</v>
      </c>
      <c r="P353" s="29"/>
      <c r="Q353" t="s">
        <v>1091</v>
      </c>
      <c r="R353" s="35" t="s">
        <v>888</v>
      </c>
      <c r="S353" s="13"/>
      <c r="T353" t="s">
        <v>877</v>
      </c>
      <c r="U353" t="str">
        <f t="shared" si="3"/>
        <v>Insert/Injection</v>
      </c>
      <c r="V353" s="17">
        <v>2</v>
      </c>
      <c r="Y353" s="3"/>
      <c r="AC353" s="21"/>
    </row>
    <row r="354" spans="2:29">
      <c r="B354">
        <v>-69.654267000000004</v>
      </c>
      <c r="C354">
        <v>44.534331000000002</v>
      </c>
      <c r="D354" t="s">
        <v>1039</v>
      </c>
      <c r="E354" t="s">
        <v>1040</v>
      </c>
      <c r="F354" s="2"/>
      <c r="G354" s="2"/>
      <c r="H354" s="21"/>
      <c r="I354" s="29"/>
      <c r="J354" s="29"/>
      <c r="K354" s="29"/>
      <c r="L354" s="29"/>
      <c r="M354" s="29"/>
      <c r="N354" s="29"/>
      <c r="O354" t="s">
        <v>1038</v>
      </c>
      <c r="P354" s="29"/>
      <c r="Q354" t="s">
        <v>1091</v>
      </c>
      <c r="R354" s="35" t="s">
        <v>888</v>
      </c>
      <c r="S354" s="13"/>
      <c r="T354" t="s">
        <v>877</v>
      </c>
      <c r="U354" t="str">
        <f t="shared" si="3"/>
        <v>Insert/Injection</v>
      </c>
      <c r="V354" s="17">
        <v>2</v>
      </c>
      <c r="Y354" s="3"/>
      <c r="AC354" s="21"/>
    </row>
    <row r="355" spans="2:29">
      <c r="B355">
        <v>-69.658992999999995</v>
      </c>
      <c r="C355">
        <v>44.556210999999998</v>
      </c>
      <c r="D355" t="s">
        <v>1039</v>
      </c>
      <c r="E355" t="s">
        <v>1040</v>
      </c>
      <c r="F355" s="2"/>
      <c r="G355" s="2"/>
      <c r="H355" s="21"/>
      <c r="I355" s="29"/>
      <c r="J355" s="29"/>
      <c r="K355" s="29"/>
      <c r="L355" s="29"/>
      <c r="M355" s="29"/>
      <c r="N355" s="29"/>
      <c r="O355" t="s">
        <v>1043</v>
      </c>
      <c r="P355" s="29"/>
      <c r="Q355" t="s">
        <v>1091</v>
      </c>
      <c r="R355" s="35" t="s">
        <v>888</v>
      </c>
      <c r="S355" s="13"/>
      <c r="T355" t="s">
        <v>877</v>
      </c>
      <c r="U355" t="str">
        <f t="shared" si="3"/>
        <v>Insert/Injection</v>
      </c>
      <c r="V355" s="17">
        <v>2</v>
      </c>
      <c r="Y355" s="3"/>
      <c r="AC355" s="21"/>
    </row>
    <row r="356" spans="2:29">
      <c r="B356">
        <v>-69.655218000000005</v>
      </c>
      <c r="C356">
        <v>44.552073</v>
      </c>
      <c r="D356" t="s">
        <v>1039</v>
      </c>
      <c r="E356" t="s">
        <v>1051</v>
      </c>
      <c r="F356" s="2"/>
      <c r="G356" s="2"/>
      <c r="H356" s="21"/>
      <c r="I356" s="29"/>
      <c r="J356" s="29"/>
      <c r="K356" s="29"/>
      <c r="L356" s="29"/>
      <c r="M356" s="29"/>
      <c r="N356" s="29"/>
      <c r="O356" t="s">
        <v>1043</v>
      </c>
      <c r="P356" s="29"/>
      <c r="Q356" t="s">
        <v>1091</v>
      </c>
      <c r="R356" s="35" t="s">
        <v>888</v>
      </c>
      <c r="S356" s="13"/>
      <c r="T356" t="s">
        <v>877</v>
      </c>
      <c r="U356" t="str">
        <f t="shared" si="3"/>
        <v>Insert/Injection</v>
      </c>
      <c r="V356" s="17">
        <v>2</v>
      </c>
      <c r="Y356" s="3"/>
      <c r="AC356" s="21"/>
    </row>
    <row r="357" spans="2:29">
      <c r="B357">
        <v>-69.661264000000003</v>
      </c>
      <c r="C357">
        <v>44.562742</v>
      </c>
      <c r="D357" t="s">
        <v>1039</v>
      </c>
      <c r="E357" t="s">
        <v>1040</v>
      </c>
      <c r="F357" s="2"/>
      <c r="G357" s="2"/>
      <c r="H357" s="21"/>
      <c r="I357" s="29"/>
      <c r="J357" s="29"/>
      <c r="K357" s="29"/>
      <c r="L357" s="29"/>
      <c r="M357" s="29"/>
      <c r="N357" s="29"/>
      <c r="O357" t="s">
        <v>1043</v>
      </c>
      <c r="P357" s="29"/>
      <c r="Q357" t="s">
        <v>1091</v>
      </c>
      <c r="R357" s="35" t="s">
        <v>888</v>
      </c>
      <c r="S357" s="13"/>
      <c r="T357" t="s">
        <v>877</v>
      </c>
      <c r="U357" t="str">
        <f t="shared" si="3"/>
        <v>Insert/Injection</v>
      </c>
      <c r="V357" s="17">
        <v>2</v>
      </c>
      <c r="Y357" s="3"/>
      <c r="AC357" s="21"/>
    </row>
    <row r="358" spans="2:29">
      <c r="B358">
        <v>-69.673118000000002</v>
      </c>
      <c r="C358">
        <v>44.548565000000004</v>
      </c>
      <c r="D358" t="s">
        <v>1039</v>
      </c>
      <c r="E358" t="s">
        <v>1040</v>
      </c>
      <c r="F358" s="2"/>
      <c r="G358" s="2"/>
      <c r="H358" s="21"/>
      <c r="I358" s="29"/>
      <c r="J358" s="29"/>
      <c r="K358" s="29"/>
      <c r="L358" s="29"/>
      <c r="M358" s="29"/>
      <c r="N358" s="29"/>
      <c r="O358" t="s">
        <v>1056</v>
      </c>
      <c r="P358" s="29"/>
      <c r="Q358" t="s">
        <v>1091</v>
      </c>
      <c r="R358" s="35" t="s">
        <v>888</v>
      </c>
      <c r="S358" s="13"/>
      <c r="T358" t="s">
        <v>877</v>
      </c>
      <c r="U358" t="str">
        <f t="shared" si="3"/>
        <v>Insert/Injection</v>
      </c>
      <c r="V358" s="17">
        <v>2</v>
      </c>
      <c r="Y358" s="3"/>
      <c r="AC358" s="21"/>
    </row>
    <row r="359" spans="2:29">
      <c r="B359">
        <v>-69.676891999999995</v>
      </c>
      <c r="C359">
        <v>44.550539000000001</v>
      </c>
      <c r="D359" t="s">
        <v>1039</v>
      </c>
      <c r="E359" t="s">
        <v>1040</v>
      </c>
      <c r="F359" s="2"/>
      <c r="G359" s="2"/>
      <c r="H359" s="21"/>
      <c r="I359" s="29"/>
      <c r="J359" s="29"/>
      <c r="K359" s="29"/>
      <c r="L359" s="29"/>
      <c r="M359" s="29"/>
      <c r="N359" s="29"/>
      <c r="O359" t="s">
        <v>1038</v>
      </c>
      <c r="P359" s="29"/>
      <c r="Q359" t="s">
        <v>1091</v>
      </c>
      <c r="R359" s="35" t="s">
        <v>888</v>
      </c>
      <c r="S359" s="13"/>
      <c r="T359" t="s">
        <v>877</v>
      </c>
      <c r="U359" t="str">
        <f t="shared" si="3"/>
        <v>Insert/Injection</v>
      </c>
      <c r="V359" s="17">
        <v>2</v>
      </c>
      <c r="Y359" s="3"/>
      <c r="AC359" s="21"/>
    </row>
    <row r="360" spans="2:29">
      <c r="B360">
        <v>-69.666891000000007</v>
      </c>
      <c r="C360">
        <v>44.564390000000003</v>
      </c>
      <c r="D360" t="s">
        <v>1039</v>
      </c>
      <c r="E360" t="s">
        <v>1040</v>
      </c>
      <c r="F360" s="2"/>
      <c r="G360" s="2"/>
      <c r="H360" s="21"/>
      <c r="I360" s="29"/>
      <c r="J360" s="29"/>
      <c r="K360" s="29"/>
      <c r="L360" s="29"/>
      <c r="M360" s="29"/>
      <c r="N360" s="29"/>
      <c r="O360" t="s">
        <v>1038</v>
      </c>
      <c r="P360" s="29"/>
      <c r="Q360" t="s">
        <v>1091</v>
      </c>
      <c r="R360" s="35" t="s">
        <v>888</v>
      </c>
      <c r="S360" s="13"/>
      <c r="T360" t="s">
        <v>877</v>
      </c>
      <c r="U360" t="str">
        <f t="shared" si="3"/>
        <v>Insert/Injection</v>
      </c>
      <c r="V360" s="17">
        <v>2</v>
      </c>
      <c r="Y360" s="3"/>
      <c r="AC360" s="21"/>
    </row>
    <row r="361" spans="2:29">
      <c r="B361">
        <v>-69.660861999999995</v>
      </c>
      <c r="C361">
        <v>44.567791999999997</v>
      </c>
      <c r="D361" t="s">
        <v>1039</v>
      </c>
      <c r="E361" t="s">
        <v>1051</v>
      </c>
      <c r="F361" s="2"/>
      <c r="G361" s="2"/>
      <c r="H361" s="21"/>
      <c r="I361" s="29"/>
      <c r="J361" s="29"/>
      <c r="K361" s="29"/>
      <c r="L361" s="29"/>
      <c r="M361" s="29"/>
      <c r="N361" s="29"/>
      <c r="O361" s="40" t="s">
        <v>1063</v>
      </c>
      <c r="P361" s="29"/>
      <c r="Q361" t="s">
        <v>1091</v>
      </c>
      <c r="R361" s="35" t="s">
        <v>888</v>
      </c>
      <c r="S361" s="13"/>
      <c r="T361" t="s">
        <v>877</v>
      </c>
      <c r="U361" t="str">
        <f t="shared" si="3"/>
        <v>Insert/Injection</v>
      </c>
      <c r="V361" s="17">
        <v>2</v>
      </c>
      <c r="Y361" s="3"/>
      <c r="AC361" s="21"/>
    </row>
    <row r="362" spans="2:29">
      <c r="B362">
        <v>-69.649482000000006</v>
      </c>
      <c r="C362">
        <v>44.566065000000002</v>
      </c>
      <c r="D362" t="s">
        <v>1039</v>
      </c>
      <c r="E362" t="s">
        <v>1040</v>
      </c>
      <c r="F362" s="2"/>
      <c r="G362" s="2"/>
      <c r="H362" s="21"/>
      <c r="I362" s="29"/>
      <c r="J362" s="29"/>
      <c r="K362" s="29"/>
      <c r="L362" s="29"/>
      <c r="M362" s="29"/>
      <c r="N362" s="29"/>
      <c r="O362" t="s">
        <v>1038</v>
      </c>
      <c r="P362" s="29"/>
      <c r="Q362" t="s">
        <v>1091</v>
      </c>
      <c r="R362" s="35" t="s">
        <v>888</v>
      </c>
      <c r="S362" s="13"/>
      <c r="T362" t="s">
        <v>877</v>
      </c>
      <c r="U362" t="str">
        <f t="shared" si="3"/>
        <v>Insert/Injection</v>
      </c>
      <c r="V362" s="17">
        <v>2</v>
      </c>
      <c r="Y362" s="3"/>
      <c r="AC362" s="21"/>
    </row>
    <row r="363" spans="2:29">
      <c r="B363">
        <v>-69.653690999999995</v>
      </c>
      <c r="C363">
        <v>44.568677000000001</v>
      </c>
      <c r="D363" t="s">
        <v>1039</v>
      </c>
      <c r="E363" t="s">
        <v>1040</v>
      </c>
      <c r="F363" s="2"/>
      <c r="G363" s="2"/>
      <c r="H363" s="21"/>
      <c r="I363" s="29"/>
      <c r="J363" s="29"/>
      <c r="K363" s="29"/>
      <c r="L363" s="29"/>
      <c r="M363" s="29"/>
      <c r="N363" s="29"/>
      <c r="O363" t="s">
        <v>1043</v>
      </c>
      <c r="P363" s="29"/>
      <c r="Q363" t="s">
        <v>1091</v>
      </c>
      <c r="R363" s="35" t="s">
        <v>888</v>
      </c>
      <c r="S363" s="13"/>
      <c r="T363" t="s">
        <v>877</v>
      </c>
      <c r="U363" t="str">
        <f t="shared" si="3"/>
        <v>Insert/Injection</v>
      </c>
      <c r="V363" s="17">
        <v>2</v>
      </c>
      <c r="Y363" s="3"/>
      <c r="AC363" s="21"/>
    </row>
    <row r="364" spans="2:29">
      <c r="B364">
        <v>-69.653690999999995</v>
      </c>
      <c r="C364">
        <v>44.568677000000001</v>
      </c>
      <c r="D364" t="s">
        <v>1039</v>
      </c>
      <c r="E364" t="s">
        <v>1040</v>
      </c>
      <c r="F364" s="2"/>
      <c r="G364" s="2"/>
      <c r="H364" s="21"/>
      <c r="I364" s="29"/>
      <c r="J364" s="29"/>
      <c r="K364" s="29"/>
      <c r="L364" s="29"/>
      <c r="M364" s="29"/>
      <c r="N364" s="29"/>
      <c r="O364" t="s">
        <v>1043</v>
      </c>
      <c r="P364" s="29"/>
      <c r="Q364" t="s">
        <v>1091</v>
      </c>
      <c r="R364" s="35" t="s">
        <v>888</v>
      </c>
      <c r="S364" s="13"/>
      <c r="T364" t="s">
        <v>877</v>
      </c>
      <c r="U364" t="str">
        <f t="shared" si="3"/>
        <v>Insert/Injection</v>
      </c>
      <c r="V364" s="17">
        <v>2</v>
      </c>
      <c r="Y364" s="3"/>
      <c r="AC364" s="21"/>
    </row>
    <row r="365" spans="2:29">
      <c r="B365">
        <v>-69.648022999999995</v>
      </c>
      <c r="C365">
        <v>44.581446</v>
      </c>
      <c r="D365" t="s">
        <v>1039</v>
      </c>
      <c r="E365" t="s">
        <v>1051</v>
      </c>
      <c r="F365" s="2"/>
      <c r="G365" s="2"/>
      <c r="H365" s="21"/>
      <c r="I365" s="29"/>
      <c r="J365" s="29"/>
      <c r="K365" s="29"/>
      <c r="L365" s="29"/>
      <c r="M365" s="29"/>
      <c r="N365" s="29"/>
      <c r="O365" s="40" t="s">
        <v>1063</v>
      </c>
      <c r="P365" s="29"/>
      <c r="Q365" t="s">
        <v>1091</v>
      </c>
      <c r="R365" s="35" t="s">
        <v>888</v>
      </c>
      <c r="S365" s="13"/>
      <c r="T365" t="s">
        <v>877</v>
      </c>
      <c r="U365" t="str">
        <f t="shared" si="3"/>
        <v>Insert/Injection</v>
      </c>
      <c r="V365" s="17">
        <v>2</v>
      </c>
      <c r="Y365" s="3"/>
      <c r="AC365" s="21"/>
    </row>
    <row r="366" spans="2:29">
      <c r="B366">
        <v>-69.644022000000007</v>
      </c>
      <c r="C366">
        <v>44.576472000000003</v>
      </c>
      <c r="D366" t="s">
        <v>1039</v>
      </c>
      <c r="E366" t="s">
        <v>1040</v>
      </c>
      <c r="F366" s="2"/>
      <c r="G366" s="2"/>
      <c r="H366" s="21"/>
      <c r="I366" s="29"/>
      <c r="J366" s="29"/>
      <c r="K366" s="29"/>
      <c r="L366" s="29"/>
      <c r="M366" s="29"/>
      <c r="N366" s="29"/>
      <c r="O366" t="s">
        <v>1043</v>
      </c>
      <c r="P366" s="29"/>
      <c r="Q366" t="s">
        <v>1091</v>
      </c>
      <c r="R366" s="35" t="s">
        <v>888</v>
      </c>
      <c r="S366" s="13"/>
      <c r="T366" t="s">
        <v>877</v>
      </c>
      <c r="U366" t="str">
        <f t="shared" si="3"/>
        <v>Insert/Injection</v>
      </c>
      <c r="V366" s="17">
        <v>2</v>
      </c>
      <c r="Y366" s="3"/>
      <c r="AC366" s="21"/>
    </row>
    <row r="367" spans="2:29">
      <c r="B367">
        <v>-69.661636000000001</v>
      </c>
      <c r="C367">
        <v>44.542791999999999</v>
      </c>
      <c r="D367" t="s">
        <v>1039</v>
      </c>
      <c r="E367" t="s">
        <v>1051</v>
      </c>
      <c r="F367" s="2"/>
      <c r="G367" s="2"/>
      <c r="H367" s="21"/>
      <c r="I367" s="29"/>
      <c r="J367" s="29"/>
      <c r="K367" s="29"/>
      <c r="L367" s="29"/>
      <c r="M367" s="29"/>
      <c r="N367" s="29"/>
      <c r="O367" s="40" t="s">
        <v>1063</v>
      </c>
      <c r="P367" s="29"/>
      <c r="Q367" t="s">
        <v>1091</v>
      </c>
      <c r="R367" s="35" t="s">
        <v>888</v>
      </c>
      <c r="S367" s="13"/>
      <c r="T367" t="s">
        <v>877</v>
      </c>
      <c r="U367" t="str">
        <f t="shared" si="3"/>
        <v>Insert/Injection</v>
      </c>
      <c r="V367" s="17">
        <v>2</v>
      </c>
      <c r="Y367" s="3"/>
      <c r="AC367" s="21"/>
    </row>
    <row r="368" spans="2:29">
      <c r="B368">
        <v>-69.640377000000001</v>
      </c>
      <c r="C368">
        <v>44.570880000000002</v>
      </c>
      <c r="D368" t="s">
        <v>1039</v>
      </c>
      <c r="E368" t="s">
        <v>1040</v>
      </c>
      <c r="F368" s="2"/>
      <c r="G368" s="2"/>
      <c r="H368" s="21"/>
      <c r="I368" s="29"/>
      <c r="J368" s="29"/>
      <c r="K368" s="29"/>
      <c r="L368" s="29"/>
      <c r="M368" s="29"/>
      <c r="N368" s="29"/>
      <c r="O368" t="s">
        <v>1043</v>
      </c>
      <c r="P368" s="29"/>
      <c r="Q368" t="s">
        <v>1091</v>
      </c>
      <c r="R368" s="35" t="s">
        <v>888</v>
      </c>
      <c r="S368" s="13"/>
      <c r="T368" t="s">
        <v>877</v>
      </c>
      <c r="U368" t="str">
        <f t="shared" si="3"/>
        <v>Insert/Injection</v>
      </c>
      <c r="V368" s="17">
        <v>2</v>
      </c>
      <c r="Y368" s="3"/>
      <c r="AC368" s="21"/>
    </row>
    <row r="369" spans="2:29">
      <c r="B369">
        <v>-69.637457999999995</v>
      </c>
      <c r="C369">
        <v>44.566048000000002</v>
      </c>
      <c r="D369" t="s">
        <v>1039</v>
      </c>
      <c r="E369" t="s">
        <v>1051</v>
      </c>
      <c r="F369" s="2"/>
      <c r="G369" s="2"/>
      <c r="H369" s="21"/>
      <c r="I369" s="29"/>
      <c r="J369" s="29"/>
      <c r="K369" s="29"/>
      <c r="L369" s="29"/>
      <c r="M369" s="29"/>
      <c r="N369" s="29"/>
      <c r="O369" t="s">
        <v>1043</v>
      </c>
      <c r="P369" s="29"/>
      <c r="Q369" t="s">
        <v>1091</v>
      </c>
      <c r="R369" s="35" t="s">
        <v>888</v>
      </c>
      <c r="S369" s="13"/>
      <c r="T369" t="s">
        <v>877</v>
      </c>
      <c r="U369" t="str">
        <f t="shared" si="3"/>
        <v>Insert/Injection</v>
      </c>
      <c r="V369" s="17">
        <v>2</v>
      </c>
      <c r="Y369" s="3"/>
      <c r="AC369" s="21"/>
    </row>
    <row r="370" spans="2:29">
      <c r="B370">
        <v>-69.631960000000007</v>
      </c>
      <c r="C370">
        <v>44.555782999999998</v>
      </c>
      <c r="D370" t="s">
        <v>1039</v>
      </c>
      <c r="E370" t="s">
        <v>1051</v>
      </c>
      <c r="F370" s="2"/>
      <c r="G370" s="2"/>
      <c r="H370" s="21"/>
      <c r="I370" s="29"/>
      <c r="J370" s="29"/>
      <c r="K370" s="29"/>
      <c r="L370" s="29"/>
      <c r="M370" s="29"/>
      <c r="N370" s="29"/>
      <c r="O370" s="40" t="s">
        <v>1063</v>
      </c>
      <c r="P370" s="29"/>
      <c r="Q370" t="s">
        <v>1091</v>
      </c>
      <c r="R370" s="35" t="s">
        <v>888</v>
      </c>
      <c r="S370" s="13"/>
      <c r="T370" t="s">
        <v>877</v>
      </c>
      <c r="U370" t="str">
        <f t="shared" si="3"/>
        <v>Insert/Injection</v>
      </c>
      <c r="V370" s="17">
        <v>2</v>
      </c>
      <c r="Y370" s="3"/>
      <c r="AC370" s="21"/>
    </row>
    <row r="371" spans="2:29">
      <c r="B371">
        <v>-69.632225000000005</v>
      </c>
      <c r="C371">
        <v>44.551623999999997</v>
      </c>
      <c r="D371" t="s">
        <v>1039</v>
      </c>
      <c r="E371" t="s">
        <v>1051</v>
      </c>
      <c r="F371" s="2"/>
      <c r="G371" s="2"/>
      <c r="H371" s="21"/>
      <c r="I371" s="29"/>
      <c r="J371" s="29"/>
      <c r="K371" s="29"/>
      <c r="L371" s="29"/>
      <c r="M371" s="29"/>
      <c r="N371" s="29"/>
      <c r="O371" s="40" t="s">
        <v>1063</v>
      </c>
      <c r="P371" s="29"/>
      <c r="Q371" t="s">
        <v>1091</v>
      </c>
      <c r="R371" s="35" t="s">
        <v>888</v>
      </c>
      <c r="S371" s="13"/>
      <c r="T371" t="s">
        <v>877</v>
      </c>
      <c r="U371" t="str">
        <f t="shared" si="3"/>
        <v>Insert/Injection</v>
      </c>
      <c r="V371" s="17">
        <v>2</v>
      </c>
      <c r="Y371" s="3"/>
      <c r="AC371" s="21"/>
    </row>
    <row r="372" spans="2:29">
      <c r="B372">
        <v>-69.635816000000005</v>
      </c>
      <c r="C372">
        <v>44.546500000000002</v>
      </c>
      <c r="D372" t="s">
        <v>1039</v>
      </c>
      <c r="E372" t="s">
        <v>1051</v>
      </c>
      <c r="F372" s="2"/>
      <c r="G372" s="2"/>
      <c r="H372" s="21"/>
      <c r="I372" s="29"/>
      <c r="J372" s="29"/>
      <c r="K372" s="29"/>
      <c r="L372" s="29"/>
      <c r="M372" s="29"/>
      <c r="N372" s="29"/>
      <c r="O372" s="40" t="s">
        <v>1063</v>
      </c>
      <c r="P372" s="29"/>
      <c r="Q372" t="s">
        <v>1091</v>
      </c>
      <c r="R372" s="35" t="s">
        <v>888</v>
      </c>
      <c r="S372" s="13"/>
      <c r="T372" t="s">
        <v>877</v>
      </c>
      <c r="U372" t="str">
        <f t="shared" si="3"/>
        <v>Insert/Injection</v>
      </c>
      <c r="V372" s="17">
        <v>2</v>
      </c>
      <c r="Y372" s="3"/>
      <c r="AC372" s="21"/>
    </row>
    <row r="373" spans="2:29">
      <c r="B373">
        <v>-69.641063000000003</v>
      </c>
      <c r="C373">
        <v>44.543433999999998</v>
      </c>
      <c r="D373" t="s">
        <v>1039</v>
      </c>
      <c r="E373" t="s">
        <v>1040</v>
      </c>
      <c r="F373" s="2"/>
      <c r="G373" s="2"/>
      <c r="H373" s="21"/>
      <c r="I373" s="29"/>
      <c r="J373" s="29"/>
      <c r="K373" s="29"/>
      <c r="L373" s="29"/>
      <c r="M373" s="29"/>
      <c r="N373" s="29"/>
      <c r="O373" t="s">
        <v>1043</v>
      </c>
      <c r="P373" s="29"/>
      <c r="Q373" t="s">
        <v>1091</v>
      </c>
      <c r="R373" s="35" t="s">
        <v>888</v>
      </c>
      <c r="S373" s="13"/>
      <c r="T373" t="s">
        <v>877</v>
      </c>
      <c r="U373" t="str">
        <f t="shared" si="3"/>
        <v>Insert/Injection</v>
      </c>
      <c r="V373" s="17">
        <v>2</v>
      </c>
      <c r="Y373" s="3"/>
      <c r="AC373" s="21"/>
    </row>
    <row r="374" spans="2:29">
      <c r="B374">
        <v>-69.648854999999998</v>
      </c>
      <c r="C374">
        <v>44.540224000000002</v>
      </c>
      <c r="D374" t="s">
        <v>1039</v>
      </c>
      <c r="E374" t="s">
        <v>1051</v>
      </c>
      <c r="F374" s="2"/>
      <c r="G374" s="2"/>
      <c r="H374" s="21"/>
      <c r="I374" s="29"/>
      <c r="J374" s="29"/>
      <c r="K374" s="29"/>
      <c r="L374" s="29"/>
      <c r="M374" s="29"/>
      <c r="N374" s="29"/>
      <c r="O374" t="s">
        <v>1043</v>
      </c>
      <c r="P374" s="29"/>
      <c r="Q374" t="s">
        <v>1091</v>
      </c>
      <c r="R374" s="35" t="s">
        <v>888</v>
      </c>
      <c r="S374" s="13"/>
      <c r="T374" t="s">
        <v>877</v>
      </c>
      <c r="U374" t="str">
        <f t="shared" si="3"/>
        <v>Insert/Injection</v>
      </c>
      <c r="V374" s="17">
        <v>2</v>
      </c>
      <c r="Y374" s="3"/>
      <c r="AC374" s="21"/>
    </row>
    <row r="375" spans="2:29">
      <c r="B375">
        <v>-69.661636000000001</v>
      </c>
      <c r="C375">
        <v>44.542791999999999</v>
      </c>
      <c r="D375" t="s">
        <v>1039</v>
      </c>
      <c r="E375" t="s">
        <v>1051</v>
      </c>
      <c r="F375" s="2"/>
      <c r="G375" s="2"/>
      <c r="H375" s="21"/>
      <c r="I375" s="29"/>
      <c r="J375" s="29"/>
      <c r="K375" s="29"/>
      <c r="L375" s="29"/>
      <c r="M375" s="29"/>
      <c r="N375" s="29"/>
      <c r="O375" s="40" t="s">
        <v>1063</v>
      </c>
      <c r="P375" s="29"/>
      <c r="Q375" t="s">
        <v>1091</v>
      </c>
      <c r="R375" s="35" t="s">
        <v>888</v>
      </c>
      <c r="S375" s="13"/>
      <c r="T375" t="s">
        <v>877</v>
      </c>
      <c r="U375" t="str">
        <f t="shared" si="3"/>
        <v>Insert/Injection</v>
      </c>
      <c r="V375" s="17">
        <v>2</v>
      </c>
      <c r="Y375" s="3"/>
      <c r="AC375" s="21"/>
    </row>
    <row r="376" spans="2:29">
      <c r="B376">
        <v>-69.670174000000003</v>
      </c>
      <c r="C376">
        <v>44.544283999999998</v>
      </c>
      <c r="D376" t="s">
        <v>1039</v>
      </c>
      <c r="E376" t="s">
        <v>1051</v>
      </c>
      <c r="F376" s="2"/>
      <c r="G376" s="2"/>
      <c r="H376" s="21"/>
      <c r="I376" s="29"/>
      <c r="J376" s="29"/>
      <c r="K376" s="29"/>
      <c r="L376" s="29"/>
      <c r="M376" s="29"/>
      <c r="N376" s="29"/>
      <c r="O376" t="s">
        <v>1043</v>
      </c>
      <c r="P376" s="29"/>
      <c r="Q376" t="s">
        <v>1091</v>
      </c>
      <c r="R376" s="35" t="s">
        <v>888</v>
      </c>
      <c r="S376" s="13"/>
      <c r="T376" t="s">
        <v>877</v>
      </c>
      <c r="U376" t="str">
        <f t="shared" si="3"/>
        <v>Insert/Injection</v>
      </c>
      <c r="V376" s="17">
        <v>2</v>
      </c>
      <c r="Y376" s="3"/>
      <c r="AC376" s="21"/>
    </row>
  </sheetData>
  <sortState ref="A267:AB350">
    <sortCondition ref="W267:W350"/>
    <sortCondition ref="X267:X3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vt:lpstr>
      <vt:lpstr>Bartlett Inventory Winter 2022</vt:lpstr>
      <vt:lpstr>Citizen Survey Winter 2022_</vt:lpstr>
      <vt:lpstr>MSFS Winter Web Survey 2022</vt:lpstr>
      <vt:lpstr>Tuva</vt:lpstr>
      <vt:lpstr>Combined Field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Armstrong</dc:creator>
  <cp:lastModifiedBy>Amanda J. Stent</cp:lastModifiedBy>
  <dcterms:created xsi:type="dcterms:W3CDTF">2022-02-10T12:33:17Z</dcterms:created>
  <dcterms:modified xsi:type="dcterms:W3CDTF">2022-09-24T11:50:15Z</dcterms:modified>
</cp:coreProperties>
</file>