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yerashenia/Desktop/"/>
    </mc:Choice>
  </mc:AlternateContent>
  <xr:revisionPtr revIDLastSave="0" documentId="13_ncr:1_{06BC337A-CBA5-EB4E-A471-9464257E3AA6}" xr6:coauthVersionLast="47" xr6:coauthVersionMax="47" xr10:uidLastSave="{00000000-0000-0000-0000-000000000000}"/>
  <bookViews>
    <workbookView xWindow="15700" yWindow="1400" windowWidth="28040" windowHeight="22920" xr2:uid="{D35B9E49-10D5-9342-BE65-79B50348EA03}"/>
  </bookViews>
  <sheets>
    <sheet name="Bugs Found in Software Projects" sheetId="1" r:id="rId1"/>
  </sheets>
  <definedNames>
    <definedName name="_xlnm._FilterDatabase" localSheetId="0" hidden="1">'Bugs Found in Software Projects'!$A$1:$B$9</definedName>
    <definedName name="_xlchart.v1.0" hidden="1">'Bugs Found in Software Projects'!$B$2:$B$9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L5" i="1"/>
  <c r="L4" i="1"/>
  <c r="L3" i="1"/>
  <c r="L6" i="1"/>
  <c r="L2" i="1"/>
  <c r="B15" i="1"/>
  <c r="B18" i="1" a="1"/>
  <c r="B18" i="1" s="1"/>
  <c r="B19" i="1"/>
  <c r="B20" i="1"/>
  <c r="B14" i="1"/>
  <c r="B13" i="1"/>
  <c r="B12" i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<sst xmlns="http://schemas.openxmlformats.org/spreadsheetml/2006/main" count="32" uniqueCount="32">
  <si>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Project</t>
  </si>
  <si>
    <t>Bugs Found</t>
  </si>
  <si>
    <t>A</t>
  </si>
  <si>
    <t>B</t>
  </si>
  <si>
    <t>C</t>
  </si>
  <si>
    <t>D</t>
  </si>
  <si>
    <t>E</t>
  </si>
  <si>
    <t>F</t>
  </si>
  <si>
    <t>G</t>
  </si>
  <si>
    <t>Mean</t>
  </si>
  <si>
    <t>Median</t>
  </si>
  <si>
    <t>*Sorted: Smalest to Largest</t>
  </si>
  <si>
    <t>Mode</t>
  </si>
  <si>
    <t>I</t>
  </si>
  <si>
    <t>Standard Deviation</t>
  </si>
  <si>
    <t>Variance</t>
  </si>
  <si>
    <t>Interquartile Range (IQR)</t>
  </si>
  <si>
    <t>Mean Deviation</t>
  </si>
  <si>
    <t>Root Mean Square</t>
  </si>
  <si>
    <t>Geometric Mean</t>
  </si>
  <si>
    <t>Range [5 … 15]</t>
  </si>
  <si>
    <t xml:space="preserve">  </t>
  </si>
  <si>
    <t>Bins</t>
  </si>
  <si>
    <t>Bin</t>
  </si>
  <si>
    <t>More</t>
  </si>
  <si>
    <t>Frequency</t>
  </si>
  <si>
    <t>Quartiles</t>
  </si>
  <si>
    <t>Min</t>
  </si>
  <si>
    <t>Q1</t>
  </si>
  <si>
    <t>Q2</t>
  </si>
  <si>
    <t>Q3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</si>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</sst>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24"/>
      <color rgb="FF000000"/>
      <name val="Georgia"/>
      <family val="1"/>
    </font>
    <font>
      <sz val="24"/>
      <color rgb="FF000000"/>
      <name val="Georg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164" fontId="1" fillId="3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1" fillId="0" borderId="1" xfId="0" applyNumberFormat="1" applyFont="1" applyBorder="1" applyAlignment="1">
      <alignment horizontal="center" vertical="center" wrapText="1" readingOrder="1"/>
    </xf>
    <xf numFmtId="0" fontId="0" fillId="4" borderId="0" xfId="0" applyFill="1"/>
    <xf numFmtId="1" fontId="1" fillId="3" borderId="1" xfId="0" applyNumberFormat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shrinkToFit="1" readingOrder="1"/>
    </xf>
    <xf numFmtId="0" fontId="1" fillId="2" borderId="4" xfId="0" applyFont="1" applyFill="1" applyBorder="1" applyAlignment="1">
      <alignment horizontal="center" vertical="center" wrapText="1" shrinkToFit="1" readingOrder="1"/>
    </xf>
    <xf numFmtId="1" fontId="1" fillId="2" borderId="1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US"/>
              <a:t>Standard Deviation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'Bugs Found in Software Projects'!$I$1</c:f>
              <c:strCache>
                <c:ptCount val="1"/>
                <c:pt idx="0">
                  <c:v>Frequency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Dev"/>
            <c:noEndCap val="0"/>
            <c:val val="1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'Bugs Found in Software Projects'!$H$2:$H$6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'Bugs Found in Software Projects'!$I$2:$I$6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71-1F46-BC09-700E61EF0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635488"/>
        <c:axId val="2121168719"/>
      </c:scatterChart>
      <c:valAx>
        <c:axId val="5766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2121168719"/>
        <c:crosses val="autoZero"/>
        <c:crossBetween val="midCat"/>
      </c:valAx>
      <c:valAx>
        <c:axId val="21211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57663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eorgia" panose="020405020504050203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IQR BOXPLOT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1" i="0">
              <a:solidFill>
                <a:srgbClr val="595959"/>
              </a:solidFill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defRPr>
          </a:pPr>
          <a:r>
            <a:rPr lang="en-GB" sz="1600" b="1">
              <a:latin typeface="Georgia" panose="02040502050405020303" pitchFamily="18" charset="0"/>
            </a:rPr>
            <a:t>IQR BOXPLOT</a:t>
          </a:r>
        </a:p>
      </cx:txPr>
    </cx:title>
    <cx:plotArea>
      <cx:plotAreaRegion>
        <cx:series layoutId="boxWhisker" uniqueId="{86669770-47BE-B042-BD8A-ED8680EED58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GB">
              <a:latin typeface="Georgia" panose="02040502050405020303" pitchFamily="18" charset="0"/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defRPr>
            </a:pPr>
            <a:endParaRPr lang="en-GB">
              <a:latin typeface="Georgia" panose="020405020504050203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177800</xdr:colOff>
      <xdr:row>8</xdr:row>
      <xdr:rowOff>171450</xdr:rowOff>
    </xdr:from>
    <xdr:to>
      <xdr:col>9</xdr:col>
      <xdr:colOff>806450</xdr:colOff>
      <xdr:row>15</xdr:row>
      <xdr:rowOff>711200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2AAF2B-534F-25B4-B4DA-153D84CB4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254000</xdr:colOff>
      <xdr:row>16</xdr:row>
      <xdr:rowOff>368300</xdr:rowOff>
    </xdr:from>
    <xdr:to>
      <xdr:col>9</xdr:col>
      <xdr:colOff>444500</xdr:colOff>
      <xdr:row>36</xdr:row>
      <xdr:rowOff>165100</xdr:rowOff>
    </xdr:to>
    <xdr:pic>
      <xdr:nvPicPr>
        <xdr:cNvPr id="6" name="Picture 5" descr="Explore your Data: Range, interquartile range and box plot - MAKE ME ANALYST">
          <a:extLst>
            <a:ext uri="{FF2B5EF4-FFF2-40B4-BE49-F238E27FC236}">
              <a16:creationId xmlns:a16="http://schemas.microsoft.com/office/drawing/2014/main" id="{4065B3D5-1037-78BC-36A8-8B625E7A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9486900"/>
          <a:ext cx="5473700" cy="584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374650</xdr:colOff>
      <xdr:row>8</xdr:row>
      <xdr:rowOff>285750</xdr:rowOff>
    </xdr:from>
    <xdr:to>
      <xdr:col>13</xdr:col>
      <xdr:colOff>114300</xdr:colOff>
      <xdr:row>15</xdr:row>
      <xdr:rowOff>571500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5AE468A-67F8-BD3E-ECC7-4B2DE751A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95650" y="4502150"/>
              <a:ext cx="3498850" cy="399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6E80-8538-1C4C-998E-832053E97047}">
  <dimension ref="A1:L20"/>
  <sheetViews>
    <sheetView tabSelected="1" topLeftCell="B1" workbookViewId="0">
      <selection activeCell="B17" sqref="B17"/>
    </sheetView>
  </sheetViews>
  <sheetFormatPr baseColWidth="10" defaultRowHeight="16" x14ac:dyDescent="0.2"/>
  <cols>
    <col min="1" max="1" width="28.83203125" customWidth="1"/>
    <col min="2" max="2" width="39.33203125" customWidth="1"/>
    <col min="4" max="4" width="35" customWidth="1"/>
    <col min="6" max="6" width="16.1640625" customWidth="1"/>
    <col min="8" max="8" width="16.33203125" customWidth="1"/>
    <col min="9" max="9" width="26" customWidth="1"/>
    <col min="11" max="11" width="21.83203125" customWidth="1"/>
    <col min="12" max="12" width="16.6640625" customWidth="1"/>
  </cols>
  <sheetData>
    <row r="1" spans="1:12" ht="108" customHeight="1" thickBot="1" x14ac:dyDescent="0.25">
      <c r="A1" s="2" t="s">
        <v>0</v>
      </c>
      <c r="B1" s="2" t="s">
        <v>1</v>
      </c>
      <c r="D1" s="3" t="s">
        <v>11</v>
      </c>
      <c r="F1" s="3" t="s">
        <v>22</v>
      </c>
      <c r="H1" s="3" t="s">
        <v>23</v>
      </c>
      <c r="I1" s="3" t="s">
        <v>25</v>
      </c>
      <c r="K1" s="12" t="s">
        <v>26</v>
      </c>
      <c r="L1" s="13"/>
    </row>
    <row r="2" spans="1:12" ht="32" thickBot="1" x14ac:dyDescent="0.25">
      <c r="A2" s="1" t="s">
        <v>2</v>
      </c>
      <c r="B2" s="1">
        <v>12</v>
      </c>
      <c r="D2" s="1">
        <v>5</v>
      </c>
      <c r="F2" s="1">
        <v>0</v>
      </c>
      <c r="H2" s="1">
        <v>0</v>
      </c>
      <c r="I2" s="1">
        <v>0</v>
      </c>
      <c r="K2" s="3" t="s">
        <v>27</v>
      </c>
      <c r="L2" s="14">
        <f>MIN(B2:B9)</f>
        <v>5</v>
      </c>
    </row>
    <row r="3" spans="1:12" ht="32" thickBot="1" x14ac:dyDescent="0.25">
      <c r="A3" s="1" t="s">
        <v>3</v>
      </c>
      <c r="B3" s="1">
        <v>7</v>
      </c>
      <c r="D3" s="1">
        <v>7</v>
      </c>
      <c r="F3" s="1">
        <v>5</v>
      </c>
      <c r="H3" s="1">
        <v>5</v>
      </c>
      <c r="I3" s="1">
        <v>1</v>
      </c>
      <c r="K3" s="3" t="s">
        <v>28</v>
      </c>
      <c r="L3" s="14">
        <f>_xlfn.QUARTILE.EXC(B2:B9,1)</f>
        <v>7</v>
      </c>
    </row>
    <row r="4" spans="1:12" ht="32" thickBot="1" x14ac:dyDescent="0.25">
      <c r="A4" s="1" t="s">
        <v>4</v>
      </c>
      <c r="B4" s="1">
        <v>9</v>
      </c>
      <c r="D4" s="1">
        <v>7</v>
      </c>
      <c r="F4" s="1">
        <v>10</v>
      </c>
      <c r="H4" s="1">
        <v>10</v>
      </c>
      <c r="I4" s="1">
        <v>4</v>
      </c>
      <c r="K4" s="3" t="s">
        <v>29</v>
      </c>
      <c r="L4" s="14">
        <f>_xlfn.QUARTILE.EXC(B2:B9,2)</f>
        <v>8.5</v>
      </c>
    </row>
    <row r="5" spans="1:12" ht="32" thickBot="1" x14ac:dyDescent="0.25">
      <c r="A5" s="1" t="s">
        <v>5</v>
      </c>
      <c r="B5" s="1">
        <v>15</v>
      </c>
      <c r="D5" s="1">
        <v>8</v>
      </c>
      <c r="F5" s="11">
        <v>15</v>
      </c>
      <c r="H5" s="11">
        <v>15</v>
      </c>
      <c r="I5" s="11">
        <v>3</v>
      </c>
      <c r="K5" s="3" t="s">
        <v>30</v>
      </c>
      <c r="L5" s="14">
        <f>_xlfn.QUARTILE.EXC(B2:B9,3)</f>
        <v>11.75</v>
      </c>
    </row>
    <row r="6" spans="1:12" ht="32" thickBot="1" x14ac:dyDescent="0.25">
      <c r="A6" s="1" t="s">
        <v>6</v>
      </c>
      <c r="B6" s="1">
        <v>7</v>
      </c>
      <c r="D6" s="1">
        <v>9</v>
      </c>
      <c r="F6" s="11">
        <v>20</v>
      </c>
      <c r="H6" s="11">
        <v>20</v>
      </c>
      <c r="I6" s="11">
        <v>0</v>
      </c>
      <c r="K6" s="3" t="s">
        <v>31</v>
      </c>
      <c r="L6" s="14">
        <f>MAX(B2:B9)</f>
        <v>15</v>
      </c>
    </row>
    <row r="7" spans="1:12" ht="32" thickBot="1" x14ac:dyDescent="0.25">
      <c r="A7" s="1" t="s">
        <v>7</v>
      </c>
      <c r="B7" s="1">
        <v>5</v>
      </c>
      <c r="D7" s="1">
        <v>11</v>
      </c>
      <c r="H7" s="3" t="s">
        <v>24</v>
      </c>
      <c r="I7" s="3">
        <v>0</v>
      </c>
    </row>
    <row r="8" spans="1:12" ht="32" thickBot="1" x14ac:dyDescent="0.35">
      <c r="A8" s="4" t="s">
        <v>8</v>
      </c>
      <c r="B8" s="1">
        <v>8</v>
      </c>
      <c r="D8" s="1">
        <v>12</v>
      </c>
    </row>
    <row r="9" spans="1:12" ht="32" thickBot="1" x14ac:dyDescent="0.25">
      <c r="A9" s="1" t="s">
        <v>13</v>
      </c>
      <c r="B9" s="1">
        <v>11</v>
      </c>
      <c r="D9" s="1">
        <v>15</v>
      </c>
    </row>
    <row r="10" spans="1:12" ht="69" customHeight="1" thickBot="1" x14ac:dyDescent="0.25">
      <c r="A10" s="9"/>
      <c r="B10" s="9"/>
      <c r="C10" s="9"/>
      <c r="D10" s="9"/>
    </row>
    <row r="11" spans="1:12" ht="32" thickBot="1" x14ac:dyDescent="0.25">
      <c r="A11" s="5" t="s">
        <v>9</v>
      </c>
      <c r="B11" s="6">
        <f>AVERAGE(B2:B9)</f>
        <v>9.25</v>
      </c>
      <c r="D11" s="6" t="s">
        <v>20</v>
      </c>
    </row>
    <row r="12" spans="1:12" ht="32" thickBot="1" x14ac:dyDescent="0.25">
      <c r="A12" s="5" t="s">
        <v>10</v>
      </c>
      <c r="B12" s="6">
        <f>MEDIAN(B2:B9)</f>
        <v>8.5</v>
      </c>
    </row>
    <row r="13" spans="1:12" ht="32" thickBot="1" x14ac:dyDescent="0.25">
      <c r="A13" s="5" t="s">
        <v>12</v>
      </c>
      <c r="B13" s="10">
        <f>_xlfn.MODE.SNGL(B2:B9)</f>
        <v>7</v>
      </c>
      <c r="F13" t="s">
        <v>21</v>
      </c>
    </row>
    <row r="14" spans="1:12" ht="63" thickBot="1" x14ac:dyDescent="0.25">
      <c r="A14" s="5" t="s">
        <v>14</v>
      </c>
      <c r="B14" s="6">
        <f>_xlfn.STDEV.S(B2:B9)</f>
        <v>3.2403703492039302</v>
      </c>
    </row>
    <row r="15" spans="1:12" ht="32" thickBot="1" x14ac:dyDescent="0.25">
      <c r="A15" s="5" t="s">
        <v>15</v>
      </c>
      <c r="B15" s="10">
        <f>MAX(B2:B9) - MIN(B2:B9)</f>
        <v>10</v>
      </c>
    </row>
    <row r="16" spans="1:12" ht="63" thickBot="1" x14ac:dyDescent="0.25">
      <c r="A16" s="5" t="s">
        <v>16</v>
      </c>
      <c r="B16" s="6">
        <f>_xlfn.QUARTILE.EXC(B2:B9, 3) - _xlfn.QUARTILE.EXC(B2:B9, 1)</f>
        <v>4.75</v>
      </c>
    </row>
    <row r="17" spans="1:2" ht="31" thickBot="1" x14ac:dyDescent="0.25">
      <c r="A17" s="7"/>
      <c r="B17" s="8"/>
    </row>
    <row r="18" spans="1:2" ht="63" thickBot="1" x14ac:dyDescent="0.25">
      <c r="A18" s="5" t="s">
        <v>17</v>
      </c>
      <c r="B18" s="6" cm="1">
        <f t="array" ref="B18">AVERAGE(ABS(B2:B9- AVERAGE(B2:B9)))</f>
        <v>2.5625</v>
      </c>
    </row>
    <row r="19" spans="1:2" ht="63" thickBot="1" x14ac:dyDescent="0.25">
      <c r="A19" s="5" t="s">
        <v>18</v>
      </c>
      <c r="B19" s="6">
        <f>SQRT(SUMSQ(B2:B9)/COUNT(B2:B9))</f>
        <v>9.7339611669658925</v>
      </c>
    </row>
    <row r="20" spans="1:2" ht="63" thickBot="1" x14ac:dyDescent="0.25">
      <c r="A20" s="5" t="s">
        <v>19</v>
      </c>
      <c r="B20" s="6">
        <f>GEOMEAN(B2:B9)</f>
        <v>8.7678976469154914</v>
      </c>
    </row>
  </sheetData>
  <autoFilter ref="A1:B9" xr:uid="{F0DB6E80-8538-1C4C-998E-832053E97047}"/>
  <sortState xmlns:xlrd2="http://schemas.microsoft.com/office/spreadsheetml/2017/richdata2" ref="H2:H6">
    <sortCondition ref="H2"/>
  </sortState>
  <mergeCells count="1">
    <mergeCell ref="K1:L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 Found in Software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2023-11-27T08:48:25Z</dcterms:created>
  <dcterms:modified xsi:type="dcterms:W3CDTF">2023-11-27T11:42:32Z</dcterms:modified>
</cp:coreProperties>
</file>